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2"/>
  </bookViews>
  <sheets>
    <sheet name="Per Book" sheetId="1" r:id="rId1"/>
    <sheet name="Adjustments" sheetId="2" r:id="rId2"/>
    <sheet name="As Adjusted" sheetId="3" r:id="rId3"/>
    <sheet name="Sheet1" sheetId="4" r:id="rId4"/>
  </sheets>
  <calcPr calcId="145621" concurrentCalc="0"/>
</workbook>
</file>

<file path=xl/calcChain.xml><?xml version="1.0" encoding="utf-8"?>
<calcChain xmlns="http://schemas.openxmlformats.org/spreadsheetml/2006/main">
  <c r="J300" i="1" l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B55" i="4"/>
  <c r="B54" i="4"/>
  <c r="B50" i="4"/>
  <c r="B45" i="4"/>
  <c r="B41" i="4"/>
  <c r="B36" i="4"/>
  <c r="B32" i="4"/>
  <c r="O16" i="4"/>
  <c r="M22" i="4"/>
  <c r="I19" i="4"/>
  <c r="B427" i="3"/>
  <c r="D427" i="3"/>
  <c r="B428" i="3"/>
  <c r="D428" i="3"/>
  <c r="B429" i="3"/>
  <c r="D429" i="3"/>
  <c r="F22" i="4"/>
  <c r="A16" i="4"/>
  <c r="P429" i="3"/>
  <c r="N428" i="3"/>
  <c r="L427" i="3"/>
  <c r="N429" i="3"/>
  <c r="L428" i="3"/>
  <c r="P430" i="3"/>
  <c r="L429" i="3"/>
  <c r="H460" i="3"/>
  <c r="F460" i="3"/>
  <c r="D460" i="3"/>
  <c r="H459" i="3"/>
  <c r="F459" i="3"/>
  <c r="D459" i="3"/>
  <c r="L459" i="3"/>
  <c r="H458" i="3"/>
  <c r="F458" i="3"/>
  <c r="D458" i="3"/>
  <c r="H457" i="3"/>
  <c r="F457" i="3"/>
  <c r="D457" i="3"/>
  <c r="H456" i="3"/>
  <c r="F456" i="3"/>
  <c r="D456" i="3"/>
  <c r="H455" i="3"/>
  <c r="F455" i="3"/>
  <c r="D455" i="3"/>
  <c r="L455" i="3"/>
  <c r="H454" i="3"/>
  <c r="F454" i="3"/>
  <c r="D454" i="3"/>
  <c r="H453" i="3"/>
  <c r="F453" i="3"/>
  <c r="D453" i="3"/>
  <c r="H452" i="3"/>
  <c r="F452" i="3"/>
  <c r="D452" i="3"/>
  <c r="H451" i="3"/>
  <c r="F451" i="3"/>
  <c r="D451" i="3"/>
  <c r="H450" i="3"/>
  <c r="F450" i="3"/>
  <c r="D450" i="3"/>
  <c r="H449" i="3"/>
  <c r="F449" i="3"/>
  <c r="D449" i="3"/>
  <c r="H448" i="3"/>
  <c r="F448" i="3"/>
  <c r="D448" i="3"/>
  <c r="H447" i="3"/>
  <c r="F447" i="3"/>
  <c r="D447" i="3"/>
  <c r="H446" i="3"/>
  <c r="F446" i="3"/>
  <c r="D446" i="3"/>
  <c r="H445" i="3"/>
  <c r="F445" i="3"/>
  <c r="D445" i="3"/>
  <c r="H444" i="3"/>
  <c r="F444" i="3"/>
  <c r="D444" i="3"/>
  <c r="H443" i="3"/>
  <c r="F443" i="3"/>
  <c r="D443" i="3"/>
  <c r="H442" i="3"/>
  <c r="F442" i="3"/>
  <c r="D442" i="3"/>
  <c r="H441" i="3"/>
  <c r="F441" i="3"/>
  <c r="D441" i="3"/>
  <c r="H440" i="3"/>
  <c r="F440" i="3"/>
  <c r="D440" i="3"/>
  <c r="H439" i="3"/>
  <c r="F439" i="3"/>
  <c r="D439" i="3"/>
  <c r="H438" i="3"/>
  <c r="F438" i="3"/>
  <c r="D438" i="3"/>
  <c r="H437" i="3"/>
  <c r="F437" i="3"/>
  <c r="D437" i="3"/>
  <c r="H436" i="3"/>
  <c r="F436" i="3"/>
  <c r="D436" i="3"/>
  <c r="H435" i="3"/>
  <c r="F435" i="3"/>
  <c r="D435" i="3"/>
  <c r="H434" i="3"/>
  <c r="F434" i="3"/>
  <c r="D434" i="3"/>
  <c r="H433" i="3"/>
  <c r="F433" i="3"/>
  <c r="D433" i="3"/>
  <c r="H432" i="3"/>
  <c r="F432" i="3"/>
  <c r="D432" i="3"/>
  <c r="H431" i="3"/>
  <c r="F431" i="3"/>
  <c r="D431" i="3"/>
  <c r="H430" i="3"/>
  <c r="F430" i="3"/>
  <c r="D430" i="3"/>
  <c r="Z434" i="3"/>
  <c r="H429" i="3"/>
  <c r="F429" i="3"/>
  <c r="H428" i="3"/>
  <c r="F428" i="3"/>
  <c r="H427" i="3"/>
  <c r="F427" i="3"/>
  <c r="H418" i="3"/>
  <c r="F418" i="3"/>
  <c r="D418" i="3"/>
  <c r="H417" i="3"/>
  <c r="F417" i="3"/>
  <c r="D417" i="3"/>
  <c r="H416" i="3"/>
  <c r="F416" i="3"/>
  <c r="D416" i="3"/>
  <c r="H415" i="3"/>
  <c r="F415" i="3"/>
  <c r="D415" i="3"/>
  <c r="H414" i="3"/>
  <c r="F414" i="3"/>
  <c r="D414" i="3"/>
  <c r="H413" i="3"/>
  <c r="F413" i="3"/>
  <c r="D413" i="3"/>
  <c r="H412" i="3"/>
  <c r="F412" i="3"/>
  <c r="D412" i="3"/>
  <c r="H411" i="3"/>
  <c r="F411" i="3"/>
  <c r="D411" i="3"/>
  <c r="H410" i="3"/>
  <c r="F410" i="3"/>
  <c r="D410" i="3"/>
  <c r="H409" i="3"/>
  <c r="F409" i="3"/>
  <c r="D409" i="3"/>
  <c r="H408" i="3"/>
  <c r="F408" i="3"/>
  <c r="D408" i="3"/>
  <c r="H407" i="3"/>
  <c r="F407" i="3"/>
  <c r="D407" i="3"/>
  <c r="H406" i="3"/>
  <c r="F406" i="3"/>
  <c r="D406" i="3"/>
  <c r="H405" i="3"/>
  <c r="F405" i="3"/>
  <c r="D405" i="3"/>
  <c r="H404" i="3"/>
  <c r="F404" i="3"/>
  <c r="D404" i="3"/>
  <c r="H403" i="3"/>
  <c r="F403" i="3"/>
  <c r="D403" i="3"/>
  <c r="H402" i="3"/>
  <c r="F402" i="3"/>
  <c r="D402" i="3"/>
  <c r="H401" i="3"/>
  <c r="F401" i="3"/>
  <c r="D401" i="3"/>
  <c r="H400" i="3"/>
  <c r="F400" i="3"/>
  <c r="D400" i="3"/>
  <c r="H399" i="3"/>
  <c r="F399" i="3"/>
  <c r="D399" i="3"/>
  <c r="H398" i="3"/>
  <c r="F398" i="3"/>
  <c r="D398" i="3"/>
  <c r="H397" i="3"/>
  <c r="F397" i="3"/>
  <c r="D397" i="3"/>
  <c r="H396" i="3"/>
  <c r="F396" i="3"/>
  <c r="D396" i="3"/>
  <c r="H395" i="3"/>
  <c r="F395" i="3"/>
  <c r="D395" i="3"/>
  <c r="H394" i="3"/>
  <c r="F394" i="3"/>
  <c r="D394" i="3"/>
  <c r="H393" i="3"/>
  <c r="F393" i="3"/>
  <c r="D393" i="3"/>
  <c r="H392" i="3"/>
  <c r="F392" i="3"/>
  <c r="D392" i="3"/>
  <c r="H391" i="3"/>
  <c r="F391" i="3"/>
  <c r="D391" i="3"/>
  <c r="H390" i="3"/>
  <c r="F390" i="3"/>
  <c r="D390" i="3"/>
  <c r="H389" i="3"/>
  <c r="F389" i="3"/>
  <c r="D389" i="3"/>
  <c r="H388" i="3"/>
  <c r="F388" i="3"/>
  <c r="D388" i="3"/>
  <c r="H387" i="3"/>
  <c r="F387" i="3"/>
  <c r="D387" i="3"/>
  <c r="H386" i="3"/>
  <c r="F386" i="3"/>
  <c r="D386" i="3"/>
  <c r="H385" i="3"/>
  <c r="F385" i="3"/>
  <c r="D385" i="3"/>
  <c r="H377" i="3"/>
  <c r="F377" i="3"/>
  <c r="D377" i="3"/>
  <c r="H376" i="3"/>
  <c r="F376" i="3"/>
  <c r="D376" i="3"/>
  <c r="H375" i="3"/>
  <c r="F375" i="3"/>
  <c r="D375" i="3"/>
  <c r="H374" i="3"/>
  <c r="F374" i="3"/>
  <c r="D374" i="3"/>
  <c r="H373" i="3"/>
  <c r="F373" i="3"/>
  <c r="D373" i="3"/>
  <c r="H372" i="3"/>
  <c r="F372" i="3"/>
  <c r="D372" i="3"/>
  <c r="H371" i="3"/>
  <c r="F371" i="3"/>
  <c r="D371" i="3"/>
  <c r="H370" i="3"/>
  <c r="F370" i="3"/>
  <c r="D370" i="3"/>
  <c r="H369" i="3"/>
  <c r="F369" i="3"/>
  <c r="D369" i="3"/>
  <c r="H368" i="3"/>
  <c r="F368" i="3"/>
  <c r="D368" i="3"/>
  <c r="H367" i="3"/>
  <c r="F367" i="3"/>
  <c r="D367" i="3"/>
  <c r="H366" i="3"/>
  <c r="F366" i="3"/>
  <c r="D366" i="3"/>
  <c r="H365" i="3"/>
  <c r="F365" i="3"/>
  <c r="D365" i="3"/>
  <c r="H364" i="3"/>
  <c r="F364" i="3"/>
  <c r="D364" i="3"/>
  <c r="H363" i="3"/>
  <c r="F363" i="3"/>
  <c r="D363" i="3"/>
  <c r="H362" i="3"/>
  <c r="F362" i="3"/>
  <c r="D362" i="3"/>
  <c r="H361" i="3"/>
  <c r="F361" i="3"/>
  <c r="D361" i="3"/>
  <c r="H360" i="3"/>
  <c r="F360" i="3"/>
  <c r="D360" i="3"/>
  <c r="H359" i="3"/>
  <c r="F359" i="3"/>
  <c r="D359" i="3"/>
  <c r="H358" i="3"/>
  <c r="F358" i="3"/>
  <c r="D358" i="3"/>
  <c r="H357" i="3"/>
  <c r="F357" i="3"/>
  <c r="D357" i="3"/>
  <c r="H356" i="3"/>
  <c r="F356" i="3"/>
  <c r="D356" i="3"/>
  <c r="H355" i="3"/>
  <c r="F355" i="3"/>
  <c r="D355" i="3"/>
  <c r="H354" i="3"/>
  <c r="F354" i="3"/>
  <c r="D354" i="3"/>
  <c r="H353" i="3"/>
  <c r="F353" i="3"/>
  <c r="D353" i="3"/>
  <c r="H352" i="3"/>
  <c r="F352" i="3"/>
  <c r="D352" i="3"/>
  <c r="H351" i="3"/>
  <c r="F351" i="3"/>
  <c r="D351" i="3"/>
  <c r="H350" i="3"/>
  <c r="F350" i="3"/>
  <c r="D350" i="3"/>
  <c r="H349" i="3"/>
  <c r="F349" i="3"/>
  <c r="D349" i="3"/>
  <c r="H348" i="3"/>
  <c r="F348" i="3"/>
  <c r="D348" i="3"/>
  <c r="H347" i="3"/>
  <c r="F347" i="3"/>
  <c r="D347" i="3"/>
  <c r="H346" i="3"/>
  <c r="F346" i="3"/>
  <c r="D346" i="3"/>
  <c r="H345" i="3"/>
  <c r="F345" i="3"/>
  <c r="D345" i="3"/>
  <c r="H344" i="3"/>
  <c r="F344" i="3"/>
  <c r="D344" i="3"/>
  <c r="H336" i="3"/>
  <c r="F336" i="3"/>
  <c r="D336" i="3"/>
  <c r="H335" i="3"/>
  <c r="F335" i="3"/>
  <c r="D335" i="3"/>
  <c r="H334" i="3"/>
  <c r="F334" i="3"/>
  <c r="D334" i="3"/>
  <c r="H333" i="3"/>
  <c r="F333" i="3"/>
  <c r="D333" i="3"/>
  <c r="H332" i="3"/>
  <c r="F332" i="3"/>
  <c r="D332" i="3"/>
  <c r="H331" i="3"/>
  <c r="F331" i="3"/>
  <c r="D331" i="3"/>
  <c r="H330" i="3"/>
  <c r="F330" i="3"/>
  <c r="D330" i="3"/>
  <c r="H329" i="3"/>
  <c r="F329" i="3"/>
  <c r="D329" i="3"/>
  <c r="H328" i="3"/>
  <c r="F328" i="3"/>
  <c r="D328" i="3"/>
  <c r="H327" i="3"/>
  <c r="F327" i="3"/>
  <c r="D327" i="3"/>
  <c r="H326" i="3"/>
  <c r="F326" i="3"/>
  <c r="D326" i="3"/>
  <c r="H325" i="3"/>
  <c r="F325" i="3"/>
  <c r="D325" i="3"/>
  <c r="H324" i="3"/>
  <c r="F324" i="3"/>
  <c r="D324" i="3"/>
  <c r="H323" i="3"/>
  <c r="F323" i="3"/>
  <c r="D323" i="3"/>
  <c r="H322" i="3"/>
  <c r="F322" i="3"/>
  <c r="D322" i="3"/>
  <c r="H321" i="3"/>
  <c r="F321" i="3"/>
  <c r="D321" i="3"/>
  <c r="H320" i="3"/>
  <c r="F320" i="3"/>
  <c r="D320" i="3"/>
  <c r="H319" i="3"/>
  <c r="F319" i="3"/>
  <c r="D319" i="3"/>
  <c r="H318" i="3"/>
  <c r="F318" i="3"/>
  <c r="D318" i="3"/>
  <c r="H317" i="3"/>
  <c r="F317" i="3"/>
  <c r="D317" i="3"/>
  <c r="H316" i="3"/>
  <c r="F316" i="3"/>
  <c r="D316" i="3"/>
  <c r="H315" i="3"/>
  <c r="F315" i="3"/>
  <c r="D315" i="3"/>
  <c r="H314" i="3"/>
  <c r="F314" i="3"/>
  <c r="D314" i="3"/>
  <c r="H313" i="3"/>
  <c r="F313" i="3"/>
  <c r="D313" i="3"/>
  <c r="H312" i="3"/>
  <c r="F312" i="3"/>
  <c r="D312" i="3"/>
  <c r="H311" i="3"/>
  <c r="F311" i="3"/>
  <c r="D311" i="3"/>
  <c r="H310" i="3"/>
  <c r="F310" i="3"/>
  <c r="D310" i="3"/>
  <c r="H309" i="3"/>
  <c r="F309" i="3"/>
  <c r="D309" i="3"/>
  <c r="H308" i="3"/>
  <c r="F308" i="3"/>
  <c r="D308" i="3"/>
  <c r="H307" i="3"/>
  <c r="F307" i="3"/>
  <c r="D307" i="3"/>
  <c r="H306" i="3"/>
  <c r="F306" i="3"/>
  <c r="D306" i="3"/>
  <c r="H305" i="3"/>
  <c r="F305" i="3"/>
  <c r="D305" i="3"/>
  <c r="H304" i="3"/>
  <c r="F304" i="3"/>
  <c r="D304" i="3"/>
  <c r="H303" i="3"/>
  <c r="F303" i="3"/>
  <c r="D303" i="3"/>
  <c r="H296" i="3"/>
  <c r="F296" i="3"/>
  <c r="D296" i="3"/>
  <c r="H295" i="3"/>
  <c r="F295" i="3"/>
  <c r="D295" i="3"/>
  <c r="H294" i="3"/>
  <c r="F294" i="3"/>
  <c r="D294" i="3"/>
  <c r="H293" i="3"/>
  <c r="F293" i="3"/>
  <c r="D293" i="3"/>
  <c r="H292" i="3"/>
  <c r="F292" i="3"/>
  <c r="D292" i="3"/>
  <c r="H291" i="3"/>
  <c r="F291" i="3"/>
  <c r="D291" i="3"/>
  <c r="H290" i="3"/>
  <c r="F290" i="3"/>
  <c r="D290" i="3"/>
  <c r="H289" i="3"/>
  <c r="F289" i="3"/>
  <c r="D289" i="3"/>
  <c r="H288" i="3"/>
  <c r="F288" i="3"/>
  <c r="D288" i="3"/>
  <c r="H287" i="3"/>
  <c r="F287" i="3"/>
  <c r="D287" i="3"/>
  <c r="H286" i="3"/>
  <c r="F286" i="3"/>
  <c r="D286" i="3"/>
  <c r="H285" i="3"/>
  <c r="F285" i="3"/>
  <c r="D285" i="3"/>
  <c r="H284" i="3"/>
  <c r="F284" i="3"/>
  <c r="D284" i="3"/>
  <c r="H283" i="3"/>
  <c r="F283" i="3"/>
  <c r="D283" i="3"/>
  <c r="H282" i="3"/>
  <c r="F282" i="3"/>
  <c r="D282" i="3"/>
  <c r="H281" i="3"/>
  <c r="F281" i="3"/>
  <c r="D281" i="3"/>
  <c r="H280" i="3"/>
  <c r="F280" i="3"/>
  <c r="D280" i="3"/>
  <c r="H279" i="3"/>
  <c r="F279" i="3"/>
  <c r="D279" i="3"/>
  <c r="H278" i="3"/>
  <c r="F278" i="3"/>
  <c r="D278" i="3"/>
  <c r="H277" i="3"/>
  <c r="F277" i="3"/>
  <c r="D277" i="3"/>
  <c r="H276" i="3"/>
  <c r="F276" i="3"/>
  <c r="D276" i="3"/>
  <c r="H275" i="3"/>
  <c r="F275" i="3"/>
  <c r="D275" i="3"/>
  <c r="H274" i="3"/>
  <c r="F274" i="3"/>
  <c r="D274" i="3"/>
  <c r="H273" i="3"/>
  <c r="F273" i="3"/>
  <c r="D273" i="3"/>
  <c r="H272" i="3"/>
  <c r="F272" i="3"/>
  <c r="D272" i="3"/>
  <c r="H271" i="3"/>
  <c r="F271" i="3"/>
  <c r="D271" i="3"/>
  <c r="H270" i="3"/>
  <c r="F270" i="3"/>
  <c r="D270" i="3"/>
  <c r="H269" i="3"/>
  <c r="F269" i="3"/>
  <c r="D269" i="3"/>
  <c r="H268" i="3"/>
  <c r="F268" i="3"/>
  <c r="D268" i="3"/>
  <c r="H267" i="3"/>
  <c r="F267" i="3"/>
  <c r="D267" i="3"/>
  <c r="H266" i="3"/>
  <c r="F266" i="3"/>
  <c r="D266" i="3"/>
  <c r="H265" i="3"/>
  <c r="F265" i="3"/>
  <c r="D265" i="3"/>
  <c r="H264" i="3"/>
  <c r="F264" i="3"/>
  <c r="D264" i="3"/>
  <c r="H263" i="3"/>
  <c r="F263" i="3"/>
  <c r="D263" i="3"/>
  <c r="H255" i="3"/>
  <c r="F255" i="3"/>
  <c r="D255" i="3"/>
  <c r="H254" i="3"/>
  <c r="F254" i="3"/>
  <c r="D254" i="3"/>
  <c r="H253" i="3"/>
  <c r="F253" i="3"/>
  <c r="D253" i="3"/>
  <c r="H252" i="3"/>
  <c r="F252" i="3"/>
  <c r="D252" i="3"/>
  <c r="H251" i="3"/>
  <c r="F251" i="3"/>
  <c r="D251" i="3"/>
  <c r="H250" i="3"/>
  <c r="F250" i="3"/>
  <c r="D250" i="3"/>
  <c r="H249" i="3"/>
  <c r="F249" i="3"/>
  <c r="D249" i="3"/>
  <c r="H248" i="3"/>
  <c r="F248" i="3"/>
  <c r="D248" i="3"/>
  <c r="H247" i="3"/>
  <c r="F247" i="3"/>
  <c r="D247" i="3"/>
  <c r="H246" i="3"/>
  <c r="F246" i="3"/>
  <c r="D246" i="3"/>
  <c r="H245" i="3"/>
  <c r="F245" i="3"/>
  <c r="D245" i="3"/>
  <c r="H244" i="3"/>
  <c r="F244" i="3"/>
  <c r="D244" i="3"/>
  <c r="H243" i="3"/>
  <c r="F243" i="3"/>
  <c r="D243" i="3"/>
  <c r="H242" i="3"/>
  <c r="F242" i="3"/>
  <c r="D242" i="3"/>
  <c r="H241" i="3"/>
  <c r="F241" i="3"/>
  <c r="D241" i="3"/>
  <c r="H240" i="3"/>
  <c r="F240" i="3"/>
  <c r="D240" i="3"/>
  <c r="H239" i="3"/>
  <c r="F239" i="3"/>
  <c r="D239" i="3"/>
  <c r="H238" i="3"/>
  <c r="F238" i="3"/>
  <c r="D238" i="3"/>
  <c r="H237" i="3"/>
  <c r="F237" i="3"/>
  <c r="D237" i="3"/>
  <c r="H236" i="3"/>
  <c r="F236" i="3"/>
  <c r="D236" i="3"/>
  <c r="H235" i="3"/>
  <c r="F235" i="3"/>
  <c r="D235" i="3"/>
  <c r="H234" i="3"/>
  <c r="F234" i="3"/>
  <c r="D234" i="3"/>
  <c r="H233" i="3"/>
  <c r="F233" i="3"/>
  <c r="D233" i="3"/>
  <c r="H232" i="3"/>
  <c r="F232" i="3"/>
  <c r="D232" i="3"/>
  <c r="H231" i="3"/>
  <c r="F231" i="3"/>
  <c r="D231" i="3"/>
  <c r="H230" i="3"/>
  <c r="F230" i="3"/>
  <c r="D230" i="3"/>
  <c r="H229" i="3"/>
  <c r="F229" i="3"/>
  <c r="D229" i="3"/>
  <c r="H228" i="3"/>
  <c r="F228" i="3"/>
  <c r="D228" i="3"/>
  <c r="H227" i="3"/>
  <c r="F227" i="3"/>
  <c r="D227" i="3"/>
  <c r="H226" i="3"/>
  <c r="F226" i="3"/>
  <c r="D226" i="3"/>
  <c r="H225" i="3"/>
  <c r="F225" i="3"/>
  <c r="D225" i="3"/>
  <c r="H224" i="3"/>
  <c r="F224" i="3"/>
  <c r="D224" i="3"/>
  <c r="H223" i="3"/>
  <c r="F223" i="3"/>
  <c r="D223" i="3"/>
  <c r="H179" i="3"/>
  <c r="F179" i="3"/>
  <c r="D179" i="3"/>
  <c r="H178" i="3"/>
  <c r="F178" i="3"/>
  <c r="D178" i="3"/>
  <c r="H177" i="3"/>
  <c r="F177" i="3"/>
  <c r="D177" i="3"/>
  <c r="H176" i="3"/>
  <c r="F176" i="3"/>
  <c r="D176" i="3"/>
  <c r="H175" i="3"/>
  <c r="F175" i="3"/>
  <c r="D175" i="3"/>
  <c r="H174" i="3"/>
  <c r="F174" i="3"/>
  <c r="D174" i="3"/>
  <c r="H173" i="3"/>
  <c r="F173" i="3"/>
  <c r="D173" i="3"/>
  <c r="H172" i="3"/>
  <c r="F172" i="3"/>
  <c r="D172" i="3"/>
  <c r="H171" i="3"/>
  <c r="F171" i="3"/>
  <c r="D171" i="3"/>
  <c r="H170" i="3"/>
  <c r="F170" i="3"/>
  <c r="D170" i="3"/>
  <c r="H169" i="3"/>
  <c r="F169" i="3"/>
  <c r="D169" i="3"/>
  <c r="H168" i="3"/>
  <c r="F168" i="3"/>
  <c r="D168" i="3"/>
  <c r="H167" i="3"/>
  <c r="F167" i="3"/>
  <c r="D167" i="3"/>
  <c r="H166" i="3"/>
  <c r="F166" i="3"/>
  <c r="D166" i="3"/>
  <c r="H165" i="3"/>
  <c r="F165" i="3"/>
  <c r="D165" i="3"/>
  <c r="H164" i="3"/>
  <c r="F164" i="3"/>
  <c r="D164" i="3"/>
  <c r="H163" i="3"/>
  <c r="F163" i="3"/>
  <c r="D163" i="3"/>
  <c r="H162" i="3"/>
  <c r="F162" i="3"/>
  <c r="D162" i="3"/>
  <c r="H161" i="3"/>
  <c r="F161" i="3"/>
  <c r="D161" i="3"/>
  <c r="H160" i="3"/>
  <c r="F160" i="3"/>
  <c r="D160" i="3"/>
  <c r="H159" i="3"/>
  <c r="F159" i="3"/>
  <c r="D159" i="3"/>
  <c r="H151" i="3"/>
  <c r="F151" i="3"/>
  <c r="D151" i="3"/>
  <c r="H150" i="3"/>
  <c r="F150" i="3"/>
  <c r="D150" i="3"/>
  <c r="H149" i="3"/>
  <c r="F149" i="3"/>
  <c r="D149" i="3"/>
  <c r="H148" i="3"/>
  <c r="F148" i="3"/>
  <c r="D148" i="3"/>
  <c r="H147" i="3"/>
  <c r="F147" i="3"/>
  <c r="D147" i="3"/>
  <c r="H146" i="3"/>
  <c r="F146" i="3"/>
  <c r="D146" i="3"/>
  <c r="H145" i="3"/>
  <c r="F145" i="3"/>
  <c r="D145" i="3"/>
  <c r="H144" i="3"/>
  <c r="F144" i="3"/>
  <c r="D144" i="3"/>
  <c r="H143" i="3"/>
  <c r="F143" i="3"/>
  <c r="D143" i="3"/>
  <c r="H142" i="3"/>
  <c r="F142" i="3"/>
  <c r="D142" i="3"/>
  <c r="H141" i="3"/>
  <c r="F141" i="3"/>
  <c r="D141" i="3"/>
  <c r="H140" i="3"/>
  <c r="F140" i="3"/>
  <c r="D140" i="3"/>
  <c r="H139" i="3"/>
  <c r="F139" i="3"/>
  <c r="D139" i="3"/>
  <c r="H138" i="3"/>
  <c r="F138" i="3"/>
  <c r="D138" i="3"/>
  <c r="H137" i="3"/>
  <c r="F137" i="3"/>
  <c r="D137" i="3"/>
  <c r="H136" i="3"/>
  <c r="F136" i="3"/>
  <c r="D136" i="3"/>
  <c r="H135" i="3"/>
  <c r="F135" i="3"/>
  <c r="D135" i="3"/>
  <c r="H134" i="3"/>
  <c r="F134" i="3"/>
  <c r="D134" i="3"/>
  <c r="H133" i="3"/>
  <c r="F133" i="3"/>
  <c r="D133" i="3"/>
  <c r="H132" i="3"/>
  <c r="F132" i="3"/>
  <c r="D132" i="3"/>
  <c r="H131" i="3"/>
  <c r="F131" i="3"/>
  <c r="D131" i="3"/>
  <c r="H123" i="3"/>
  <c r="F123" i="3"/>
  <c r="D123" i="3"/>
  <c r="H122" i="3"/>
  <c r="F122" i="3"/>
  <c r="D122" i="3"/>
  <c r="H121" i="3"/>
  <c r="F121" i="3"/>
  <c r="D121" i="3"/>
  <c r="H120" i="3"/>
  <c r="F120" i="3"/>
  <c r="D120" i="3"/>
  <c r="H119" i="3"/>
  <c r="F119" i="3"/>
  <c r="D119" i="3"/>
  <c r="H118" i="3"/>
  <c r="F118" i="3"/>
  <c r="D118" i="3"/>
  <c r="H117" i="3"/>
  <c r="F117" i="3"/>
  <c r="D117" i="3"/>
  <c r="H116" i="3"/>
  <c r="F116" i="3"/>
  <c r="D116" i="3"/>
  <c r="H115" i="3"/>
  <c r="F115" i="3"/>
  <c r="D115" i="3"/>
  <c r="H114" i="3"/>
  <c r="F114" i="3"/>
  <c r="D114" i="3"/>
  <c r="H113" i="3"/>
  <c r="F113" i="3"/>
  <c r="D113" i="3"/>
  <c r="H112" i="3"/>
  <c r="F112" i="3"/>
  <c r="D112" i="3"/>
  <c r="H111" i="3"/>
  <c r="F111" i="3"/>
  <c r="D111" i="3"/>
  <c r="H110" i="3"/>
  <c r="F110" i="3"/>
  <c r="D110" i="3"/>
  <c r="H109" i="3"/>
  <c r="F109" i="3"/>
  <c r="D109" i="3"/>
  <c r="H108" i="3"/>
  <c r="F108" i="3"/>
  <c r="D108" i="3"/>
  <c r="H107" i="3"/>
  <c r="F107" i="3"/>
  <c r="D107" i="3"/>
  <c r="H106" i="3"/>
  <c r="F106" i="3"/>
  <c r="D106" i="3"/>
  <c r="H105" i="3"/>
  <c r="F105" i="3"/>
  <c r="D105" i="3"/>
  <c r="H104" i="3"/>
  <c r="F104" i="3"/>
  <c r="D104" i="3"/>
  <c r="H103" i="3"/>
  <c r="F103" i="3"/>
  <c r="D103" i="3"/>
  <c r="H93" i="3"/>
  <c r="F93" i="3"/>
  <c r="D93" i="3"/>
  <c r="H92" i="3"/>
  <c r="F92" i="3"/>
  <c r="D92" i="3"/>
  <c r="H91" i="3"/>
  <c r="F91" i="3"/>
  <c r="D91" i="3"/>
  <c r="H90" i="3"/>
  <c r="F90" i="3"/>
  <c r="D90" i="3"/>
  <c r="H89" i="3"/>
  <c r="F89" i="3"/>
  <c r="D89" i="3"/>
  <c r="H88" i="3"/>
  <c r="F88" i="3"/>
  <c r="D88" i="3"/>
  <c r="H87" i="3"/>
  <c r="F87" i="3"/>
  <c r="D87" i="3"/>
  <c r="H86" i="3"/>
  <c r="F86" i="3"/>
  <c r="D86" i="3"/>
  <c r="H85" i="3"/>
  <c r="F85" i="3"/>
  <c r="D85" i="3"/>
  <c r="H84" i="3"/>
  <c r="F84" i="3"/>
  <c r="D84" i="3"/>
  <c r="H83" i="3"/>
  <c r="F83" i="3"/>
  <c r="D83" i="3"/>
  <c r="H82" i="3"/>
  <c r="F82" i="3"/>
  <c r="D82" i="3"/>
  <c r="H81" i="3"/>
  <c r="F81" i="3"/>
  <c r="D81" i="3"/>
  <c r="H80" i="3"/>
  <c r="F80" i="3"/>
  <c r="D80" i="3"/>
  <c r="H79" i="3"/>
  <c r="F79" i="3"/>
  <c r="D79" i="3"/>
  <c r="H78" i="3"/>
  <c r="F78" i="3"/>
  <c r="D78" i="3"/>
  <c r="H77" i="3"/>
  <c r="F77" i="3"/>
  <c r="D77" i="3"/>
  <c r="H76" i="3"/>
  <c r="F76" i="3"/>
  <c r="D76" i="3"/>
  <c r="H75" i="3"/>
  <c r="F75" i="3"/>
  <c r="D75" i="3"/>
  <c r="H74" i="3"/>
  <c r="F74" i="3"/>
  <c r="D74" i="3"/>
  <c r="H73" i="3"/>
  <c r="F73" i="3"/>
  <c r="D73" i="3"/>
  <c r="H64" i="3"/>
  <c r="F64" i="3"/>
  <c r="D64" i="3"/>
  <c r="H63" i="3"/>
  <c r="F63" i="3"/>
  <c r="D63" i="3"/>
  <c r="H62" i="3"/>
  <c r="F62" i="3"/>
  <c r="D62" i="3"/>
  <c r="H61" i="3"/>
  <c r="F61" i="3"/>
  <c r="D61" i="3"/>
  <c r="H60" i="3"/>
  <c r="F60" i="3"/>
  <c r="D60" i="3"/>
  <c r="H59" i="3"/>
  <c r="F59" i="3"/>
  <c r="D59" i="3"/>
  <c r="H58" i="3"/>
  <c r="F58" i="3"/>
  <c r="D58" i="3"/>
  <c r="H57" i="3"/>
  <c r="F57" i="3"/>
  <c r="D57" i="3"/>
  <c r="H56" i="3"/>
  <c r="F56" i="3"/>
  <c r="D56" i="3"/>
  <c r="H55" i="3"/>
  <c r="F55" i="3"/>
  <c r="D55" i="3"/>
  <c r="H54" i="3"/>
  <c r="F54" i="3"/>
  <c r="D54" i="3"/>
  <c r="H53" i="3"/>
  <c r="F53" i="3"/>
  <c r="D53" i="3"/>
  <c r="H52" i="3"/>
  <c r="F52" i="3"/>
  <c r="D52" i="3"/>
  <c r="H51" i="3"/>
  <c r="F51" i="3"/>
  <c r="D51" i="3"/>
  <c r="H50" i="3"/>
  <c r="F50" i="3"/>
  <c r="D50" i="3"/>
  <c r="H49" i="3"/>
  <c r="F49" i="3"/>
  <c r="D49" i="3"/>
  <c r="H48" i="3"/>
  <c r="F48" i="3"/>
  <c r="D48" i="3"/>
  <c r="H47" i="3"/>
  <c r="F47" i="3"/>
  <c r="D47" i="3"/>
  <c r="H46" i="3"/>
  <c r="F46" i="3"/>
  <c r="D46" i="3"/>
  <c r="H45" i="3"/>
  <c r="F45" i="3"/>
  <c r="D45" i="3"/>
  <c r="H44" i="3"/>
  <c r="F44" i="3"/>
  <c r="D44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4" i="3"/>
  <c r="B44" i="3"/>
  <c r="B45" i="3"/>
  <c r="B46" i="3"/>
  <c r="B47" i="3"/>
  <c r="B48" i="3"/>
  <c r="A49" i="3"/>
  <c r="B49" i="3"/>
  <c r="A50" i="3"/>
  <c r="B50" i="3"/>
  <c r="B51" i="3"/>
  <c r="B52" i="3"/>
  <c r="B53" i="3"/>
  <c r="B54" i="3"/>
  <c r="A55" i="3"/>
  <c r="B55" i="3"/>
  <c r="A56" i="3"/>
  <c r="B56" i="3"/>
  <c r="B57" i="3"/>
  <c r="B58" i="3"/>
  <c r="B59" i="3"/>
  <c r="B60" i="3"/>
  <c r="A61" i="3"/>
  <c r="B61" i="3"/>
  <c r="A62" i="3"/>
  <c r="B62" i="3"/>
  <c r="B63" i="3"/>
  <c r="B64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31" i="3"/>
  <c r="B131" i="3"/>
  <c r="A132" i="3"/>
  <c r="B132" i="3"/>
  <c r="A133" i="3"/>
  <c r="B133" i="3"/>
  <c r="A134" i="3"/>
  <c r="B134" i="3"/>
  <c r="A135" i="3"/>
  <c r="B135" i="3"/>
  <c r="A136" i="3"/>
  <c r="B136" i="3"/>
  <c r="A137" i="3"/>
  <c r="B137" i="3"/>
  <c r="A138" i="3"/>
  <c r="B138" i="3"/>
  <c r="A139" i="3"/>
  <c r="B139" i="3"/>
  <c r="A140" i="3"/>
  <c r="B140" i="3"/>
  <c r="A141" i="3"/>
  <c r="B141" i="3"/>
  <c r="A142" i="3"/>
  <c r="B142" i="3"/>
  <c r="A143" i="3"/>
  <c r="B143" i="3"/>
  <c r="A144" i="3"/>
  <c r="B144" i="3"/>
  <c r="A145" i="3"/>
  <c r="B145" i="3"/>
  <c r="A146" i="3"/>
  <c r="B146" i="3"/>
  <c r="A147" i="3"/>
  <c r="B147" i="3"/>
  <c r="A148" i="3"/>
  <c r="B148" i="3"/>
  <c r="A149" i="3"/>
  <c r="B149" i="3"/>
  <c r="A150" i="3"/>
  <c r="B150" i="3"/>
  <c r="A151" i="3"/>
  <c r="B151" i="3"/>
  <c r="A159" i="3"/>
  <c r="B159" i="3"/>
  <c r="A160" i="3"/>
  <c r="B160" i="3"/>
  <c r="A161" i="3"/>
  <c r="B161" i="3"/>
  <c r="A162" i="3"/>
  <c r="B162" i="3"/>
  <c r="A163" i="3"/>
  <c r="B163" i="3"/>
  <c r="A164" i="3"/>
  <c r="B164" i="3"/>
  <c r="A165" i="3"/>
  <c r="B165" i="3"/>
  <c r="A166" i="3"/>
  <c r="B166" i="3"/>
  <c r="A167" i="3"/>
  <c r="B167" i="3"/>
  <c r="A168" i="3"/>
  <c r="B168" i="3"/>
  <c r="A169" i="3"/>
  <c r="B169" i="3"/>
  <c r="A170" i="3"/>
  <c r="B170" i="3"/>
  <c r="A171" i="3"/>
  <c r="B171" i="3"/>
  <c r="A172" i="3"/>
  <c r="B172" i="3"/>
  <c r="A173" i="3"/>
  <c r="B173" i="3"/>
  <c r="A174" i="3"/>
  <c r="B174" i="3"/>
  <c r="A175" i="3"/>
  <c r="B175" i="3"/>
  <c r="A176" i="3"/>
  <c r="B176" i="3"/>
  <c r="A177" i="3"/>
  <c r="B177" i="3"/>
  <c r="A178" i="3"/>
  <c r="B178" i="3"/>
  <c r="A179" i="3"/>
  <c r="B179" i="3"/>
  <c r="A186" i="3"/>
  <c r="B186" i="3"/>
  <c r="A187" i="3"/>
  <c r="B187" i="3"/>
  <c r="A188" i="3"/>
  <c r="B188" i="3"/>
  <c r="A189" i="3"/>
  <c r="B189" i="3"/>
  <c r="A190" i="3"/>
  <c r="B190" i="3"/>
  <c r="A191" i="3"/>
  <c r="B191" i="3"/>
  <c r="A192" i="3"/>
  <c r="B192" i="3"/>
  <c r="A193" i="3"/>
  <c r="B193" i="3"/>
  <c r="A194" i="3"/>
  <c r="B194" i="3"/>
  <c r="A195" i="3"/>
  <c r="B195" i="3"/>
  <c r="A196" i="3"/>
  <c r="B196" i="3"/>
  <c r="A197" i="3"/>
  <c r="B197" i="3"/>
  <c r="A198" i="3"/>
  <c r="B198" i="3"/>
  <c r="A199" i="3"/>
  <c r="B199" i="3"/>
  <c r="A200" i="3"/>
  <c r="B200" i="3"/>
  <c r="A201" i="3"/>
  <c r="B201" i="3"/>
  <c r="A202" i="3"/>
  <c r="B202" i="3"/>
  <c r="A203" i="3"/>
  <c r="B203" i="3"/>
  <c r="A204" i="3"/>
  <c r="B204" i="3"/>
  <c r="A205" i="3"/>
  <c r="B205" i="3"/>
  <c r="A206" i="3"/>
  <c r="B206" i="3"/>
  <c r="A207" i="3"/>
  <c r="B207" i="3"/>
  <c r="A208" i="3"/>
  <c r="B208" i="3"/>
  <c r="A209" i="3"/>
  <c r="B209" i="3"/>
  <c r="A210" i="3"/>
  <c r="B210" i="3"/>
  <c r="A211" i="3"/>
  <c r="B211" i="3"/>
  <c r="A212" i="3"/>
  <c r="B212" i="3"/>
  <c r="A213" i="3"/>
  <c r="B213" i="3"/>
  <c r="A214" i="3"/>
  <c r="B214" i="3"/>
  <c r="A215" i="3"/>
  <c r="B215" i="3"/>
  <c r="A216" i="3"/>
  <c r="B216" i="3"/>
  <c r="A217" i="3"/>
  <c r="B217" i="3"/>
  <c r="A218" i="3"/>
  <c r="B218" i="3"/>
  <c r="A219" i="3"/>
  <c r="B219" i="3"/>
  <c r="A222" i="3"/>
  <c r="B222" i="3"/>
  <c r="A223" i="3"/>
  <c r="B223" i="3"/>
  <c r="A224" i="3"/>
  <c r="B224" i="3"/>
  <c r="A225" i="3"/>
  <c r="B225" i="3"/>
  <c r="A226" i="3"/>
  <c r="B226" i="3"/>
  <c r="A227" i="3"/>
  <c r="B227" i="3"/>
  <c r="A228" i="3"/>
  <c r="B228" i="3"/>
  <c r="A229" i="3"/>
  <c r="B229" i="3"/>
  <c r="A230" i="3"/>
  <c r="B230" i="3"/>
  <c r="A231" i="3"/>
  <c r="B231" i="3"/>
  <c r="A232" i="3"/>
  <c r="B232" i="3"/>
  <c r="A233" i="3"/>
  <c r="B233" i="3"/>
  <c r="A234" i="3"/>
  <c r="B234" i="3"/>
  <c r="A235" i="3"/>
  <c r="B235" i="3"/>
  <c r="A236" i="3"/>
  <c r="B236" i="3"/>
  <c r="A237" i="3"/>
  <c r="B237" i="3"/>
  <c r="A238" i="3"/>
  <c r="B238" i="3"/>
  <c r="A239" i="3"/>
  <c r="B239" i="3"/>
  <c r="A240" i="3"/>
  <c r="B240" i="3"/>
  <c r="A241" i="3"/>
  <c r="B241" i="3"/>
  <c r="A242" i="3"/>
  <c r="B242" i="3"/>
  <c r="A243" i="3"/>
  <c r="B243" i="3"/>
  <c r="A244" i="3"/>
  <c r="B244" i="3"/>
  <c r="A245" i="3"/>
  <c r="B245" i="3"/>
  <c r="A246" i="3"/>
  <c r="B246" i="3"/>
  <c r="A247" i="3"/>
  <c r="B247" i="3"/>
  <c r="A248" i="3"/>
  <c r="B248" i="3"/>
  <c r="A249" i="3"/>
  <c r="B249" i="3"/>
  <c r="A250" i="3"/>
  <c r="B250" i="3"/>
  <c r="A251" i="3"/>
  <c r="B251" i="3"/>
  <c r="A252" i="3"/>
  <c r="B252" i="3"/>
  <c r="A253" i="3"/>
  <c r="B253" i="3"/>
  <c r="A254" i="3"/>
  <c r="B254" i="3"/>
  <c r="A255" i="3"/>
  <c r="B255" i="3"/>
  <c r="A263" i="3"/>
  <c r="B263" i="3"/>
  <c r="A264" i="3"/>
  <c r="B264" i="3"/>
  <c r="A265" i="3"/>
  <c r="B265" i="3"/>
  <c r="A266" i="3"/>
  <c r="B266" i="3"/>
  <c r="A267" i="3"/>
  <c r="B267" i="3"/>
  <c r="A268" i="3"/>
  <c r="B268" i="3"/>
  <c r="A269" i="3"/>
  <c r="B269" i="3"/>
  <c r="A270" i="3"/>
  <c r="B270" i="3"/>
  <c r="A271" i="3"/>
  <c r="B271" i="3"/>
  <c r="A272" i="3"/>
  <c r="B272" i="3"/>
  <c r="A273" i="3"/>
  <c r="B273" i="3"/>
  <c r="A274" i="3"/>
  <c r="B274" i="3"/>
  <c r="A275" i="3"/>
  <c r="B275" i="3"/>
  <c r="A276" i="3"/>
  <c r="B276" i="3"/>
  <c r="A277" i="3"/>
  <c r="B277" i="3"/>
  <c r="A278" i="3"/>
  <c r="B278" i="3"/>
  <c r="A279" i="3"/>
  <c r="B279" i="3"/>
  <c r="A280" i="3"/>
  <c r="B280" i="3"/>
  <c r="A281" i="3"/>
  <c r="B281" i="3"/>
  <c r="A282" i="3"/>
  <c r="B282" i="3"/>
  <c r="A283" i="3"/>
  <c r="B283" i="3"/>
  <c r="A284" i="3"/>
  <c r="B284" i="3"/>
  <c r="A285" i="3"/>
  <c r="B285" i="3"/>
  <c r="A286" i="3"/>
  <c r="B286" i="3"/>
  <c r="A287" i="3"/>
  <c r="B287" i="3"/>
  <c r="A288" i="3"/>
  <c r="B288" i="3"/>
  <c r="A289" i="3"/>
  <c r="B289" i="3"/>
  <c r="A290" i="3"/>
  <c r="B290" i="3"/>
  <c r="A291" i="3"/>
  <c r="B291" i="3"/>
  <c r="A292" i="3"/>
  <c r="B292" i="3"/>
  <c r="A293" i="3"/>
  <c r="B293" i="3"/>
  <c r="A294" i="3"/>
  <c r="B294" i="3"/>
  <c r="A295" i="3"/>
  <c r="B295" i="3"/>
  <c r="A296" i="3"/>
  <c r="B296" i="3"/>
  <c r="A303" i="3"/>
  <c r="B303" i="3"/>
  <c r="A304" i="3"/>
  <c r="B304" i="3"/>
  <c r="A305" i="3"/>
  <c r="B305" i="3"/>
  <c r="A306" i="3"/>
  <c r="B306" i="3"/>
  <c r="A307" i="3"/>
  <c r="B307" i="3"/>
  <c r="A308" i="3"/>
  <c r="B308" i="3"/>
  <c r="A309" i="3"/>
  <c r="B309" i="3"/>
  <c r="A310" i="3"/>
  <c r="B310" i="3"/>
  <c r="A311" i="3"/>
  <c r="B311" i="3"/>
  <c r="A312" i="3"/>
  <c r="B312" i="3"/>
  <c r="A313" i="3"/>
  <c r="B313" i="3"/>
  <c r="A314" i="3"/>
  <c r="B314" i="3"/>
  <c r="A315" i="3"/>
  <c r="B315" i="3"/>
  <c r="A316" i="3"/>
  <c r="B316" i="3"/>
  <c r="A317" i="3"/>
  <c r="B317" i="3"/>
  <c r="A318" i="3"/>
  <c r="B318" i="3"/>
  <c r="A319" i="3"/>
  <c r="B319" i="3"/>
  <c r="A320" i="3"/>
  <c r="B320" i="3"/>
  <c r="A321" i="3"/>
  <c r="B321" i="3"/>
  <c r="A322" i="3"/>
  <c r="B322" i="3"/>
  <c r="A323" i="3"/>
  <c r="B323" i="3"/>
  <c r="A324" i="3"/>
  <c r="B324" i="3"/>
  <c r="A325" i="3"/>
  <c r="B325" i="3"/>
  <c r="A326" i="3"/>
  <c r="B326" i="3"/>
  <c r="A327" i="3"/>
  <c r="B327" i="3"/>
  <c r="A328" i="3"/>
  <c r="B328" i="3"/>
  <c r="A329" i="3"/>
  <c r="B329" i="3"/>
  <c r="A330" i="3"/>
  <c r="B330" i="3"/>
  <c r="A331" i="3"/>
  <c r="B331" i="3"/>
  <c r="A332" i="3"/>
  <c r="B332" i="3"/>
  <c r="A333" i="3"/>
  <c r="B333" i="3"/>
  <c r="A334" i="3"/>
  <c r="B334" i="3"/>
  <c r="A335" i="3"/>
  <c r="B335" i="3"/>
  <c r="A336" i="3"/>
  <c r="B336" i="3"/>
  <c r="A344" i="3"/>
  <c r="B344" i="3"/>
  <c r="A345" i="3"/>
  <c r="B345" i="3"/>
  <c r="A346" i="3"/>
  <c r="B346" i="3"/>
  <c r="A347" i="3"/>
  <c r="B347" i="3"/>
  <c r="A348" i="3"/>
  <c r="B348" i="3"/>
  <c r="A349" i="3"/>
  <c r="B349" i="3"/>
  <c r="A350" i="3"/>
  <c r="B350" i="3"/>
  <c r="A351" i="3"/>
  <c r="B351" i="3"/>
  <c r="A352" i="3"/>
  <c r="B352" i="3"/>
  <c r="A353" i="3"/>
  <c r="B353" i="3"/>
  <c r="A354" i="3"/>
  <c r="B354" i="3"/>
  <c r="A355" i="3"/>
  <c r="B355" i="3"/>
  <c r="A356" i="3"/>
  <c r="B356" i="3"/>
  <c r="A357" i="3"/>
  <c r="B357" i="3"/>
  <c r="A358" i="3"/>
  <c r="B358" i="3"/>
  <c r="A359" i="3"/>
  <c r="B359" i="3"/>
  <c r="A360" i="3"/>
  <c r="B360" i="3"/>
  <c r="A361" i="3"/>
  <c r="B361" i="3"/>
  <c r="A362" i="3"/>
  <c r="B362" i="3"/>
  <c r="A363" i="3"/>
  <c r="B363" i="3"/>
  <c r="A364" i="3"/>
  <c r="B364" i="3"/>
  <c r="A365" i="3"/>
  <c r="B365" i="3"/>
  <c r="A366" i="3"/>
  <c r="B366" i="3"/>
  <c r="A367" i="3"/>
  <c r="B367" i="3"/>
  <c r="A368" i="3"/>
  <c r="B368" i="3"/>
  <c r="A369" i="3"/>
  <c r="B369" i="3"/>
  <c r="A370" i="3"/>
  <c r="B370" i="3"/>
  <c r="A371" i="3"/>
  <c r="B371" i="3"/>
  <c r="A372" i="3"/>
  <c r="B372" i="3"/>
  <c r="A373" i="3"/>
  <c r="B373" i="3"/>
  <c r="A374" i="3"/>
  <c r="B374" i="3"/>
  <c r="A375" i="3"/>
  <c r="B375" i="3"/>
  <c r="A376" i="3"/>
  <c r="B376" i="3"/>
  <c r="A377" i="3"/>
  <c r="B377" i="3"/>
  <c r="A385" i="3"/>
  <c r="B385" i="3"/>
  <c r="A386" i="3"/>
  <c r="B386" i="3"/>
  <c r="A387" i="3"/>
  <c r="B387" i="3"/>
  <c r="A388" i="3"/>
  <c r="B388" i="3"/>
  <c r="A389" i="3"/>
  <c r="B389" i="3"/>
  <c r="A390" i="3"/>
  <c r="B390" i="3"/>
  <c r="A391" i="3"/>
  <c r="B391" i="3"/>
  <c r="A392" i="3"/>
  <c r="B392" i="3"/>
  <c r="A393" i="3"/>
  <c r="B393" i="3"/>
  <c r="A394" i="3"/>
  <c r="B394" i="3"/>
  <c r="A395" i="3"/>
  <c r="B395" i="3"/>
  <c r="A396" i="3"/>
  <c r="B396" i="3"/>
  <c r="A397" i="3"/>
  <c r="B397" i="3"/>
  <c r="A398" i="3"/>
  <c r="B398" i="3"/>
  <c r="A399" i="3"/>
  <c r="B399" i="3"/>
  <c r="A400" i="3"/>
  <c r="B400" i="3"/>
  <c r="A401" i="3"/>
  <c r="B401" i="3"/>
  <c r="A402" i="3"/>
  <c r="B402" i="3"/>
  <c r="A403" i="3"/>
  <c r="B403" i="3"/>
  <c r="A404" i="3"/>
  <c r="B404" i="3"/>
  <c r="A405" i="3"/>
  <c r="B405" i="3"/>
  <c r="A406" i="3"/>
  <c r="B406" i="3"/>
  <c r="A407" i="3"/>
  <c r="B407" i="3"/>
  <c r="A408" i="3"/>
  <c r="B408" i="3"/>
  <c r="A409" i="3"/>
  <c r="B409" i="3"/>
  <c r="A410" i="3"/>
  <c r="B410" i="3"/>
  <c r="A411" i="3"/>
  <c r="B411" i="3"/>
  <c r="A412" i="3"/>
  <c r="B412" i="3"/>
  <c r="A413" i="3"/>
  <c r="B413" i="3"/>
  <c r="A414" i="3"/>
  <c r="B414" i="3"/>
  <c r="A415" i="3"/>
  <c r="B415" i="3"/>
  <c r="A416" i="3"/>
  <c r="B416" i="3"/>
  <c r="A417" i="3"/>
  <c r="B417" i="3"/>
  <c r="A418" i="3"/>
  <c r="B418" i="3"/>
  <c r="A427" i="3"/>
  <c r="A428" i="3"/>
  <c r="A429" i="3"/>
  <c r="A430" i="3"/>
  <c r="B430" i="3"/>
  <c r="A431" i="3"/>
  <c r="B431" i="3"/>
  <c r="A432" i="3"/>
  <c r="B432" i="3"/>
  <c r="A433" i="3"/>
  <c r="B433" i="3"/>
  <c r="A434" i="3"/>
  <c r="B434" i="3"/>
  <c r="A435" i="3"/>
  <c r="B435" i="3"/>
  <c r="A436" i="3"/>
  <c r="B436" i="3"/>
  <c r="A437" i="3"/>
  <c r="B437" i="3"/>
  <c r="A438" i="3"/>
  <c r="B438" i="3"/>
  <c r="A439" i="3"/>
  <c r="B439" i="3"/>
  <c r="A440" i="3"/>
  <c r="B440" i="3"/>
  <c r="A441" i="3"/>
  <c r="B441" i="3"/>
  <c r="A442" i="3"/>
  <c r="B442" i="3"/>
  <c r="A443" i="3"/>
  <c r="B443" i="3"/>
  <c r="A444" i="3"/>
  <c r="B444" i="3"/>
  <c r="A445" i="3"/>
  <c r="B445" i="3"/>
  <c r="A446" i="3"/>
  <c r="B446" i="3"/>
  <c r="A447" i="3"/>
  <c r="B447" i="3"/>
  <c r="A448" i="3"/>
  <c r="B448" i="3"/>
  <c r="A449" i="3"/>
  <c r="B449" i="3"/>
  <c r="A450" i="3"/>
  <c r="B450" i="3"/>
  <c r="A451" i="3"/>
  <c r="B451" i="3"/>
  <c r="A452" i="3"/>
  <c r="B452" i="3"/>
  <c r="A453" i="3"/>
  <c r="B453" i="3"/>
  <c r="A454" i="3"/>
  <c r="B454" i="3"/>
  <c r="A455" i="3"/>
  <c r="B455" i="3"/>
  <c r="A456" i="3"/>
  <c r="B456" i="3"/>
  <c r="A457" i="3"/>
  <c r="B457" i="3"/>
  <c r="A458" i="3"/>
  <c r="B458" i="3"/>
  <c r="A459" i="3"/>
  <c r="B459" i="3"/>
  <c r="A460" i="3"/>
  <c r="B460" i="3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4" i="2"/>
  <c r="B44" i="2"/>
  <c r="B45" i="2"/>
  <c r="B46" i="2"/>
  <c r="B47" i="2"/>
  <c r="A48" i="2"/>
  <c r="B48" i="2"/>
  <c r="A49" i="2"/>
  <c r="B49" i="2"/>
  <c r="B50" i="2"/>
  <c r="B51" i="2"/>
  <c r="B52" i="2"/>
  <c r="B53" i="2"/>
  <c r="A54" i="2"/>
  <c r="B54" i="2"/>
  <c r="A55" i="2"/>
  <c r="B55" i="2"/>
  <c r="B56" i="2"/>
  <c r="B57" i="2"/>
  <c r="B58" i="2"/>
  <c r="B59" i="2"/>
  <c r="A60" i="2"/>
  <c r="B60" i="2"/>
  <c r="A61" i="2"/>
  <c r="B61" i="2"/>
  <c r="B62" i="2"/>
  <c r="B63" i="2"/>
  <c r="B64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A101" i="2"/>
  <c r="B101" i="2"/>
  <c r="A102" i="2"/>
  <c r="B102" i="2"/>
  <c r="A103" i="2"/>
  <c r="B103" i="2"/>
  <c r="A104" i="2"/>
  <c r="B104" i="2"/>
  <c r="A105" i="2"/>
  <c r="B105" i="2"/>
  <c r="A106" i="2"/>
  <c r="B106" i="2"/>
  <c r="A107" i="2"/>
  <c r="B107" i="2"/>
  <c r="A108" i="2"/>
  <c r="B108" i="2"/>
  <c r="A109" i="2"/>
  <c r="B109" i="2"/>
  <c r="A110" i="2"/>
  <c r="B110" i="2"/>
  <c r="A113" i="2"/>
  <c r="B113" i="2"/>
  <c r="A114" i="2"/>
  <c r="B114" i="2"/>
  <c r="A115" i="2"/>
  <c r="B115" i="2"/>
  <c r="A116" i="2"/>
  <c r="B116" i="2"/>
  <c r="A117" i="2"/>
  <c r="B117" i="2"/>
  <c r="A118" i="2"/>
  <c r="B118" i="2"/>
  <c r="A119" i="2"/>
  <c r="B119" i="2"/>
  <c r="A120" i="2"/>
  <c r="B120" i="2"/>
  <c r="A121" i="2"/>
  <c r="B121" i="2"/>
  <c r="A122" i="2"/>
  <c r="B122" i="2"/>
  <c r="A123" i="2"/>
  <c r="B123" i="2"/>
  <c r="A124" i="2"/>
  <c r="B124" i="2"/>
  <c r="A125" i="2"/>
  <c r="B125" i="2"/>
  <c r="A126" i="2"/>
  <c r="B126" i="2"/>
  <c r="A127" i="2"/>
  <c r="B127" i="2"/>
  <c r="A128" i="2"/>
  <c r="B128" i="2"/>
  <c r="A129" i="2"/>
  <c r="B129" i="2"/>
  <c r="A130" i="2"/>
  <c r="B130" i="2"/>
  <c r="A131" i="2"/>
  <c r="B131" i="2"/>
  <c r="A132" i="2"/>
  <c r="B132" i="2"/>
  <c r="A133" i="2"/>
  <c r="B133" i="2"/>
  <c r="A136" i="2"/>
  <c r="B136" i="2"/>
  <c r="A137" i="2"/>
  <c r="B137" i="2"/>
  <c r="A138" i="2"/>
  <c r="B138" i="2"/>
  <c r="A139" i="2"/>
  <c r="B139" i="2"/>
  <c r="A140" i="2"/>
  <c r="B140" i="2"/>
  <c r="A141" i="2"/>
  <c r="B141" i="2"/>
  <c r="A142" i="2"/>
  <c r="B142" i="2"/>
  <c r="A143" i="2"/>
  <c r="B143" i="2"/>
  <c r="A144" i="2"/>
  <c r="B144" i="2"/>
  <c r="A145" i="2"/>
  <c r="B145" i="2"/>
  <c r="A146" i="2"/>
  <c r="B146" i="2"/>
  <c r="A147" i="2"/>
  <c r="B147" i="2"/>
  <c r="A148" i="2"/>
  <c r="B148" i="2"/>
  <c r="A149" i="2"/>
  <c r="B149" i="2"/>
  <c r="A150" i="2"/>
  <c r="B150" i="2"/>
  <c r="A151" i="2"/>
  <c r="B151" i="2"/>
  <c r="A152" i="2"/>
  <c r="B152" i="2"/>
  <c r="A153" i="2"/>
  <c r="B153" i="2"/>
  <c r="A154" i="2"/>
  <c r="B154" i="2"/>
  <c r="A155" i="2"/>
  <c r="B155" i="2"/>
  <c r="A156" i="2"/>
  <c r="B156" i="2"/>
  <c r="A159" i="2"/>
  <c r="B159" i="2"/>
  <c r="A160" i="2"/>
  <c r="B160" i="2"/>
  <c r="A161" i="2"/>
  <c r="B161" i="2"/>
  <c r="A162" i="2"/>
  <c r="B162" i="2"/>
  <c r="A163" i="2"/>
  <c r="B163" i="2"/>
  <c r="A164" i="2"/>
  <c r="B164" i="2"/>
  <c r="A165" i="2"/>
  <c r="B165" i="2"/>
  <c r="A166" i="2"/>
  <c r="B166" i="2"/>
  <c r="A167" i="2"/>
  <c r="B167" i="2"/>
  <c r="A168" i="2"/>
  <c r="B168" i="2"/>
  <c r="A169" i="2"/>
  <c r="B169" i="2"/>
  <c r="A170" i="2"/>
  <c r="B170" i="2"/>
  <c r="A171" i="2"/>
  <c r="B171" i="2"/>
  <c r="A172" i="2"/>
  <c r="B172" i="2"/>
  <c r="A173" i="2"/>
  <c r="B173" i="2"/>
  <c r="A174" i="2"/>
  <c r="B174" i="2"/>
  <c r="A175" i="2"/>
  <c r="B175" i="2"/>
  <c r="A176" i="2"/>
  <c r="B176" i="2"/>
  <c r="A177" i="2"/>
  <c r="B177" i="2"/>
  <c r="A178" i="2"/>
  <c r="B178" i="2"/>
  <c r="A179" i="2"/>
  <c r="B179" i="2"/>
  <c r="A180" i="2"/>
  <c r="B180" i="2"/>
  <c r="A181" i="2"/>
  <c r="B181" i="2"/>
  <c r="A182" i="2"/>
  <c r="B182" i="2"/>
  <c r="A183" i="2"/>
  <c r="B183" i="2"/>
  <c r="A184" i="2"/>
  <c r="B184" i="2"/>
  <c r="A185" i="2"/>
  <c r="B185" i="2"/>
  <c r="A186" i="2"/>
  <c r="B186" i="2"/>
  <c r="A187" i="2"/>
  <c r="B187" i="2"/>
  <c r="A188" i="2"/>
  <c r="B188" i="2"/>
  <c r="A189" i="2"/>
  <c r="B189" i="2"/>
  <c r="A190" i="2"/>
  <c r="B190" i="2"/>
  <c r="A191" i="2"/>
  <c r="B191" i="2"/>
  <c r="A192" i="2"/>
  <c r="B192" i="2"/>
  <c r="A195" i="2"/>
  <c r="B195" i="2"/>
  <c r="A196" i="2"/>
  <c r="B196" i="2"/>
  <c r="A197" i="2"/>
  <c r="B197" i="2"/>
  <c r="A198" i="2"/>
  <c r="B198" i="2"/>
  <c r="A199" i="2"/>
  <c r="B199" i="2"/>
  <c r="A200" i="2"/>
  <c r="B200" i="2"/>
  <c r="A201" i="2"/>
  <c r="B201" i="2"/>
  <c r="A202" i="2"/>
  <c r="B202" i="2"/>
  <c r="A203" i="2"/>
  <c r="B203" i="2"/>
  <c r="A204" i="2"/>
  <c r="B204" i="2"/>
  <c r="A205" i="2"/>
  <c r="B205" i="2"/>
  <c r="A206" i="2"/>
  <c r="B206" i="2"/>
  <c r="A207" i="2"/>
  <c r="B207" i="2"/>
  <c r="A208" i="2"/>
  <c r="B208" i="2"/>
  <c r="A209" i="2"/>
  <c r="B209" i="2"/>
  <c r="A210" i="2"/>
  <c r="B210" i="2"/>
  <c r="A211" i="2"/>
  <c r="B211" i="2"/>
  <c r="A212" i="2"/>
  <c r="B212" i="2"/>
  <c r="A213" i="2"/>
  <c r="B213" i="2"/>
  <c r="A214" i="2"/>
  <c r="B214" i="2"/>
  <c r="A215" i="2"/>
  <c r="B215" i="2"/>
  <c r="A216" i="2"/>
  <c r="B216" i="2"/>
  <c r="A217" i="2"/>
  <c r="B217" i="2"/>
  <c r="A218" i="2"/>
  <c r="B218" i="2"/>
  <c r="A219" i="2"/>
  <c r="B219" i="2"/>
  <c r="A220" i="2"/>
  <c r="B220" i="2"/>
  <c r="A221" i="2"/>
  <c r="B221" i="2"/>
  <c r="A222" i="2"/>
  <c r="B222" i="2"/>
  <c r="A223" i="2"/>
  <c r="B223" i="2"/>
  <c r="A224" i="2"/>
  <c r="B224" i="2"/>
  <c r="A225" i="2"/>
  <c r="B225" i="2"/>
  <c r="A226" i="2"/>
  <c r="B226" i="2"/>
  <c r="A227" i="2"/>
  <c r="B227" i="2"/>
  <c r="A228" i="2"/>
  <c r="B228" i="2"/>
  <c r="A231" i="2"/>
  <c r="B231" i="2"/>
  <c r="A232" i="2"/>
  <c r="B232" i="2"/>
  <c r="A233" i="2"/>
  <c r="B233" i="2"/>
  <c r="A234" i="2"/>
  <c r="B234" i="2"/>
  <c r="A235" i="2"/>
  <c r="B235" i="2"/>
  <c r="A236" i="2"/>
  <c r="B236" i="2"/>
  <c r="A237" i="2"/>
  <c r="B237" i="2"/>
  <c r="A238" i="2"/>
  <c r="B238" i="2"/>
  <c r="A239" i="2"/>
  <c r="B239" i="2"/>
  <c r="A240" i="2"/>
  <c r="B240" i="2"/>
  <c r="A241" i="2"/>
  <c r="B241" i="2"/>
  <c r="A242" i="2"/>
  <c r="B242" i="2"/>
  <c r="A243" i="2"/>
  <c r="B243" i="2"/>
  <c r="A244" i="2"/>
  <c r="B244" i="2"/>
  <c r="A245" i="2"/>
  <c r="B245" i="2"/>
  <c r="A246" i="2"/>
  <c r="B246" i="2"/>
  <c r="A247" i="2"/>
  <c r="B247" i="2"/>
  <c r="A248" i="2"/>
  <c r="B248" i="2"/>
  <c r="A249" i="2"/>
  <c r="B249" i="2"/>
  <c r="A250" i="2"/>
  <c r="B250" i="2"/>
  <c r="A251" i="2"/>
  <c r="B251" i="2"/>
  <c r="A252" i="2"/>
  <c r="B252" i="2"/>
  <c r="A253" i="2"/>
  <c r="B253" i="2"/>
  <c r="A254" i="2"/>
  <c r="B254" i="2"/>
  <c r="A255" i="2"/>
  <c r="B255" i="2"/>
  <c r="A256" i="2"/>
  <c r="B256" i="2"/>
  <c r="A257" i="2"/>
  <c r="B257" i="2"/>
  <c r="A258" i="2"/>
  <c r="B258" i="2"/>
  <c r="A259" i="2"/>
  <c r="B259" i="2"/>
  <c r="A260" i="2"/>
  <c r="B260" i="2"/>
  <c r="A261" i="2"/>
  <c r="B261" i="2"/>
  <c r="A262" i="2"/>
  <c r="B262" i="2"/>
  <c r="A263" i="2"/>
  <c r="B263" i="2"/>
  <c r="A264" i="2"/>
  <c r="B264" i="2"/>
  <c r="A267" i="2"/>
  <c r="B267" i="2"/>
  <c r="A268" i="2"/>
  <c r="B268" i="2"/>
  <c r="A269" i="2"/>
  <c r="B269" i="2"/>
  <c r="A270" i="2"/>
  <c r="B270" i="2"/>
  <c r="A271" i="2"/>
  <c r="B271" i="2"/>
  <c r="A272" i="2"/>
  <c r="B272" i="2"/>
  <c r="A273" i="2"/>
  <c r="B273" i="2"/>
  <c r="A274" i="2"/>
  <c r="B274" i="2"/>
  <c r="A275" i="2"/>
  <c r="B275" i="2"/>
  <c r="A276" i="2"/>
  <c r="B276" i="2"/>
  <c r="A277" i="2"/>
  <c r="B277" i="2"/>
  <c r="A278" i="2"/>
  <c r="B278" i="2"/>
  <c r="A279" i="2"/>
  <c r="B279" i="2"/>
  <c r="A280" i="2"/>
  <c r="B280" i="2"/>
  <c r="A281" i="2"/>
  <c r="B281" i="2"/>
  <c r="A282" i="2"/>
  <c r="B282" i="2"/>
  <c r="A283" i="2"/>
  <c r="B283" i="2"/>
  <c r="A284" i="2"/>
  <c r="B284" i="2"/>
  <c r="A285" i="2"/>
  <c r="B285" i="2"/>
  <c r="A286" i="2"/>
  <c r="B286" i="2"/>
  <c r="A287" i="2"/>
  <c r="B287" i="2"/>
  <c r="A288" i="2"/>
  <c r="B288" i="2"/>
  <c r="A289" i="2"/>
  <c r="B289" i="2"/>
  <c r="A290" i="2"/>
  <c r="B290" i="2"/>
  <c r="A291" i="2"/>
  <c r="B291" i="2"/>
  <c r="A292" i="2"/>
  <c r="B292" i="2"/>
  <c r="A293" i="2"/>
  <c r="B293" i="2"/>
  <c r="A294" i="2"/>
  <c r="B294" i="2"/>
  <c r="A295" i="2"/>
  <c r="B295" i="2"/>
  <c r="A296" i="2"/>
  <c r="B296" i="2"/>
  <c r="A297" i="2"/>
  <c r="B297" i="2"/>
  <c r="A298" i="2"/>
  <c r="B298" i="2"/>
  <c r="A299" i="2"/>
  <c r="B299" i="2"/>
  <c r="A300" i="2"/>
  <c r="B300" i="2"/>
  <c r="A303" i="2"/>
  <c r="B303" i="2"/>
  <c r="A304" i="2"/>
  <c r="B304" i="2"/>
  <c r="A305" i="2"/>
  <c r="B305" i="2"/>
  <c r="A306" i="2"/>
  <c r="B306" i="2"/>
  <c r="A307" i="2"/>
  <c r="B307" i="2"/>
  <c r="A308" i="2"/>
  <c r="B308" i="2"/>
  <c r="A309" i="2"/>
  <c r="B309" i="2"/>
  <c r="A310" i="2"/>
  <c r="B310" i="2"/>
  <c r="A311" i="2"/>
  <c r="B311" i="2"/>
  <c r="A312" i="2"/>
  <c r="B312" i="2"/>
  <c r="A313" i="2"/>
  <c r="B313" i="2"/>
  <c r="A314" i="2"/>
  <c r="B314" i="2"/>
  <c r="A315" i="2"/>
  <c r="B315" i="2"/>
  <c r="A316" i="2"/>
  <c r="B316" i="2"/>
  <c r="A317" i="2"/>
  <c r="B317" i="2"/>
  <c r="A318" i="2"/>
  <c r="B318" i="2"/>
  <c r="A319" i="2"/>
  <c r="B319" i="2"/>
  <c r="A320" i="2"/>
  <c r="B320" i="2"/>
  <c r="A321" i="2"/>
  <c r="B321" i="2"/>
  <c r="A322" i="2"/>
  <c r="B322" i="2"/>
  <c r="A323" i="2"/>
  <c r="B323" i="2"/>
  <c r="A324" i="2"/>
  <c r="B324" i="2"/>
  <c r="A325" i="2"/>
  <c r="B325" i="2"/>
  <c r="A326" i="2"/>
  <c r="B326" i="2"/>
  <c r="A327" i="2"/>
  <c r="B327" i="2"/>
  <c r="A328" i="2"/>
  <c r="B328" i="2"/>
  <c r="A329" i="2"/>
  <c r="B329" i="2"/>
  <c r="A330" i="2"/>
  <c r="B330" i="2"/>
  <c r="A331" i="2"/>
  <c r="B331" i="2"/>
  <c r="A332" i="2"/>
  <c r="B332" i="2"/>
  <c r="A333" i="2"/>
  <c r="B333" i="2"/>
  <c r="A334" i="2"/>
  <c r="B334" i="2"/>
  <c r="A335" i="2"/>
  <c r="B335" i="2"/>
  <c r="A336" i="2"/>
  <c r="B336" i="2"/>
  <c r="A339" i="2"/>
  <c r="B339" i="2"/>
  <c r="A340" i="2"/>
  <c r="B340" i="2"/>
  <c r="A341" i="2"/>
  <c r="B341" i="2"/>
  <c r="A342" i="2"/>
  <c r="B342" i="2"/>
  <c r="A343" i="2"/>
  <c r="B343" i="2"/>
  <c r="A344" i="2"/>
  <c r="B344" i="2"/>
  <c r="A345" i="2"/>
  <c r="B345" i="2"/>
  <c r="A346" i="2"/>
  <c r="B346" i="2"/>
  <c r="A347" i="2"/>
  <c r="B347" i="2"/>
  <c r="A348" i="2"/>
  <c r="B348" i="2"/>
  <c r="A349" i="2"/>
  <c r="B349" i="2"/>
  <c r="A350" i="2"/>
  <c r="B350" i="2"/>
  <c r="A351" i="2"/>
  <c r="B351" i="2"/>
  <c r="A352" i="2"/>
  <c r="B352" i="2"/>
  <c r="A353" i="2"/>
  <c r="B353" i="2"/>
  <c r="A354" i="2"/>
  <c r="B354" i="2"/>
  <c r="A355" i="2"/>
  <c r="B355" i="2"/>
  <c r="A356" i="2"/>
  <c r="B356" i="2"/>
  <c r="A357" i="2"/>
  <c r="B357" i="2"/>
  <c r="A358" i="2"/>
  <c r="B358" i="2"/>
  <c r="A359" i="2"/>
  <c r="B359" i="2"/>
  <c r="A360" i="2"/>
  <c r="B360" i="2"/>
  <c r="A361" i="2"/>
  <c r="B361" i="2"/>
  <c r="A362" i="2"/>
  <c r="B362" i="2"/>
  <c r="A363" i="2"/>
  <c r="B363" i="2"/>
  <c r="A364" i="2"/>
  <c r="B364" i="2"/>
  <c r="A365" i="2"/>
  <c r="B365" i="2"/>
  <c r="A366" i="2"/>
  <c r="B366" i="2"/>
  <c r="A367" i="2"/>
  <c r="B367" i="2"/>
  <c r="A368" i="2"/>
  <c r="B368" i="2"/>
  <c r="A369" i="2"/>
  <c r="B369" i="2"/>
  <c r="A370" i="2"/>
  <c r="B370" i="2"/>
  <c r="A371" i="2"/>
  <c r="B371" i="2"/>
  <c r="A372" i="2"/>
  <c r="B372" i="2"/>
  <c r="A375" i="2"/>
  <c r="B375" i="2"/>
  <c r="A376" i="2"/>
  <c r="B376" i="2"/>
  <c r="A377" i="2"/>
  <c r="B377" i="2"/>
  <c r="A378" i="2"/>
  <c r="B378" i="2"/>
  <c r="A379" i="2"/>
  <c r="B379" i="2"/>
  <c r="A380" i="2"/>
  <c r="B380" i="2"/>
  <c r="A381" i="2"/>
  <c r="B381" i="2"/>
  <c r="A382" i="2"/>
  <c r="B382" i="2"/>
  <c r="A383" i="2"/>
  <c r="B383" i="2"/>
  <c r="A384" i="2"/>
  <c r="B384" i="2"/>
  <c r="A385" i="2"/>
  <c r="B385" i="2"/>
  <c r="A386" i="2"/>
  <c r="B386" i="2"/>
  <c r="A387" i="2"/>
  <c r="B387" i="2"/>
  <c r="A388" i="2"/>
  <c r="B388" i="2"/>
  <c r="A389" i="2"/>
  <c r="B389" i="2"/>
  <c r="A390" i="2"/>
  <c r="B390" i="2"/>
  <c r="A391" i="2"/>
  <c r="B391" i="2"/>
  <c r="A392" i="2"/>
  <c r="B392" i="2"/>
  <c r="A393" i="2"/>
  <c r="B393" i="2"/>
  <c r="A394" i="2"/>
  <c r="B394" i="2"/>
  <c r="A395" i="2"/>
  <c r="B395" i="2"/>
  <c r="A396" i="2"/>
  <c r="B396" i="2"/>
  <c r="A397" i="2"/>
  <c r="B397" i="2"/>
  <c r="A398" i="2"/>
  <c r="B398" i="2"/>
  <c r="A399" i="2"/>
  <c r="B399" i="2"/>
  <c r="A400" i="2"/>
  <c r="B400" i="2"/>
  <c r="A401" i="2"/>
  <c r="B401" i="2"/>
  <c r="A402" i="2"/>
  <c r="B402" i="2"/>
  <c r="A403" i="2"/>
  <c r="B403" i="2"/>
  <c r="A404" i="2"/>
  <c r="B404" i="2"/>
  <c r="A405" i="2"/>
  <c r="B405" i="2"/>
  <c r="A406" i="2"/>
  <c r="B406" i="2"/>
  <c r="A407" i="2"/>
  <c r="B407" i="2"/>
  <c r="A408" i="2"/>
  <c r="B408" i="2"/>
  <c r="H191" i="1"/>
  <c r="H218" i="3"/>
  <c r="G191" i="1"/>
  <c r="F191" i="1"/>
  <c r="F218" i="3"/>
  <c r="D191" i="1"/>
  <c r="D218" i="3"/>
  <c r="H190" i="1"/>
  <c r="H217" i="3"/>
  <c r="G190" i="1"/>
  <c r="F190" i="1"/>
  <c r="F217" i="3"/>
  <c r="D190" i="1"/>
  <c r="D217" i="3"/>
  <c r="H189" i="1"/>
  <c r="H216" i="3"/>
  <c r="G189" i="1"/>
  <c r="F189" i="1"/>
  <c r="F216" i="3"/>
  <c r="D189" i="1"/>
  <c r="D216" i="3"/>
  <c r="H188" i="1"/>
  <c r="H215" i="3"/>
  <c r="G188" i="1"/>
  <c r="F188" i="1"/>
  <c r="F215" i="3"/>
  <c r="D188" i="1"/>
  <c r="D215" i="3"/>
  <c r="H187" i="1"/>
  <c r="H214" i="3"/>
  <c r="G187" i="1"/>
  <c r="F187" i="1"/>
  <c r="F214" i="3"/>
  <c r="D187" i="1"/>
  <c r="D214" i="3"/>
  <c r="H186" i="1"/>
  <c r="H213" i="3"/>
  <c r="G186" i="1"/>
  <c r="F186" i="1"/>
  <c r="F213" i="3"/>
  <c r="D186" i="1"/>
  <c r="D213" i="3"/>
  <c r="H185" i="1"/>
  <c r="H212" i="3"/>
  <c r="G185" i="1"/>
  <c r="F185" i="1"/>
  <c r="F212" i="3"/>
  <c r="D185" i="1"/>
  <c r="D212" i="3"/>
  <c r="H184" i="1"/>
  <c r="H211" i="3"/>
  <c r="G184" i="1"/>
  <c r="F184" i="1"/>
  <c r="F211" i="3"/>
  <c r="D184" i="1"/>
  <c r="D211" i="3"/>
  <c r="H183" i="1"/>
  <c r="H210" i="3"/>
  <c r="G183" i="1"/>
  <c r="F183" i="1"/>
  <c r="F210" i="3"/>
  <c r="D183" i="1"/>
  <c r="D210" i="3"/>
  <c r="H182" i="1"/>
  <c r="H209" i="3"/>
  <c r="G182" i="1"/>
  <c r="F182" i="1"/>
  <c r="F209" i="3"/>
  <c r="D182" i="1"/>
  <c r="D209" i="3"/>
  <c r="H181" i="1"/>
  <c r="H208" i="3"/>
  <c r="G181" i="1"/>
  <c r="F181" i="1"/>
  <c r="F208" i="3"/>
  <c r="D181" i="1"/>
  <c r="D208" i="3"/>
  <c r="H180" i="1"/>
  <c r="H207" i="3"/>
  <c r="G180" i="1"/>
  <c r="F180" i="1"/>
  <c r="F207" i="3"/>
  <c r="D180" i="1"/>
  <c r="D207" i="3"/>
  <c r="H179" i="1"/>
  <c r="H206" i="3"/>
  <c r="G179" i="1"/>
  <c r="F179" i="1"/>
  <c r="F206" i="3"/>
  <c r="D179" i="1"/>
  <c r="D206" i="3"/>
  <c r="H178" i="1"/>
  <c r="H205" i="3"/>
  <c r="G178" i="1"/>
  <c r="F178" i="1"/>
  <c r="F205" i="3"/>
  <c r="D178" i="1"/>
  <c r="D205" i="3"/>
  <c r="H177" i="1"/>
  <c r="H204" i="3"/>
  <c r="G177" i="1"/>
  <c r="F177" i="1"/>
  <c r="F204" i="3"/>
  <c r="D177" i="1"/>
  <c r="D204" i="3"/>
  <c r="H176" i="1"/>
  <c r="H203" i="3"/>
  <c r="G176" i="1"/>
  <c r="F176" i="1"/>
  <c r="F203" i="3"/>
  <c r="D176" i="1"/>
  <c r="D203" i="3"/>
  <c r="H175" i="1"/>
  <c r="H202" i="3"/>
  <c r="G175" i="1"/>
  <c r="F175" i="1"/>
  <c r="F202" i="3"/>
  <c r="D175" i="1"/>
  <c r="D202" i="3"/>
  <c r="H174" i="1"/>
  <c r="H201" i="3"/>
  <c r="G174" i="1"/>
  <c r="F174" i="1"/>
  <c r="F201" i="3"/>
  <c r="D174" i="1"/>
  <c r="D201" i="3"/>
  <c r="H173" i="1"/>
  <c r="H200" i="3"/>
  <c r="G173" i="1"/>
  <c r="F173" i="1"/>
  <c r="F200" i="3"/>
  <c r="D173" i="1"/>
  <c r="D200" i="3"/>
  <c r="H172" i="1"/>
  <c r="H199" i="3"/>
  <c r="G172" i="1"/>
  <c r="F172" i="1"/>
  <c r="F199" i="3"/>
  <c r="D172" i="1"/>
  <c r="D199" i="3"/>
  <c r="H171" i="1"/>
  <c r="H198" i="3"/>
  <c r="G171" i="1"/>
  <c r="F171" i="1"/>
  <c r="F198" i="3"/>
  <c r="D171" i="1"/>
  <c r="D198" i="3"/>
  <c r="H170" i="1"/>
  <c r="H197" i="3"/>
  <c r="G170" i="1"/>
  <c r="F170" i="1"/>
  <c r="F197" i="3"/>
  <c r="D170" i="1"/>
  <c r="D197" i="3"/>
  <c r="H169" i="1"/>
  <c r="H196" i="3"/>
  <c r="G169" i="1"/>
  <c r="F169" i="1"/>
  <c r="F196" i="3"/>
  <c r="D169" i="1"/>
  <c r="D196" i="3"/>
  <c r="H168" i="1"/>
  <c r="H195" i="3"/>
  <c r="G168" i="1"/>
  <c r="F168" i="1"/>
  <c r="F195" i="3"/>
  <c r="D168" i="1"/>
  <c r="D195" i="3"/>
  <c r="H167" i="1"/>
  <c r="H194" i="3"/>
  <c r="G167" i="1"/>
  <c r="F167" i="1"/>
  <c r="F194" i="3"/>
  <c r="D167" i="1"/>
  <c r="D194" i="3"/>
  <c r="H166" i="1"/>
  <c r="H193" i="3"/>
  <c r="G166" i="1"/>
  <c r="F166" i="1"/>
  <c r="F193" i="3"/>
  <c r="D166" i="1"/>
  <c r="D193" i="3"/>
  <c r="H165" i="1"/>
  <c r="H192" i="3"/>
  <c r="G165" i="1"/>
  <c r="F165" i="1"/>
  <c r="F192" i="3"/>
  <c r="D165" i="1"/>
  <c r="D192" i="3"/>
  <c r="H164" i="1"/>
  <c r="H191" i="3"/>
  <c r="G164" i="1"/>
  <c r="F164" i="1"/>
  <c r="F191" i="3"/>
  <c r="D164" i="1"/>
  <c r="D191" i="3"/>
  <c r="H163" i="1"/>
  <c r="H190" i="3"/>
  <c r="G163" i="1"/>
  <c r="F163" i="1"/>
  <c r="F190" i="3"/>
  <c r="D163" i="1"/>
  <c r="D190" i="3"/>
  <c r="H162" i="1"/>
  <c r="H189" i="3"/>
  <c r="G162" i="1"/>
  <c r="F162" i="1"/>
  <c r="F189" i="3"/>
  <c r="D162" i="1"/>
  <c r="D189" i="3"/>
  <c r="H161" i="1"/>
  <c r="H188" i="3"/>
  <c r="G161" i="1"/>
  <c r="F161" i="1"/>
  <c r="F188" i="3"/>
  <c r="D161" i="1"/>
  <c r="D188" i="3"/>
  <c r="H160" i="1"/>
  <c r="H187" i="3"/>
  <c r="G160" i="1"/>
  <c r="F160" i="1"/>
  <c r="F187" i="3"/>
  <c r="D160" i="1"/>
  <c r="D187" i="3"/>
  <c r="H159" i="1"/>
  <c r="H186" i="3"/>
  <c r="G159" i="1"/>
  <c r="F159" i="1"/>
  <c r="F186" i="3"/>
  <c r="D159" i="1"/>
  <c r="D186" i="3"/>
  <c r="H192" i="1"/>
  <c r="H219" i="3"/>
  <c r="G192" i="1"/>
  <c r="F192" i="1"/>
  <c r="F219" i="3"/>
  <c r="D192" i="1"/>
  <c r="D219" i="3"/>
  <c r="H40" i="1"/>
  <c r="G40" i="1"/>
  <c r="F40" i="1"/>
  <c r="D40" i="1"/>
  <c r="H39" i="1"/>
  <c r="G39" i="1"/>
  <c r="F39" i="1"/>
  <c r="D39" i="1"/>
  <c r="H38" i="1"/>
  <c r="G38" i="1"/>
  <c r="F38" i="1"/>
  <c r="D38" i="1"/>
  <c r="H37" i="1"/>
  <c r="G37" i="1"/>
  <c r="F37" i="1"/>
  <c r="D37" i="1"/>
  <c r="H36" i="1"/>
  <c r="G36" i="1"/>
  <c r="F36" i="1"/>
  <c r="D36" i="1"/>
  <c r="H35" i="1"/>
  <c r="G35" i="1"/>
  <c r="F35" i="1"/>
  <c r="D35" i="1"/>
  <c r="H34" i="1"/>
  <c r="G34" i="1"/>
  <c r="F34" i="1"/>
  <c r="D34" i="1"/>
  <c r="H33" i="1"/>
  <c r="G33" i="1"/>
  <c r="F33" i="1"/>
  <c r="D33" i="1"/>
  <c r="H32" i="1"/>
  <c r="G32" i="1"/>
  <c r="F32" i="1"/>
  <c r="D32" i="1"/>
  <c r="H31" i="1"/>
  <c r="G31" i="1"/>
  <c r="F31" i="1"/>
  <c r="D31" i="1"/>
  <c r="H30" i="1"/>
  <c r="G30" i="1"/>
  <c r="F30" i="1"/>
  <c r="D30" i="1"/>
  <c r="H29" i="1"/>
  <c r="G29" i="1"/>
  <c r="F29" i="1"/>
  <c r="D29" i="1"/>
  <c r="H28" i="1"/>
  <c r="G28" i="1"/>
  <c r="F28" i="1"/>
  <c r="D28" i="1"/>
  <c r="H27" i="1"/>
  <c r="G27" i="1"/>
  <c r="F27" i="1"/>
  <c r="D27" i="1"/>
  <c r="H26" i="1"/>
  <c r="G26" i="1"/>
  <c r="F26" i="1"/>
  <c r="D26" i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G21" i="1"/>
  <c r="F21" i="1"/>
  <c r="D21" i="1"/>
  <c r="H41" i="1"/>
  <c r="G41" i="1"/>
  <c r="F41" i="1"/>
  <c r="D41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4" i="3"/>
  <c r="R430" i="3"/>
  <c r="AH446" i="3"/>
  <c r="P431" i="3"/>
  <c r="V432" i="3"/>
  <c r="L112" i="3"/>
  <c r="N144" i="3"/>
  <c r="L143" i="3"/>
  <c r="X255" i="3"/>
  <c r="R452" i="3"/>
  <c r="N450" i="3"/>
  <c r="L449" i="3"/>
  <c r="X455" i="3"/>
  <c r="P451" i="3"/>
  <c r="V454" i="3"/>
  <c r="T453" i="3"/>
  <c r="AF443" i="3"/>
  <c r="T433" i="3"/>
  <c r="AH447" i="3"/>
  <c r="X434" i="3"/>
  <c r="AJ451" i="3"/>
  <c r="AB436" i="3"/>
  <c r="L84" i="3"/>
  <c r="L148" i="3"/>
  <c r="L159" i="3"/>
  <c r="N172" i="3"/>
  <c r="R174" i="3"/>
  <c r="L175" i="3"/>
  <c r="N227" i="3"/>
  <c r="T234" i="3"/>
  <c r="L230" i="3"/>
  <c r="N231" i="3"/>
  <c r="P232" i="3"/>
  <c r="R233" i="3"/>
  <c r="L234" i="3"/>
  <c r="L238" i="3"/>
  <c r="R245" i="3"/>
  <c r="P244" i="3"/>
  <c r="N243" i="3"/>
  <c r="L242" i="3"/>
  <c r="N431" i="3"/>
  <c r="AF444" i="3"/>
  <c r="L430" i="3"/>
  <c r="R433" i="3"/>
  <c r="AD439" i="3"/>
  <c r="Z437" i="3"/>
  <c r="V435" i="3"/>
  <c r="AJ454" i="3"/>
  <c r="T434" i="3"/>
  <c r="X436" i="3"/>
  <c r="P432" i="3"/>
  <c r="AH449" i="3"/>
  <c r="AB438" i="3"/>
  <c r="P436" i="3"/>
  <c r="R437" i="3"/>
  <c r="AH453" i="3"/>
  <c r="X440" i="3"/>
  <c r="AD443" i="3"/>
  <c r="AB442" i="3"/>
  <c r="Z441" i="3"/>
  <c r="AF448" i="3"/>
  <c r="L434" i="3"/>
  <c r="T438" i="3"/>
  <c r="N435" i="3"/>
  <c r="V439" i="3"/>
  <c r="N439" i="3"/>
  <c r="P440" i="3"/>
  <c r="Z445" i="3"/>
  <c r="V443" i="3"/>
  <c r="R441" i="3"/>
  <c r="AB446" i="3"/>
  <c r="L438" i="3"/>
  <c r="X444" i="3"/>
  <c r="AF452" i="3"/>
  <c r="T442" i="3"/>
  <c r="AD447" i="3"/>
  <c r="V447" i="3"/>
  <c r="T446" i="3"/>
  <c r="R445" i="3"/>
  <c r="P444" i="3"/>
  <c r="N443" i="3"/>
  <c r="L442" i="3"/>
  <c r="AB450" i="3"/>
  <c r="Z449" i="3"/>
  <c r="X448" i="3"/>
  <c r="AD451" i="3"/>
  <c r="V451" i="3"/>
  <c r="T450" i="3"/>
  <c r="AD455" i="3"/>
  <c r="N447" i="3"/>
  <c r="L446" i="3"/>
  <c r="X452" i="3"/>
  <c r="AB454" i="3"/>
  <c r="Z453" i="3"/>
  <c r="P448" i="3"/>
  <c r="R449" i="3"/>
  <c r="R453" i="3"/>
  <c r="N451" i="3"/>
  <c r="L450" i="3"/>
  <c r="T454" i="3"/>
  <c r="V455" i="3"/>
  <c r="P452" i="3"/>
  <c r="N455" i="3"/>
  <c r="L454" i="3"/>
  <c r="V434" i="3"/>
  <c r="AF442" i="3"/>
  <c r="T431" i="3"/>
  <c r="R244" i="3"/>
  <c r="P243" i="3"/>
  <c r="T245" i="3"/>
  <c r="N242" i="3"/>
  <c r="L241" i="3"/>
  <c r="AD436" i="3"/>
  <c r="AH448" i="3"/>
  <c r="R431" i="3"/>
  <c r="L139" i="3"/>
  <c r="L225" i="3"/>
  <c r="L245" i="3"/>
  <c r="T437" i="3"/>
  <c r="V438" i="3"/>
  <c r="AD442" i="3"/>
  <c r="AB441" i="3"/>
  <c r="AH452" i="3"/>
  <c r="AF447" i="3"/>
  <c r="R436" i="3"/>
  <c r="L433" i="3"/>
  <c r="X439" i="3"/>
  <c r="P435" i="3"/>
  <c r="Z440" i="3"/>
  <c r="N434" i="3"/>
  <c r="AJ452" i="3"/>
  <c r="L89" i="3"/>
  <c r="L118" i="3"/>
  <c r="P225" i="3"/>
  <c r="N224" i="3"/>
  <c r="L223" i="3"/>
  <c r="P233" i="3"/>
  <c r="R234" i="3"/>
  <c r="N232" i="3"/>
  <c r="L231" i="3"/>
  <c r="P245" i="3"/>
  <c r="L243" i="3"/>
  <c r="N244" i="3"/>
  <c r="N248" i="3"/>
  <c r="L247" i="3"/>
  <c r="AB439" i="3"/>
  <c r="P433" i="3"/>
  <c r="AJ455" i="3"/>
  <c r="AD440" i="3"/>
  <c r="L431" i="3"/>
  <c r="R434" i="3"/>
  <c r="T435" i="3"/>
  <c r="N432" i="3"/>
  <c r="AF445" i="3"/>
  <c r="AH450" i="3"/>
  <c r="X437" i="3"/>
  <c r="Z438" i="3"/>
  <c r="V436" i="3"/>
  <c r="N436" i="3"/>
  <c r="T439" i="3"/>
  <c r="V440" i="3"/>
  <c r="AF449" i="3"/>
  <c r="R438" i="3"/>
  <c r="AB443" i="3"/>
  <c r="X441" i="3"/>
  <c r="P437" i="3"/>
  <c r="Z442" i="3"/>
  <c r="AH454" i="3"/>
  <c r="AD444" i="3"/>
  <c r="L435" i="3"/>
  <c r="AF453" i="3"/>
  <c r="AB447" i="3"/>
  <c r="R442" i="3"/>
  <c r="X445" i="3"/>
  <c r="AD448" i="3"/>
  <c r="V444" i="3"/>
  <c r="P441" i="3"/>
  <c r="T443" i="3"/>
  <c r="N440" i="3"/>
  <c r="Z446" i="3"/>
  <c r="L439" i="3"/>
  <c r="V448" i="3"/>
  <c r="T447" i="3"/>
  <c r="AD452" i="3"/>
  <c r="X449" i="3"/>
  <c r="N444" i="3"/>
  <c r="Z450" i="3"/>
  <c r="AB451" i="3"/>
  <c r="R446" i="3"/>
  <c r="L443" i="3"/>
  <c r="P445" i="3"/>
  <c r="T451" i="3"/>
  <c r="N448" i="3"/>
  <c r="AB455" i="3"/>
  <c r="L447" i="3"/>
  <c r="Z454" i="3"/>
  <c r="P449" i="3"/>
  <c r="V452" i="3"/>
  <c r="X453" i="3"/>
  <c r="R450" i="3"/>
  <c r="P453" i="3"/>
  <c r="L451" i="3"/>
  <c r="R454" i="3"/>
  <c r="T455" i="3"/>
  <c r="N452" i="3"/>
  <c r="AJ453" i="3"/>
  <c r="AB437" i="3"/>
  <c r="V433" i="3"/>
  <c r="X433" i="3"/>
  <c r="L233" i="3"/>
  <c r="N234" i="3"/>
  <c r="V446" i="3"/>
  <c r="T445" i="3"/>
  <c r="R444" i="3"/>
  <c r="P443" i="3"/>
  <c r="N442" i="3"/>
  <c r="L441" i="3"/>
  <c r="AF455" i="3"/>
  <c r="AD450" i="3"/>
  <c r="X447" i="3"/>
  <c r="AB449" i="3"/>
  <c r="Z448" i="3"/>
  <c r="L82" i="3"/>
  <c r="N83" i="3"/>
  <c r="L86" i="3"/>
  <c r="N225" i="3"/>
  <c r="L224" i="3"/>
  <c r="V233" i="3"/>
  <c r="R231" i="3"/>
  <c r="P230" i="3"/>
  <c r="T232" i="3"/>
  <c r="N229" i="3"/>
  <c r="X234" i="3"/>
  <c r="L228" i="3"/>
  <c r="L232" i="3"/>
  <c r="N233" i="3"/>
  <c r="P234" i="3"/>
  <c r="R243" i="3"/>
  <c r="P242" i="3"/>
  <c r="N241" i="3"/>
  <c r="L240" i="3"/>
  <c r="T244" i="3"/>
  <c r="V245" i="3"/>
  <c r="N245" i="3"/>
  <c r="L244" i="3"/>
  <c r="L248" i="3"/>
  <c r="X438" i="3"/>
  <c r="Z439" i="3"/>
  <c r="N433" i="3"/>
  <c r="P434" i="3"/>
  <c r="AF446" i="3"/>
  <c r="AD441" i="3"/>
  <c r="AH451" i="3"/>
  <c r="AB440" i="3"/>
  <c r="V437" i="3"/>
  <c r="R435" i="3"/>
  <c r="T436" i="3"/>
  <c r="L432" i="3"/>
  <c r="P438" i="3"/>
  <c r="R439" i="3"/>
  <c r="AF450" i="3"/>
  <c r="AD445" i="3"/>
  <c r="AB444" i="3"/>
  <c r="Z443" i="3"/>
  <c r="X442" i="3"/>
  <c r="V441" i="3"/>
  <c r="AH455" i="3"/>
  <c r="T440" i="3"/>
  <c r="N437" i="3"/>
  <c r="L436" i="3"/>
  <c r="AF454" i="3"/>
  <c r="L440" i="3"/>
  <c r="V445" i="3"/>
  <c r="T444" i="3"/>
  <c r="AB448" i="3"/>
  <c r="X446" i="3"/>
  <c r="R443" i="3"/>
  <c r="P442" i="3"/>
  <c r="Z447" i="3"/>
  <c r="AD449" i="3"/>
  <c r="N441" i="3"/>
  <c r="V449" i="3"/>
  <c r="T448" i="3"/>
  <c r="AB452" i="3"/>
  <c r="R447" i="3"/>
  <c r="AD453" i="3"/>
  <c r="Z451" i="3"/>
  <c r="P446" i="3"/>
  <c r="X450" i="3"/>
  <c r="N445" i="3"/>
  <c r="L444" i="3"/>
  <c r="T452" i="3"/>
  <c r="N449" i="3"/>
  <c r="L448" i="3"/>
  <c r="Z455" i="3"/>
  <c r="V453" i="3"/>
  <c r="R451" i="3"/>
  <c r="X454" i="3"/>
  <c r="P450" i="3"/>
  <c r="P454" i="3"/>
  <c r="L452" i="3"/>
  <c r="R455" i="3"/>
  <c r="N453" i="3"/>
  <c r="R432" i="3"/>
  <c r="AD437" i="3"/>
  <c r="AB435" i="3"/>
  <c r="L229" i="3"/>
  <c r="N230" i="3"/>
  <c r="P231" i="3"/>
  <c r="T233" i="3"/>
  <c r="R232" i="3"/>
  <c r="V234" i="3"/>
  <c r="L437" i="3"/>
  <c r="N438" i="3"/>
  <c r="AF451" i="3"/>
  <c r="R440" i="3"/>
  <c r="X443" i="3"/>
  <c r="AD446" i="3"/>
  <c r="AB445" i="3"/>
  <c r="V442" i="3"/>
  <c r="P439" i="3"/>
  <c r="Z444" i="3"/>
  <c r="T441" i="3"/>
  <c r="N454" i="3"/>
  <c r="P455" i="3"/>
  <c r="L453" i="3"/>
  <c r="X435" i="3"/>
  <c r="T432" i="3"/>
  <c r="AF441" i="3"/>
  <c r="N80" i="3"/>
  <c r="N148" i="3"/>
  <c r="N238" i="3"/>
  <c r="L237" i="3"/>
  <c r="V450" i="3"/>
  <c r="T449" i="3"/>
  <c r="N446" i="3"/>
  <c r="L445" i="3"/>
  <c r="AD454" i="3"/>
  <c r="AB453" i="3"/>
  <c r="Z452" i="3"/>
  <c r="P447" i="3"/>
  <c r="X451" i="3"/>
  <c r="R448" i="3"/>
  <c r="AD438" i="3"/>
  <c r="Z436" i="3"/>
  <c r="N430" i="3"/>
  <c r="Z435" i="3"/>
  <c r="X394" i="3"/>
  <c r="Z395" i="3"/>
  <c r="AB396" i="3"/>
  <c r="AD397" i="3"/>
  <c r="R391" i="3"/>
  <c r="N389" i="3"/>
  <c r="T392" i="3"/>
  <c r="AF402" i="3"/>
  <c r="L388" i="3"/>
  <c r="AH407" i="3"/>
  <c r="V393" i="3"/>
  <c r="P390" i="3"/>
  <c r="AF406" i="3"/>
  <c r="L392" i="3"/>
  <c r="X398" i="3"/>
  <c r="N393" i="3"/>
  <c r="P394" i="3"/>
  <c r="V397" i="3"/>
  <c r="R395" i="3"/>
  <c r="T396" i="3"/>
  <c r="AD401" i="3"/>
  <c r="AB400" i="3"/>
  <c r="Z399" i="3"/>
  <c r="N397" i="3"/>
  <c r="AD405" i="3"/>
  <c r="P398" i="3"/>
  <c r="AB404" i="3"/>
  <c r="Z403" i="3"/>
  <c r="X402" i="3"/>
  <c r="V401" i="3"/>
  <c r="T400" i="3"/>
  <c r="R399" i="3"/>
  <c r="L396" i="3"/>
  <c r="Z407" i="3"/>
  <c r="X406" i="3"/>
  <c r="V405" i="3"/>
  <c r="T404" i="3"/>
  <c r="R403" i="3"/>
  <c r="P402" i="3"/>
  <c r="N401" i="3"/>
  <c r="L400" i="3"/>
  <c r="N405" i="3"/>
  <c r="R407" i="3"/>
  <c r="P406" i="3"/>
  <c r="L404" i="3"/>
  <c r="N413" i="3"/>
  <c r="L412" i="3"/>
  <c r="L416" i="3"/>
  <c r="N386" i="3"/>
  <c r="X391" i="3"/>
  <c r="T389" i="3"/>
  <c r="L385" i="3"/>
  <c r="Z392" i="3"/>
  <c r="AF399" i="3"/>
  <c r="R388" i="3"/>
  <c r="AB393" i="3"/>
  <c r="V390" i="3"/>
  <c r="AD394" i="3"/>
  <c r="AH404" i="3"/>
  <c r="P387" i="3"/>
  <c r="T393" i="3"/>
  <c r="N390" i="3"/>
  <c r="V394" i="3"/>
  <c r="X395" i="3"/>
  <c r="Z396" i="3"/>
  <c r="AB397" i="3"/>
  <c r="P391" i="3"/>
  <c r="AD398" i="3"/>
  <c r="L389" i="3"/>
  <c r="R392" i="3"/>
  <c r="AF403" i="3"/>
  <c r="AF407" i="3"/>
  <c r="L393" i="3"/>
  <c r="T397" i="3"/>
  <c r="N394" i="3"/>
  <c r="P395" i="3"/>
  <c r="R396" i="3"/>
  <c r="V398" i="3"/>
  <c r="AD402" i="3"/>
  <c r="AB401" i="3"/>
  <c r="Z400" i="3"/>
  <c r="X399" i="3"/>
  <c r="AD406" i="3"/>
  <c r="L397" i="3"/>
  <c r="AB405" i="3"/>
  <c r="N398" i="3"/>
  <c r="Z404" i="3"/>
  <c r="X403" i="3"/>
  <c r="V402" i="3"/>
  <c r="T401" i="3"/>
  <c r="R400" i="3"/>
  <c r="P399" i="3"/>
  <c r="X407" i="3"/>
  <c r="V406" i="3"/>
  <c r="T405" i="3"/>
  <c r="R404" i="3"/>
  <c r="P403" i="3"/>
  <c r="N402" i="3"/>
  <c r="L401" i="3"/>
  <c r="N406" i="3"/>
  <c r="P407" i="3"/>
  <c r="L405" i="3"/>
  <c r="L413" i="3"/>
  <c r="AD395" i="3"/>
  <c r="N387" i="3"/>
  <c r="Z393" i="3"/>
  <c r="V391" i="3"/>
  <c r="R389" i="3"/>
  <c r="L386" i="3"/>
  <c r="X392" i="3"/>
  <c r="AF400" i="3"/>
  <c r="T390" i="3"/>
  <c r="P388" i="3"/>
  <c r="AH405" i="3"/>
  <c r="AB394" i="3"/>
  <c r="AF404" i="3"/>
  <c r="R393" i="3"/>
  <c r="L390" i="3"/>
  <c r="T394" i="3"/>
  <c r="V395" i="3"/>
  <c r="AD399" i="3"/>
  <c r="X396" i="3"/>
  <c r="Z397" i="3"/>
  <c r="N391" i="3"/>
  <c r="AB398" i="3"/>
  <c r="P392" i="3"/>
  <c r="AD403" i="3"/>
  <c r="AB402" i="3"/>
  <c r="Z401" i="3"/>
  <c r="X400" i="3"/>
  <c r="V399" i="3"/>
  <c r="P396" i="3"/>
  <c r="L394" i="3"/>
  <c r="N395" i="3"/>
  <c r="R397" i="3"/>
  <c r="T398" i="3"/>
  <c r="AB406" i="3"/>
  <c r="AD407" i="3"/>
  <c r="Z405" i="3"/>
  <c r="L398" i="3"/>
  <c r="X404" i="3"/>
  <c r="V403" i="3"/>
  <c r="T402" i="3"/>
  <c r="R401" i="3"/>
  <c r="P400" i="3"/>
  <c r="N399" i="3"/>
  <c r="V407" i="3"/>
  <c r="T406" i="3"/>
  <c r="R405" i="3"/>
  <c r="P404" i="3"/>
  <c r="N403" i="3"/>
  <c r="L402" i="3"/>
  <c r="N407" i="3"/>
  <c r="L406" i="3"/>
  <c r="Z394" i="3"/>
  <c r="AB395" i="3"/>
  <c r="L387" i="3"/>
  <c r="AD396" i="3"/>
  <c r="N388" i="3"/>
  <c r="T391" i="3"/>
  <c r="P389" i="3"/>
  <c r="V392" i="3"/>
  <c r="AF401" i="3"/>
  <c r="X393" i="3"/>
  <c r="R390" i="3"/>
  <c r="AH406" i="3"/>
  <c r="AF405" i="3"/>
  <c r="P393" i="3"/>
  <c r="AD400" i="3"/>
  <c r="Z398" i="3"/>
  <c r="AB399" i="3"/>
  <c r="R394" i="3"/>
  <c r="T395" i="3"/>
  <c r="V396" i="3"/>
  <c r="X397" i="3"/>
  <c r="L391" i="3"/>
  <c r="N392" i="3"/>
  <c r="R398" i="3"/>
  <c r="AD404" i="3"/>
  <c r="AB403" i="3"/>
  <c r="Z402" i="3"/>
  <c r="X401" i="3"/>
  <c r="V400" i="3"/>
  <c r="T399" i="3"/>
  <c r="L395" i="3"/>
  <c r="N396" i="3"/>
  <c r="P397" i="3"/>
  <c r="AB407" i="3"/>
  <c r="Z406" i="3"/>
  <c r="X405" i="3"/>
  <c r="V404" i="3"/>
  <c r="T403" i="3"/>
  <c r="R402" i="3"/>
  <c r="P401" i="3"/>
  <c r="N400" i="3"/>
  <c r="L399" i="3"/>
  <c r="N404" i="3"/>
  <c r="T407" i="3"/>
  <c r="L403" i="3"/>
  <c r="R406" i="3"/>
  <c r="P405" i="3"/>
  <c r="L407" i="3"/>
  <c r="P413" i="3"/>
  <c r="N412" i="3"/>
  <c r="L411" i="3"/>
  <c r="L362" i="3"/>
  <c r="T366" i="3"/>
  <c r="N363" i="3"/>
  <c r="R365" i="3"/>
  <c r="P364" i="3"/>
  <c r="N350" i="3"/>
  <c r="P351" i="3"/>
  <c r="R352" i="3"/>
  <c r="L349" i="3"/>
  <c r="AB365" i="3"/>
  <c r="Z364" i="3"/>
  <c r="L357" i="3"/>
  <c r="X363" i="3"/>
  <c r="V362" i="3"/>
  <c r="T361" i="3"/>
  <c r="R360" i="3"/>
  <c r="P359" i="3"/>
  <c r="N358" i="3"/>
  <c r="AD366" i="3"/>
  <c r="V366" i="3"/>
  <c r="T365" i="3"/>
  <c r="R364" i="3"/>
  <c r="P363" i="3"/>
  <c r="N362" i="3"/>
  <c r="L361" i="3"/>
  <c r="N366" i="3"/>
  <c r="L365" i="3"/>
  <c r="L369" i="3"/>
  <c r="AB366" i="3"/>
  <c r="Z365" i="3"/>
  <c r="X364" i="3"/>
  <c r="V363" i="3"/>
  <c r="T362" i="3"/>
  <c r="R361" i="3"/>
  <c r="P360" i="3"/>
  <c r="N359" i="3"/>
  <c r="L358" i="3"/>
  <c r="P352" i="3"/>
  <c r="L350" i="3"/>
  <c r="N351" i="3"/>
  <c r="R350" i="3"/>
  <c r="L347" i="3"/>
  <c r="N348" i="3"/>
  <c r="V352" i="3"/>
  <c r="T351" i="3"/>
  <c r="P349" i="3"/>
  <c r="N352" i="3"/>
  <c r="L351" i="3"/>
  <c r="AB363" i="3"/>
  <c r="Z362" i="3"/>
  <c r="X361" i="3"/>
  <c r="V360" i="3"/>
  <c r="T359" i="3"/>
  <c r="R358" i="3"/>
  <c r="N356" i="3"/>
  <c r="AD364" i="3"/>
  <c r="P357" i="3"/>
  <c r="L355" i="3"/>
  <c r="Z366" i="3"/>
  <c r="X365" i="3"/>
  <c r="V364" i="3"/>
  <c r="T363" i="3"/>
  <c r="R362" i="3"/>
  <c r="P361" i="3"/>
  <c r="N360" i="3"/>
  <c r="L359" i="3"/>
  <c r="L363" i="3"/>
  <c r="R366" i="3"/>
  <c r="P365" i="3"/>
  <c r="N364" i="3"/>
  <c r="T350" i="3"/>
  <c r="N347" i="3"/>
  <c r="P348" i="3"/>
  <c r="X352" i="3"/>
  <c r="V351" i="3"/>
  <c r="L346" i="3"/>
  <c r="R349" i="3"/>
  <c r="L366" i="3"/>
  <c r="L354" i="3"/>
  <c r="N355" i="3"/>
  <c r="P356" i="3"/>
  <c r="R357" i="3"/>
  <c r="AD363" i="3"/>
  <c r="AB362" i="3"/>
  <c r="Z361" i="3"/>
  <c r="X360" i="3"/>
  <c r="V359" i="3"/>
  <c r="T358" i="3"/>
  <c r="L344" i="3"/>
  <c r="R351" i="3"/>
  <c r="P350" i="3"/>
  <c r="L348" i="3"/>
  <c r="T352" i="3"/>
  <c r="N349" i="3"/>
  <c r="L352" i="3"/>
  <c r="AB364" i="3"/>
  <c r="N357" i="3"/>
  <c r="Z363" i="3"/>
  <c r="X362" i="3"/>
  <c r="V361" i="3"/>
  <c r="T360" i="3"/>
  <c r="R359" i="3"/>
  <c r="P358" i="3"/>
  <c r="AD365" i="3"/>
  <c r="L356" i="3"/>
  <c r="X366" i="3"/>
  <c r="V365" i="3"/>
  <c r="T364" i="3"/>
  <c r="R363" i="3"/>
  <c r="P362" i="3"/>
  <c r="N361" i="3"/>
  <c r="L360" i="3"/>
  <c r="N365" i="3"/>
  <c r="P366" i="3"/>
  <c r="L364" i="3"/>
  <c r="L368" i="3"/>
  <c r="N369" i="3"/>
  <c r="AD315" i="3"/>
  <c r="R309" i="3"/>
  <c r="X312" i="3"/>
  <c r="N307" i="3"/>
  <c r="T310" i="3"/>
  <c r="L306" i="3"/>
  <c r="V311" i="3"/>
  <c r="P308" i="3"/>
  <c r="Z313" i="3"/>
  <c r="AB314" i="3"/>
  <c r="P312" i="3"/>
  <c r="R313" i="3"/>
  <c r="T314" i="3"/>
  <c r="V315" i="3"/>
  <c r="X316" i="3"/>
  <c r="AD319" i="3"/>
  <c r="AB318" i="3"/>
  <c r="Z317" i="3"/>
  <c r="L310" i="3"/>
  <c r="N311" i="3"/>
  <c r="L314" i="3"/>
  <c r="N315" i="3"/>
  <c r="P316" i="3"/>
  <c r="V319" i="3"/>
  <c r="T318" i="3"/>
  <c r="R317" i="3"/>
  <c r="N319" i="3"/>
  <c r="L318" i="3"/>
  <c r="R325" i="3"/>
  <c r="P324" i="3"/>
  <c r="N323" i="3"/>
  <c r="L322" i="3"/>
  <c r="L303" i="3"/>
  <c r="Z310" i="3"/>
  <c r="AF317" i="3"/>
  <c r="R306" i="3"/>
  <c r="AB311" i="3"/>
  <c r="V308" i="3"/>
  <c r="AD312" i="3"/>
  <c r="P305" i="3"/>
  <c r="X309" i="3"/>
  <c r="T307" i="3"/>
  <c r="N304" i="3"/>
  <c r="Z314" i="3"/>
  <c r="AB315" i="3"/>
  <c r="P309" i="3"/>
  <c r="AD316" i="3"/>
  <c r="L307" i="3"/>
  <c r="R310" i="3"/>
  <c r="T311" i="3"/>
  <c r="N308" i="3"/>
  <c r="V312" i="3"/>
  <c r="X313" i="3"/>
  <c r="L311" i="3"/>
  <c r="N312" i="3"/>
  <c r="P313" i="3"/>
  <c r="R314" i="3"/>
  <c r="T315" i="3"/>
  <c r="V316" i="3"/>
  <c r="AB319" i="3"/>
  <c r="Z318" i="3"/>
  <c r="X317" i="3"/>
  <c r="L315" i="3"/>
  <c r="N316" i="3"/>
  <c r="T319" i="3"/>
  <c r="R318" i="3"/>
  <c r="P317" i="3"/>
  <c r="L319" i="3"/>
  <c r="P325" i="3"/>
  <c r="N324" i="3"/>
  <c r="L323" i="3"/>
  <c r="X310" i="3"/>
  <c r="AF318" i="3"/>
  <c r="P306" i="3"/>
  <c r="Z311" i="3"/>
  <c r="T308" i="3"/>
  <c r="AB312" i="3"/>
  <c r="AD313" i="3"/>
  <c r="N305" i="3"/>
  <c r="V309" i="3"/>
  <c r="R307" i="3"/>
  <c r="L304" i="3"/>
  <c r="V313" i="3"/>
  <c r="X314" i="3"/>
  <c r="Z315" i="3"/>
  <c r="N309" i="3"/>
  <c r="AB316" i="3"/>
  <c r="AD317" i="3"/>
  <c r="L308" i="3"/>
  <c r="P310" i="3"/>
  <c r="R311" i="3"/>
  <c r="T312" i="3"/>
  <c r="L312" i="3"/>
  <c r="N313" i="3"/>
  <c r="P314" i="3"/>
  <c r="R315" i="3"/>
  <c r="T316" i="3"/>
  <c r="Z319" i="3"/>
  <c r="X318" i="3"/>
  <c r="V317" i="3"/>
  <c r="R319" i="3"/>
  <c r="P318" i="3"/>
  <c r="N317" i="3"/>
  <c r="L316" i="3"/>
  <c r="N325" i="3"/>
  <c r="L324" i="3"/>
  <c r="P307" i="3"/>
  <c r="AB313" i="3"/>
  <c r="V310" i="3"/>
  <c r="L305" i="3"/>
  <c r="AF319" i="3"/>
  <c r="N306" i="3"/>
  <c r="X311" i="3"/>
  <c r="R308" i="3"/>
  <c r="Z312" i="3"/>
  <c r="AD314" i="3"/>
  <c r="T309" i="3"/>
  <c r="R312" i="3"/>
  <c r="T313" i="3"/>
  <c r="V314" i="3"/>
  <c r="X315" i="3"/>
  <c r="L309" i="3"/>
  <c r="Z316" i="3"/>
  <c r="AD318" i="3"/>
  <c r="AB317" i="3"/>
  <c r="N310" i="3"/>
  <c r="P311" i="3"/>
  <c r="V318" i="3"/>
  <c r="T317" i="3"/>
  <c r="L313" i="3"/>
  <c r="N314" i="3"/>
  <c r="P315" i="3"/>
  <c r="X319" i="3"/>
  <c r="R316" i="3"/>
  <c r="P319" i="3"/>
  <c r="N318" i="3"/>
  <c r="L317" i="3"/>
  <c r="T325" i="3"/>
  <c r="R324" i="3"/>
  <c r="P323" i="3"/>
  <c r="N322" i="3"/>
  <c r="L321" i="3"/>
  <c r="L325" i="3"/>
  <c r="L202" i="3"/>
  <c r="N207" i="3"/>
  <c r="L206" i="3"/>
  <c r="P208" i="3"/>
  <c r="L194" i="3"/>
  <c r="L193" i="3"/>
  <c r="N194" i="3"/>
  <c r="N206" i="3"/>
  <c r="P207" i="3"/>
  <c r="L205" i="3"/>
  <c r="R208" i="3"/>
  <c r="P266" i="3"/>
  <c r="Z271" i="3"/>
  <c r="T268" i="3"/>
  <c r="AB272" i="3"/>
  <c r="R267" i="3"/>
  <c r="L264" i="3"/>
  <c r="X270" i="3"/>
  <c r="V269" i="3"/>
  <c r="N265" i="3"/>
  <c r="AD285" i="3"/>
  <c r="P278" i="3"/>
  <c r="L276" i="3"/>
  <c r="N277" i="3"/>
  <c r="Z283" i="3"/>
  <c r="R279" i="3"/>
  <c r="V281" i="3"/>
  <c r="AB284" i="3"/>
  <c r="X282" i="3"/>
  <c r="T280" i="3"/>
  <c r="L188" i="3"/>
  <c r="N189" i="3"/>
  <c r="V270" i="3"/>
  <c r="N266" i="3"/>
  <c r="X271" i="3"/>
  <c r="R268" i="3"/>
  <c r="T269" i="3"/>
  <c r="L265" i="3"/>
  <c r="Z272" i="3"/>
  <c r="AD274" i="3"/>
  <c r="P267" i="3"/>
  <c r="L269" i="3"/>
  <c r="N270" i="3"/>
  <c r="P271" i="3"/>
  <c r="V274" i="3"/>
  <c r="R272" i="3"/>
  <c r="N274" i="3"/>
  <c r="AD286" i="3"/>
  <c r="P279" i="3"/>
  <c r="AB285" i="3"/>
  <c r="N278" i="3"/>
  <c r="X283" i="3"/>
  <c r="T281" i="3"/>
  <c r="Z284" i="3"/>
  <c r="R280" i="3"/>
  <c r="L277" i="3"/>
  <c r="V282" i="3"/>
  <c r="R284" i="3"/>
  <c r="P283" i="3"/>
  <c r="N282" i="3"/>
  <c r="L281" i="3"/>
  <c r="T285" i="3"/>
  <c r="X287" i="3"/>
  <c r="V286" i="3"/>
  <c r="P287" i="3"/>
  <c r="N286" i="3"/>
  <c r="L285" i="3"/>
  <c r="L289" i="3"/>
  <c r="P291" i="3"/>
  <c r="N290" i="3"/>
  <c r="P270" i="3"/>
  <c r="L268" i="3"/>
  <c r="R271" i="3"/>
  <c r="N269" i="3"/>
  <c r="T272" i="3"/>
  <c r="X274" i="3"/>
  <c r="R283" i="3"/>
  <c r="P282" i="3"/>
  <c r="N281" i="3"/>
  <c r="L280" i="3"/>
  <c r="Z287" i="3"/>
  <c r="V285" i="3"/>
  <c r="T284" i="3"/>
  <c r="X286" i="3"/>
  <c r="T270" i="3"/>
  <c r="L266" i="3"/>
  <c r="V271" i="3"/>
  <c r="P268" i="3"/>
  <c r="R269" i="3"/>
  <c r="X272" i="3"/>
  <c r="AB274" i="3"/>
  <c r="N267" i="3"/>
  <c r="T274" i="3"/>
  <c r="P272" i="3"/>
  <c r="N271" i="3"/>
  <c r="L270" i="3"/>
  <c r="AD287" i="3"/>
  <c r="P280" i="3"/>
  <c r="R281" i="3"/>
  <c r="AB286" i="3"/>
  <c r="Z285" i="3"/>
  <c r="L278" i="3"/>
  <c r="V283" i="3"/>
  <c r="N279" i="3"/>
  <c r="X284" i="3"/>
  <c r="T282" i="3"/>
  <c r="R285" i="3"/>
  <c r="P284" i="3"/>
  <c r="N283" i="3"/>
  <c r="L282" i="3"/>
  <c r="V287" i="3"/>
  <c r="T286" i="3"/>
  <c r="N287" i="3"/>
  <c r="L286" i="3"/>
  <c r="L290" i="3"/>
  <c r="N291" i="3"/>
  <c r="L186" i="3"/>
  <c r="L189" i="3"/>
  <c r="N193" i="3"/>
  <c r="P194" i="3"/>
  <c r="L192" i="3"/>
  <c r="N202" i="3"/>
  <c r="L201" i="3"/>
  <c r="P206" i="3"/>
  <c r="L204" i="3"/>
  <c r="R207" i="3"/>
  <c r="T208" i="3"/>
  <c r="N205" i="3"/>
  <c r="L207" i="3"/>
  <c r="N208" i="3"/>
  <c r="L272" i="3"/>
  <c r="P274" i="3"/>
  <c r="R287" i="3"/>
  <c r="P286" i="3"/>
  <c r="N285" i="3"/>
  <c r="L284" i="3"/>
  <c r="R266" i="3"/>
  <c r="AB271" i="3"/>
  <c r="V268" i="3"/>
  <c r="P265" i="3"/>
  <c r="AD272" i="3"/>
  <c r="N264" i="3"/>
  <c r="L263" i="3"/>
  <c r="T267" i="3"/>
  <c r="Z270" i="3"/>
  <c r="X269" i="3"/>
  <c r="R270" i="3"/>
  <c r="T271" i="3"/>
  <c r="P269" i="3"/>
  <c r="N268" i="3"/>
  <c r="V272" i="3"/>
  <c r="L267" i="3"/>
  <c r="Z274" i="3"/>
  <c r="R274" i="3"/>
  <c r="L271" i="3"/>
  <c r="N272" i="3"/>
  <c r="R282" i="3"/>
  <c r="P281" i="3"/>
  <c r="N280" i="3"/>
  <c r="L279" i="3"/>
  <c r="AB287" i="3"/>
  <c r="X285" i="3"/>
  <c r="T283" i="3"/>
  <c r="V284" i="3"/>
  <c r="Z286" i="3"/>
  <c r="R286" i="3"/>
  <c r="P285" i="3"/>
  <c r="N284" i="3"/>
  <c r="L283" i="3"/>
  <c r="T287" i="3"/>
  <c r="L287" i="3"/>
  <c r="L291" i="3"/>
  <c r="L295" i="3"/>
  <c r="N197" i="3"/>
  <c r="L208" i="3"/>
  <c r="A62" i="2"/>
  <c r="A56" i="2"/>
  <c r="A50" i="2"/>
  <c r="A63" i="3"/>
  <c r="A57" i="3"/>
  <c r="A51" i="3"/>
  <c r="A45" i="3"/>
  <c r="A59" i="2"/>
  <c r="A53" i="2"/>
  <c r="A47" i="2"/>
  <c r="A60" i="3"/>
  <c r="A54" i="3"/>
  <c r="A48" i="3"/>
  <c r="A64" i="2"/>
  <c r="A58" i="2"/>
  <c r="A52" i="2"/>
  <c r="A46" i="2"/>
  <c r="A59" i="3"/>
  <c r="A53" i="3"/>
  <c r="A47" i="3"/>
  <c r="A63" i="2"/>
  <c r="A57" i="2"/>
  <c r="A51" i="2"/>
  <c r="A45" i="2"/>
  <c r="J456" i="3"/>
  <c r="J460" i="3"/>
  <c r="L460" i="3"/>
  <c r="A58" i="3"/>
  <c r="A52" i="3"/>
  <c r="A46" i="3"/>
  <c r="D94" i="3"/>
  <c r="D96" i="3"/>
  <c r="J450" i="3"/>
  <c r="J454" i="3"/>
  <c r="D124" i="3"/>
  <c r="D126" i="3"/>
  <c r="D256" i="3"/>
  <c r="D152" i="3"/>
  <c r="D154" i="3"/>
  <c r="D419" i="3"/>
  <c r="D421" i="3"/>
  <c r="D461" i="3"/>
  <c r="D463" i="3"/>
  <c r="D337" i="3"/>
  <c r="D339" i="3"/>
  <c r="D65" i="3"/>
  <c r="D67" i="3"/>
  <c r="D180" i="3"/>
  <c r="D182" i="3"/>
  <c r="D297" i="3"/>
  <c r="D299" i="3"/>
  <c r="D378" i="3"/>
  <c r="D380" i="3"/>
  <c r="J44" i="3"/>
  <c r="J48" i="3"/>
  <c r="J52" i="3"/>
  <c r="J56" i="3"/>
  <c r="J76" i="3"/>
  <c r="Z83" i="3"/>
  <c r="J80" i="3"/>
  <c r="J193" i="3"/>
  <c r="J197" i="3"/>
  <c r="J201" i="3"/>
  <c r="J205" i="3"/>
  <c r="J209" i="3"/>
  <c r="J213" i="3"/>
  <c r="J225" i="3"/>
  <c r="AF238" i="3"/>
  <c r="J115" i="3"/>
  <c r="J191" i="3"/>
  <c r="J207" i="3"/>
  <c r="J223" i="3"/>
  <c r="J227" i="3"/>
  <c r="J247" i="3"/>
  <c r="J270" i="3"/>
  <c r="J282" i="3"/>
  <c r="J451" i="3"/>
  <c r="J455" i="3"/>
  <c r="J55" i="3"/>
  <c r="J59" i="3"/>
  <c r="J63" i="3"/>
  <c r="J75" i="3"/>
  <c r="J204" i="3"/>
  <c r="J208" i="3"/>
  <c r="J212" i="3"/>
  <c r="J224" i="3"/>
  <c r="J228" i="3"/>
  <c r="J232" i="3"/>
  <c r="J236" i="3"/>
  <c r="R238" i="3"/>
  <c r="J240" i="3"/>
  <c r="N240" i="3"/>
  <c r="J244" i="3"/>
  <c r="J45" i="3"/>
  <c r="J53" i="3"/>
  <c r="J114" i="3"/>
  <c r="N115" i="3"/>
  <c r="J133" i="3"/>
  <c r="J137" i="3"/>
  <c r="L137" i="3"/>
  <c r="J141" i="3"/>
  <c r="L141" i="3"/>
  <c r="J145" i="3"/>
  <c r="J149" i="3"/>
  <c r="J160" i="3"/>
  <c r="J168" i="3"/>
  <c r="L168" i="3"/>
  <c r="J176" i="3"/>
  <c r="L176" i="3"/>
  <c r="J186" i="3"/>
  <c r="J190" i="3"/>
  <c r="J206" i="3"/>
  <c r="J226" i="3"/>
  <c r="J246" i="3"/>
  <c r="J250" i="3"/>
  <c r="L250" i="3"/>
  <c r="J254" i="3"/>
  <c r="L254" i="3"/>
  <c r="J285" i="3"/>
  <c r="J289" i="3"/>
  <c r="J303" i="3"/>
  <c r="J307" i="3"/>
  <c r="J311" i="3"/>
  <c r="J315" i="3"/>
  <c r="J319" i="3"/>
  <c r="N320" i="3"/>
  <c r="J323" i="3"/>
  <c r="J327" i="3"/>
  <c r="J331" i="3"/>
  <c r="J335" i="3"/>
  <c r="J346" i="3"/>
  <c r="J350" i="3"/>
  <c r="J354" i="3"/>
  <c r="J358" i="3"/>
  <c r="J362" i="3"/>
  <c r="J366" i="3"/>
  <c r="Z372" i="3"/>
  <c r="J370" i="3"/>
  <c r="J374" i="3"/>
  <c r="L374" i="3"/>
  <c r="J385" i="3"/>
  <c r="J389" i="3"/>
  <c r="J393" i="3"/>
  <c r="J397" i="3"/>
  <c r="J405" i="3"/>
  <c r="J417" i="3"/>
  <c r="J429" i="3"/>
  <c r="J441" i="3"/>
  <c r="J449" i="3"/>
  <c r="J83" i="3"/>
  <c r="R86" i="3"/>
  <c r="J91" i="3"/>
  <c r="N92" i="3"/>
  <c r="J108" i="3"/>
  <c r="AB116" i="3"/>
  <c r="J112" i="3"/>
  <c r="J116" i="3"/>
  <c r="L116" i="3"/>
  <c r="J120" i="3"/>
  <c r="J131" i="3"/>
  <c r="N132" i="3"/>
  <c r="J143" i="3"/>
  <c r="J188" i="3"/>
  <c r="J47" i="3"/>
  <c r="J88" i="3"/>
  <c r="J92" i="3"/>
  <c r="J105" i="3"/>
  <c r="J109" i="3"/>
  <c r="J117" i="3"/>
  <c r="AB117" i="3"/>
  <c r="J144" i="3"/>
  <c r="J159" i="3"/>
  <c r="J163" i="3"/>
  <c r="J171" i="3"/>
  <c r="L171" i="3"/>
  <c r="J175" i="3"/>
  <c r="J189" i="3"/>
  <c r="J203" i="3"/>
  <c r="J50" i="3"/>
  <c r="J194" i="3"/>
  <c r="J457" i="3"/>
  <c r="J111" i="3"/>
  <c r="J119" i="3"/>
  <c r="J123" i="3"/>
  <c r="L123" i="3"/>
  <c r="J134" i="3"/>
  <c r="L134" i="3"/>
  <c r="J146" i="3"/>
  <c r="R147" i="3"/>
  <c r="J77" i="3"/>
  <c r="J51" i="3"/>
  <c r="J235" i="3"/>
  <c r="J398" i="3"/>
  <c r="J446" i="3"/>
  <c r="J54" i="3"/>
  <c r="J62" i="3"/>
  <c r="J74" i="3"/>
  <c r="R77" i="3"/>
  <c r="J78" i="3"/>
  <c r="J82" i="3"/>
  <c r="J86" i="3"/>
  <c r="J103" i="3"/>
  <c r="J118" i="3"/>
  <c r="J148" i="3"/>
  <c r="J192" i="3"/>
  <c r="J200" i="3"/>
  <c r="J211" i="3"/>
  <c r="J215" i="3"/>
  <c r="J219" i="3"/>
  <c r="L219" i="3"/>
  <c r="J234" i="3"/>
  <c r="V239" i="3"/>
  <c r="J238" i="3"/>
  <c r="J172" i="3"/>
  <c r="N173" i="3"/>
  <c r="J430" i="3"/>
  <c r="J49" i="3"/>
  <c r="J113" i="3"/>
  <c r="N114" i="3"/>
  <c r="J135" i="3"/>
  <c r="J150" i="3"/>
  <c r="J165" i="3"/>
  <c r="J169" i="3"/>
  <c r="J173" i="3"/>
  <c r="N174" i="3"/>
  <c r="J177" i="3"/>
  <c r="P179" i="3"/>
  <c r="J187" i="3"/>
  <c r="J267" i="3"/>
  <c r="J271" i="3"/>
  <c r="J279" i="3"/>
  <c r="J287" i="3"/>
  <c r="J291" i="3"/>
  <c r="J295" i="3"/>
  <c r="J305" i="3"/>
  <c r="J309" i="3"/>
  <c r="J313" i="3"/>
  <c r="J317" i="3"/>
  <c r="J321" i="3"/>
  <c r="J325" i="3"/>
  <c r="J329" i="3"/>
  <c r="J333" i="3"/>
  <c r="J344" i="3"/>
  <c r="J348" i="3"/>
  <c r="J352" i="3"/>
  <c r="J356" i="3"/>
  <c r="J360" i="3"/>
  <c r="J364" i="3"/>
  <c r="V369" i="3"/>
  <c r="J368" i="3"/>
  <c r="J372" i="3"/>
  <c r="J376" i="3"/>
  <c r="N377" i="3"/>
  <c r="J387" i="3"/>
  <c r="J391" i="3"/>
  <c r="J399" i="3"/>
  <c r="J403" i="3"/>
  <c r="J411" i="3"/>
  <c r="J435" i="3"/>
  <c r="J447" i="3"/>
  <c r="J418" i="3"/>
  <c r="L418" i="3"/>
  <c r="J410" i="3"/>
  <c r="J442" i="3"/>
  <c r="J46" i="3"/>
  <c r="J57" i="3"/>
  <c r="J73" i="3"/>
  <c r="R76" i="3"/>
  <c r="J81" i="3"/>
  <c r="P81" i="3"/>
  <c r="J85" i="3"/>
  <c r="J89" i="3"/>
  <c r="J93" i="3"/>
  <c r="L93" i="3"/>
  <c r="J121" i="3"/>
  <c r="J147" i="3"/>
  <c r="J195" i="3"/>
  <c r="J210" i="3"/>
  <c r="J218" i="3"/>
  <c r="L218" i="3"/>
  <c r="J229" i="3"/>
  <c r="X235" i="3"/>
  <c r="J233" i="3"/>
  <c r="J241" i="3"/>
  <c r="J294" i="3"/>
  <c r="T295" i="3"/>
  <c r="J434" i="3"/>
  <c r="J132" i="3"/>
  <c r="J140" i="3"/>
  <c r="J151" i="3"/>
  <c r="L151" i="3"/>
  <c r="J162" i="3"/>
  <c r="J166" i="3"/>
  <c r="J170" i="3"/>
  <c r="J178" i="3"/>
  <c r="J245" i="3"/>
  <c r="J249" i="3"/>
  <c r="J264" i="3"/>
  <c r="J268" i="3"/>
  <c r="J272" i="3"/>
  <c r="J280" i="3"/>
  <c r="J284" i="3"/>
  <c r="J288" i="3"/>
  <c r="J306" i="3"/>
  <c r="J310" i="3"/>
  <c r="J314" i="3"/>
  <c r="J318" i="3"/>
  <c r="J322" i="3"/>
  <c r="J326" i="3"/>
  <c r="J330" i="3"/>
  <c r="J334" i="3"/>
  <c r="N335" i="3"/>
  <c r="J373" i="3"/>
  <c r="J377" i="3"/>
  <c r="L377" i="3"/>
  <c r="J388" i="3"/>
  <c r="J392" i="3"/>
  <c r="J396" i="3"/>
  <c r="J400" i="3"/>
  <c r="J408" i="3"/>
  <c r="J432" i="3"/>
  <c r="J444" i="3"/>
  <c r="J448" i="3"/>
  <c r="J395" i="3"/>
  <c r="J427" i="3"/>
  <c r="J58" i="3"/>
  <c r="J84" i="3"/>
  <c r="P86" i="3"/>
  <c r="J104" i="3"/>
  <c r="J122" i="3"/>
  <c r="N123" i="3"/>
  <c r="J136" i="3"/>
  <c r="J161" i="3"/>
  <c r="J179" i="3"/>
  <c r="L179" i="3"/>
  <c r="J196" i="3"/>
  <c r="J214" i="3"/>
  <c r="J248" i="3"/>
  <c r="T252" i="3"/>
  <c r="J263" i="3"/>
  <c r="J286" i="3"/>
  <c r="R289" i="3"/>
  <c r="J290" i="3"/>
  <c r="J347" i="3"/>
  <c r="J351" i="3"/>
  <c r="J355" i="3"/>
  <c r="J359" i="3"/>
  <c r="J363" i="3"/>
  <c r="J367" i="3"/>
  <c r="R370" i="3"/>
  <c r="J371" i="3"/>
  <c r="L371" i="3"/>
  <c r="J375" i="3"/>
  <c r="J390" i="3"/>
  <c r="J394" i="3"/>
  <c r="J402" i="3"/>
  <c r="J406" i="3"/>
  <c r="J414" i="3"/>
  <c r="J438" i="3"/>
  <c r="J60" i="3"/>
  <c r="J79" i="3"/>
  <c r="J106" i="3"/>
  <c r="J138" i="3"/>
  <c r="J174" i="3"/>
  <c r="J198" i="3"/>
  <c r="J216" i="3"/>
  <c r="J404" i="3"/>
  <c r="J412" i="3"/>
  <c r="J416" i="3"/>
  <c r="J428" i="3"/>
  <c r="J436" i="3"/>
  <c r="J440" i="3"/>
  <c r="J431" i="3"/>
  <c r="J276" i="3"/>
  <c r="J64" i="3"/>
  <c r="J90" i="3"/>
  <c r="J110" i="3"/>
  <c r="N111" i="3"/>
  <c r="J142" i="3"/>
  <c r="N142" i="3"/>
  <c r="J167" i="3"/>
  <c r="J202" i="3"/>
  <c r="J231" i="3"/>
  <c r="J239" i="3"/>
  <c r="J243" i="3"/>
  <c r="J269" i="3"/>
  <c r="J273" i="3"/>
  <c r="J277" i="3"/>
  <c r="J281" i="3"/>
  <c r="J458" i="3"/>
  <c r="J415" i="3"/>
  <c r="N416" i="3"/>
  <c r="J443" i="3"/>
  <c r="J253" i="3"/>
  <c r="T255" i="3"/>
  <c r="J407" i="3"/>
  <c r="J439" i="3"/>
  <c r="J61" i="3"/>
  <c r="J87" i="3"/>
  <c r="J107" i="3"/>
  <c r="L107" i="3"/>
  <c r="J139" i="3"/>
  <c r="J164" i="3"/>
  <c r="J199" i="3"/>
  <c r="J217" i="3"/>
  <c r="N218" i="3"/>
  <c r="J266" i="3"/>
  <c r="J401" i="3"/>
  <c r="J409" i="3"/>
  <c r="J413" i="3"/>
  <c r="J433" i="3"/>
  <c r="J437" i="3"/>
  <c r="J445" i="3"/>
  <c r="J453" i="3"/>
  <c r="J242" i="3"/>
  <c r="J265" i="3"/>
  <c r="J283" i="3"/>
  <c r="J230" i="3"/>
  <c r="J251" i="3"/>
  <c r="J274" i="3"/>
  <c r="AB282" i="3"/>
  <c r="J292" i="3"/>
  <c r="J237" i="3"/>
  <c r="AB242" i="3"/>
  <c r="J255" i="3"/>
  <c r="L255" i="3"/>
  <c r="J278" i="3"/>
  <c r="J296" i="3"/>
  <c r="L296" i="3"/>
  <c r="J304" i="3"/>
  <c r="J308" i="3"/>
  <c r="J312" i="3"/>
  <c r="J316" i="3"/>
  <c r="J320" i="3"/>
  <c r="J324" i="3"/>
  <c r="J328" i="3"/>
  <c r="J332" i="3"/>
  <c r="L332" i="3"/>
  <c r="J336" i="3"/>
  <c r="L336" i="3"/>
  <c r="J345" i="3"/>
  <c r="J349" i="3"/>
  <c r="J353" i="3"/>
  <c r="J357" i="3"/>
  <c r="J361" i="3"/>
  <c r="J365" i="3"/>
  <c r="J369" i="3"/>
  <c r="J386" i="3"/>
  <c r="J252" i="3"/>
  <c r="J275" i="3"/>
  <c r="L275" i="3"/>
  <c r="J293" i="3"/>
  <c r="J452" i="3"/>
  <c r="J459" i="3"/>
  <c r="D9" i="3"/>
  <c r="F9" i="3"/>
  <c r="H9" i="3"/>
  <c r="D10" i="3"/>
  <c r="F10" i="3"/>
  <c r="H10" i="3"/>
  <c r="D11" i="3"/>
  <c r="F11" i="3"/>
  <c r="H11" i="3"/>
  <c r="D12" i="3"/>
  <c r="F12" i="3"/>
  <c r="H12" i="3"/>
  <c r="D13" i="3"/>
  <c r="F13" i="3"/>
  <c r="H13" i="3"/>
  <c r="D14" i="3"/>
  <c r="F14" i="3"/>
  <c r="H14" i="3"/>
  <c r="D15" i="3"/>
  <c r="F15" i="3"/>
  <c r="H15" i="3"/>
  <c r="D16" i="3"/>
  <c r="F16" i="3"/>
  <c r="H16" i="3"/>
  <c r="D17" i="3"/>
  <c r="F17" i="3"/>
  <c r="H17" i="3"/>
  <c r="D18" i="3"/>
  <c r="F18" i="3"/>
  <c r="H18" i="3"/>
  <c r="D19" i="3"/>
  <c r="F19" i="3"/>
  <c r="H19" i="3"/>
  <c r="D20" i="3"/>
  <c r="F20" i="3"/>
  <c r="H20" i="3"/>
  <c r="D21" i="3"/>
  <c r="F21" i="3"/>
  <c r="H21" i="3"/>
  <c r="D22" i="3"/>
  <c r="F22" i="3"/>
  <c r="H22" i="3"/>
  <c r="D23" i="3"/>
  <c r="F23" i="3"/>
  <c r="H23" i="3"/>
  <c r="D24" i="3"/>
  <c r="F24" i="3"/>
  <c r="H24" i="3"/>
  <c r="D25" i="3"/>
  <c r="F25" i="3"/>
  <c r="H25" i="3"/>
  <c r="D26" i="3"/>
  <c r="F26" i="3"/>
  <c r="H26" i="3"/>
  <c r="D27" i="3"/>
  <c r="F27" i="3"/>
  <c r="H27" i="3"/>
  <c r="D28" i="3"/>
  <c r="F28" i="3"/>
  <c r="H28" i="3"/>
  <c r="D29" i="3"/>
  <c r="F29" i="3"/>
  <c r="H29" i="3"/>
  <c r="D30" i="3"/>
  <c r="F30" i="3"/>
  <c r="H30" i="3"/>
  <c r="D31" i="3"/>
  <c r="F31" i="3"/>
  <c r="H31" i="3"/>
  <c r="D32" i="3"/>
  <c r="F32" i="3"/>
  <c r="H32" i="3"/>
  <c r="D33" i="3"/>
  <c r="F33" i="3"/>
  <c r="H33" i="3"/>
  <c r="D34" i="3"/>
  <c r="F34" i="3"/>
  <c r="H34" i="3"/>
  <c r="D35" i="3"/>
  <c r="F35" i="3"/>
  <c r="H35" i="3"/>
  <c r="D36" i="3"/>
  <c r="F36" i="3"/>
  <c r="H36" i="3"/>
  <c r="D37" i="3"/>
  <c r="F37" i="3"/>
  <c r="H37" i="3"/>
  <c r="D38" i="3"/>
  <c r="F38" i="3"/>
  <c r="H38" i="3"/>
  <c r="D39" i="3"/>
  <c r="F39" i="3"/>
  <c r="H39" i="3"/>
  <c r="D40" i="3"/>
  <c r="F40" i="3"/>
  <c r="H40" i="3"/>
  <c r="D41" i="3"/>
  <c r="F41" i="3"/>
  <c r="H41" i="3"/>
  <c r="H8" i="3"/>
  <c r="F8" i="3"/>
  <c r="D8" i="3"/>
  <c r="T289" i="1"/>
  <c r="R289" i="1"/>
  <c r="P289" i="1"/>
  <c r="N289" i="1"/>
  <c r="L289" i="1"/>
  <c r="R288" i="1"/>
  <c r="P288" i="1"/>
  <c r="N288" i="1"/>
  <c r="L288" i="1"/>
  <c r="P287" i="1"/>
  <c r="N287" i="1"/>
  <c r="L287" i="1"/>
  <c r="N286" i="1"/>
  <c r="L286" i="1"/>
  <c r="L285" i="1"/>
  <c r="N283" i="1"/>
  <c r="L283" i="1"/>
  <c r="L282" i="1"/>
  <c r="L280" i="1"/>
  <c r="P271" i="1"/>
  <c r="N271" i="1"/>
  <c r="L271" i="1"/>
  <c r="N270" i="1"/>
  <c r="L270" i="1"/>
  <c r="L269" i="1"/>
  <c r="R253" i="3"/>
  <c r="X250" i="3"/>
  <c r="T356" i="3"/>
  <c r="Z250" i="3"/>
  <c r="T108" i="3"/>
  <c r="AD293" i="3"/>
  <c r="T114" i="3"/>
  <c r="V139" i="3"/>
  <c r="P82" i="3"/>
  <c r="V80" i="3"/>
  <c r="P116" i="3"/>
  <c r="V242" i="3"/>
  <c r="P76" i="3"/>
  <c r="L142" i="3"/>
  <c r="L83" i="3"/>
  <c r="P143" i="3"/>
  <c r="R90" i="3"/>
  <c r="AJ412" i="3"/>
  <c r="AF151" i="3"/>
  <c r="V168" i="3"/>
  <c r="N90" i="3"/>
  <c r="R137" i="3"/>
  <c r="AF240" i="3"/>
  <c r="T235" i="3"/>
  <c r="P84" i="3"/>
  <c r="Z119" i="3"/>
  <c r="T119" i="3"/>
  <c r="N135" i="3"/>
  <c r="L226" i="3"/>
  <c r="P176" i="3"/>
  <c r="AB118" i="3"/>
  <c r="AF244" i="3"/>
  <c r="R177" i="3"/>
  <c r="T179" i="3"/>
  <c r="AD169" i="3"/>
  <c r="L376" i="3"/>
  <c r="V374" i="3"/>
  <c r="L367" i="3"/>
  <c r="N177" i="3"/>
  <c r="X111" i="3"/>
  <c r="AB368" i="3"/>
  <c r="N151" i="3"/>
  <c r="Z84" i="3"/>
  <c r="AJ253" i="3"/>
  <c r="Z238" i="3"/>
  <c r="T78" i="3"/>
  <c r="AB372" i="3"/>
  <c r="N176" i="3"/>
  <c r="R144" i="3"/>
  <c r="P162" i="3"/>
  <c r="N85" i="3"/>
  <c r="X357" i="3"/>
  <c r="AH370" i="3"/>
  <c r="AD357" i="3"/>
  <c r="AH412" i="3"/>
  <c r="N134" i="3"/>
  <c r="AF147" i="3"/>
  <c r="L133" i="3"/>
  <c r="R136" i="3"/>
  <c r="AD142" i="3"/>
  <c r="T137" i="3"/>
  <c r="AB141" i="3"/>
  <c r="V137" i="3"/>
  <c r="AD141" i="3"/>
  <c r="X139" i="3"/>
  <c r="Z140" i="3"/>
  <c r="T135" i="3"/>
  <c r="V87" i="3"/>
  <c r="AB247" i="3"/>
  <c r="AD123" i="3"/>
  <c r="Z92" i="3"/>
  <c r="T148" i="3"/>
  <c r="X289" i="3"/>
  <c r="X373" i="3"/>
  <c r="P369" i="3"/>
  <c r="V413" i="3"/>
  <c r="X414" i="3"/>
  <c r="AD179" i="3"/>
  <c r="AB178" i="3"/>
  <c r="V175" i="3"/>
  <c r="R173" i="3"/>
  <c r="P172" i="3"/>
  <c r="X176" i="3"/>
  <c r="L170" i="3"/>
  <c r="N171" i="3"/>
  <c r="AF412" i="3"/>
  <c r="AF368" i="3"/>
  <c r="P151" i="3"/>
  <c r="L149" i="3"/>
  <c r="N150" i="3"/>
  <c r="P150" i="3"/>
  <c r="AB236" i="3"/>
  <c r="AD237" i="3"/>
  <c r="AF242" i="3"/>
  <c r="P229" i="3"/>
  <c r="AD235" i="3"/>
  <c r="X233" i="3"/>
  <c r="AJ252" i="3"/>
  <c r="AJ294" i="3"/>
  <c r="AB240" i="3"/>
  <c r="N147" i="3"/>
  <c r="T167" i="3"/>
  <c r="X371" i="3"/>
  <c r="AF290" i="3"/>
  <c r="AF414" i="3"/>
  <c r="R169" i="3"/>
  <c r="V171" i="3"/>
  <c r="AB174" i="3"/>
  <c r="L166" i="3"/>
  <c r="X172" i="3"/>
  <c r="Z173" i="3"/>
  <c r="AD175" i="3"/>
  <c r="N167" i="3"/>
  <c r="P168" i="3"/>
  <c r="AB358" i="3"/>
  <c r="V150" i="3"/>
  <c r="X151" i="3"/>
  <c r="R148" i="3"/>
  <c r="N146" i="3"/>
  <c r="L145" i="3"/>
  <c r="P147" i="3"/>
  <c r="T149" i="3"/>
  <c r="T146" i="3"/>
  <c r="Z279" i="3"/>
  <c r="AB139" i="3"/>
  <c r="AD148" i="3"/>
  <c r="R150" i="3"/>
  <c r="Z86" i="3"/>
  <c r="AD151" i="3"/>
  <c r="V248" i="3"/>
  <c r="P75" i="3"/>
  <c r="AH122" i="3"/>
  <c r="V108" i="3"/>
  <c r="AF117" i="3"/>
  <c r="AD112" i="3"/>
  <c r="AB111" i="3"/>
  <c r="Z110" i="3"/>
  <c r="R106" i="3"/>
  <c r="T107" i="3"/>
  <c r="P105" i="3"/>
  <c r="N104" i="3"/>
  <c r="L120" i="3"/>
  <c r="N121" i="3"/>
  <c r="P122" i="3"/>
  <c r="P248" i="3"/>
  <c r="Z253" i="3"/>
  <c r="X252" i="3"/>
  <c r="AB254" i="3"/>
  <c r="N247" i="3"/>
  <c r="T250" i="3"/>
  <c r="V251" i="3"/>
  <c r="AD255" i="3"/>
  <c r="R249" i="3"/>
  <c r="L246" i="3"/>
  <c r="P146" i="3"/>
  <c r="AB288" i="3"/>
  <c r="X246" i="3"/>
  <c r="AB289" i="3"/>
  <c r="T142" i="3"/>
  <c r="V143" i="3"/>
  <c r="AB146" i="3"/>
  <c r="P140" i="3"/>
  <c r="N139" i="3"/>
  <c r="X144" i="3"/>
  <c r="AD147" i="3"/>
  <c r="L138" i="3"/>
  <c r="AD144" i="3"/>
  <c r="R141" i="3"/>
  <c r="Z141" i="3"/>
  <c r="AD146" i="3"/>
  <c r="P138" i="3"/>
  <c r="Z417" i="3"/>
  <c r="AD373" i="3"/>
  <c r="T368" i="3"/>
  <c r="X171" i="3"/>
  <c r="AB173" i="3"/>
  <c r="L165" i="3"/>
  <c r="P167" i="3"/>
  <c r="Z172" i="3"/>
  <c r="AF179" i="3"/>
  <c r="V170" i="3"/>
  <c r="R168" i="3"/>
  <c r="X295" i="3"/>
  <c r="R292" i="3"/>
  <c r="AD278" i="3"/>
  <c r="Z367" i="3"/>
  <c r="R413" i="3"/>
  <c r="AH247" i="3"/>
  <c r="L103" i="3"/>
  <c r="Z88" i="3"/>
  <c r="X110" i="3"/>
  <c r="Z237" i="3"/>
  <c r="AH284" i="3"/>
  <c r="R167" i="3"/>
  <c r="L164" i="3"/>
  <c r="X170" i="3"/>
  <c r="N165" i="3"/>
  <c r="T168" i="3"/>
  <c r="P166" i="3"/>
  <c r="Z171" i="3"/>
  <c r="AB172" i="3"/>
  <c r="AD173" i="3"/>
  <c r="V169" i="3"/>
  <c r="AF178" i="3"/>
  <c r="AF291" i="3"/>
  <c r="P108" i="3"/>
  <c r="V111" i="3"/>
  <c r="AD115" i="3"/>
  <c r="AB114" i="3"/>
  <c r="T110" i="3"/>
  <c r="N107" i="3"/>
  <c r="Z113" i="3"/>
  <c r="L106" i="3"/>
  <c r="R109" i="3"/>
  <c r="X112" i="3"/>
  <c r="AF120" i="3"/>
  <c r="N106" i="3"/>
  <c r="T109" i="3"/>
  <c r="Z370" i="3"/>
  <c r="AB371" i="3"/>
  <c r="T367" i="3"/>
  <c r="AF175" i="3"/>
  <c r="X167" i="3"/>
  <c r="N162" i="3"/>
  <c r="AD170" i="3"/>
  <c r="V166" i="3"/>
  <c r="AB169" i="3"/>
  <c r="P163" i="3"/>
  <c r="L161" i="3"/>
  <c r="T165" i="3"/>
  <c r="Z168" i="3"/>
  <c r="R164" i="3"/>
  <c r="AD369" i="3"/>
  <c r="L235" i="3"/>
  <c r="P237" i="3"/>
  <c r="V240" i="3"/>
  <c r="AB243" i="3"/>
  <c r="AF249" i="3"/>
  <c r="T239" i="3"/>
  <c r="N236" i="3"/>
  <c r="AH254" i="3"/>
  <c r="AD244" i="3"/>
  <c r="Z242" i="3"/>
  <c r="N418" i="3"/>
  <c r="X291" i="3"/>
  <c r="Z292" i="3"/>
  <c r="P226" i="3"/>
  <c r="X230" i="3"/>
  <c r="AH243" i="3"/>
  <c r="AB232" i="3"/>
  <c r="Z231" i="3"/>
  <c r="T228" i="3"/>
  <c r="V229" i="3"/>
  <c r="AL253" i="3"/>
  <c r="R227" i="3"/>
  <c r="AJ248" i="3"/>
  <c r="R226" i="3"/>
  <c r="X229" i="3"/>
  <c r="V252" i="3"/>
  <c r="AB255" i="3"/>
  <c r="R250" i="3"/>
  <c r="T251" i="3"/>
  <c r="X253" i="3"/>
  <c r="P249" i="3"/>
  <c r="Z254" i="3"/>
  <c r="Z289" i="3"/>
  <c r="AB357" i="3"/>
  <c r="T236" i="3"/>
  <c r="Z230" i="3"/>
  <c r="AD370" i="3"/>
  <c r="Z249" i="3"/>
  <c r="T83" i="3"/>
  <c r="AD145" i="3"/>
  <c r="T292" i="3"/>
  <c r="Z120" i="3"/>
  <c r="T122" i="3"/>
  <c r="AF145" i="3"/>
  <c r="AB145" i="3"/>
  <c r="AF237" i="3"/>
  <c r="AB84" i="3"/>
  <c r="AH369" i="3"/>
  <c r="R368" i="3"/>
  <c r="AD233" i="3"/>
  <c r="Z145" i="3"/>
  <c r="AL252" i="3"/>
  <c r="AB361" i="3"/>
  <c r="T357" i="3"/>
  <c r="R246" i="3"/>
  <c r="AB251" i="3"/>
  <c r="AD252" i="3"/>
  <c r="X249" i="3"/>
  <c r="V247" i="3"/>
  <c r="T247" i="3"/>
  <c r="V109" i="3"/>
  <c r="AB112" i="3"/>
  <c r="AF118" i="3"/>
  <c r="Z111" i="3"/>
  <c r="AD113" i="3"/>
  <c r="L104" i="3"/>
  <c r="AH123" i="3"/>
  <c r="N105" i="3"/>
  <c r="R107" i="3"/>
  <c r="P106" i="3"/>
  <c r="L140" i="3"/>
  <c r="N141" i="3"/>
  <c r="Z147" i="3"/>
  <c r="P142" i="3"/>
  <c r="R143" i="3"/>
  <c r="AB148" i="3"/>
  <c r="V145" i="3"/>
  <c r="X146" i="3"/>
  <c r="T144" i="3"/>
  <c r="AD149" i="3"/>
  <c r="V144" i="3"/>
  <c r="AB171" i="3"/>
  <c r="P165" i="3"/>
  <c r="AD172" i="3"/>
  <c r="L163" i="3"/>
  <c r="Z170" i="3"/>
  <c r="N164" i="3"/>
  <c r="T166" i="3"/>
  <c r="N163" i="3"/>
  <c r="R166" i="3"/>
  <c r="X169" i="3"/>
  <c r="AF177" i="3"/>
  <c r="D258" i="3"/>
  <c r="L256" i="3"/>
  <c r="AL256" i="3"/>
  <c r="AJ256" i="3"/>
  <c r="AD256" i="3"/>
  <c r="T256" i="3"/>
  <c r="R256" i="3"/>
  <c r="N256" i="3"/>
  <c r="AN256" i="3"/>
  <c r="Z256" i="3"/>
  <c r="AF256" i="3"/>
  <c r="X256" i="3"/>
  <c r="AH256" i="3"/>
  <c r="Z121" i="3"/>
  <c r="P134" i="3"/>
  <c r="AB167" i="3"/>
  <c r="AD288" i="3"/>
  <c r="R248" i="3"/>
  <c r="X413" i="3"/>
  <c r="AF416" i="3"/>
  <c r="P331" i="3"/>
  <c r="AD276" i="3"/>
  <c r="X273" i="3"/>
  <c r="N239" i="3"/>
  <c r="AF252" i="3"/>
  <c r="V243" i="3"/>
  <c r="AD247" i="3"/>
  <c r="T242" i="3"/>
  <c r="Z245" i="3"/>
  <c r="R241" i="3"/>
  <c r="X244" i="3"/>
  <c r="P240" i="3"/>
  <c r="AB86" i="3"/>
  <c r="X84" i="3"/>
  <c r="AD87" i="3"/>
  <c r="T82" i="3"/>
  <c r="Z85" i="3"/>
  <c r="R81" i="3"/>
  <c r="L78" i="3"/>
  <c r="T81" i="3"/>
  <c r="V83" i="3"/>
  <c r="AD84" i="3"/>
  <c r="AF92" i="3"/>
  <c r="N79" i="3"/>
  <c r="P80" i="3"/>
  <c r="X82" i="3"/>
  <c r="AD85" i="3"/>
  <c r="X83" i="3"/>
  <c r="T121" i="3"/>
  <c r="L117" i="3"/>
  <c r="N118" i="3"/>
  <c r="N117" i="3"/>
  <c r="AB120" i="3"/>
  <c r="V122" i="3"/>
  <c r="X123" i="3"/>
  <c r="R120" i="3"/>
  <c r="AB123" i="3"/>
  <c r="AD117" i="3"/>
  <c r="R111" i="3"/>
  <c r="X114" i="3"/>
  <c r="N109" i="3"/>
  <c r="T112" i="3"/>
  <c r="Z115" i="3"/>
  <c r="AB115" i="3"/>
  <c r="V113" i="3"/>
  <c r="L108" i="3"/>
  <c r="AF122" i="3"/>
  <c r="AL254" i="3"/>
  <c r="Z232" i="3"/>
  <c r="AD234" i="3"/>
  <c r="R228" i="3"/>
  <c r="X231" i="3"/>
  <c r="V230" i="3"/>
  <c r="N226" i="3"/>
  <c r="AJ249" i="3"/>
  <c r="AB233" i="3"/>
  <c r="AH244" i="3"/>
  <c r="AF239" i="3"/>
  <c r="T229" i="3"/>
  <c r="AD178" i="3"/>
  <c r="R118" i="3"/>
  <c r="X241" i="3"/>
  <c r="V138" i="3"/>
  <c r="P227" i="3"/>
  <c r="R139" i="3"/>
  <c r="N294" i="3"/>
  <c r="R295" i="3"/>
  <c r="AD418" i="3"/>
  <c r="L253" i="3"/>
  <c r="P255" i="3"/>
  <c r="N254" i="3"/>
  <c r="V172" i="3"/>
  <c r="AD176" i="3"/>
  <c r="Z174" i="3"/>
  <c r="T171" i="3"/>
  <c r="AB175" i="3"/>
  <c r="R170" i="3"/>
  <c r="X173" i="3"/>
  <c r="P169" i="3"/>
  <c r="L167" i="3"/>
  <c r="AF418" i="3"/>
  <c r="AJ418" i="3"/>
  <c r="AN296" i="3"/>
  <c r="AF409" i="3"/>
  <c r="N331" i="3"/>
  <c r="AJ288" i="3"/>
  <c r="AB249" i="3"/>
  <c r="AF255" i="3"/>
  <c r="V246" i="3"/>
  <c r="T243" i="3"/>
  <c r="Z248" i="3"/>
  <c r="AD250" i="3"/>
  <c r="X247" i="3"/>
  <c r="R242" i="3"/>
  <c r="T77" i="3"/>
  <c r="AB81" i="3"/>
  <c r="AF87" i="3"/>
  <c r="N74" i="3"/>
  <c r="AD82" i="3"/>
  <c r="AH92" i="3"/>
  <c r="X79" i="3"/>
  <c r="L73" i="3"/>
  <c r="Z80" i="3"/>
  <c r="V78" i="3"/>
  <c r="AJ411" i="3"/>
  <c r="AD243" i="3"/>
  <c r="P236" i="3"/>
  <c r="AF248" i="3"/>
  <c r="N235" i="3"/>
  <c r="X240" i="3"/>
  <c r="T238" i="3"/>
  <c r="Z241" i="3"/>
  <c r="R237" i="3"/>
  <c r="AH253" i="3"/>
  <c r="V79" i="3"/>
  <c r="AF88" i="3"/>
  <c r="AB82" i="3"/>
  <c r="Z81" i="3"/>
  <c r="X80" i="3"/>
  <c r="N75" i="3"/>
  <c r="L74" i="3"/>
  <c r="AD83" i="3"/>
  <c r="AH93" i="3"/>
  <c r="P113" i="3"/>
  <c r="T115" i="3"/>
  <c r="N112" i="3"/>
  <c r="R114" i="3"/>
  <c r="L111" i="3"/>
  <c r="V116" i="3"/>
  <c r="AD120" i="3"/>
  <c r="Z118" i="3"/>
  <c r="R112" i="3"/>
  <c r="N110" i="3"/>
  <c r="Z116" i="3"/>
  <c r="AF123" i="3"/>
  <c r="X115" i="3"/>
  <c r="AD118" i="3"/>
  <c r="V114" i="3"/>
  <c r="T113" i="3"/>
  <c r="P111" i="3"/>
  <c r="L109" i="3"/>
  <c r="L91" i="3"/>
  <c r="P93" i="3"/>
  <c r="T374" i="3"/>
  <c r="N371" i="3"/>
  <c r="R247" i="3"/>
  <c r="Z251" i="3"/>
  <c r="AB252" i="3"/>
  <c r="T248" i="3"/>
  <c r="P246" i="3"/>
  <c r="AD253" i="3"/>
  <c r="V249" i="3"/>
  <c r="T288" i="3"/>
  <c r="Z277" i="3"/>
  <c r="N333" i="3"/>
  <c r="L370" i="3"/>
  <c r="AD174" i="3"/>
  <c r="X117" i="3"/>
  <c r="X239" i="3"/>
  <c r="V256" i="3"/>
  <c r="T136" i="3"/>
  <c r="X93" i="3"/>
  <c r="N88" i="3"/>
  <c r="P89" i="3"/>
  <c r="P88" i="3"/>
  <c r="V92" i="3"/>
  <c r="AD92" i="3"/>
  <c r="T91" i="3"/>
  <c r="L87" i="3"/>
  <c r="T88" i="3"/>
  <c r="V90" i="3"/>
  <c r="X417" i="3"/>
  <c r="R414" i="3"/>
  <c r="AB246" i="3"/>
  <c r="Z143" i="3"/>
  <c r="T290" i="3"/>
  <c r="L334" i="3"/>
  <c r="P336" i="3"/>
  <c r="AB89" i="3"/>
  <c r="V86" i="3"/>
  <c r="P83" i="3"/>
  <c r="R84" i="3"/>
  <c r="L81" i="3"/>
  <c r="AD89" i="3"/>
  <c r="T85" i="3"/>
  <c r="V85" i="3"/>
  <c r="N82" i="3"/>
  <c r="AD90" i="3"/>
  <c r="N166" i="3"/>
  <c r="Z273" i="3"/>
  <c r="V377" i="3"/>
  <c r="V178" i="3"/>
  <c r="T177" i="3"/>
  <c r="P175" i="3"/>
  <c r="X179" i="3"/>
  <c r="R176" i="3"/>
  <c r="L173" i="3"/>
  <c r="T176" i="3"/>
  <c r="L92" i="3"/>
  <c r="N93" i="3"/>
  <c r="Z369" i="3"/>
  <c r="AB176" i="3"/>
  <c r="X174" i="3"/>
  <c r="T172" i="3"/>
  <c r="AD177" i="3"/>
  <c r="Z175" i="3"/>
  <c r="N169" i="3"/>
  <c r="R171" i="3"/>
  <c r="V173" i="3"/>
  <c r="Z243" i="3"/>
  <c r="AD245" i="3"/>
  <c r="P238" i="3"/>
  <c r="AB244" i="3"/>
  <c r="T240" i="3"/>
  <c r="N237" i="3"/>
  <c r="AH255" i="3"/>
  <c r="L236" i="3"/>
  <c r="R239" i="3"/>
  <c r="X242" i="3"/>
  <c r="V241" i="3"/>
  <c r="AF250" i="3"/>
  <c r="V368" i="3"/>
  <c r="R123" i="3"/>
  <c r="AB256" i="3"/>
  <c r="T169" i="3"/>
  <c r="AF121" i="3"/>
  <c r="AH252" i="3"/>
  <c r="T89" i="3"/>
  <c r="N140" i="3"/>
  <c r="Z177" i="3"/>
  <c r="V118" i="3"/>
  <c r="X118" i="3"/>
  <c r="V292" i="3"/>
  <c r="Z294" i="3"/>
  <c r="L146" i="3"/>
  <c r="R149" i="3"/>
  <c r="P148" i="3"/>
  <c r="V151" i="3"/>
  <c r="T150" i="3"/>
  <c r="T90" i="3"/>
  <c r="P135" i="3"/>
  <c r="X243" i="3"/>
  <c r="R240" i="3"/>
  <c r="AF251" i="3"/>
  <c r="AD246" i="3"/>
  <c r="AB245" i="3"/>
  <c r="T241" i="3"/>
  <c r="Z244" i="3"/>
  <c r="P239" i="3"/>
  <c r="V418" i="3"/>
  <c r="P415" i="3"/>
  <c r="R415" i="3"/>
  <c r="AJ292" i="3"/>
  <c r="AJ415" i="3"/>
  <c r="R122" i="3"/>
  <c r="L119" i="3"/>
  <c r="N120" i="3"/>
  <c r="P121" i="3"/>
  <c r="N119" i="3"/>
  <c r="T123" i="3"/>
  <c r="AB291" i="3"/>
  <c r="AB119" i="3"/>
  <c r="P170" i="3"/>
  <c r="T170" i="3"/>
  <c r="T174" i="3"/>
  <c r="P256" i="3"/>
  <c r="P119" i="3"/>
  <c r="L252" i="3"/>
  <c r="R255" i="3"/>
  <c r="P254" i="3"/>
  <c r="N253" i="3"/>
  <c r="N252" i="3"/>
  <c r="L251" i="3"/>
  <c r="P253" i="3"/>
  <c r="R254" i="3"/>
  <c r="V115" i="3"/>
  <c r="P112" i="3"/>
  <c r="R113" i="3"/>
  <c r="AD119" i="3"/>
  <c r="Z117" i="3"/>
  <c r="L110" i="3"/>
  <c r="X116" i="3"/>
  <c r="L375" i="3"/>
  <c r="P377" i="3"/>
  <c r="P247" i="3"/>
  <c r="X251" i="3"/>
  <c r="V250" i="3"/>
  <c r="T249" i="3"/>
  <c r="Z252" i="3"/>
  <c r="AD254" i="3"/>
  <c r="N246" i="3"/>
  <c r="AB253" i="3"/>
  <c r="Z236" i="3"/>
  <c r="AF243" i="3"/>
  <c r="AB237" i="3"/>
  <c r="AH248" i="3"/>
  <c r="AD238" i="3"/>
  <c r="AJ410" i="3"/>
  <c r="AB238" i="3"/>
  <c r="X236" i="3"/>
  <c r="V235" i="3"/>
  <c r="AH249" i="3"/>
  <c r="AJ254" i="3"/>
  <c r="AD239" i="3"/>
  <c r="R93" i="3"/>
  <c r="L90" i="3"/>
  <c r="N91" i="3"/>
  <c r="P92" i="3"/>
  <c r="V179" i="3"/>
  <c r="T178" i="3"/>
  <c r="N175" i="3"/>
  <c r="L174" i="3"/>
  <c r="X377" i="3"/>
  <c r="N179" i="3"/>
  <c r="L178" i="3"/>
  <c r="AD377" i="3"/>
  <c r="P370" i="3"/>
  <c r="R172" i="3"/>
  <c r="AB177" i="3"/>
  <c r="V174" i="3"/>
  <c r="L169" i="3"/>
  <c r="Z176" i="3"/>
  <c r="X175" i="3"/>
  <c r="T173" i="3"/>
  <c r="P171" i="3"/>
  <c r="N170" i="3"/>
  <c r="P90" i="3"/>
  <c r="R91" i="3"/>
  <c r="L88" i="3"/>
  <c r="V93" i="3"/>
  <c r="N89" i="3"/>
  <c r="T92" i="3"/>
  <c r="AH377" i="3"/>
  <c r="V165" i="3"/>
  <c r="X166" i="3"/>
  <c r="AF174" i="3"/>
  <c r="AB168" i="3"/>
  <c r="L160" i="3"/>
  <c r="T164" i="3"/>
  <c r="R162" i="3"/>
  <c r="AH179" i="3"/>
  <c r="N161" i="3"/>
  <c r="Z167" i="3"/>
  <c r="AH251" i="3"/>
  <c r="R235" i="3"/>
  <c r="AD241" i="3"/>
  <c r="Z239" i="3"/>
  <c r="AF246" i="3"/>
  <c r="X238" i="3"/>
  <c r="AD240" i="3"/>
  <c r="X288" i="3"/>
  <c r="X281" i="3"/>
  <c r="P110" i="3"/>
  <c r="V237" i="3"/>
  <c r="Z235" i="3"/>
  <c r="L150" i="3"/>
  <c r="X109" i="3"/>
  <c r="P164" i="3"/>
  <c r="R163" i="3"/>
  <c r="X87" i="3"/>
  <c r="V140" i="3"/>
  <c r="N168" i="3"/>
  <c r="N329" i="3"/>
  <c r="V279" i="3"/>
  <c r="AD410" i="3"/>
  <c r="Z149" i="3"/>
  <c r="X148" i="3"/>
  <c r="V147" i="3"/>
  <c r="R145" i="3"/>
  <c r="N143" i="3"/>
  <c r="AJ414" i="3"/>
  <c r="X254" i="3"/>
  <c r="N249" i="3"/>
  <c r="R251" i="3"/>
  <c r="P250" i="3"/>
  <c r="Z255" i="3"/>
  <c r="R252" i="3"/>
  <c r="N250" i="3"/>
  <c r="P251" i="3"/>
  <c r="L249" i="3"/>
  <c r="V238" i="3"/>
  <c r="Z240" i="3"/>
  <c r="AD242" i="3"/>
  <c r="P235" i="3"/>
  <c r="R236" i="3"/>
  <c r="N178" i="3"/>
  <c r="R108" i="3"/>
  <c r="Z112" i="3"/>
  <c r="AB113" i="3"/>
  <c r="L105" i="3"/>
  <c r="AF119" i="3"/>
  <c r="Z90" i="3"/>
  <c r="X89" i="3"/>
  <c r="V88" i="3"/>
  <c r="P85" i="3"/>
  <c r="N84" i="3"/>
  <c r="X372" i="3"/>
  <c r="AB248" i="3"/>
  <c r="AD249" i="3"/>
  <c r="Z247" i="3"/>
  <c r="R369" i="3"/>
  <c r="L147" i="3"/>
  <c r="V84" i="3"/>
  <c r="V253" i="3"/>
  <c r="L177" i="3"/>
  <c r="X140" i="3"/>
  <c r="Z89" i="3"/>
  <c r="T237" i="3"/>
  <c r="V136" i="3"/>
  <c r="AJ255" i="3"/>
  <c r="AD150" i="3"/>
  <c r="X145" i="3"/>
  <c r="N255" i="3"/>
  <c r="L144" i="3"/>
  <c r="V141" i="3"/>
  <c r="AD114" i="3"/>
  <c r="V89" i="3"/>
  <c r="N113" i="3"/>
  <c r="P144" i="3"/>
  <c r="AF247" i="3"/>
  <c r="AH250" i="3"/>
  <c r="L122" i="3"/>
  <c r="P173" i="3"/>
  <c r="R116" i="3"/>
  <c r="P107" i="3"/>
  <c r="AB369" i="3"/>
  <c r="AB250" i="3"/>
  <c r="AD251" i="3"/>
  <c r="T246" i="3"/>
  <c r="P141" i="3"/>
  <c r="R142" i="3"/>
  <c r="T143" i="3"/>
  <c r="Z146" i="3"/>
  <c r="AB147" i="3"/>
  <c r="AF287" i="3"/>
  <c r="X85" i="3"/>
  <c r="AB87" i="3"/>
  <c r="L79" i="3"/>
  <c r="AD88" i="3"/>
  <c r="AF93" i="3"/>
  <c r="AF373" i="3"/>
  <c r="N137" i="3"/>
  <c r="AB144" i="3"/>
  <c r="X142" i="3"/>
  <c r="AF150" i="3"/>
  <c r="T140" i="3"/>
  <c r="AH415" i="3"/>
  <c r="L162" i="3"/>
  <c r="AD171" i="3"/>
  <c r="R165" i="3"/>
  <c r="V167" i="3"/>
  <c r="Z169" i="3"/>
  <c r="T151" i="3"/>
  <c r="P149" i="3"/>
  <c r="AF370" i="3"/>
  <c r="N296" i="3"/>
  <c r="X141" i="3"/>
  <c r="N136" i="3"/>
  <c r="Z142" i="3"/>
  <c r="R138" i="3"/>
  <c r="AB143" i="3"/>
  <c r="R151" i="3"/>
  <c r="N149" i="3"/>
  <c r="P177" i="3"/>
  <c r="R178" i="3"/>
  <c r="Z150" i="3"/>
  <c r="V148" i="3"/>
  <c r="T147" i="3"/>
  <c r="P145" i="3"/>
  <c r="AB151" i="3"/>
  <c r="Z412" i="3"/>
  <c r="AD355" i="3"/>
  <c r="AB149" i="3"/>
  <c r="T145" i="3"/>
  <c r="X147" i="3"/>
  <c r="Z148" i="3"/>
  <c r="V146" i="3"/>
  <c r="R230" i="3"/>
  <c r="AH246" i="3"/>
  <c r="AJ251" i="3"/>
  <c r="AF241" i="3"/>
  <c r="N228" i="3"/>
  <c r="Z234" i="3"/>
  <c r="AB235" i="3"/>
  <c r="T84" i="3"/>
  <c r="X86" i="3"/>
  <c r="N81" i="3"/>
  <c r="AB88" i="3"/>
  <c r="Z87" i="3"/>
  <c r="AB367" i="3"/>
  <c r="R82" i="3"/>
  <c r="AB150" i="3"/>
  <c r="AF176" i="3"/>
  <c r="T87" i="3"/>
  <c r="L227" i="3"/>
  <c r="X122" i="3"/>
  <c r="P137" i="3"/>
  <c r="R229" i="3"/>
  <c r="AF173" i="3"/>
  <c r="L132" i="3"/>
  <c r="V110" i="3"/>
  <c r="L80" i="3"/>
  <c r="T253" i="3"/>
  <c r="R78" i="3"/>
  <c r="AF371" i="3"/>
  <c r="P109" i="3"/>
  <c r="R110" i="3"/>
  <c r="N108" i="3"/>
  <c r="Z114" i="3"/>
  <c r="T111" i="3"/>
  <c r="AB277" i="3"/>
  <c r="AH374" i="3"/>
  <c r="AH411" i="3"/>
  <c r="Z295" i="3"/>
  <c r="L121" i="3"/>
  <c r="N122" i="3"/>
  <c r="X358" i="3"/>
  <c r="R294" i="3"/>
  <c r="P115" i="3"/>
  <c r="X119" i="3"/>
  <c r="T117" i="3"/>
  <c r="AB121" i="3"/>
  <c r="L113" i="3"/>
  <c r="P120" i="3"/>
  <c r="R121" i="3"/>
  <c r="V123" i="3"/>
  <c r="AD86" i="3"/>
  <c r="R80" i="3"/>
  <c r="N78" i="3"/>
  <c r="AF91" i="3"/>
  <c r="V82" i="3"/>
  <c r="T175" i="3"/>
  <c r="V176" i="3"/>
  <c r="Z178" i="3"/>
  <c r="X177" i="3"/>
  <c r="AB179" i="3"/>
  <c r="X137" i="3"/>
  <c r="AD140" i="3"/>
  <c r="L131" i="3"/>
  <c r="P133" i="3"/>
  <c r="AH150" i="3"/>
  <c r="R134" i="3"/>
  <c r="AF411" i="3"/>
  <c r="T254" i="3"/>
  <c r="V255" i="3"/>
  <c r="N251" i="3"/>
  <c r="P252" i="3"/>
  <c r="R140" i="3"/>
  <c r="V142" i="3"/>
  <c r="N138" i="3"/>
  <c r="Z144" i="3"/>
  <c r="T141" i="3"/>
  <c r="AB231" i="3"/>
  <c r="V228" i="3"/>
  <c r="AH242" i="3"/>
  <c r="T227" i="3"/>
  <c r="AJ247" i="3"/>
  <c r="AD232" i="3"/>
  <c r="L76" i="3"/>
  <c r="T80" i="3"/>
  <c r="V81" i="3"/>
  <c r="R79" i="3"/>
  <c r="N77" i="3"/>
  <c r="AB279" i="3"/>
  <c r="V112" i="3"/>
  <c r="AB170" i="3"/>
  <c r="AB91" i="3"/>
  <c r="V244" i="3"/>
  <c r="AD236" i="3"/>
  <c r="R179" i="3"/>
  <c r="P139" i="3"/>
  <c r="L77" i="3"/>
  <c r="T120" i="3"/>
  <c r="AF149" i="3"/>
  <c r="AD168" i="3"/>
  <c r="AH151" i="3"/>
  <c r="AD122" i="3"/>
  <c r="R83" i="3"/>
  <c r="V254" i="3"/>
  <c r="T353" i="3"/>
  <c r="N415" i="3"/>
  <c r="P91" i="3"/>
  <c r="T93" i="3"/>
  <c r="AF293" i="3"/>
  <c r="AD143" i="3"/>
  <c r="T138" i="3"/>
  <c r="AF148" i="3"/>
  <c r="P136" i="3"/>
  <c r="AB142" i="3"/>
  <c r="AH408" i="3"/>
  <c r="T230" i="3"/>
  <c r="X232" i="3"/>
  <c r="AH245" i="3"/>
  <c r="V231" i="3"/>
  <c r="Z233" i="3"/>
  <c r="AL255" i="3"/>
  <c r="AB234" i="3"/>
  <c r="R117" i="3"/>
  <c r="L114" i="3"/>
  <c r="AB122" i="3"/>
  <c r="X120" i="3"/>
  <c r="AB83" i="3"/>
  <c r="L75" i="3"/>
  <c r="T79" i="3"/>
  <c r="Z82" i="3"/>
  <c r="X81" i="3"/>
  <c r="N76" i="3"/>
  <c r="V119" i="3"/>
  <c r="X113" i="3"/>
  <c r="AB241" i="3"/>
  <c r="X168" i="3"/>
  <c r="V232" i="3"/>
  <c r="P178" i="3"/>
  <c r="X143" i="3"/>
  <c r="R92" i="3"/>
  <c r="AB85" i="3"/>
  <c r="L135" i="3"/>
  <c r="P228" i="3"/>
  <c r="P78" i="3"/>
  <c r="X149" i="3"/>
  <c r="AF89" i="3"/>
  <c r="AF292" i="3"/>
  <c r="Z246" i="3"/>
  <c r="AF253" i="3"/>
  <c r="P241" i="3"/>
  <c r="AD248" i="3"/>
  <c r="X245" i="3"/>
  <c r="AJ371" i="3"/>
  <c r="AD93" i="3"/>
  <c r="AB92" i="3"/>
  <c r="Z91" i="3"/>
  <c r="X90" i="3"/>
  <c r="AF294" i="3"/>
  <c r="N133" i="3"/>
  <c r="Z139" i="3"/>
  <c r="AF146" i="3"/>
  <c r="R135" i="3"/>
  <c r="AB140" i="3"/>
  <c r="X138" i="3"/>
  <c r="AB411" i="3"/>
  <c r="AB352" i="3"/>
  <c r="Z93" i="3"/>
  <c r="X92" i="3"/>
  <c r="R89" i="3"/>
  <c r="N87" i="3"/>
  <c r="T163" i="3"/>
  <c r="N160" i="3"/>
  <c r="Z166" i="3"/>
  <c r="V164" i="3"/>
  <c r="P161" i="3"/>
  <c r="AH178" i="3"/>
  <c r="R119" i="3"/>
  <c r="V121" i="3"/>
  <c r="P118" i="3"/>
  <c r="N460" i="3"/>
  <c r="AL374" i="3"/>
  <c r="V236" i="3"/>
  <c r="AB239" i="3"/>
  <c r="X237" i="3"/>
  <c r="P417" i="3"/>
  <c r="AB414" i="3"/>
  <c r="T294" i="3"/>
  <c r="T377" i="3"/>
  <c r="AB280" i="3"/>
  <c r="R88" i="3"/>
  <c r="P87" i="3"/>
  <c r="AB93" i="3"/>
  <c r="L85" i="3"/>
  <c r="X91" i="3"/>
  <c r="AH418" i="3"/>
  <c r="R336" i="3"/>
  <c r="X277" i="3"/>
  <c r="L172" i="3"/>
  <c r="P174" i="3"/>
  <c r="V177" i="3"/>
  <c r="Z179" i="3"/>
  <c r="X178" i="3"/>
  <c r="AB90" i="3"/>
  <c r="T86" i="3"/>
  <c r="AD91" i="3"/>
  <c r="X88" i="3"/>
  <c r="R85" i="3"/>
  <c r="V149" i="3"/>
  <c r="N145" i="3"/>
  <c r="X150" i="3"/>
  <c r="Z151" i="3"/>
  <c r="P114" i="3"/>
  <c r="R115" i="3"/>
  <c r="V117" i="3"/>
  <c r="AD121" i="3"/>
  <c r="T116" i="3"/>
  <c r="AL414" i="3"/>
  <c r="Z122" i="3"/>
  <c r="V120" i="3"/>
  <c r="P117" i="3"/>
  <c r="X121" i="3"/>
  <c r="N116" i="3"/>
  <c r="T118" i="3"/>
  <c r="AF254" i="3"/>
  <c r="L115" i="3"/>
  <c r="AD116" i="3"/>
  <c r="V91" i="3"/>
  <c r="Z138" i="3"/>
  <c r="L239" i="3"/>
  <c r="AF245" i="3"/>
  <c r="T231" i="3"/>
  <c r="R175" i="3"/>
  <c r="N86" i="3"/>
  <c r="P79" i="3"/>
  <c r="Z123" i="3"/>
  <c r="T139" i="3"/>
  <c r="X248" i="3"/>
  <c r="AJ250" i="3"/>
  <c r="X165" i="3"/>
  <c r="L136" i="3"/>
  <c r="P123" i="3"/>
  <c r="R87" i="3"/>
  <c r="AF90" i="3"/>
  <c r="R146" i="3"/>
  <c r="P77" i="3"/>
  <c r="R327" i="3"/>
  <c r="Z329" i="3"/>
  <c r="AL460" i="3"/>
  <c r="AD456" i="3"/>
  <c r="AH459" i="3"/>
  <c r="AJ459" i="3"/>
  <c r="AF459" i="3"/>
  <c r="AJ460" i="3"/>
  <c r="AH457" i="3"/>
  <c r="AH456" i="3"/>
  <c r="AH458" i="3"/>
  <c r="AL459" i="3"/>
  <c r="AF457" i="3"/>
  <c r="AJ458" i="3"/>
  <c r="AF458" i="3"/>
  <c r="AJ456" i="3"/>
  <c r="AF456" i="3"/>
  <c r="AF460" i="3"/>
  <c r="AH460" i="3"/>
  <c r="AL457" i="3"/>
  <c r="AJ457" i="3"/>
  <c r="AL458" i="3"/>
  <c r="R459" i="3"/>
  <c r="P458" i="3"/>
  <c r="N457" i="3"/>
  <c r="T460" i="3"/>
  <c r="L456" i="3"/>
  <c r="T457" i="3"/>
  <c r="Z460" i="3"/>
  <c r="R456" i="3"/>
  <c r="X459" i="3"/>
  <c r="V458" i="3"/>
  <c r="R457" i="3"/>
  <c r="X460" i="3"/>
  <c r="P456" i="3"/>
  <c r="V459" i="3"/>
  <c r="T458" i="3"/>
  <c r="V457" i="3"/>
  <c r="X458" i="3"/>
  <c r="AB460" i="3"/>
  <c r="T456" i="3"/>
  <c r="Z459" i="3"/>
  <c r="AN460" i="3"/>
  <c r="AL456" i="3"/>
  <c r="X456" i="3"/>
  <c r="AD459" i="3"/>
  <c r="Z457" i="3"/>
  <c r="AB458" i="3"/>
  <c r="AD457" i="3"/>
  <c r="AB456" i="3"/>
  <c r="N458" i="3"/>
  <c r="L457" i="3"/>
  <c r="R460" i="3"/>
  <c r="P459" i="3"/>
  <c r="R458" i="3"/>
  <c r="P457" i="3"/>
  <c r="V460" i="3"/>
  <c r="N456" i="3"/>
  <c r="T459" i="3"/>
  <c r="Z456" i="3"/>
  <c r="AB457" i="3"/>
  <c r="AD458" i="3"/>
  <c r="AD460" i="3"/>
  <c r="V456" i="3"/>
  <c r="AB459" i="3"/>
  <c r="Z458" i="3"/>
  <c r="X457" i="3"/>
  <c r="N459" i="3"/>
  <c r="L458" i="3"/>
  <c r="P460" i="3"/>
  <c r="Z418" i="3"/>
  <c r="AL416" i="3"/>
  <c r="L410" i="3"/>
  <c r="AF408" i="3"/>
  <c r="AL415" i="3"/>
  <c r="L409" i="3"/>
  <c r="L408" i="3"/>
  <c r="AD413" i="3"/>
  <c r="AH414" i="3"/>
  <c r="P416" i="3"/>
  <c r="T414" i="3"/>
  <c r="AD411" i="3"/>
  <c r="AH409" i="3"/>
  <c r="N410" i="3"/>
  <c r="AD414" i="3"/>
  <c r="AJ409" i="3"/>
  <c r="N417" i="3"/>
  <c r="Z415" i="3"/>
  <c r="AL417" i="3"/>
  <c r="AD412" i="3"/>
  <c r="X412" i="3"/>
  <c r="R418" i="3"/>
  <c r="Z414" i="3"/>
  <c r="R417" i="3"/>
  <c r="AB418" i="3"/>
  <c r="P411" i="3"/>
  <c r="R408" i="3"/>
  <c r="AF415" i="3"/>
  <c r="AJ413" i="3"/>
  <c r="P418" i="3"/>
  <c r="P410" i="3"/>
  <c r="L415" i="3"/>
  <c r="N408" i="3"/>
  <c r="L414" i="3"/>
  <c r="Z413" i="3"/>
  <c r="Z416" i="3"/>
  <c r="T409" i="3"/>
  <c r="R411" i="3"/>
  <c r="T408" i="3"/>
  <c r="AH417" i="3"/>
  <c r="P409" i="3"/>
  <c r="V408" i="3"/>
  <c r="T418" i="3"/>
  <c r="AH413" i="3"/>
  <c r="L417" i="3"/>
  <c r="X415" i="3"/>
  <c r="Z408" i="3"/>
  <c r="AH416" i="3"/>
  <c r="AB416" i="3"/>
  <c r="AJ416" i="3"/>
  <c r="AF413" i="3"/>
  <c r="AL418" i="3"/>
  <c r="T415" i="3"/>
  <c r="AB415" i="3"/>
  <c r="X409" i="3"/>
  <c r="P408" i="3"/>
  <c r="R412" i="3"/>
  <c r="V410" i="3"/>
  <c r="AB409" i="3"/>
  <c r="V417" i="3"/>
  <c r="N409" i="3"/>
  <c r="V409" i="3"/>
  <c r="AB408" i="3"/>
  <c r="AH410" i="3"/>
  <c r="AB413" i="3"/>
  <c r="R410" i="3"/>
  <c r="Z410" i="3"/>
  <c r="V415" i="3"/>
  <c r="R409" i="3"/>
  <c r="R416" i="3"/>
  <c r="AB417" i="3"/>
  <c r="X411" i="3"/>
  <c r="AN418" i="3"/>
  <c r="T412" i="3"/>
  <c r="X410" i="3"/>
  <c r="AD409" i="3"/>
  <c r="V416" i="3"/>
  <c r="T411" i="3"/>
  <c r="N411" i="3"/>
  <c r="AD415" i="3"/>
  <c r="T417" i="3"/>
  <c r="T413" i="3"/>
  <c r="P414" i="3"/>
  <c r="AD417" i="3"/>
  <c r="Z411" i="3"/>
  <c r="AB410" i="3"/>
  <c r="AD416" i="3"/>
  <c r="AF417" i="3"/>
  <c r="X416" i="3"/>
  <c r="T410" i="3"/>
  <c r="X408" i="3"/>
  <c r="V414" i="3"/>
  <c r="X418" i="3"/>
  <c r="AF410" i="3"/>
  <c r="V412" i="3"/>
  <c r="AD408" i="3"/>
  <c r="P412" i="3"/>
  <c r="V411" i="3"/>
  <c r="Z409" i="3"/>
  <c r="N414" i="3"/>
  <c r="T416" i="3"/>
  <c r="AB412" i="3"/>
  <c r="AJ417" i="3"/>
  <c r="T373" i="3"/>
  <c r="V357" i="3"/>
  <c r="AJ372" i="3"/>
  <c r="AH363" i="3"/>
  <c r="Z373" i="3"/>
  <c r="AB354" i="3"/>
  <c r="R354" i="3"/>
  <c r="AH366" i="3"/>
  <c r="P375" i="3"/>
  <c r="AB373" i="3"/>
  <c r="AD362" i="3"/>
  <c r="AF363" i="3"/>
  <c r="P347" i="3"/>
  <c r="AF376" i="3"/>
  <c r="X374" i="3"/>
  <c r="R367" i="3"/>
  <c r="AF374" i="3"/>
  <c r="N353" i="3"/>
  <c r="AF362" i="3"/>
  <c r="R347" i="3"/>
  <c r="V375" i="3"/>
  <c r="P368" i="3"/>
  <c r="Z353" i="3"/>
  <c r="N376" i="3"/>
  <c r="N368" i="3"/>
  <c r="AF377" i="3"/>
  <c r="Z358" i="3"/>
  <c r="X356" i="3"/>
  <c r="N374" i="3"/>
  <c r="P367" i="3"/>
  <c r="AF367" i="3"/>
  <c r="AD358" i="3"/>
  <c r="AF359" i="3"/>
  <c r="AB370" i="3"/>
  <c r="T349" i="3"/>
  <c r="Z375" i="3"/>
  <c r="X376" i="3"/>
  <c r="Z351" i="3"/>
  <c r="T370" i="3"/>
  <c r="T376" i="3"/>
  <c r="AB376" i="3"/>
  <c r="X370" i="3"/>
  <c r="Z359" i="3"/>
  <c r="AD361" i="3"/>
  <c r="Z355" i="3"/>
  <c r="AJ368" i="3"/>
  <c r="R373" i="3"/>
  <c r="AD375" i="3"/>
  <c r="V376" i="3"/>
  <c r="T371" i="3"/>
  <c r="X369" i="3"/>
  <c r="AJ375" i="3"/>
  <c r="AD360" i="3"/>
  <c r="AD356" i="3"/>
  <c r="R353" i="3"/>
  <c r="X375" i="3"/>
  <c r="X367" i="3"/>
  <c r="L353" i="3"/>
  <c r="Z356" i="3"/>
  <c r="AB353" i="3"/>
  <c r="R190" i="3"/>
  <c r="P374" i="3"/>
  <c r="AB360" i="3"/>
  <c r="AD372" i="3"/>
  <c r="T354" i="3"/>
  <c r="AD374" i="3"/>
  <c r="X351" i="3"/>
  <c r="R375" i="3"/>
  <c r="AF366" i="3"/>
  <c r="X354" i="3"/>
  <c r="Z377" i="3"/>
  <c r="AF360" i="3"/>
  <c r="N372" i="3"/>
  <c r="AD376" i="3"/>
  <c r="AD368" i="3"/>
  <c r="AB355" i="3"/>
  <c r="AD359" i="3"/>
  <c r="P371" i="3"/>
  <c r="T369" i="3"/>
  <c r="Z368" i="3"/>
  <c r="AH372" i="3"/>
  <c r="X355" i="3"/>
  <c r="Z352" i="3"/>
  <c r="V367" i="3"/>
  <c r="R374" i="3"/>
  <c r="AB375" i="3"/>
  <c r="L372" i="3"/>
  <c r="T372" i="3"/>
  <c r="AJ376" i="3"/>
  <c r="V353" i="3"/>
  <c r="AL373" i="3"/>
  <c r="N375" i="3"/>
  <c r="N367" i="3"/>
  <c r="P373" i="3"/>
  <c r="AF365" i="3"/>
  <c r="AL376" i="3"/>
  <c r="Z354" i="3"/>
  <c r="AJ374" i="3"/>
  <c r="AF375" i="3"/>
  <c r="AJ377" i="3"/>
  <c r="AJ373" i="3"/>
  <c r="AH364" i="3"/>
  <c r="AF358" i="3"/>
  <c r="AJ370" i="3"/>
  <c r="N370" i="3"/>
  <c r="P202" i="3"/>
  <c r="N373" i="3"/>
  <c r="Z371" i="3"/>
  <c r="R355" i="3"/>
  <c r="AH367" i="3"/>
  <c r="X350" i="3"/>
  <c r="P346" i="3"/>
  <c r="R377" i="3"/>
  <c r="V371" i="3"/>
  <c r="V356" i="3"/>
  <c r="X353" i="3"/>
  <c r="AF364" i="3"/>
  <c r="Z376" i="3"/>
  <c r="V370" i="3"/>
  <c r="V358" i="3"/>
  <c r="R356" i="3"/>
  <c r="V354" i="3"/>
  <c r="L345" i="3"/>
  <c r="X368" i="3"/>
  <c r="AL375" i="3"/>
  <c r="AN377" i="3"/>
  <c r="P353" i="3"/>
  <c r="AB377" i="3"/>
  <c r="R371" i="3"/>
  <c r="P372" i="3"/>
  <c r="N190" i="3"/>
  <c r="AH371" i="3"/>
  <c r="AL377" i="3"/>
  <c r="AD353" i="3"/>
  <c r="N345" i="3"/>
  <c r="P376" i="3"/>
  <c r="AH365" i="3"/>
  <c r="V372" i="3"/>
  <c r="AF369" i="3"/>
  <c r="AB359" i="3"/>
  <c r="Z357" i="3"/>
  <c r="AD367" i="3"/>
  <c r="R376" i="3"/>
  <c r="R372" i="3"/>
  <c r="AH376" i="3"/>
  <c r="X359" i="3"/>
  <c r="AH368" i="3"/>
  <c r="R348" i="3"/>
  <c r="AD371" i="3"/>
  <c r="AB356" i="3"/>
  <c r="AF361" i="3"/>
  <c r="P355" i="3"/>
  <c r="T375" i="3"/>
  <c r="N354" i="3"/>
  <c r="N213" i="3"/>
  <c r="V373" i="3"/>
  <c r="P354" i="3"/>
  <c r="V349" i="3"/>
  <c r="T348" i="3"/>
  <c r="Z374" i="3"/>
  <c r="T355" i="3"/>
  <c r="AF372" i="3"/>
  <c r="L373" i="3"/>
  <c r="Z360" i="3"/>
  <c r="N346" i="3"/>
  <c r="V350" i="3"/>
  <c r="AB374" i="3"/>
  <c r="AH373" i="3"/>
  <c r="V355" i="3"/>
  <c r="AJ369" i="3"/>
  <c r="AH375" i="3"/>
  <c r="AD354" i="3"/>
  <c r="AL336" i="3"/>
  <c r="V325" i="3"/>
  <c r="AD327" i="3"/>
  <c r="AH332" i="3"/>
  <c r="AJ327" i="3"/>
  <c r="P203" i="3"/>
  <c r="AJ336" i="3"/>
  <c r="AF324" i="3"/>
  <c r="AJ329" i="3"/>
  <c r="T192" i="3"/>
  <c r="P334" i="3"/>
  <c r="P332" i="3"/>
  <c r="R335" i="3"/>
  <c r="N336" i="3"/>
  <c r="L335" i="3"/>
  <c r="AJ330" i="3"/>
  <c r="AH323" i="3"/>
  <c r="N332" i="3"/>
  <c r="L333" i="3"/>
  <c r="V336" i="3"/>
  <c r="X320" i="3"/>
  <c r="R330" i="3"/>
  <c r="N334" i="3"/>
  <c r="L327" i="3"/>
  <c r="AJ333" i="3"/>
  <c r="X329" i="3"/>
  <c r="P335" i="3"/>
  <c r="N330" i="3"/>
  <c r="AD328" i="3"/>
  <c r="L217" i="3"/>
  <c r="Z324" i="3"/>
  <c r="V321" i="3"/>
  <c r="AD334" i="3"/>
  <c r="V320" i="3"/>
  <c r="R332" i="3"/>
  <c r="N217" i="3"/>
  <c r="AB330" i="3"/>
  <c r="X321" i="3"/>
  <c r="AF323" i="3"/>
  <c r="P211" i="3"/>
  <c r="X335" i="3"/>
  <c r="AF327" i="3"/>
  <c r="X334" i="3"/>
  <c r="AD320" i="3"/>
  <c r="Z321" i="3"/>
  <c r="AH217" i="3"/>
  <c r="AB329" i="3"/>
  <c r="AB335" i="3"/>
  <c r="AL332" i="3"/>
  <c r="Z218" i="3"/>
  <c r="AD330" i="3"/>
  <c r="AB331" i="3"/>
  <c r="V331" i="3"/>
  <c r="V208" i="3"/>
  <c r="X331" i="3"/>
  <c r="AH328" i="3"/>
  <c r="V332" i="3"/>
  <c r="AH329" i="3"/>
  <c r="R198" i="3"/>
  <c r="AH324" i="3"/>
  <c r="AH335" i="3"/>
  <c r="R321" i="3"/>
  <c r="Z320" i="3"/>
  <c r="AF330" i="3"/>
  <c r="V324" i="3"/>
  <c r="AB216" i="3"/>
  <c r="N326" i="3"/>
  <c r="T336" i="3"/>
  <c r="X330" i="3"/>
  <c r="L320" i="3"/>
  <c r="AD325" i="3"/>
  <c r="AF326" i="3"/>
  <c r="AL333" i="3"/>
  <c r="X333" i="3"/>
  <c r="R326" i="3"/>
  <c r="X336" i="3"/>
  <c r="Z333" i="3"/>
  <c r="V323" i="3"/>
  <c r="AD323" i="3"/>
  <c r="AD213" i="3"/>
  <c r="T211" i="3"/>
  <c r="V213" i="3"/>
  <c r="Z336" i="3"/>
  <c r="P327" i="3"/>
  <c r="R320" i="3"/>
  <c r="R331" i="3"/>
  <c r="N321" i="3"/>
  <c r="R334" i="3"/>
  <c r="N328" i="3"/>
  <c r="T327" i="3"/>
  <c r="X325" i="3"/>
  <c r="AJ331" i="3"/>
  <c r="R333" i="3"/>
  <c r="P328" i="3"/>
  <c r="T326" i="3"/>
  <c r="X324" i="3"/>
  <c r="AH333" i="3"/>
  <c r="Z216" i="3"/>
  <c r="AB325" i="3"/>
  <c r="AD333" i="3"/>
  <c r="AF332" i="3"/>
  <c r="P216" i="3"/>
  <c r="P217" i="3"/>
  <c r="AJ335" i="3"/>
  <c r="AB322" i="3"/>
  <c r="Z327" i="3"/>
  <c r="Z323" i="3"/>
  <c r="AD219" i="3"/>
  <c r="AB321" i="3"/>
  <c r="AF334" i="3"/>
  <c r="AF322" i="3"/>
  <c r="AB323" i="3"/>
  <c r="X194" i="3"/>
  <c r="AB320" i="3"/>
  <c r="AH334" i="3"/>
  <c r="AL335" i="3"/>
  <c r="T212" i="3"/>
  <c r="AD324" i="3"/>
  <c r="N327" i="3"/>
  <c r="T322" i="3"/>
  <c r="X197" i="3"/>
  <c r="N212" i="3"/>
  <c r="T333" i="3"/>
  <c r="AB333" i="3"/>
  <c r="AF335" i="3"/>
  <c r="T321" i="3"/>
  <c r="AD322" i="3"/>
  <c r="V333" i="3"/>
  <c r="P322" i="3"/>
  <c r="P333" i="3"/>
  <c r="P329" i="3"/>
  <c r="V328" i="3"/>
  <c r="AF325" i="3"/>
  <c r="T334" i="3"/>
  <c r="R329" i="3"/>
  <c r="V327" i="3"/>
  <c r="AJ334" i="3"/>
  <c r="Z328" i="3"/>
  <c r="X326" i="3"/>
  <c r="AH336" i="3"/>
  <c r="T332" i="3"/>
  <c r="AJ332" i="3"/>
  <c r="AF210" i="3"/>
  <c r="V330" i="3"/>
  <c r="AD208" i="3"/>
  <c r="P199" i="3"/>
  <c r="X332" i="3"/>
  <c r="AF320" i="3"/>
  <c r="V329" i="3"/>
  <c r="AH327" i="3"/>
  <c r="AD336" i="3"/>
  <c r="T323" i="3"/>
  <c r="Z332" i="3"/>
  <c r="AB328" i="3"/>
  <c r="AH330" i="3"/>
  <c r="AF329" i="3"/>
  <c r="AD215" i="3"/>
  <c r="L329" i="3"/>
  <c r="R328" i="3"/>
  <c r="V326" i="3"/>
  <c r="V322" i="3"/>
  <c r="L328" i="3"/>
  <c r="AB332" i="3"/>
  <c r="R323" i="3"/>
  <c r="T335" i="3"/>
  <c r="Z334" i="3"/>
  <c r="Z326" i="3"/>
  <c r="L330" i="3"/>
  <c r="AB334" i="3"/>
  <c r="Z325" i="3"/>
  <c r="Z330" i="3"/>
  <c r="T330" i="3"/>
  <c r="Z201" i="3"/>
  <c r="T328" i="3"/>
  <c r="AJ328" i="3"/>
  <c r="AF321" i="3"/>
  <c r="AD335" i="3"/>
  <c r="AF336" i="3"/>
  <c r="AF331" i="3"/>
  <c r="P330" i="3"/>
  <c r="T331" i="3"/>
  <c r="P321" i="3"/>
  <c r="AH219" i="3"/>
  <c r="AL334" i="3"/>
  <c r="AB324" i="3"/>
  <c r="R322" i="3"/>
  <c r="R195" i="3"/>
  <c r="AF207" i="3"/>
  <c r="AD329" i="3"/>
  <c r="L326" i="3"/>
  <c r="Z331" i="3"/>
  <c r="AD321" i="3"/>
  <c r="AD332" i="3"/>
  <c r="AF333" i="3"/>
  <c r="R205" i="3"/>
  <c r="AD199" i="3"/>
  <c r="V334" i="3"/>
  <c r="T329" i="3"/>
  <c r="X327" i="3"/>
  <c r="X323" i="3"/>
  <c r="AB336" i="3"/>
  <c r="P326" i="3"/>
  <c r="T324" i="3"/>
  <c r="T320" i="3"/>
  <c r="L331" i="3"/>
  <c r="AB327" i="3"/>
  <c r="AN336" i="3"/>
  <c r="V335" i="3"/>
  <c r="X328" i="3"/>
  <c r="AB326" i="3"/>
  <c r="X322" i="3"/>
  <c r="AB213" i="3"/>
  <c r="AH331" i="3"/>
  <c r="Z322" i="3"/>
  <c r="AH325" i="3"/>
  <c r="AH326" i="3"/>
  <c r="AD326" i="3"/>
  <c r="Z335" i="3"/>
  <c r="AH322" i="3"/>
  <c r="P320" i="3"/>
  <c r="T193" i="3"/>
  <c r="AD331" i="3"/>
  <c r="AF328" i="3"/>
  <c r="AL216" i="3"/>
  <c r="P188" i="3"/>
  <c r="P215" i="3"/>
  <c r="Z199" i="3"/>
  <c r="X214" i="3"/>
  <c r="P198" i="3"/>
  <c r="T291" i="3"/>
  <c r="AB283" i="3"/>
  <c r="T275" i="3"/>
  <c r="AB275" i="3"/>
  <c r="X290" i="3"/>
  <c r="T276" i="3"/>
  <c r="V204" i="3"/>
  <c r="R219" i="3"/>
  <c r="Z217" i="3"/>
  <c r="P209" i="3"/>
  <c r="X207" i="3"/>
  <c r="L198" i="3"/>
  <c r="AB203" i="3"/>
  <c r="T196" i="3"/>
  <c r="AF203" i="3"/>
  <c r="L294" i="3"/>
  <c r="AB294" i="3"/>
  <c r="R277" i="3"/>
  <c r="AB278" i="3"/>
  <c r="R291" i="3"/>
  <c r="AD289" i="3"/>
  <c r="R214" i="3"/>
  <c r="N188" i="3"/>
  <c r="AH296" i="3"/>
  <c r="P275" i="3"/>
  <c r="Z276" i="3"/>
  <c r="L212" i="3"/>
  <c r="T213" i="3"/>
  <c r="AB211" i="3"/>
  <c r="Z207" i="3"/>
  <c r="N198" i="3"/>
  <c r="L191" i="3"/>
  <c r="AD197" i="3"/>
  <c r="AF278" i="3"/>
  <c r="AD202" i="3"/>
  <c r="AD203" i="3"/>
  <c r="X212" i="3"/>
  <c r="AJ214" i="3"/>
  <c r="V203" i="3"/>
  <c r="AD275" i="3"/>
  <c r="AF219" i="3"/>
  <c r="P289" i="3"/>
  <c r="Z290" i="3"/>
  <c r="AH294" i="3"/>
  <c r="AH282" i="3"/>
  <c r="V289" i="3"/>
  <c r="R275" i="3"/>
  <c r="X205" i="3"/>
  <c r="P218" i="3"/>
  <c r="L210" i="3"/>
  <c r="AB215" i="3"/>
  <c r="R204" i="3"/>
  <c r="AD207" i="3"/>
  <c r="AF209" i="3"/>
  <c r="X198" i="3"/>
  <c r="AJ213" i="3"/>
  <c r="AJ210" i="3"/>
  <c r="N295" i="3"/>
  <c r="AD295" i="3"/>
  <c r="AF296" i="3"/>
  <c r="Z281" i="3"/>
  <c r="AD279" i="3"/>
  <c r="AB296" i="3"/>
  <c r="T215" i="3"/>
  <c r="L187" i="3"/>
  <c r="Z296" i="3"/>
  <c r="L273" i="3"/>
  <c r="AF279" i="3"/>
  <c r="P214" i="3"/>
  <c r="AD218" i="3"/>
  <c r="AF217" i="3"/>
  <c r="AB208" i="3"/>
  <c r="L197" i="3"/>
  <c r="R194" i="3"/>
  <c r="X199" i="3"/>
  <c r="V199" i="3"/>
  <c r="AJ218" i="3"/>
  <c r="Z213" i="3"/>
  <c r="V207" i="3"/>
  <c r="R193" i="3"/>
  <c r="L196" i="3"/>
  <c r="N276" i="3"/>
  <c r="AH290" i="3"/>
  <c r="Z291" i="3"/>
  <c r="T203" i="3"/>
  <c r="L216" i="3"/>
  <c r="R213" i="3"/>
  <c r="AD216" i="3"/>
  <c r="V209" i="3"/>
  <c r="AB209" i="3"/>
  <c r="T202" i="3"/>
  <c r="X201" i="3"/>
  <c r="AB200" i="3"/>
  <c r="AL218" i="3"/>
  <c r="AD195" i="3"/>
  <c r="P296" i="3"/>
  <c r="V291" i="3"/>
  <c r="N275" i="3"/>
  <c r="AF284" i="3"/>
  <c r="V293" i="3"/>
  <c r="AH287" i="3"/>
  <c r="AB219" i="3"/>
  <c r="AD196" i="3"/>
  <c r="T293" i="3"/>
  <c r="AB293" i="3"/>
  <c r="R276" i="3"/>
  <c r="AJ293" i="3"/>
  <c r="X275" i="3"/>
  <c r="AL294" i="3"/>
  <c r="V217" i="3"/>
  <c r="V214" i="3"/>
  <c r="AD212" i="3"/>
  <c r="AD209" i="3"/>
  <c r="AF211" i="3"/>
  <c r="AF205" i="3"/>
  <c r="AB196" i="3"/>
  <c r="P195" i="3"/>
  <c r="N195" i="3"/>
  <c r="N219" i="3"/>
  <c r="V219" i="3"/>
  <c r="X208" i="3"/>
  <c r="L190" i="3"/>
  <c r="AH218" i="3"/>
  <c r="Z210" i="3"/>
  <c r="AB202" i="3"/>
  <c r="R211" i="3"/>
  <c r="AH215" i="3"/>
  <c r="N292" i="3"/>
  <c r="AD296" i="3"/>
  <c r="AD292" i="3"/>
  <c r="AF289" i="3"/>
  <c r="AF285" i="3"/>
  <c r="AH286" i="3"/>
  <c r="AJ287" i="3"/>
  <c r="AJ296" i="3"/>
  <c r="N200" i="3"/>
  <c r="P212" i="3"/>
  <c r="R210" i="3"/>
  <c r="Z211" i="3"/>
  <c r="AD210" i="3"/>
  <c r="R201" i="3"/>
  <c r="Z202" i="3"/>
  <c r="Z196" i="3"/>
  <c r="Z193" i="3"/>
  <c r="P292" i="3"/>
  <c r="AD291" i="3"/>
  <c r="AD283" i="3"/>
  <c r="X276" i="3"/>
  <c r="L288" i="3"/>
  <c r="AF282" i="3"/>
  <c r="Z194" i="3"/>
  <c r="AB195" i="3"/>
  <c r="V278" i="3"/>
  <c r="AJ289" i="3"/>
  <c r="R215" i="3"/>
  <c r="X215" i="3"/>
  <c r="AF214" i="3"/>
  <c r="AH216" i="3"/>
  <c r="AD200" i="3"/>
  <c r="AH210" i="3"/>
  <c r="AL217" i="3"/>
  <c r="AD214" i="3"/>
  <c r="AB201" i="3"/>
  <c r="R197" i="3"/>
  <c r="N215" i="3"/>
  <c r="P204" i="3"/>
  <c r="X196" i="3"/>
  <c r="R199" i="3"/>
  <c r="X216" i="3"/>
  <c r="P210" i="3"/>
  <c r="T200" i="3"/>
  <c r="V296" i="3"/>
  <c r="X293" i="3"/>
  <c r="V280" i="3"/>
  <c r="P273" i="3"/>
  <c r="AF281" i="3"/>
  <c r="AF286" i="3"/>
  <c r="P201" i="3"/>
  <c r="L213" i="3"/>
  <c r="N211" i="3"/>
  <c r="V212" i="3"/>
  <c r="AF218" i="3"/>
  <c r="Z208" i="3"/>
  <c r="Z205" i="3"/>
  <c r="AD204" i="3"/>
  <c r="AJ216" i="3"/>
  <c r="X195" i="3"/>
  <c r="AN219" i="3"/>
  <c r="V295" i="3"/>
  <c r="X292" i="3"/>
  <c r="AB290" i="3"/>
  <c r="L274" i="3"/>
  <c r="AH289" i="3"/>
  <c r="AF280" i="3"/>
  <c r="N289" i="3"/>
  <c r="AD277" i="3"/>
  <c r="P189" i="3"/>
  <c r="AH206" i="3"/>
  <c r="V294" i="3"/>
  <c r="AH292" i="3"/>
  <c r="Z219" i="3"/>
  <c r="R206" i="3"/>
  <c r="N201" i="3"/>
  <c r="R200" i="3"/>
  <c r="AJ215" i="3"/>
  <c r="AJ212" i="3"/>
  <c r="Z195" i="3"/>
  <c r="AL293" i="3"/>
  <c r="V210" i="3"/>
  <c r="R196" i="3"/>
  <c r="AH213" i="3"/>
  <c r="V211" i="3"/>
  <c r="T218" i="3"/>
  <c r="AB210" i="3"/>
  <c r="V195" i="3"/>
  <c r="X210" i="3"/>
  <c r="AF216" i="3"/>
  <c r="AD217" i="3"/>
  <c r="V201" i="3"/>
  <c r="N288" i="3"/>
  <c r="Z282" i="3"/>
  <c r="AJ291" i="3"/>
  <c r="AB292" i="3"/>
  <c r="N273" i="3"/>
  <c r="AF213" i="3"/>
  <c r="V218" i="3"/>
  <c r="T214" i="3"/>
  <c r="X213" i="3"/>
  <c r="AB212" i="3"/>
  <c r="AF212" i="3"/>
  <c r="AH214" i="3"/>
  <c r="T199" i="3"/>
  <c r="AF206" i="3"/>
  <c r="AB197" i="3"/>
  <c r="R189" i="3"/>
  <c r="AF288" i="3"/>
  <c r="V275" i="3"/>
  <c r="AL295" i="3"/>
  <c r="X294" i="3"/>
  <c r="AB276" i="3"/>
  <c r="AF201" i="3"/>
  <c r="L293" i="3"/>
  <c r="R288" i="3"/>
  <c r="T277" i="3"/>
  <c r="T273" i="3"/>
  <c r="AB273" i="3"/>
  <c r="T219" i="3"/>
  <c r="T216" i="3"/>
  <c r="L203" i="3"/>
  <c r="X206" i="3"/>
  <c r="T201" i="3"/>
  <c r="V196" i="3"/>
  <c r="AF202" i="3"/>
  <c r="AH207" i="3"/>
  <c r="AD273" i="3"/>
  <c r="Z200" i="3"/>
  <c r="P196" i="3"/>
  <c r="L214" i="3"/>
  <c r="Z209" i="3"/>
  <c r="T194" i="3"/>
  <c r="AD206" i="3"/>
  <c r="N209" i="3"/>
  <c r="X202" i="3"/>
  <c r="P293" i="3"/>
  <c r="R278" i="3"/>
  <c r="Z278" i="3"/>
  <c r="AL296" i="3"/>
  <c r="AD281" i="3"/>
  <c r="R202" i="3"/>
  <c r="T217" i="3"/>
  <c r="AB218" i="3"/>
  <c r="Z214" i="3"/>
  <c r="P200" i="3"/>
  <c r="L195" i="3"/>
  <c r="AH211" i="3"/>
  <c r="P191" i="3"/>
  <c r="V191" i="3"/>
  <c r="X296" i="3"/>
  <c r="Z293" i="3"/>
  <c r="X280" i="3"/>
  <c r="AH285" i="3"/>
  <c r="V216" i="3"/>
  <c r="X193" i="3"/>
  <c r="R296" i="3"/>
  <c r="T289" i="3"/>
  <c r="AF295" i="3"/>
  <c r="AD282" i="3"/>
  <c r="L215" i="3"/>
  <c r="N210" i="3"/>
  <c r="X209" i="3"/>
  <c r="T204" i="3"/>
  <c r="V202" i="3"/>
  <c r="Z198" i="3"/>
  <c r="L292" i="3"/>
  <c r="T197" i="3"/>
  <c r="T198" i="3"/>
  <c r="AB214" i="3"/>
  <c r="R217" i="3"/>
  <c r="AD211" i="3"/>
  <c r="N191" i="3"/>
  <c r="AL292" i="3"/>
  <c r="T205" i="3"/>
  <c r="X218" i="3"/>
  <c r="AL219" i="3"/>
  <c r="Z215" i="3"/>
  <c r="Z203" i="3"/>
  <c r="V288" i="3"/>
  <c r="P277" i="3"/>
  <c r="AD280" i="3"/>
  <c r="AB207" i="3"/>
  <c r="N214" i="3"/>
  <c r="V215" i="3"/>
  <c r="V206" i="3"/>
  <c r="X204" i="3"/>
  <c r="P197" i="3"/>
  <c r="AD198" i="3"/>
  <c r="V194" i="3"/>
  <c r="N187" i="3"/>
  <c r="R293" i="3"/>
  <c r="P288" i="3"/>
  <c r="P276" i="3"/>
  <c r="V273" i="3"/>
  <c r="X217" i="3"/>
  <c r="AJ211" i="3"/>
  <c r="P295" i="3"/>
  <c r="AD294" i="3"/>
  <c r="Z288" i="3"/>
  <c r="X279" i="3"/>
  <c r="AF283" i="3"/>
  <c r="R218" i="3"/>
  <c r="AB217" i="3"/>
  <c r="T207" i="3"/>
  <c r="L200" i="3"/>
  <c r="X203" i="3"/>
  <c r="N192" i="3"/>
  <c r="V193" i="3"/>
  <c r="T296" i="3"/>
  <c r="AH283" i="3"/>
  <c r="T209" i="3"/>
  <c r="V198" i="3"/>
  <c r="T210" i="3"/>
  <c r="P192" i="3"/>
  <c r="AF204" i="3"/>
  <c r="AL215" i="3"/>
  <c r="T195" i="3"/>
  <c r="AB204" i="3"/>
  <c r="AD284" i="3"/>
  <c r="AJ295" i="3"/>
  <c r="AF277" i="3"/>
  <c r="X278" i="3"/>
  <c r="AH291" i="3"/>
  <c r="L199" i="3"/>
  <c r="X219" i="3"/>
  <c r="N199" i="3"/>
  <c r="AJ219" i="3"/>
  <c r="V197" i="3"/>
  <c r="R192" i="3"/>
  <c r="AH208" i="3"/>
  <c r="T190" i="3"/>
  <c r="AH293" i="3"/>
  <c r="R273" i="3"/>
  <c r="AJ290" i="3"/>
  <c r="Z275" i="3"/>
  <c r="P213" i="3"/>
  <c r="T191" i="3"/>
  <c r="V290" i="3"/>
  <c r="AD290" i="3"/>
  <c r="Z280" i="3"/>
  <c r="AH288" i="3"/>
  <c r="N216" i="3"/>
  <c r="L209" i="3"/>
  <c r="P205" i="3"/>
  <c r="R203" i="3"/>
  <c r="Z204" i="3"/>
  <c r="P193" i="3"/>
  <c r="P190" i="3"/>
  <c r="N293" i="3"/>
  <c r="X211" i="3"/>
  <c r="AH212" i="3"/>
  <c r="AF208" i="3"/>
  <c r="T206" i="3"/>
  <c r="AB198" i="3"/>
  <c r="AH209" i="3"/>
  <c r="V200" i="3"/>
  <c r="AD205" i="3"/>
  <c r="R290" i="3"/>
  <c r="T279" i="3"/>
  <c r="V276" i="3"/>
  <c r="V277" i="3"/>
  <c r="P219" i="3"/>
  <c r="Z206" i="3"/>
  <c r="R216" i="3"/>
  <c r="AF215" i="3"/>
  <c r="AB206" i="3"/>
  <c r="N196" i="3"/>
  <c r="AD201" i="3"/>
  <c r="AB194" i="3"/>
  <c r="X192" i="3"/>
  <c r="T278" i="3"/>
  <c r="P290" i="3"/>
  <c r="L211" i="3"/>
  <c r="V192" i="3"/>
  <c r="AB281" i="3"/>
  <c r="R212" i="3"/>
  <c r="N204" i="3"/>
  <c r="V205" i="3"/>
  <c r="AB205" i="3"/>
  <c r="AB199" i="3"/>
  <c r="R191" i="3"/>
  <c r="P294" i="3"/>
  <c r="AH295" i="3"/>
  <c r="Z212" i="3"/>
  <c r="AJ217" i="3"/>
  <c r="X200" i="3"/>
  <c r="R209" i="3"/>
  <c r="N203" i="3"/>
  <c r="Z197" i="3"/>
  <c r="AH205" i="3"/>
  <c r="AB295" i="3"/>
  <c r="AF200" i="3"/>
  <c r="Z63" i="3"/>
  <c r="AF64" i="3"/>
  <c r="X50" i="3"/>
  <c r="Z58" i="3"/>
  <c r="AB63" i="3"/>
  <c r="X60" i="3"/>
  <c r="AD54" i="3"/>
  <c r="AD55" i="3"/>
  <c r="AB61" i="3"/>
  <c r="AD64" i="3"/>
  <c r="AB64" i="3"/>
  <c r="X62" i="3"/>
  <c r="AB55" i="3"/>
  <c r="Z59" i="3"/>
  <c r="X64" i="3"/>
  <c r="AB56" i="3"/>
  <c r="Z61" i="3"/>
  <c r="X63" i="3"/>
  <c r="X55" i="3"/>
  <c r="Z51" i="3"/>
  <c r="AB57" i="3"/>
  <c r="AB62" i="3"/>
  <c r="AF61" i="3"/>
  <c r="AB59" i="3"/>
  <c r="Z53" i="3"/>
  <c r="X59" i="3"/>
  <c r="X54" i="3"/>
  <c r="AF63" i="3"/>
  <c r="X57" i="3"/>
  <c r="AD63" i="3"/>
  <c r="AB54" i="3"/>
  <c r="Z60" i="3"/>
  <c r="Z55" i="3"/>
  <c r="Z56" i="3"/>
  <c r="X53" i="3"/>
  <c r="AD62" i="3"/>
  <c r="AD57" i="3"/>
  <c r="AD56" i="3"/>
  <c r="AH64" i="3"/>
  <c r="AD59" i="3"/>
  <c r="Z64" i="3"/>
  <c r="AB52" i="3"/>
  <c r="AH63" i="3"/>
  <c r="X61" i="3"/>
  <c r="Z52" i="3"/>
  <c r="X56" i="3"/>
  <c r="AB60" i="3"/>
  <c r="AF58" i="3"/>
  <c r="AD58" i="3"/>
  <c r="Z54" i="3"/>
  <c r="AB58" i="3"/>
  <c r="Z62" i="3"/>
  <c r="AB53" i="3"/>
  <c r="Z57" i="3"/>
  <c r="X58" i="3"/>
  <c r="AD53" i="3"/>
  <c r="X51" i="3"/>
  <c r="X52" i="3"/>
  <c r="AF59" i="3"/>
  <c r="AD60" i="3"/>
  <c r="AF60" i="3"/>
  <c r="AF62" i="3"/>
  <c r="AD61" i="3"/>
  <c r="L63" i="3"/>
  <c r="J10" i="3"/>
  <c r="L10" i="3"/>
  <c r="L59" i="3"/>
  <c r="J18" i="3"/>
  <c r="J14" i="3"/>
  <c r="L51" i="3"/>
  <c r="J9" i="3"/>
  <c r="L9" i="3"/>
  <c r="J8" i="3"/>
  <c r="J30" i="3"/>
  <c r="L30" i="3"/>
  <c r="J41" i="3"/>
  <c r="L41" i="3"/>
  <c r="J37" i="3"/>
  <c r="J33" i="3"/>
  <c r="L33" i="3"/>
  <c r="J29" i="3"/>
  <c r="J25" i="3"/>
  <c r="J21" i="3"/>
  <c r="J17" i="3"/>
  <c r="J13" i="3"/>
  <c r="L13" i="3"/>
  <c r="J19" i="3"/>
  <c r="L19" i="3"/>
  <c r="R270" i="1"/>
  <c r="P269" i="1"/>
  <c r="N268" i="1"/>
  <c r="L267" i="1"/>
  <c r="T271" i="1"/>
  <c r="R271" i="1"/>
  <c r="L268" i="1"/>
  <c r="N269" i="1"/>
  <c r="P270" i="1"/>
  <c r="J23" i="3"/>
  <c r="L23" i="3"/>
  <c r="J40" i="3"/>
  <c r="L40" i="3"/>
  <c r="J39" i="3"/>
  <c r="L39" i="3"/>
  <c r="J35" i="3"/>
  <c r="L35" i="3"/>
  <c r="J31" i="3"/>
  <c r="L31" i="3"/>
  <c r="J27" i="3"/>
  <c r="L27" i="3"/>
  <c r="J15" i="3"/>
  <c r="J11" i="3"/>
  <c r="J38" i="3"/>
  <c r="L38" i="3"/>
  <c r="J34" i="3"/>
  <c r="J26" i="3"/>
  <c r="J22" i="3"/>
  <c r="J28" i="3"/>
  <c r="L50" i="3"/>
  <c r="L46" i="3"/>
  <c r="J36" i="3"/>
  <c r="J32" i="3"/>
  <c r="J24" i="3"/>
  <c r="J20" i="3"/>
  <c r="J16" i="3"/>
  <c r="J12" i="3"/>
  <c r="L12" i="3"/>
  <c r="L62" i="3"/>
  <c r="L53" i="3"/>
  <c r="L49" i="3"/>
  <c r="L56" i="3"/>
  <c r="L64" i="3"/>
  <c r="AJ32" i="3"/>
  <c r="AJ38" i="3"/>
  <c r="AJ39" i="3"/>
  <c r="AJ41" i="3"/>
  <c r="AJ40" i="3"/>
  <c r="AJ35" i="3"/>
  <c r="AJ33" i="3"/>
  <c r="AJ36" i="3"/>
  <c r="AF34" i="3"/>
  <c r="AF39" i="3"/>
  <c r="AJ37" i="3"/>
  <c r="AJ34" i="3"/>
  <c r="AF38" i="3"/>
  <c r="AH34" i="3"/>
  <c r="AN41" i="3"/>
  <c r="AF36" i="3"/>
  <c r="AF40" i="3"/>
  <c r="AF28" i="3"/>
  <c r="AH36" i="3"/>
  <c r="AF32" i="3"/>
  <c r="AF30" i="3"/>
  <c r="AL40" i="3"/>
  <c r="AF35" i="3"/>
  <c r="AL38" i="3"/>
  <c r="AF26" i="3"/>
  <c r="AF23" i="3"/>
  <c r="AH33" i="3"/>
  <c r="AF25" i="3"/>
  <c r="AL39" i="3"/>
  <c r="AL41" i="3"/>
  <c r="AH32" i="3"/>
  <c r="AH37" i="3"/>
  <c r="AH30" i="3"/>
  <c r="AH31" i="3"/>
  <c r="AF27" i="3"/>
  <c r="AF41" i="3"/>
  <c r="AH35" i="3"/>
  <c r="AH41" i="3"/>
  <c r="AF29" i="3"/>
  <c r="AF31" i="3"/>
  <c r="AF22" i="3"/>
  <c r="AH39" i="3"/>
  <c r="AF24" i="3"/>
  <c r="AL37" i="3"/>
  <c r="AH38" i="3"/>
  <c r="AH40" i="3"/>
  <c r="AH29" i="3"/>
  <c r="AH27" i="3"/>
  <c r="AF33" i="3"/>
  <c r="AF37" i="3"/>
  <c r="AH28" i="3"/>
  <c r="N38" i="3"/>
  <c r="N14" i="3"/>
  <c r="P10" i="3"/>
  <c r="L37" i="3"/>
  <c r="R19" i="3"/>
  <c r="P17" i="3"/>
  <c r="N31" i="3"/>
  <c r="N27" i="3"/>
  <c r="N64" i="3"/>
  <c r="N52" i="3"/>
  <c r="Z30" i="3"/>
  <c r="R33" i="3"/>
  <c r="N16" i="3"/>
  <c r="P64" i="3"/>
  <c r="T53" i="3"/>
  <c r="R63" i="3"/>
  <c r="N19" i="3"/>
  <c r="L8" i="3"/>
  <c r="N63" i="3"/>
  <c r="N56" i="3"/>
  <c r="N10" i="3"/>
  <c r="N62" i="3"/>
  <c r="N51" i="3"/>
  <c r="L18" i="3"/>
  <c r="P33" i="3"/>
  <c r="L55" i="3"/>
  <c r="N46" i="3"/>
  <c r="N9" i="3"/>
  <c r="X33" i="3"/>
  <c r="L14" i="3"/>
  <c r="P20" i="3"/>
  <c r="N32" i="3"/>
  <c r="P32" i="3"/>
  <c r="P19" i="3"/>
  <c r="L17" i="3"/>
  <c r="N18" i="3"/>
  <c r="L25" i="3"/>
  <c r="X31" i="3"/>
  <c r="P51" i="3"/>
  <c r="N50" i="3"/>
  <c r="N49" i="3"/>
  <c r="P63" i="3"/>
  <c r="R64" i="3"/>
  <c r="L61" i="3"/>
  <c r="P31" i="3"/>
  <c r="L29" i="3"/>
  <c r="N30" i="3"/>
  <c r="T33" i="3"/>
  <c r="R32" i="3"/>
  <c r="V64" i="3"/>
  <c r="P62" i="3"/>
  <c r="T63" i="3"/>
  <c r="R62" i="3"/>
  <c r="N61" i="3"/>
  <c r="P61" i="3"/>
  <c r="N60" i="3"/>
  <c r="L60" i="3"/>
  <c r="T64" i="3"/>
  <c r="V33" i="3"/>
  <c r="R29" i="3"/>
  <c r="R21" i="3"/>
  <c r="N13" i="3"/>
  <c r="T57" i="3"/>
  <c r="P14" i="3"/>
  <c r="L48" i="3"/>
  <c r="P50" i="3"/>
  <c r="R49" i="3"/>
  <c r="R56" i="3"/>
  <c r="P55" i="3"/>
  <c r="L21" i="3"/>
  <c r="T54" i="3"/>
  <c r="V53" i="3"/>
  <c r="R51" i="3"/>
  <c r="X16" i="3"/>
  <c r="L45" i="3"/>
  <c r="N45" i="3"/>
  <c r="P57" i="3"/>
  <c r="L57" i="3"/>
  <c r="N57" i="3"/>
  <c r="R28" i="3"/>
  <c r="T32" i="3"/>
  <c r="R31" i="3"/>
  <c r="L28" i="3"/>
  <c r="P30" i="3"/>
  <c r="P47" i="3"/>
  <c r="T51" i="3"/>
  <c r="R48" i="3"/>
  <c r="N48" i="3"/>
  <c r="P49" i="3"/>
  <c r="N47" i="3"/>
  <c r="T50" i="3"/>
  <c r="V50" i="3"/>
  <c r="P48" i="3"/>
  <c r="L47" i="3"/>
  <c r="T49" i="3"/>
  <c r="T48" i="3"/>
  <c r="V49" i="3"/>
  <c r="R50" i="3"/>
  <c r="T29" i="3"/>
  <c r="AD34" i="3"/>
  <c r="V30" i="3"/>
  <c r="P27" i="3"/>
  <c r="N26" i="3"/>
  <c r="Z32" i="3"/>
  <c r="Z33" i="3"/>
  <c r="AB33" i="3"/>
  <c r="X32" i="3"/>
  <c r="V31" i="3"/>
  <c r="AB32" i="3"/>
  <c r="T30" i="3"/>
  <c r="P28" i="3"/>
  <c r="L26" i="3"/>
  <c r="T31" i="3"/>
  <c r="N28" i="3"/>
  <c r="R30" i="3"/>
  <c r="V32" i="3"/>
  <c r="P29" i="3"/>
  <c r="AB30" i="3"/>
  <c r="AD30" i="3"/>
  <c r="V59" i="3"/>
  <c r="V58" i="3"/>
  <c r="N54" i="3"/>
  <c r="L54" i="3"/>
  <c r="N55" i="3"/>
  <c r="V55" i="3"/>
  <c r="P56" i="3"/>
  <c r="R57" i="3"/>
  <c r="T39" i="3"/>
  <c r="P38" i="3"/>
  <c r="R38" i="3"/>
  <c r="P37" i="3"/>
  <c r="T15" i="3"/>
  <c r="Z29" i="3"/>
  <c r="T34" i="3"/>
  <c r="X19" i="3"/>
  <c r="R41" i="3"/>
  <c r="X28" i="3"/>
  <c r="V29" i="3"/>
  <c r="R27" i="3"/>
  <c r="AD32" i="3"/>
  <c r="X29" i="3"/>
  <c r="V28" i="3"/>
  <c r="AD33" i="3"/>
  <c r="N24" i="3"/>
  <c r="P25" i="3"/>
  <c r="AB31" i="3"/>
  <c r="R26" i="3"/>
  <c r="V37" i="3"/>
  <c r="Z34" i="3"/>
  <c r="N22" i="3"/>
  <c r="R25" i="3"/>
  <c r="Z28" i="3"/>
  <c r="T25" i="3"/>
  <c r="P24" i="3"/>
  <c r="N23" i="3"/>
  <c r="L22" i="3"/>
  <c r="AD31" i="3"/>
  <c r="V26" i="3"/>
  <c r="V27" i="3"/>
  <c r="AB29" i="3"/>
  <c r="AB19" i="3"/>
  <c r="AB18" i="3"/>
  <c r="T13" i="3"/>
  <c r="Z17" i="3"/>
  <c r="R14" i="3"/>
  <c r="V16" i="3"/>
  <c r="AD20" i="3"/>
  <c r="V15" i="3"/>
  <c r="L11" i="3"/>
  <c r="P12" i="3"/>
  <c r="N11" i="3"/>
  <c r="X14" i="3"/>
  <c r="Z16" i="3"/>
  <c r="V13" i="3"/>
  <c r="T12" i="3"/>
  <c r="X17" i="3"/>
  <c r="R13" i="3"/>
  <c r="P13" i="3"/>
  <c r="P11" i="3"/>
  <c r="AD18" i="3"/>
  <c r="AD41" i="3"/>
  <c r="T17" i="3"/>
  <c r="Z15" i="3"/>
  <c r="V20" i="3"/>
  <c r="P39" i="3"/>
  <c r="T40" i="3"/>
  <c r="T41" i="3"/>
  <c r="R39" i="3"/>
  <c r="R40" i="3"/>
  <c r="X41" i="3"/>
  <c r="V40" i="3"/>
  <c r="N39" i="3"/>
  <c r="X30" i="3"/>
  <c r="AB34" i="3"/>
  <c r="R11" i="3"/>
  <c r="N15" i="3"/>
  <c r="N53" i="3"/>
  <c r="V57" i="3"/>
  <c r="P54" i="3"/>
  <c r="P52" i="3"/>
  <c r="V56" i="3"/>
  <c r="T55" i="3"/>
  <c r="R53" i="3"/>
  <c r="L52" i="3"/>
  <c r="R54" i="3"/>
  <c r="P53" i="3"/>
  <c r="V52" i="3"/>
  <c r="R52" i="3"/>
  <c r="R55" i="3"/>
  <c r="V54" i="3"/>
  <c r="T56" i="3"/>
  <c r="R47" i="3"/>
  <c r="L44" i="3"/>
  <c r="P46" i="3"/>
  <c r="T35" i="3"/>
  <c r="V36" i="3"/>
  <c r="AD38" i="3"/>
  <c r="AD40" i="3"/>
  <c r="T36" i="3"/>
  <c r="AD37" i="3"/>
  <c r="P35" i="3"/>
  <c r="AD39" i="3"/>
  <c r="AD36" i="3"/>
  <c r="Z38" i="3"/>
  <c r="N34" i="3"/>
  <c r="AB41" i="3"/>
  <c r="AB38" i="3"/>
  <c r="Z41" i="3"/>
  <c r="Z37" i="3"/>
  <c r="X40" i="3"/>
  <c r="AB37" i="3"/>
  <c r="X36" i="3"/>
  <c r="V39" i="3"/>
  <c r="X38" i="3"/>
  <c r="P34" i="3"/>
  <c r="R34" i="3"/>
  <c r="V35" i="3"/>
  <c r="T38" i="3"/>
  <c r="X39" i="3"/>
  <c r="Z36" i="3"/>
  <c r="X37" i="3"/>
  <c r="L34" i="3"/>
  <c r="X34" i="3"/>
  <c r="AB23" i="3"/>
  <c r="AD23" i="3"/>
  <c r="V17" i="3"/>
  <c r="T19" i="3"/>
  <c r="AB22" i="3"/>
  <c r="AB20" i="3"/>
  <c r="Z21" i="3"/>
  <c r="Z19" i="3"/>
  <c r="X21" i="3"/>
  <c r="L15" i="3"/>
  <c r="X20" i="3"/>
  <c r="P16" i="3"/>
  <c r="V19" i="3"/>
  <c r="Z20" i="3"/>
  <c r="AB21" i="3"/>
  <c r="T18" i="3"/>
  <c r="T16" i="3"/>
  <c r="R17" i="3"/>
  <c r="Z22" i="3"/>
  <c r="AD21" i="3"/>
  <c r="R16" i="3"/>
  <c r="AD35" i="3"/>
  <c r="AD19" i="3"/>
  <c r="V34" i="3"/>
  <c r="T14" i="3"/>
  <c r="X18" i="3"/>
  <c r="T28" i="3"/>
  <c r="Z24" i="3"/>
  <c r="N35" i="3"/>
  <c r="N12" i="3"/>
  <c r="N41" i="3"/>
  <c r="P41" i="3"/>
  <c r="N40" i="3"/>
  <c r="P23" i="3"/>
  <c r="T27" i="3"/>
  <c r="V18" i="3"/>
  <c r="P36" i="3"/>
  <c r="Z26" i="3"/>
  <c r="V61" i="3"/>
  <c r="V63" i="3"/>
  <c r="P58" i="3"/>
  <c r="T58" i="3"/>
  <c r="N58" i="3"/>
  <c r="V60" i="3"/>
  <c r="P59" i="3"/>
  <c r="R59" i="3"/>
  <c r="T59" i="3"/>
  <c r="T60" i="3"/>
  <c r="N59" i="3"/>
  <c r="R58" i="3"/>
  <c r="R60" i="3"/>
  <c r="T61" i="3"/>
  <c r="R61" i="3"/>
  <c r="L58" i="3"/>
  <c r="R12" i="3"/>
  <c r="X35" i="3"/>
  <c r="R37" i="3"/>
  <c r="P26" i="3"/>
  <c r="AB36" i="3"/>
  <c r="P15" i="3"/>
  <c r="P18" i="3"/>
  <c r="AB24" i="3"/>
  <c r="T20" i="3"/>
  <c r="X22" i="3"/>
  <c r="AD25" i="3"/>
  <c r="V21" i="3"/>
  <c r="L16" i="3"/>
  <c r="AD17" i="3"/>
  <c r="AD22" i="3"/>
  <c r="P40" i="3"/>
  <c r="T26" i="3"/>
  <c r="AB35" i="3"/>
  <c r="R18" i="3"/>
  <c r="AD29" i="3"/>
  <c r="AD27" i="3"/>
  <c r="AB26" i="3"/>
  <c r="T21" i="3"/>
  <c r="N20" i="3"/>
  <c r="Z25" i="3"/>
  <c r="P21" i="3"/>
  <c r="V22" i="3"/>
  <c r="X24" i="3"/>
  <c r="R23" i="3"/>
  <c r="T23" i="3"/>
  <c r="V23" i="3"/>
  <c r="P22" i="3"/>
  <c r="T24" i="3"/>
  <c r="T22" i="3"/>
  <c r="Z27" i="3"/>
  <c r="T52" i="3"/>
  <c r="AD26" i="3"/>
  <c r="Z23" i="3"/>
  <c r="Z18" i="3"/>
  <c r="N17" i="3"/>
  <c r="AB17" i="3"/>
  <c r="T62" i="3"/>
  <c r="P60" i="3"/>
  <c r="V25" i="3"/>
  <c r="X23" i="3"/>
  <c r="R20" i="3"/>
  <c r="V24" i="3"/>
  <c r="X25" i="3"/>
  <c r="X26" i="3"/>
  <c r="AB25" i="3"/>
  <c r="AB28" i="3"/>
  <c r="N21" i="3"/>
  <c r="R22" i="3"/>
  <c r="AD28" i="3"/>
  <c r="L20" i="3"/>
  <c r="AD24" i="3"/>
  <c r="AB40" i="3"/>
  <c r="Z39" i="3"/>
  <c r="R35" i="3"/>
  <c r="L32" i="3"/>
  <c r="N33" i="3"/>
  <c r="AB39" i="3"/>
  <c r="V38" i="3"/>
  <c r="L36" i="3"/>
  <c r="T37" i="3"/>
  <c r="R36" i="3"/>
  <c r="N36" i="3"/>
  <c r="Z40" i="3"/>
  <c r="N37" i="3"/>
  <c r="V41" i="3"/>
  <c r="AB27" i="3"/>
  <c r="Z31" i="3"/>
  <c r="V51" i="3"/>
  <c r="X27" i="3"/>
  <c r="L24" i="3"/>
  <c r="V14" i="3"/>
  <c r="AB16" i="3"/>
  <c r="N29" i="3"/>
  <c r="R15" i="3"/>
  <c r="N25" i="3"/>
  <c r="R24" i="3"/>
  <c r="V62" i="3"/>
  <c r="X15" i="3"/>
  <c r="Z35" i="3"/>
  <c r="J8" i="1"/>
  <c r="J9" i="1"/>
  <c r="J10" i="1"/>
  <c r="J11" i="1"/>
  <c r="J12" i="1"/>
  <c r="L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7" i="1"/>
  <c r="J68" i="1"/>
  <c r="J69" i="1"/>
  <c r="J70" i="1"/>
  <c r="J71" i="1"/>
  <c r="J72" i="1"/>
  <c r="J73" i="1"/>
  <c r="J74" i="1"/>
  <c r="L74" i="1"/>
  <c r="J75" i="1"/>
  <c r="J76" i="1"/>
  <c r="J77" i="1"/>
  <c r="J78" i="1"/>
  <c r="J79" i="1"/>
  <c r="J80" i="1"/>
  <c r="J81" i="1"/>
  <c r="L81" i="1"/>
  <c r="J82" i="1"/>
  <c r="J83" i="1"/>
  <c r="J84" i="1"/>
  <c r="J85" i="1"/>
  <c r="J86" i="1"/>
  <c r="J87" i="1"/>
  <c r="L87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L156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L192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L228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L264" i="1"/>
  <c r="L290" i="1"/>
  <c r="L297" i="1"/>
  <c r="L299" i="1"/>
  <c r="L300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L336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L372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L408" i="1"/>
  <c r="P290" i="1"/>
  <c r="N290" i="1"/>
  <c r="V290" i="1"/>
  <c r="N297" i="1"/>
  <c r="L296" i="1"/>
  <c r="X290" i="1"/>
  <c r="R287" i="1"/>
  <c r="L284" i="1"/>
  <c r="T288" i="1"/>
  <c r="P286" i="1"/>
  <c r="V289" i="1"/>
  <c r="N285" i="1"/>
  <c r="L295" i="1"/>
  <c r="P297" i="1"/>
  <c r="N296" i="1"/>
  <c r="N284" i="1"/>
  <c r="V288" i="1"/>
  <c r="R286" i="1"/>
  <c r="X289" i="1"/>
  <c r="P285" i="1"/>
  <c r="Z290" i="1"/>
  <c r="T287" i="1"/>
  <c r="R290" i="1"/>
  <c r="T290" i="1"/>
  <c r="N295" i="1"/>
  <c r="R297" i="1"/>
  <c r="L294" i="1"/>
  <c r="P296" i="1"/>
  <c r="Z289" i="1"/>
  <c r="P284" i="1"/>
  <c r="X288" i="1"/>
  <c r="T286" i="1"/>
  <c r="R285" i="1"/>
  <c r="AB290" i="1"/>
  <c r="V287" i="1"/>
  <c r="P295" i="1"/>
  <c r="T297" i="1"/>
  <c r="R296" i="1"/>
  <c r="N294" i="1"/>
  <c r="L293" i="1"/>
  <c r="R295" i="1"/>
  <c r="V297" i="1"/>
  <c r="T296" i="1"/>
  <c r="P294" i="1"/>
  <c r="L292" i="1"/>
  <c r="N293" i="1"/>
  <c r="L73" i="1"/>
  <c r="N74" i="1"/>
  <c r="N73" i="1"/>
  <c r="P74" i="1"/>
  <c r="L72" i="1"/>
  <c r="P73" i="1"/>
  <c r="L71" i="1"/>
  <c r="R74" i="1"/>
  <c r="N72" i="1"/>
  <c r="R73" i="1"/>
  <c r="L70" i="1"/>
  <c r="N71" i="1"/>
  <c r="T74" i="1"/>
  <c r="P72" i="1"/>
  <c r="T73" i="1"/>
  <c r="P71" i="1"/>
  <c r="V74" i="1"/>
  <c r="N70" i="1"/>
  <c r="L69" i="1"/>
  <c r="R72" i="1"/>
  <c r="R71" i="1"/>
  <c r="X74" i="1"/>
  <c r="T72" i="1"/>
  <c r="P70" i="1"/>
  <c r="N69" i="1"/>
  <c r="V73" i="1"/>
  <c r="L68" i="1"/>
  <c r="T71" i="1"/>
  <c r="L67" i="1"/>
  <c r="Z74" i="1"/>
  <c r="R70" i="1"/>
  <c r="V72" i="1"/>
  <c r="P69" i="1"/>
  <c r="X73" i="1"/>
  <c r="N68" i="1"/>
  <c r="N145" i="1"/>
  <c r="P146" i="1"/>
  <c r="R147" i="1"/>
  <c r="T148" i="1"/>
  <c r="L144" i="1"/>
  <c r="V149" i="1"/>
  <c r="X150" i="1"/>
  <c r="Z151" i="1"/>
  <c r="AB152" i="1"/>
  <c r="AD153" i="1"/>
  <c r="L155" i="1"/>
  <c r="N156" i="1"/>
  <c r="R146" i="1"/>
  <c r="T147" i="1"/>
  <c r="V148" i="1"/>
  <c r="X149" i="1"/>
  <c r="Z150" i="1"/>
  <c r="AB151" i="1"/>
  <c r="AD152" i="1"/>
  <c r="L143" i="1"/>
  <c r="N144" i="1"/>
  <c r="P145" i="1"/>
  <c r="N155" i="1"/>
  <c r="L154" i="1"/>
  <c r="P156" i="1"/>
  <c r="V147" i="1"/>
  <c r="P144" i="1"/>
  <c r="X148" i="1"/>
  <c r="L142" i="1"/>
  <c r="R145" i="1"/>
  <c r="Z149" i="1"/>
  <c r="AB150" i="1"/>
  <c r="AD151" i="1"/>
  <c r="N143" i="1"/>
  <c r="T146" i="1"/>
  <c r="R156" i="1"/>
  <c r="L153" i="1"/>
  <c r="N154" i="1"/>
  <c r="P155" i="1"/>
  <c r="L139" i="1"/>
  <c r="Z146" i="1"/>
  <c r="T143" i="1"/>
  <c r="V144" i="1"/>
  <c r="P141" i="1"/>
  <c r="X145" i="1"/>
  <c r="AB147" i="1"/>
  <c r="AD148" i="1"/>
  <c r="N140" i="1"/>
  <c r="R142" i="1"/>
  <c r="AD149" i="1"/>
  <c r="L140" i="1"/>
  <c r="Z147" i="1"/>
  <c r="R143" i="1"/>
  <c r="V145" i="1"/>
  <c r="T144" i="1"/>
  <c r="N141" i="1"/>
  <c r="X146" i="1"/>
  <c r="AB148" i="1"/>
  <c r="P142" i="1"/>
  <c r="N151" i="1"/>
  <c r="P152" i="1"/>
  <c r="R153" i="1"/>
  <c r="T154" i="1"/>
  <c r="V155" i="1"/>
  <c r="X156" i="1"/>
  <c r="L150" i="1"/>
  <c r="V143" i="1"/>
  <c r="N139" i="1"/>
  <c r="X144" i="1"/>
  <c r="R141" i="1"/>
  <c r="P140" i="1"/>
  <c r="Z145" i="1"/>
  <c r="AD147" i="1"/>
  <c r="AB146" i="1"/>
  <c r="L138" i="1"/>
  <c r="T142" i="1"/>
  <c r="Z148" i="1"/>
  <c r="N142" i="1"/>
  <c r="AB149" i="1"/>
  <c r="AD150" i="1"/>
  <c r="P143" i="1"/>
  <c r="R144" i="1"/>
  <c r="L141" i="1"/>
  <c r="V146" i="1"/>
  <c r="T145" i="1"/>
  <c r="X147" i="1"/>
  <c r="R152" i="1"/>
  <c r="N150" i="1"/>
  <c r="T153" i="1"/>
  <c r="V154" i="1"/>
  <c r="X155" i="1"/>
  <c r="Z156" i="1"/>
  <c r="L149" i="1"/>
  <c r="P151" i="1"/>
  <c r="X143" i="1"/>
  <c r="P139" i="1"/>
  <c r="V142" i="1"/>
  <c r="Z144" i="1"/>
  <c r="T141" i="1"/>
  <c r="AB145" i="1"/>
  <c r="N138" i="1"/>
  <c r="AD146" i="1"/>
  <c r="R140" i="1"/>
  <c r="L137" i="1"/>
  <c r="L152" i="1"/>
  <c r="N153" i="1"/>
  <c r="P154" i="1"/>
  <c r="R155" i="1"/>
  <c r="T156" i="1"/>
  <c r="V153" i="1"/>
  <c r="X154" i="1"/>
  <c r="Z155" i="1"/>
  <c r="AB156" i="1"/>
  <c r="N149" i="1"/>
  <c r="L148" i="1"/>
  <c r="P150" i="1"/>
  <c r="T152" i="1"/>
  <c r="R151" i="1"/>
  <c r="R139" i="1"/>
  <c r="AB144" i="1"/>
  <c r="V141" i="1"/>
  <c r="N137" i="1"/>
  <c r="AD145" i="1"/>
  <c r="P138" i="1"/>
  <c r="X142" i="1"/>
  <c r="L136" i="1"/>
  <c r="Z143" i="1"/>
  <c r="T140" i="1"/>
  <c r="L151" i="1"/>
  <c r="N152" i="1"/>
  <c r="P153" i="1"/>
  <c r="R154" i="1"/>
  <c r="T155" i="1"/>
  <c r="V156" i="1"/>
  <c r="Z154" i="1"/>
  <c r="AB155" i="1"/>
  <c r="AD156" i="1"/>
  <c r="L147" i="1"/>
  <c r="V152" i="1"/>
  <c r="N148" i="1"/>
  <c r="P149" i="1"/>
  <c r="R150" i="1"/>
  <c r="T151" i="1"/>
  <c r="X153" i="1"/>
  <c r="AD155" i="1"/>
  <c r="L146" i="1"/>
  <c r="V151" i="1"/>
  <c r="N147" i="1"/>
  <c r="P148" i="1"/>
  <c r="R149" i="1"/>
  <c r="T150" i="1"/>
  <c r="X152" i="1"/>
  <c r="Z153" i="1"/>
  <c r="AB154" i="1"/>
  <c r="L145" i="1"/>
  <c r="N146" i="1"/>
  <c r="Z152" i="1"/>
  <c r="P147" i="1"/>
  <c r="R148" i="1"/>
  <c r="T149" i="1"/>
  <c r="V150" i="1"/>
  <c r="X151" i="1"/>
  <c r="AB153" i="1"/>
  <c r="AD154" i="1"/>
  <c r="AB386" i="1"/>
  <c r="AD387" i="1"/>
  <c r="R381" i="1"/>
  <c r="T382" i="1"/>
  <c r="P380" i="1"/>
  <c r="X384" i="1"/>
  <c r="N379" i="1"/>
  <c r="V383" i="1"/>
  <c r="L378" i="1"/>
  <c r="Z385" i="1"/>
  <c r="AD323" i="1"/>
  <c r="L314" i="1"/>
  <c r="X320" i="1"/>
  <c r="Z321" i="1"/>
  <c r="P316" i="1"/>
  <c r="V319" i="1"/>
  <c r="AB322" i="1"/>
  <c r="R317" i="1"/>
  <c r="N315" i="1"/>
  <c r="T318" i="1"/>
  <c r="Z240" i="1"/>
  <c r="AD242" i="1"/>
  <c r="P235" i="1"/>
  <c r="V238" i="1"/>
  <c r="AB241" i="1"/>
  <c r="T237" i="1"/>
  <c r="N234" i="1"/>
  <c r="X239" i="1"/>
  <c r="L233" i="1"/>
  <c r="R236" i="1"/>
  <c r="L129" i="1"/>
  <c r="N130" i="1"/>
  <c r="P131" i="1"/>
  <c r="R132" i="1"/>
  <c r="T133" i="1"/>
  <c r="P315" i="1"/>
  <c r="R316" i="1"/>
  <c r="AB321" i="1"/>
  <c r="L313" i="1"/>
  <c r="X319" i="1"/>
  <c r="AD322" i="1"/>
  <c r="T317" i="1"/>
  <c r="N314" i="1"/>
  <c r="V318" i="1"/>
  <c r="Z320" i="1"/>
  <c r="X224" i="1"/>
  <c r="AB226" i="1"/>
  <c r="P220" i="1"/>
  <c r="T222" i="1"/>
  <c r="V223" i="1"/>
  <c r="L218" i="1"/>
  <c r="AD227" i="1"/>
  <c r="N219" i="1"/>
  <c r="Z225" i="1"/>
  <c r="R221" i="1"/>
  <c r="X356" i="1"/>
  <c r="P352" i="1"/>
  <c r="T354" i="1"/>
  <c r="Z357" i="1"/>
  <c r="AB358" i="1"/>
  <c r="L350" i="1"/>
  <c r="V355" i="1"/>
  <c r="R353" i="1"/>
  <c r="N351" i="1"/>
  <c r="AD359" i="1"/>
  <c r="N244" i="1"/>
  <c r="R246" i="1"/>
  <c r="Z250" i="1"/>
  <c r="X249" i="1"/>
  <c r="AD252" i="1"/>
  <c r="T247" i="1"/>
  <c r="P245" i="1"/>
  <c r="V248" i="1"/>
  <c r="L243" i="1"/>
  <c r="AB251" i="1"/>
  <c r="V120" i="1"/>
  <c r="N116" i="1"/>
  <c r="X121" i="1"/>
  <c r="R118" i="1"/>
  <c r="AD124" i="1"/>
  <c r="Z122" i="1"/>
  <c r="AB123" i="1"/>
  <c r="L115" i="1"/>
  <c r="P117" i="1"/>
  <c r="T119" i="1"/>
  <c r="N405" i="1"/>
  <c r="T408" i="1"/>
  <c r="R407" i="1"/>
  <c r="L404" i="1"/>
  <c r="P406" i="1"/>
  <c r="N393" i="1"/>
  <c r="T396" i="1"/>
  <c r="V397" i="1"/>
  <c r="AD401" i="1"/>
  <c r="Z399" i="1"/>
  <c r="R395" i="1"/>
  <c r="AB400" i="1"/>
  <c r="X398" i="1"/>
  <c r="P394" i="1"/>
  <c r="L392" i="1"/>
  <c r="T384" i="1"/>
  <c r="V385" i="1"/>
  <c r="AD389" i="1"/>
  <c r="L380" i="1"/>
  <c r="AB388" i="1"/>
  <c r="X386" i="1"/>
  <c r="P382" i="1"/>
  <c r="R383" i="1"/>
  <c r="N381" i="1"/>
  <c r="Z387" i="1"/>
  <c r="R369" i="1"/>
  <c r="T370" i="1"/>
  <c r="V371" i="1"/>
  <c r="P368" i="1"/>
  <c r="N367" i="1"/>
  <c r="L366" i="1"/>
  <c r="X372" i="1"/>
  <c r="AD363" i="1"/>
  <c r="T358" i="1"/>
  <c r="Z361" i="1"/>
  <c r="N355" i="1"/>
  <c r="P356" i="1"/>
  <c r="X360" i="1"/>
  <c r="AB362" i="1"/>
  <c r="L354" i="1"/>
  <c r="V359" i="1"/>
  <c r="R357" i="1"/>
  <c r="AD351" i="1"/>
  <c r="N343" i="1"/>
  <c r="Z349" i="1"/>
  <c r="R345" i="1"/>
  <c r="L342" i="1"/>
  <c r="V347" i="1"/>
  <c r="X348" i="1"/>
  <c r="AB350" i="1"/>
  <c r="P344" i="1"/>
  <c r="T346" i="1"/>
  <c r="V333" i="1"/>
  <c r="AB336" i="1"/>
  <c r="P330" i="1"/>
  <c r="N329" i="1"/>
  <c r="T332" i="1"/>
  <c r="Z335" i="1"/>
  <c r="R331" i="1"/>
  <c r="X334" i="1"/>
  <c r="L328" i="1"/>
  <c r="V321" i="1"/>
  <c r="AB324" i="1"/>
  <c r="AD325" i="1"/>
  <c r="P318" i="1"/>
  <c r="Z323" i="1"/>
  <c r="L316" i="1"/>
  <c r="R319" i="1"/>
  <c r="T320" i="1"/>
  <c r="N317" i="1"/>
  <c r="X322" i="1"/>
  <c r="P306" i="1"/>
  <c r="AB312" i="1"/>
  <c r="N305" i="1"/>
  <c r="T308" i="1"/>
  <c r="X310" i="1"/>
  <c r="AD313" i="1"/>
  <c r="L304" i="1"/>
  <c r="Z311" i="1"/>
  <c r="V309" i="1"/>
  <c r="R307" i="1"/>
  <c r="X296" i="1"/>
  <c r="Z297" i="1"/>
  <c r="AB298" i="1"/>
  <c r="AD299" i="1"/>
  <c r="T294" i="1"/>
  <c r="V295" i="1"/>
  <c r="N291" i="1"/>
  <c r="R293" i="1"/>
  <c r="P292" i="1"/>
  <c r="AB286" i="1"/>
  <c r="L278" i="1"/>
  <c r="T282" i="1"/>
  <c r="Z285" i="1"/>
  <c r="N279" i="1"/>
  <c r="V283" i="1"/>
  <c r="P280" i="1"/>
  <c r="X284" i="1"/>
  <c r="R281" i="1"/>
  <c r="AD287" i="1"/>
  <c r="R262" i="1"/>
  <c r="V264" i="1"/>
  <c r="N260" i="1"/>
  <c r="T263" i="1"/>
  <c r="P261" i="1"/>
  <c r="L259" i="1"/>
  <c r="R250" i="1"/>
  <c r="V252" i="1"/>
  <c r="Z254" i="1"/>
  <c r="T251" i="1"/>
  <c r="P249" i="1"/>
  <c r="L247" i="1"/>
  <c r="AB255" i="1"/>
  <c r="AD256" i="1"/>
  <c r="X253" i="1"/>
  <c r="N248" i="1"/>
  <c r="T239" i="1"/>
  <c r="N236" i="1"/>
  <c r="V240" i="1"/>
  <c r="Z242" i="1"/>
  <c r="R238" i="1"/>
  <c r="AB243" i="1"/>
  <c r="L235" i="1"/>
  <c r="X241" i="1"/>
  <c r="P237" i="1"/>
  <c r="AD244" i="1"/>
  <c r="L221" i="1"/>
  <c r="Z228" i="1"/>
  <c r="T225" i="1"/>
  <c r="V226" i="1"/>
  <c r="N222" i="1"/>
  <c r="P223" i="1"/>
  <c r="X227" i="1"/>
  <c r="R224" i="1"/>
  <c r="P211" i="1"/>
  <c r="R212" i="1"/>
  <c r="T213" i="1"/>
  <c r="V214" i="1"/>
  <c r="X215" i="1"/>
  <c r="Z216" i="1"/>
  <c r="AB217" i="1"/>
  <c r="N210" i="1"/>
  <c r="L209" i="1"/>
  <c r="AD218" i="1"/>
  <c r="V202" i="1"/>
  <c r="N198" i="1"/>
  <c r="X203" i="1"/>
  <c r="R200" i="1"/>
  <c r="Z204" i="1"/>
  <c r="AB205" i="1"/>
  <c r="L197" i="1"/>
  <c r="P199" i="1"/>
  <c r="AD206" i="1"/>
  <c r="T201" i="1"/>
  <c r="L183" i="1"/>
  <c r="N184" i="1"/>
  <c r="P185" i="1"/>
  <c r="R186" i="1"/>
  <c r="T187" i="1"/>
  <c r="V188" i="1"/>
  <c r="Z190" i="1"/>
  <c r="X189" i="1"/>
  <c r="AB191" i="1"/>
  <c r="AD192" i="1"/>
  <c r="L171" i="1"/>
  <c r="N172" i="1"/>
  <c r="P173" i="1"/>
  <c r="R174" i="1"/>
  <c r="T175" i="1"/>
  <c r="V176" i="1"/>
  <c r="AD180" i="1"/>
  <c r="AB179" i="1"/>
  <c r="Z178" i="1"/>
  <c r="X177" i="1"/>
  <c r="T163" i="1"/>
  <c r="N160" i="1"/>
  <c r="Z166" i="1"/>
  <c r="P161" i="1"/>
  <c r="R162" i="1"/>
  <c r="AB167" i="1"/>
  <c r="X165" i="1"/>
  <c r="V164" i="1"/>
  <c r="AD168" i="1"/>
  <c r="L159" i="1"/>
  <c r="N132" i="1"/>
  <c r="L131" i="1"/>
  <c r="P133" i="1"/>
  <c r="X125" i="1"/>
  <c r="L119" i="1"/>
  <c r="Z126" i="1"/>
  <c r="P121" i="1"/>
  <c r="AB127" i="1"/>
  <c r="AD128" i="1"/>
  <c r="N120" i="1"/>
  <c r="T123" i="1"/>
  <c r="V124" i="1"/>
  <c r="R122" i="1"/>
  <c r="R109" i="1"/>
  <c r="T110" i="1"/>
  <c r="N107" i="1"/>
  <c r="P108" i="1"/>
  <c r="L106" i="1"/>
  <c r="T98" i="1"/>
  <c r="N95" i="1"/>
  <c r="V99" i="1"/>
  <c r="X100" i="1"/>
  <c r="Z101" i="1"/>
  <c r="AB102" i="1"/>
  <c r="P96" i="1"/>
  <c r="AD103" i="1"/>
  <c r="L94" i="1"/>
  <c r="R97" i="1"/>
  <c r="L80" i="1"/>
  <c r="N81" i="1"/>
  <c r="P82" i="1"/>
  <c r="Z87" i="1"/>
  <c r="R83" i="1"/>
  <c r="T84" i="1"/>
  <c r="V85" i="1"/>
  <c r="X86" i="1"/>
  <c r="Z75" i="1"/>
  <c r="AD77" i="1"/>
  <c r="AB76" i="1"/>
  <c r="V407" i="1"/>
  <c r="N403" i="1"/>
  <c r="P404" i="1"/>
  <c r="R405" i="1"/>
  <c r="L402" i="1"/>
  <c r="T406" i="1"/>
  <c r="X408" i="1"/>
  <c r="L276" i="1"/>
  <c r="P278" i="1"/>
  <c r="T280" i="1"/>
  <c r="AB284" i="1"/>
  <c r="X282" i="1"/>
  <c r="R279" i="1"/>
  <c r="N277" i="1"/>
  <c r="Z283" i="1"/>
  <c r="V281" i="1"/>
  <c r="AD285" i="1"/>
  <c r="V122" i="1"/>
  <c r="R120" i="1"/>
  <c r="T121" i="1"/>
  <c r="N118" i="1"/>
  <c r="AB125" i="1"/>
  <c r="P119" i="1"/>
  <c r="L117" i="1"/>
  <c r="Z124" i="1"/>
  <c r="X123" i="1"/>
  <c r="AD126" i="1"/>
  <c r="Z384" i="1"/>
  <c r="T381" i="1"/>
  <c r="P379" i="1"/>
  <c r="L377" i="1"/>
  <c r="R380" i="1"/>
  <c r="AD386" i="1"/>
  <c r="V382" i="1"/>
  <c r="X383" i="1"/>
  <c r="N378" i="1"/>
  <c r="AB385" i="1"/>
  <c r="T291" i="1"/>
  <c r="V292" i="1"/>
  <c r="X293" i="1"/>
  <c r="AB295" i="1"/>
  <c r="AD296" i="1"/>
  <c r="Z294" i="1"/>
  <c r="V185" i="1"/>
  <c r="X186" i="1"/>
  <c r="Z187" i="1"/>
  <c r="AB188" i="1"/>
  <c r="AD189" i="1"/>
  <c r="T184" i="1"/>
  <c r="L180" i="1"/>
  <c r="P182" i="1"/>
  <c r="R183" i="1"/>
  <c r="N181" i="1"/>
  <c r="AD397" i="1"/>
  <c r="L388" i="1"/>
  <c r="N389" i="1"/>
  <c r="V393" i="1"/>
  <c r="X394" i="1"/>
  <c r="R391" i="1"/>
  <c r="AB396" i="1"/>
  <c r="Z395" i="1"/>
  <c r="T392" i="1"/>
  <c r="P390" i="1"/>
  <c r="X292" i="1"/>
  <c r="Z293" i="1"/>
  <c r="AB294" i="1"/>
  <c r="V291" i="1"/>
  <c r="AD295" i="1"/>
  <c r="Z186" i="1"/>
  <c r="AB187" i="1"/>
  <c r="AD188" i="1"/>
  <c r="L179" i="1"/>
  <c r="N180" i="1"/>
  <c r="X185" i="1"/>
  <c r="V184" i="1"/>
  <c r="T183" i="1"/>
  <c r="R182" i="1"/>
  <c r="P181" i="1"/>
  <c r="R406" i="1"/>
  <c r="L403" i="1"/>
  <c r="T407" i="1"/>
  <c r="P405" i="1"/>
  <c r="V408" i="1"/>
  <c r="N404" i="1"/>
  <c r="R394" i="1"/>
  <c r="X397" i="1"/>
  <c r="Z398" i="1"/>
  <c r="L391" i="1"/>
  <c r="T395" i="1"/>
  <c r="P393" i="1"/>
  <c r="AD400" i="1"/>
  <c r="AB399" i="1"/>
  <c r="V396" i="1"/>
  <c r="N392" i="1"/>
  <c r="T383" i="1"/>
  <c r="N380" i="1"/>
  <c r="X385" i="1"/>
  <c r="Z386" i="1"/>
  <c r="R382" i="1"/>
  <c r="AD388" i="1"/>
  <c r="V384" i="1"/>
  <c r="L379" i="1"/>
  <c r="P381" i="1"/>
  <c r="AB387" i="1"/>
  <c r="L365" i="1"/>
  <c r="T369" i="1"/>
  <c r="V370" i="1"/>
  <c r="X371" i="1"/>
  <c r="Z372" i="1"/>
  <c r="N366" i="1"/>
  <c r="R368" i="1"/>
  <c r="P367" i="1"/>
  <c r="L353" i="1"/>
  <c r="AD362" i="1"/>
  <c r="R356" i="1"/>
  <c r="T357" i="1"/>
  <c r="V358" i="1"/>
  <c r="X359" i="1"/>
  <c r="Z360" i="1"/>
  <c r="P355" i="1"/>
  <c r="N354" i="1"/>
  <c r="AB361" i="1"/>
  <c r="AD350" i="1"/>
  <c r="T345" i="1"/>
  <c r="V346" i="1"/>
  <c r="Z348" i="1"/>
  <c r="AB349" i="1"/>
  <c r="N342" i="1"/>
  <c r="X347" i="1"/>
  <c r="L341" i="1"/>
  <c r="P343" i="1"/>
  <c r="R344" i="1"/>
  <c r="Z334" i="1"/>
  <c r="T331" i="1"/>
  <c r="V332" i="1"/>
  <c r="L327" i="1"/>
  <c r="AB335" i="1"/>
  <c r="R330" i="1"/>
  <c r="X333" i="1"/>
  <c r="N328" i="1"/>
  <c r="AD336" i="1"/>
  <c r="P329" i="1"/>
  <c r="Z322" i="1"/>
  <c r="T319" i="1"/>
  <c r="R318" i="1"/>
  <c r="X321" i="1"/>
  <c r="N316" i="1"/>
  <c r="AD324" i="1"/>
  <c r="L315" i="1"/>
  <c r="V320" i="1"/>
  <c r="P317" i="1"/>
  <c r="AB323" i="1"/>
  <c r="AB311" i="1"/>
  <c r="V308" i="1"/>
  <c r="P305" i="1"/>
  <c r="Z310" i="1"/>
  <c r="R306" i="1"/>
  <c r="AD312" i="1"/>
  <c r="N304" i="1"/>
  <c r="X309" i="1"/>
  <c r="T307" i="1"/>
  <c r="L303" i="1"/>
  <c r="AB297" i="1"/>
  <c r="AD298" i="1"/>
  <c r="P291" i="1"/>
  <c r="X295" i="1"/>
  <c r="T293" i="1"/>
  <c r="Z296" i="1"/>
  <c r="R292" i="1"/>
  <c r="V294" i="1"/>
  <c r="L277" i="1"/>
  <c r="P279" i="1"/>
  <c r="X283" i="1"/>
  <c r="V282" i="1"/>
  <c r="AD286" i="1"/>
  <c r="R280" i="1"/>
  <c r="AB285" i="1"/>
  <c r="Z284" i="1"/>
  <c r="T281" i="1"/>
  <c r="N278" i="1"/>
  <c r="V263" i="1"/>
  <c r="N259" i="1"/>
  <c r="P260" i="1"/>
  <c r="L258" i="1"/>
  <c r="R261" i="1"/>
  <c r="T262" i="1"/>
  <c r="X264" i="1"/>
  <c r="V251" i="1"/>
  <c r="Z253" i="1"/>
  <c r="AD255" i="1"/>
  <c r="N247" i="1"/>
  <c r="L246" i="1"/>
  <c r="AB254" i="1"/>
  <c r="R249" i="1"/>
  <c r="X252" i="1"/>
  <c r="T250" i="1"/>
  <c r="P248" i="1"/>
  <c r="Z241" i="1"/>
  <c r="AD243" i="1"/>
  <c r="R237" i="1"/>
  <c r="T238" i="1"/>
  <c r="X240" i="1"/>
  <c r="N235" i="1"/>
  <c r="L234" i="1"/>
  <c r="P236" i="1"/>
  <c r="V239" i="1"/>
  <c r="AB242" i="1"/>
  <c r="P222" i="1"/>
  <c r="N221" i="1"/>
  <c r="X226" i="1"/>
  <c r="R223" i="1"/>
  <c r="Z227" i="1"/>
  <c r="AB228" i="1"/>
  <c r="V225" i="1"/>
  <c r="T224" i="1"/>
  <c r="L220" i="1"/>
  <c r="T212" i="1"/>
  <c r="V213" i="1"/>
  <c r="X214" i="1"/>
  <c r="Z215" i="1"/>
  <c r="AB216" i="1"/>
  <c r="AD217" i="1"/>
  <c r="R211" i="1"/>
  <c r="L208" i="1"/>
  <c r="N209" i="1"/>
  <c r="P210" i="1"/>
  <c r="P198" i="1"/>
  <c r="Z203" i="1"/>
  <c r="T200" i="1"/>
  <c r="AB204" i="1"/>
  <c r="AD205" i="1"/>
  <c r="N197" i="1"/>
  <c r="X202" i="1"/>
  <c r="R199" i="1"/>
  <c r="L196" i="1"/>
  <c r="V201" i="1"/>
  <c r="N183" i="1"/>
  <c r="P184" i="1"/>
  <c r="R185" i="1"/>
  <c r="T186" i="1"/>
  <c r="V187" i="1"/>
  <c r="X188" i="1"/>
  <c r="Z189" i="1"/>
  <c r="L182" i="1"/>
  <c r="AB190" i="1"/>
  <c r="AD191" i="1"/>
  <c r="N171" i="1"/>
  <c r="P172" i="1"/>
  <c r="R173" i="1"/>
  <c r="T174" i="1"/>
  <c r="V175" i="1"/>
  <c r="X176" i="1"/>
  <c r="Z177" i="1"/>
  <c r="L170" i="1"/>
  <c r="AD179" i="1"/>
  <c r="AB178" i="1"/>
  <c r="R133" i="1"/>
  <c r="L130" i="1"/>
  <c r="N131" i="1"/>
  <c r="P132" i="1"/>
  <c r="AB126" i="1"/>
  <c r="AD127" i="1"/>
  <c r="P120" i="1"/>
  <c r="R121" i="1"/>
  <c r="L118" i="1"/>
  <c r="X124" i="1"/>
  <c r="Z125" i="1"/>
  <c r="V123" i="1"/>
  <c r="T122" i="1"/>
  <c r="N119" i="1"/>
  <c r="V110" i="1"/>
  <c r="L105" i="1"/>
  <c r="R108" i="1"/>
  <c r="P107" i="1"/>
  <c r="N106" i="1"/>
  <c r="T109" i="1"/>
  <c r="X99" i="1"/>
  <c r="Z100" i="1"/>
  <c r="AB101" i="1"/>
  <c r="AD102" i="1"/>
  <c r="R96" i="1"/>
  <c r="N94" i="1"/>
  <c r="L93" i="1"/>
  <c r="P95" i="1"/>
  <c r="V98" i="1"/>
  <c r="T97" i="1"/>
  <c r="P81" i="1"/>
  <c r="R82" i="1"/>
  <c r="T83" i="1"/>
  <c r="V84" i="1"/>
  <c r="X85" i="1"/>
  <c r="Z86" i="1"/>
  <c r="AB87" i="1"/>
  <c r="L79" i="1"/>
  <c r="N80" i="1"/>
  <c r="AD76" i="1"/>
  <c r="AB75" i="1"/>
  <c r="AD335" i="1"/>
  <c r="L326" i="1"/>
  <c r="N327" i="1"/>
  <c r="X332" i="1"/>
  <c r="T330" i="1"/>
  <c r="Z333" i="1"/>
  <c r="P328" i="1"/>
  <c r="AB334" i="1"/>
  <c r="R329" i="1"/>
  <c r="V331" i="1"/>
  <c r="T223" i="1"/>
  <c r="AB227" i="1"/>
  <c r="Z226" i="1"/>
  <c r="R222" i="1"/>
  <c r="L219" i="1"/>
  <c r="P221" i="1"/>
  <c r="AD228" i="1"/>
  <c r="N220" i="1"/>
  <c r="X225" i="1"/>
  <c r="V224" i="1"/>
  <c r="Z99" i="1"/>
  <c r="AB100" i="1"/>
  <c r="L92" i="1"/>
  <c r="AD101" i="1"/>
  <c r="T96" i="1"/>
  <c r="P94" i="1"/>
  <c r="V97" i="1"/>
  <c r="X98" i="1"/>
  <c r="R95" i="1"/>
  <c r="N93" i="1"/>
  <c r="Z408" i="1"/>
  <c r="R404" i="1"/>
  <c r="T405" i="1"/>
  <c r="X407" i="1"/>
  <c r="P403" i="1"/>
  <c r="L401" i="1"/>
  <c r="N402" i="1"/>
  <c r="V406" i="1"/>
  <c r="N257" i="1"/>
  <c r="V261" i="1"/>
  <c r="T260" i="1"/>
  <c r="Z263" i="1"/>
  <c r="P258" i="1"/>
  <c r="L256" i="1"/>
  <c r="AB264" i="1"/>
  <c r="R259" i="1"/>
  <c r="X262" i="1"/>
  <c r="T278" i="1"/>
  <c r="X280" i="1"/>
  <c r="AB282" i="1"/>
  <c r="N275" i="1"/>
  <c r="AD283" i="1"/>
  <c r="R277" i="1"/>
  <c r="V279" i="1"/>
  <c r="Z281" i="1"/>
  <c r="P276" i="1"/>
  <c r="L274" i="1"/>
  <c r="P401" i="1"/>
  <c r="R402" i="1"/>
  <c r="Z406" i="1"/>
  <c r="AB407" i="1"/>
  <c r="X405" i="1"/>
  <c r="T403" i="1"/>
  <c r="L399" i="1"/>
  <c r="AD408" i="1"/>
  <c r="N400" i="1"/>
  <c r="V404" i="1"/>
  <c r="P389" i="1"/>
  <c r="R390" i="1"/>
  <c r="Z394" i="1"/>
  <c r="AB395" i="1"/>
  <c r="X393" i="1"/>
  <c r="T391" i="1"/>
  <c r="L387" i="1"/>
  <c r="AD396" i="1"/>
  <c r="V392" i="1"/>
  <c r="N388" i="1"/>
  <c r="AB383" i="1"/>
  <c r="Z382" i="1"/>
  <c r="N376" i="1"/>
  <c r="AD384" i="1"/>
  <c r="L375" i="1"/>
  <c r="T379" i="1"/>
  <c r="X381" i="1"/>
  <c r="V380" i="1"/>
  <c r="P377" i="1"/>
  <c r="R378" i="1"/>
  <c r="AB369" i="1"/>
  <c r="T365" i="1"/>
  <c r="V366" i="1"/>
  <c r="X367" i="1"/>
  <c r="L361" i="1"/>
  <c r="R364" i="1"/>
  <c r="P363" i="1"/>
  <c r="AD370" i="1"/>
  <c r="Z368" i="1"/>
  <c r="N362" i="1"/>
  <c r="AB357" i="1"/>
  <c r="AD358" i="1"/>
  <c r="V354" i="1"/>
  <c r="P351" i="1"/>
  <c r="X355" i="1"/>
  <c r="T353" i="1"/>
  <c r="L349" i="1"/>
  <c r="Z356" i="1"/>
  <c r="R352" i="1"/>
  <c r="N350" i="1"/>
  <c r="L335" i="1"/>
  <c r="N336" i="1"/>
  <c r="R326" i="1"/>
  <c r="X329" i="1"/>
  <c r="Z330" i="1"/>
  <c r="L323" i="1"/>
  <c r="P325" i="1"/>
  <c r="V328" i="1"/>
  <c r="AB331" i="1"/>
  <c r="AD332" i="1"/>
  <c r="T327" i="1"/>
  <c r="N324" i="1"/>
  <c r="R314" i="1"/>
  <c r="X317" i="1"/>
  <c r="Z318" i="1"/>
  <c r="V316" i="1"/>
  <c r="P313" i="1"/>
  <c r="AB319" i="1"/>
  <c r="L311" i="1"/>
  <c r="AD320" i="1"/>
  <c r="T315" i="1"/>
  <c r="N312" i="1"/>
  <c r="R300" i="1"/>
  <c r="P299" i="1"/>
  <c r="N298" i="1"/>
  <c r="X291" i="1"/>
  <c r="AB293" i="1"/>
  <c r="AD294" i="1"/>
  <c r="Z292" i="1"/>
  <c r="X279" i="1"/>
  <c r="L273" i="1"/>
  <c r="AB281" i="1"/>
  <c r="N274" i="1"/>
  <c r="T277" i="1"/>
  <c r="Z280" i="1"/>
  <c r="P275" i="1"/>
  <c r="V278" i="1"/>
  <c r="AD282" i="1"/>
  <c r="R276" i="1"/>
  <c r="N255" i="1"/>
  <c r="R257" i="1"/>
  <c r="V259" i="1"/>
  <c r="AD263" i="1"/>
  <c r="T258" i="1"/>
  <c r="Z261" i="1"/>
  <c r="P256" i="1"/>
  <c r="X260" i="1"/>
  <c r="L254" i="1"/>
  <c r="AB262" i="1"/>
  <c r="N243" i="1"/>
  <c r="R245" i="1"/>
  <c r="V247" i="1"/>
  <c r="AD251" i="1"/>
  <c r="P244" i="1"/>
  <c r="L242" i="1"/>
  <c r="AB250" i="1"/>
  <c r="X248" i="1"/>
  <c r="Z249" i="1"/>
  <c r="T246" i="1"/>
  <c r="X222" i="1"/>
  <c r="L216" i="1"/>
  <c r="N217" i="1"/>
  <c r="Z223" i="1"/>
  <c r="P218" i="1"/>
  <c r="R219" i="1"/>
  <c r="AB224" i="1"/>
  <c r="T220" i="1"/>
  <c r="V221" i="1"/>
  <c r="AD225" i="1"/>
  <c r="L204" i="1"/>
  <c r="N205" i="1"/>
  <c r="P206" i="1"/>
  <c r="R207" i="1"/>
  <c r="T208" i="1"/>
  <c r="V209" i="1"/>
  <c r="X210" i="1"/>
  <c r="Z211" i="1"/>
  <c r="AD213" i="1"/>
  <c r="AB212" i="1"/>
  <c r="L190" i="1"/>
  <c r="N191" i="1"/>
  <c r="P192" i="1"/>
  <c r="AD187" i="1"/>
  <c r="L178" i="1"/>
  <c r="N179" i="1"/>
  <c r="P180" i="1"/>
  <c r="R181" i="1"/>
  <c r="AB186" i="1"/>
  <c r="V183" i="1"/>
  <c r="T182" i="1"/>
  <c r="X184" i="1"/>
  <c r="Z185" i="1"/>
  <c r="AD175" i="1"/>
  <c r="P168" i="1"/>
  <c r="R169" i="1"/>
  <c r="AB174" i="1"/>
  <c r="Z173" i="1"/>
  <c r="T170" i="1"/>
  <c r="L166" i="1"/>
  <c r="X172" i="1"/>
  <c r="N167" i="1"/>
  <c r="V171" i="1"/>
  <c r="T130" i="1"/>
  <c r="V131" i="1"/>
  <c r="X132" i="1"/>
  <c r="Z133" i="1"/>
  <c r="P128" i="1"/>
  <c r="L126" i="1"/>
  <c r="R129" i="1"/>
  <c r="N127" i="1"/>
  <c r="P116" i="1"/>
  <c r="Z121" i="1"/>
  <c r="T118" i="1"/>
  <c r="AB122" i="1"/>
  <c r="AD123" i="1"/>
  <c r="N115" i="1"/>
  <c r="V119" i="1"/>
  <c r="X120" i="1"/>
  <c r="R117" i="1"/>
  <c r="L114" i="1"/>
  <c r="N102" i="1"/>
  <c r="AB109" i="1"/>
  <c r="P103" i="1"/>
  <c r="R104" i="1"/>
  <c r="T105" i="1"/>
  <c r="V106" i="1"/>
  <c r="X107" i="1"/>
  <c r="Z108" i="1"/>
  <c r="L101" i="1"/>
  <c r="AD110" i="1"/>
  <c r="V80" i="1"/>
  <c r="L75" i="1"/>
  <c r="R78" i="1"/>
  <c r="N76" i="1"/>
  <c r="P77" i="1"/>
  <c r="T79" i="1"/>
  <c r="AB83" i="1"/>
  <c r="Z82" i="1"/>
  <c r="X81" i="1"/>
  <c r="AD84" i="1"/>
  <c r="R343" i="1"/>
  <c r="L340" i="1"/>
  <c r="X346" i="1"/>
  <c r="AD349" i="1"/>
  <c r="N341" i="1"/>
  <c r="P342" i="1"/>
  <c r="Z347" i="1"/>
  <c r="V345" i="1"/>
  <c r="T344" i="1"/>
  <c r="AB348" i="1"/>
  <c r="Z252" i="1"/>
  <c r="AD254" i="1"/>
  <c r="R248" i="1"/>
  <c r="T249" i="1"/>
  <c r="P247" i="1"/>
  <c r="V250" i="1"/>
  <c r="L245" i="1"/>
  <c r="X251" i="1"/>
  <c r="N246" i="1"/>
  <c r="AB253" i="1"/>
  <c r="R184" i="1"/>
  <c r="T185" i="1"/>
  <c r="V186" i="1"/>
  <c r="X187" i="1"/>
  <c r="Z188" i="1"/>
  <c r="AB189" i="1"/>
  <c r="AD190" i="1"/>
  <c r="P183" i="1"/>
  <c r="L181" i="1"/>
  <c r="N182" i="1"/>
  <c r="T82" i="1"/>
  <c r="V83" i="1"/>
  <c r="X84" i="1"/>
  <c r="Z85" i="1"/>
  <c r="AB86" i="1"/>
  <c r="AD87" i="1"/>
  <c r="P80" i="1"/>
  <c r="L78" i="1"/>
  <c r="R81" i="1"/>
  <c r="N79" i="1"/>
  <c r="P327" i="1"/>
  <c r="R328" i="1"/>
  <c r="AB333" i="1"/>
  <c r="Z332" i="1"/>
  <c r="V330" i="1"/>
  <c r="L325" i="1"/>
  <c r="X331" i="1"/>
  <c r="N326" i="1"/>
  <c r="AD334" i="1"/>
  <c r="T329" i="1"/>
  <c r="AD241" i="1"/>
  <c r="N233" i="1"/>
  <c r="V237" i="1"/>
  <c r="P234" i="1"/>
  <c r="R235" i="1"/>
  <c r="Z239" i="1"/>
  <c r="AB240" i="1"/>
  <c r="X238" i="1"/>
  <c r="T236" i="1"/>
  <c r="L232" i="1"/>
  <c r="L103" i="1"/>
  <c r="N104" i="1"/>
  <c r="P105" i="1"/>
  <c r="R106" i="1"/>
  <c r="T107" i="1"/>
  <c r="Z110" i="1"/>
  <c r="V108" i="1"/>
  <c r="X109" i="1"/>
  <c r="N256" i="1"/>
  <c r="R258" i="1"/>
  <c r="Z262" i="1"/>
  <c r="L255" i="1"/>
  <c r="AB263" i="1"/>
  <c r="X261" i="1"/>
  <c r="AD264" i="1"/>
  <c r="T259" i="1"/>
  <c r="V260" i="1"/>
  <c r="P257" i="1"/>
  <c r="R93" i="1"/>
  <c r="X96" i="1"/>
  <c r="T94" i="1"/>
  <c r="N91" i="1"/>
  <c r="L90" i="1"/>
  <c r="Z97" i="1"/>
  <c r="AD99" i="1"/>
  <c r="AB98" i="1"/>
  <c r="V95" i="1"/>
  <c r="P92" i="1"/>
  <c r="N399" i="1"/>
  <c r="T402" i="1"/>
  <c r="V403" i="1"/>
  <c r="AD407" i="1"/>
  <c r="Z405" i="1"/>
  <c r="R401" i="1"/>
  <c r="AB406" i="1"/>
  <c r="P400" i="1"/>
  <c r="X404" i="1"/>
  <c r="L398" i="1"/>
  <c r="N387" i="1"/>
  <c r="T390" i="1"/>
  <c r="V391" i="1"/>
  <c r="AD395" i="1"/>
  <c r="R389" i="1"/>
  <c r="AB394" i="1"/>
  <c r="X392" i="1"/>
  <c r="Z393" i="1"/>
  <c r="P388" i="1"/>
  <c r="L386" i="1"/>
  <c r="V365" i="1"/>
  <c r="X366" i="1"/>
  <c r="L360" i="1"/>
  <c r="Z367" i="1"/>
  <c r="N361" i="1"/>
  <c r="AB368" i="1"/>
  <c r="P362" i="1"/>
  <c r="T364" i="1"/>
  <c r="R363" i="1"/>
  <c r="AD369" i="1"/>
  <c r="V353" i="1"/>
  <c r="Z355" i="1"/>
  <c r="L348" i="1"/>
  <c r="R351" i="1"/>
  <c r="AD357" i="1"/>
  <c r="N349" i="1"/>
  <c r="P350" i="1"/>
  <c r="X354" i="1"/>
  <c r="AB356" i="1"/>
  <c r="T352" i="1"/>
  <c r="P336" i="1"/>
  <c r="L334" i="1"/>
  <c r="N335" i="1"/>
  <c r="V327" i="1"/>
  <c r="AB330" i="1"/>
  <c r="AD331" i="1"/>
  <c r="P324" i="1"/>
  <c r="R325" i="1"/>
  <c r="X328" i="1"/>
  <c r="N323" i="1"/>
  <c r="T326" i="1"/>
  <c r="L322" i="1"/>
  <c r="Z329" i="1"/>
  <c r="V315" i="1"/>
  <c r="AB318" i="1"/>
  <c r="AD319" i="1"/>
  <c r="P312" i="1"/>
  <c r="T314" i="1"/>
  <c r="N311" i="1"/>
  <c r="Z317" i="1"/>
  <c r="X316" i="1"/>
  <c r="L310" i="1"/>
  <c r="R313" i="1"/>
  <c r="T300" i="1"/>
  <c r="R299" i="1"/>
  <c r="P298" i="1"/>
  <c r="Z291" i="1"/>
  <c r="AB292" i="1"/>
  <c r="AD293" i="1"/>
  <c r="AB280" i="1"/>
  <c r="T276" i="1"/>
  <c r="V277" i="1"/>
  <c r="R275" i="1"/>
  <c r="N273" i="1"/>
  <c r="X278" i="1"/>
  <c r="AD281" i="1"/>
  <c r="L272" i="1"/>
  <c r="AD279" i="1"/>
  <c r="P274" i="1"/>
  <c r="AB279" i="1"/>
  <c r="Z279" i="1"/>
  <c r="X273" i="1"/>
  <c r="X277" i="1"/>
  <c r="V276" i="1"/>
  <c r="T274" i="1"/>
  <c r="AD280" i="1"/>
  <c r="V274" i="1"/>
  <c r="T275" i="1"/>
  <c r="T273" i="1"/>
  <c r="X274" i="1"/>
  <c r="P273" i="1"/>
  <c r="X275" i="1"/>
  <c r="V273" i="1"/>
  <c r="V272" i="1"/>
  <c r="Z278" i="1"/>
  <c r="AD278" i="1"/>
  <c r="AD276" i="1"/>
  <c r="N272" i="1"/>
  <c r="R272" i="1"/>
  <c r="AD277" i="1"/>
  <c r="V275" i="1"/>
  <c r="Z276" i="1"/>
  <c r="X276" i="1"/>
  <c r="AB276" i="1"/>
  <c r="AB277" i="1"/>
  <c r="Z275" i="1"/>
  <c r="T272" i="1"/>
  <c r="Z274" i="1"/>
  <c r="R274" i="1"/>
  <c r="AB275" i="1"/>
  <c r="AB278" i="1"/>
  <c r="P272" i="1"/>
  <c r="R273" i="1"/>
  <c r="Z277" i="1"/>
  <c r="R256" i="1"/>
  <c r="V258" i="1"/>
  <c r="Z260" i="1"/>
  <c r="L253" i="1"/>
  <c r="AB261" i="1"/>
  <c r="X259" i="1"/>
  <c r="N254" i="1"/>
  <c r="P255" i="1"/>
  <c r="T257" i="1"/>
  <c r="AD262" i="1"/>
  <c r="R244" i="1"/>
  <c r="V246" i="1"/>
  <c r="Z248" i="1"/>
  <c r="X247" i="1"/>
  <c r="N242" i="1"/>
  <c r="AD250" i="1"/>
  <c r="T245" i="1"/>
  <c r="AB249" i="1"/>
  <c r="P243" i="1"/>
  <c r="L241" i="1"/>
  <c r="L227" i="1"/>
  <c r="N228" i="1"/>
  <c r="AB223" i="1"/>
  <c r="P217" i="1"/>
  <c r="R218" i="1"/>
  <c r="T219" i="1"/>
  <c r="AD224" i="1"/>
  <c r="V220" i="1"/>
  <c r="Z222" i="1"/>
  <c r="N216" i="1"/>
  <c r="L215" i="1"/>
  <c r="X221" i="1"/>
  <c r="P205" i="1"/>
  <c r="R206" i="1"/>
  <c r="T207" i="1"/>
  <c r="V208" i="1"/>
  <c r="X209" i="1"/>
  <c r="Z210" i="1"/>
  <c r="AB211" i="1"/>
  <c r="N204" i="1"/>
  <c r="L203" i="1"/>
  <c r="AD212" i="1"/>
  <c r="L189" i="1"/>
  <c r="N190" i="1"/>
  <c r="P191" i="1"/>
  <c r="R192" i="1"/>
  <c r="L177" i="1"/>
  <c r="N178" i="1"/>
  <c r="P179" i="1"/>
  <c r="R180" i="1"/>
  <c r="T181" i="1"/>
  <c r="V182" i="1"/>
  <c r="X183" i="1"/>
  <c r="AD186" i="1"/>
  <c r="AB185" i="1"/>
  <c r="Z184" i="1"/>
  <c r="P167" i="1"/>
  <c r="T169" i="1"/>
  <c r="V170" i="1"/>
  <c r="N166" i="1"/>
  <c r="R168" i="1"/>
  <c r="Z172" i="1"/>
  <c r="X171" i="1"/>
  <c r="L165" i="1"/>
  <c r="AB173" i="1"/>
  <c r="AD174" i="1"/>
  <c r="X131" i="1"/>
  <c r="Z132" i="1"/>
  <c r="AB133" i="1"/>
  <c r="L125" i="1"/>
  <c r="N126" i="1"/>
  <c r="T129" i="1"/>
  <c r="P127" i="1"/>
  <c r="V130" i="1"/>
  <c r="R128" i="1"/>
  <c r="R116" i="1"/>
  <c r="T117" i="1"/>
  <c r="AB121" i="1"/>
  <c r="V118" i="1"/>
  <c r="AD122" i="1"/>
  <c r="P115" i="1"/>
  <c r="X119" i="1"/>
  <c r="N114" i="1"/>
  <c r="Z120" i="1"/>
  <c r="L113" i="1"/>
  <c r="R103" i="1"/>
  <c r="T104" i="1"/>
  <c r="V105" i="1"/>
  <c r="X106" i="1"/>
  <c r="Z107" i="1"/>
  <c r="AB108" i="1"/>
  <c r="AD109" i="1"/>
  <c r="N101" i="1"/>
  <c r="P102" i="1"/>
  <c r="L100" i="1"/>
  <c r="L86" i="1"/>
  <c r="N87" i="1"/>
  <c r="N75" i="1"/>
  <c r="P76" i="1"/>
  <c r="R77" i="1"/>
  <c r="T78" i="1"/>
  <c r="V79" i="1"/>
  <c r="X80" i="1"/>
  <c r="Z81" i="1"/>
  <c r="AB82" i="1"/>
  <c r="AD83" i="1"/>
  <c r="V395" i="1"/>
  <c r="AB398" i="1"/>
  <c r="AD399" i="1"/>
  <c r="N391" i="1"/>
  <c r="P392" i="1"/>
  <c r="Z397" i="1"/>
  <c r="R393" i="1"/>
  <c r="X396" i="1"/>
  <c r="L390" i="1"/>
  <c r="T394" i="1"/>
  <c r="Z264" i="1"/>
  <c r="R260" i="1"/>
  <c r="X263" i="1"/>
  <c r="N258" i="1"/>
  <c r="T261" i="1"/>
  <c r="V262" i="1"/>
  <c r="L257" i="1"/>
  <c r="P259" i="1"/>
  <c r="T367" i="1"/>
  <c r="Z370" i="1"/>
  <c r="N364" i="1"/>
  <c r="AB371" i="1"/>
  <c r="P365" i="1"/>
  <c r="AD372" i="1"/>
  <c r="R366" i="1"/>
  <c r="L363" i="1"/>
  <c r="X369" i="1"/>
  <c r="V368" i="1"/>
  <c r="AD253" i="1"/>
  <c r="N245" i="1"/>
  <c r="V249" i="1"/>
  <c r="L244" i="1"/>
  <c r="AB252" i="1"/>
  <c r="R247" i="1"/>
  <c r="X250" i="1"/>
  <c r="Z251" i="1"/>
  <c r="P246" i="1"/>
  <c r="T248" i="1"/>
  <c r="L128" i="1"/>
  <c r="N129" i="1"/>
  <c r="P130" i="1"/>
  <c r="R131" i="1"/>
  <c r="T132" i="1"/>
  <c r="V133" i="1"/>
  <c r="X368" i="1"/>
  <c r="P364" i="1"/>
  <c r="AD371" i="1"/>
  <c r="R365" i="1"/>
  <c r="T366" i="1"/>
  <c r="V367" i="1"/>
  <c r="AB370" i="1"/>
  <c r="N363" i="1"/>
  <c r="L362" i="1"/>
  <c r="Z369" i="1"/>
  <c r="T235" i="1"/>
  <c r="N232" i="1"/>
  <c r="L231" i="1"/>
  <c r="AB239" i="1"/>
  <c r="V236" i="1"/>
  <c r="X237" i="1"/>
  <c r="R234" i="1"/>
  <c r="AD240" i="1"/>
  <c r="Z238" i="1"/>
  <c r="P233" i="1"/>
  <c r="R400" i="1"/>
  <c r="X403" i="1"/>
  <c r="Z404" i="1"/>
  <c r="L397" i="1"/>
  <c r="AB405" i="1"/>
  <c r="T401" i="1"/>
  <c r="P399" i="1"/>
  <c r="AD406" i="1"/>
  <c r="V402" i="1"/>
  <c r="N398" i="1"/>
  <c r="R388" i="1"/>
  <c r="X391" i="1"/>
  <c r="Z392" i="1"/>
  <c r="L385" i="1"/>
  <c r="T389" i="1"/>
  <c r="P387" i="1"/>
  <c r="AD394" i="1"/>
  <c r="V390" i="1"/>
  <c r="AB393" i="1"/>
  <c r="N386" i="1"/>
  <c r="L371" i="1"/>
  <c r="N372" i="1"/>
  <c r="L359" i="1"/>
  <c r="Z366" i="1"/>
  <c r="AB367" i="1"/>
  <c r="AD368" i="1"/>
  <c r="R362" i="1"/>
  <c r="X365" i="1"/>
  <c r="V364" i="1"/>
  <c r="P361" i="1"/>
  <c r="T363" i="1"/>
  <c r="N360" i="1"/>
  <c r="AB355" i="1"/>
  <c r="N348" i="1"/>
  <c r="P349" i="1"/>
  <c r="V352" i="1"/>
  <c r="X353" i="1"/>
  <c r="T351" i="1"/>
  <c r="Z354" i="1"/>
  <c r="L347" i="1"/>
  <c r="R350" i="1"/>
  <c r="AD356" i="1"/>
  <c r="R336" i="1"/>
  <c r="N334" i="1"/>
  <c r="P335" i="1"/>
  <c r="L333" i="1"/>
  <c r="Z328" i="1"/>
  <c r="T325" i="1"/>
  <c r="AD330" i="1"/>
  <c r="P323" i="1"/>
  <c r="V326" i="1"/>
  <c r="L321" i="1"/>
  <c r="X327" i="1"/>
  <c r="N322" i="1"/>
  <c r="AB329" i="1"/>
  <c r="R324" i="1"/>
  <c r="Z316" i="1"/>
  <c r="N310" i="1"/>
  <c r="T313" i="1"/>
  <c r="V314" i="1"/>
  <c r="P311" i="1"/>
  <c r="AB317" i="1"/>
  <c r="L309" i="1"/>
  <c r="X315" i="1"/>
  <c r="AD318" i="1"/>
  <c r="R312" i="1"/>
  <c r="V300" i="1"/>
  <c r="T299" i="1"/>
  <c r="R298" i="1"/>
  <c r="AB291" i="1"/>
  <c r="AD292" i="1"/>
  <c r="V257" i="1"/>
  <c r="Z259" i="1"/>
  <c r="AD261" i="1"/>
  <c r="N253" i="1"/>
  <c r="X258" i="1"/>
  <c r="T256" i="1"/>
  <c r="P254" i="1"/>
  <c r="AB260" i="1"/>
  <c r="R255" i="1"/>
  <c r="L252" i="1"/>
  <c r="V245" i="1"/>
  <c r="Z247" i="1"/>
  <c r="AD249" i="1"/>
  <c r="N241" i="1"/>
  <c r="P242" i="1"/>
  <c r="L240" i="1"/>
  <c r="AB248" i="1"/>
  <c r="R243" i="1"/>
  <c r="T244" i="1"/>
  <c r="X246" i="1"/>
  <c r="P228" i="1"/>
  <c r="N227" i="1"/>
  <c r="L226" i="1"/>
  <c r="T218" i="1"/>
  <c r="AD223" i="1"/>
  <c r="V219" i="1"/>
  <c r="X220" i="1"/>
  <c r="R217" i="1"/>
  <c r="P216" i="1"/>
  <c r="N215" i="1"/>
  <c r="AB222" i="1"/>
  <c r="Z221" i="1"/>
  <c r="L214" i="1"/>
  <c r="T206" i="1"/>
  <c r="V207" i="1"/>
  <c r="X208" i="1"/>
  <c r="Z209" i="1"/>
  <c r="AB210" i="1"/>
  <c r="AD211" i="1"/>
  <c r="L202" i="1"/>
  <c r="R205" i="1"/>
  <c r="P204" i="1"/>
  <c r="N203" i="1"/>
  <c r="N189" i="1"/>
  <c r="P190" i="1"/>
  <c r="R191" i="1"/>
  <c r="T192" i="1"/>
  <c r="L188" i="1"/>
  <c r="N177" i="1"/>
  <c r="P178" i="1"/>
  <c r="R179" i="1"/>
  <c r="T180" i="1"/>
  <c r="V181" i="1"/>
  <c r="X182" i="1"/>
  <c r="Z183" i="1"/>
  <c r="L176" i="1"/>
  <c r="AD185" i="1"/>
  <c r="AB184" i="1"/>
  <c r="X170" i="1"/>
  <c r="Z171" i="1"/>
  <c r="N165" i="1"/>
  <c r="P166" i="1"/>
  <c r="AB172" i="1"/>
  <c r="V169" i="1"/>
  <c r="R167" i="1"/>
  <c r="AD173" i="1"/>
  <c r="L164" i="1"/>
  <c r="T168" i="1"/>
  <c r="AB132" i="1"/>
  <c r="AD133" i="1"/>
  <c r="R127" i="1"/>
  <c r="L124" i="1"/>
  <c r="N125" i="1"/>
  <c r="P126" i="1"/>
  <c r="X130" i="1"/>
  <c r="V129" i="1"/>
  <c r="T128" i="1"/>
  <c r="Z131" i="1"/>
  <c r="V104" i="1"/>
  <c r="X105" i="1"/>
  <c r="Z106" i="1"/>
  <c r="AB107" i="1"/>
  <c r="AD108" i="1"/>
  <c r="L99" i="1"/>
  <c r="R102" i="1"/>
  <c r="P101" i="1"/>
  <c r="N100" i="1"/>
  <c r="T103" i="1"/>
  <c r="P87" i="1"/>
  <c r="L85" i="1"/>
  <c r="N86" i="1"/>
  <c r="R76" i="1"/>
  <c r="T77" i="1"/>
  <c r="V78" i="1"/>
  <c r="X79" i="1"/>
  <c r="Z80" i="1"/>
  <c r="AD82" i="1"/>
  <c r="AB81" i="1"/>
  <c r="P75" i="1"/>
  <c r="P354" i="1"/>
  <c r="Z359" i="1"/>
  <c r="N353" i="1"/>
  <c r="T356" i="1"/>
  <c r="L352" i="1"/>
  <c r="X358" i="1"/>
  <c r="AB360" i="1"/>
  <c r="R355" i="1"/>
  <c r="V357" i="1"/>
  <c r="AD361" i="1"/>
  <c r="X213" i="1"/>
  <c r="Z214" i="1"/>
  <c r="AB215" i="1"/>
  <c r="AD216" i="1"/>
  <c r="L207" i="1"/>
  <c r="V212" i="1"/>
  <c r="N208" i="1"/>
  <c r="R210" i="1"/>
  <c r="T211" i="1"/>
  <c r="P209" i="1"/>
  <c r="Z396" i="1"/>
  <c r="R392" i="1"/>
  <c r="T393" i="1"/>
  <c r="X395" i="1"/>
  <c r="P391" i="1"/>
  <c r="L389" i="1"/>
  <c r="AD398" i="1"/>
  <c r="V394" i="1"/>
  <c r="AB397" i="1"/>
  <c r="N390" i="1"/>
  <c r="P277" i="1"/>
  <c r="T279" i="1"/>
  <c r="X281" i="1"/>
  <c r="AB283" i="1"/>
  <c r="V280" i="1"/>
  <c r="L275" i="1"/>
  <c r="AD284" i="1"/>
  <c r="Z282" i="1"/>
  <c r="N276" i="1"/>
  <c r="R278" i="1"/>
  <c r="X83" i="1"/>
  <c r="Z84" i="1"/>
  <c r="AB85" i="1"/>
  <c r="AD86" i="1"/>
  <c r="N78" i="1"/>
  <c r="L77" i="1"/>
  <c r="T81" i="1"/>
  <c r="V82" i="1"/>
  <c r="R80" i="1"/>
  <c r="P79" i="1"/>
  <c r="N325" i="1"/>
  <c r="T328" i="1"/>
  <c r="V329" i="1"/>
  <c r="R327" i="1"/>
  <c r="X330" i="1"/>
  <c r="AD333" i="1"/>
  <c r="Z331" i="1"/>
  <c r="L324" i="1"/>
  <c r="AB332" i="1"/>
  <c r="P326" i="1"/>
  <c r="L191" i="1"/>
  <c r="N192" i="1"/>
  <c r="P129" i="1"/>
  <c r="R130" i="1"/>
  <c r="T131" i="1"/>
  <c r="V132" i="1"/>
  <c r="X133" i="1"/>
  <c r="L127" i="1"/>
  <c r="N128" i="1"/>
  <c r="V401" i="1"/>
  <c r="AB404" i="1"/>
  <c r="AD405" i="1"/>
  <c r="N397" i="1"/>
  <c r="P398" i="1"/>
  <c r="Z403" i="1"/>
  <c r="R399" i="1"/>
  <c r="L396" i="1"/>
  <c r="T400" i="1"/>
  <c r="X402" i="1"/>
  <c r="V389" i="1"/>
  <c r="AB392" i="1"/>
  <c r="AD393" i="1"/>
  <c r="N385" i="1"/>
  <c r="P386" i="1"/>
  <c r="R387" i="1"/>
  <c r="X390" i="1"/>
  <c r="T388" i="1"/>
  <c r="Z391" i="1"/>
  <c r="L384" i="1"/>
  <c r="P372" i="1"/>
  <c r="N371" i="1"/>
  <c r="L370" i="1"/>
  <c r="P360" i="1"/>
  <c r="AB366" i="1"/>
  <c r="AD367" i="1"/>
  <c r="R361" i="1"/>
  <c r="T362" i="1"/>
  <c r="V363" i="1"/>
  <c r="N359" i="1"/>
  <c r="L358" i="1"/>
  <c r="X364" i="1"/>
  <c r="Z365" i="1"/>
  <c r="AB354" i="1"/>
  <c r="N347" i="1"/>
  <c r="AD355" i="1"/>
  <c r="R349" i="1"/>
  <c r="T350" i="1"/>
  <c r="L346" i="1"/>
  <c r="P348" i="1"/>
  <c r="Z353" i="1"/>
  <c r="V351" i="1"/>
  <c r="X352" i="1"/>
  <c r="L332" i="1"/>
  <c r="N333" i="1"/>
  <c r="P334" i="1"/>
  <c r="R335" i="1"/>
  <c r="T336" i="1"/>
  <c r="AD329" i="1"/>
  <c r="L320" i="1"/>
  <c r="N321" i="1"/>
  <c r="X326" i="1"/>
  <c r="V325" i="1"/>
  <c r="AB328" i="1"/>
  <c r="R323" i="1"/>
  <c r="T324" i="1"/>
  <c r="Z327" i="1"/>
  <c r="P322" i="1"/>
  <c r="AD317" i="1"/>
  <c r="X314" i="1"/>
  <c r="R311" i="1"/>
  <c r="N309" i="1"/>
  <c r="Z315" i="1"/>
  <c r="T312" i="1"/>
  <c r="AB316" i="1"/>
  <c r="V313" i="1"/>
  <c r="P310" i="1"/>
  <c r="L308" i="1"/>
  <c r="T298" i="1"/>
  <c r="X300" i="1"/>
  <c r="V299" i="1"/>
  <c r="AD291" i="1"/>
  <c r="L263" i="1"/>
  <c r="N264" i="1"/>
  <c r="Z258" i="1"/>
  <c r="AD260" i="1"/>
  <c r="R254" i="1"/>
  <c r="P253" i="1"/>
  <c r="V256" i="1"/>
  <c r="L251" i="1"/>
  <c r="AB259" i="1"/>
  <c r="T255" i="1"/>
  <c r="X257" i="1"/>
  <c r="N252" i="1"/>
  <c r="Z246" i="1"/>
  <c r="AD248" i="1"/>
  <c r="L239" i="1"/>
  <c r="R242" i="1"/>
  <c r="AB247" i="1"/>
  <c r="X245" i="1"/>
  <c r="N240" i="1"/>
  <c r="T243" i="1"/>
  <c r="V244" i="1"/>
  <c r="P241" i="1"/>
  <c r="L225" i="1"/>
  <c r="R228" i="1"/>
  <c r="N226" i="1"/>
  <c r="P227" i="1"/>
  <c r="X219" i="1"/>
  <c r="Z220" i="1"/>
  <c r="AB221" i="1"/>
  <c r="L213" i="1"/>
  <c r="V218" i="1"/>
  <c r="P215" i="1"/>
  <c r="AD222" i="1"/>
  <c r="N214" i="1"/>
  <c r="R216" i="1"/>
  <c r="T217" i="1"/>
  <c r="X207" i="1"/>
  <c r="L201" i="1"/>
  <c r="Z208" i="1"/>
  <c r="AB209" i="1"/>
  <c r="AD210" i="1"/>
  <c r="N202" i="1"/>
  <c r="V206" i="1"/>
  <c r="T205" i="1"/>
  <c r="R204" i="1"/>
  <c r="P203" i="1"/>
  <c r="R190" i="1"/>
  <c r="T191" i="1"/>
  <c r="V192" i="1"/>
  <c r="P189" i="1"/>
  <c r="N188" i="1"/>
  <c r="L187" i="1"/>
  <c r="R178" i="1"/>
  <c r="T179" i="1"/>
  <c r="V180" i="1"/>
  <c r="X181" i="1"/>
  <c r="Z182" i="1"/>
  <c r="AB183" i="1"/>
  <c r="AD184" i="1"/>
  <c r="P177" i="1"/>
  <c r="L175" i="1"/>
  <c r="N176" i="1"/>
  <c r="V168" i="1"/>
  <c r="AB171" i="1"/>
  <c r="P165" i="1"/>
  <c r="AD172" i="1"/>
  <c r="L163" i="1"/>
  <c r="X169" i="1"/>
  <c r="T167" i="1"/>
  <c r="Z170" i="1"/>
  <c r="R166" i="1"/>
  <c r="N164" i="1"/>
  <c r="L123" i="1"/>
  <c r="N124" i="1"/>
  <c r="P125" i="1"/>
  <c r="R126" i="1"/>
  <c r="V128" i="1"/>
  <c r="T127" i="1"/>
  <c r="AB131" i="1"/>
  <c r="AD132" i="1"/>
  <c r="Z130" i="1"/>
  <c r="X129" i="1"/>
  <c r="L110" i="1"/>
  <c r="Z105" i="1"/>
  <c r="AB106" i="1"/>
  <c r="AD107" i="1"/>
  <c r="L98" i="1"/>
  <c r="P100" i="1"/>
  <c r="N99" i="1"/>
  <c r="V103" i="1"/>
  <c r="T102" i="1"/>
  <c r="R101" i="1"/>
  <c r="X104" i="1"/>
  <c r="P86" i="1"/>
  <c r="R87" i="1"/>
  <c r="N85" i="1"/>
  <c r="L84" i="1"/>
  <c r="T76" i="1"/>
  <c r="V77" i="1"/>
  <c r="X78" i="1"/>
  <c r="Z79" i="1"/>
  <c r="AB80" i="1"/>
  <c r="AD81" i="1"/>
  <c r="R75" i="1"/>
  <c r="P366" i="1"/>
  <c r="X370" i="1"/>
  <c r="L364" i="1"/>
  <c r="Z371" i="1"/>
  <c r="N365" i="1"/>
  <c r="AB372" i="1"/>
  <c r="V369" i="1"/>
  <c r="T368" i="1"/>
  <c r="R367" i="1"/>
  <c r="R198" i="1"/>
  <c r="AB203" i="1"/>
  <c r="V200" i="1"/>
  <c r="AD204" i="1"/>
  <c r="P197" i="1"/>
  <c r="X201" i="1"/>
  <c r="T199" i="1"/>
  <c r="L195" i="1"/>
  <c r="N196" i="1"/>
  <c r="Z202" i="1"/>
  <c r="P106" i="1"/>
  <c r="L104" i="1"/>
  <c r="N105" i="1"/>
  <c r="V109" i="1"/>
  <c r="X110" i="1"/>
  <c r="T108" i="1"/>
  <c r="R107" i="1"/>
  <c r="N300" i="1"/>
  <c r="V173" i="1"/>
  <c r="X174" i="1"/>
  <c r="Z175" i="1"/>
  <c r="AB176" i="1"/>
  <c r="AD177" i="1"/>
  <c r="T172" i="1"/>
  <c r="N169" i="1"/>
  <c r="L168" i="1"/>
  <c r="P170" i="1"/>
  <c r="R171" i="1"/>
  <c r="AD100" i="1"/>
  <c r="N92" i="1"/>
  <c r="V96" i="1"/>
  <c r="R94" i="1"/>
  <c r="L91" i="1"/>
  <c r="X97" i="1"/>
  <c r="Z98" i="1"/>
  <c r="T95" i="1"/>
  <c r="P93" i="1"/>
  <c r="AB99" i="1"/>
  <c r="N313" i="1"/>
  <c r="T316" i="1"/>
  <c r="V317" i="1"/>
  <c r="AD321" i="1"/>
  <c r="Z319" i="1"/>
  <c r="P314" i="1"/>
  <c r="AB320" i="1"/>
  <c r="R315" i="1"/>
  <c r="L312" i="1"/>
  <c r="X318" i="1"/>
  <c r="Z174" i="1"/>
  <c r="AB175" i="1"/>
  <c r="AD176" i="1"/>
  <c r="N168" i="1"/>
  <c r="X173" i="1"/>
  <c r="R170" i="1"/>
  <c r="V172" i="1"/>
  <c r="P169" i="1"/>
  <c r="T171" i="1"/>
  <c r="L167" i="1"/>
  <c r="L102" i="1"/>
  <c r="N103" i="1"/>
  <c r="P104" i="1"/>
  <c r="R105" i="1"/>
  <c r="X108" i="1"/>
  <c r="T106" i="1"/>
  <c r="V107" i="1"/>
  <c r="AB110" i="1"/>
  <c r="Z109" i="1"/>
  <c r="L407" i="1"/>
  <c r="N408" i="1"/>
  <c r="Z402" i="1"/>
  <c r="R398" i="1"/>
  <c r="T399" i="1"/>
  <c r="AB403" i="1"/>
  <c r="X401" i="1"/>
  <c r="P397" i="1"/>
  <c r="L395" i="1"/>
  <c r="AD404" i="1"/>
  <c r="N396" i="1"/>
  <c r="V400" i="1"/>
  <c r="Z390" i="1"/>
  <c r="L383" i="1"/>
  <c r="R386" i="1"/>
  <c r="T387" i="1"/>
  <c r="P385" i="1"/>
  <c r="AD392" i="1"/>
  <c r="V388" i="1"/>
  <c r="X389" i="1"/>
  <c r="N384" i="1"/>
  <c r="AB391" i="1"/>
  <c r="L369" i="1"/>
  <c r="N370" i="1"/>
  <c r="R372" i="1"/>
  <c r="P371" i="1"/>
  <c r="T361" i="1"/>
  <c r="R360" i="1"/>
  <c r="X363" i="1"/>
  <c r="L357" i="1"/>
  <c r="AD366" i="1"/>
  <c r="N358" i="1"/>
  <c r="Z364" i="1"/>
  <c r="V362" i="1"/>
  <c r="P359" i="1"/>
  <c r="AB365" i="1"/>
  <c r="V350" i="1"/>
  <c r="L345" i="1"/>
  <c r="AB353" i="1"/>
  <c r="N346" i="1"/>
  <c r="X351" i="1"/>
  <c r="T349" i="1"/>
  <c r="AD354" i="1"/>
  <c r="P347" i="1"/>
  <c r="R348" i="1"/>
  <c r="Z352" i="1"/>
  <c r="P333" i="1"/>
  <c r="R334" i="1"/>
  <c r="N332" i="1"/>
  <c r="T335" i="1"/>
  <c r="V336" i="1"/>
  <c r="L331" i="1"/>
  <c r="P321" i="1"/>
  <c r="R322" i="1"/>
  <c r="AB327" i="1"/>
  <c r="N320" i="1"/>
  <c r="AD328" i="1"/>
  <c r="T323" i="1"/>
  <c r="Z326" i="1"/>
  <c r="V324" i="1"/>
  <c r="X325" i="1"/>
  <c r="L319" i="1"/>
  <c r="AB315" i="1"/>
  <c r="P309" i="1"/>
  <c r="T311" i="1"/>
  <c r="Z314" i="1"/>
  <c r="V312" i="1"/>
  <c r="N308" i="1"/>
  <c r="R310" i="1"/>
  <c r="AD316" i="1"/>
  <c r="X313" i="1"/>
  <c r="L307" i="1"/>
  <c r="V298" i="1"/>
  <c r="X299" i="1"/>
  <c r="Z300" i="1"/>
  <c r="P283" i="1"/>
  <c r="T285" i="1"/>
  <c r="V286" i="1"/>
  <c r="X287" i="1"/>
  <c r="Z288" i="1"/>
  <c r="L281" i="1"/>
  <c r="AB289" i="1"/>
  <c r="AD290" i="1"/>
  <c r="N282" i="1"/>
  <c r="R284" i="1"/>
  <c r="N263" i="1"/>
  <c r="L262" i="1"/>
  <c r="P264" i="1"/>
  <c r="AD259" i="1"/>
  <c r="N251" i="1"/>
  <c r="V255" i="1"/>
  <c r="X256" i="1"/>
  <c r="T254" i="1"/>
  <c r="Z257" i="1"/>
  <c r="P252" i="1"/>
  <c r="AB258" i="1"/>
  <c r="R253" i="1"/>
  <c r="L250" i="1"/>
  <c r="AD247" i="1"/>
  <c r="L238" i="1"/>
  <c r="V243" i="1"/>
  <c r="T242" i="1"/>
  <c r="Z245" i="1"/>
  <c r="P240" i="1"/>
  <c r="X244" i="1"/>
  <c r="N239" i="1"/>
  <c r="AB246" i="1"/>
  <c r="R241" i="1"/>
  <c r="P226" i="1"/>
  <c r="L224" i="1"/>
  <c r="T228" i="1"/>
  <c r="N225" i="1"/>
  <c r="R227" i="1"/>
  <c r="AB220" i="1"/>
  <c r="L212" i="1"/>
  <c r="AD221" i="1"/>
  <c r="N213" i="1"/>
  <c r="P214" i="1"/>
  <c r="Z219" i="1"/>
  <c r="V217" i="1"/>
  <c r="R215" i="1"/>
  <c r="X218" i="1"/>
  <c r="T216" i="1"/>
  <c r="AB208" i="1"/>
  <c r="AD209" i="1"/>
  <c r="P202" i="1"/>
  <c r="R203" i="1"/>
  <c r="L200" i="1"/>
  <c r="Z207" i="1"/>
  <c r="N201" i="1"/>
  <c r="T204" i="1"/>
  <c r="V205" i="1"/>
  <c r="X206" i="1"/>
  <c r="V191" i="1"/>
  <c r="X192" i="1"/>
  <c r="T190" i="1"/>
  <c r="N187" i="1"/>
  <c r="L186" i="1"/>
  <c r="P188" i="1"/>
  <c r="R189" i="1"/>
  <c r="V179" i="1"/>
  <c r="X180" i="1"/>
  <c r="Z181" i="1"/>
  <c r="AB182" i="1"/>
  <c r="AD183" i="1"/>
  <c r="T178" i="1"/>
  <c r="R177" i="1"/>
  <c r="P176" i="1"/>
  <c r="N175" i="1"/>
  <c r="L174" i="1"/>
  <c r="Z169" i="1"/>
  <c r="AB170" i="1"/>
  <c r="N163" i="1"/>
  <c r="V167" i="1"/>
  <c r="P164" i="1"/>
  <c r="R165" i="1"/>
  <c r="L162" i="1"/>
  <c r="AD171" i="1"/>
  <c r="X168" i="1"/>
  <c r="T166" i="1"/>
  <c r="L122" i="1"/>
  <c r="N123" i="1"/>
  <c r="Z129" i="1"/>
  <c r="P124" i="1"/>
  <c r="R125" i="1"/>
  <c r="T126" i="1"/>
  <c r="V127" i="1"/>
  <c r="X128" i="1"/>
  <c r="AB130" i="1"/>
  <c r="AD131" i="1"/>
  <c r="L109" i="1"/>
  <c r="N110" i="1"/>
  <c r="AD106" i="1"/>
  <c r="L97" i="1"/>
  <c r="T101" i="1"/>
  <c r="N98" i="1"/>
  <c r="P99" i="1"/>
  <c r="R100" i="1"/>
  <c r="Z104" i="1"/>
  <c r="X103" i="1"/>
  <c r="V102" i="1"/>
  <c r="AB105" i="1"/>
  <c r="N84" i="1"/>
  <c r="L83" i="1"/>
  <c r="T87" i="1"/>
  <c r="R86" i="1"/>
  <c r="P85" i="1"/>
  <c r="X77" i="1"/>
  <c r="Z78" i="1"/>
  <c r="AB79" i="1"/>
  <c r="AD80" i="1"/>
  <c r="T75" i="1"/>
  <c r="V76" i="1"/>
  <c r="R291" i="1"/>
  <c r="T292" i="1"/>
  <c r="AB296" i="1"/>
  <c r="Z295" i="1"/>
  <c r="V293" i="1"/>
  <c r="AD297" i="1"/>
  <c r="X294" i="1"/>
  <c r="T355" i="1"/>
  <c r="X357" i="1"/>
  <c r="Z358" i="1"/>
  <c r="AB359" i="1"/>
  <c r="P353" i="1"/>
  <c r="AD360" i="1"/>
  <c r="L351" i="1"/>
  <c r="V356" i="1"/>
  <c r="R354" i="1"/>
  <c r="N352" i="1"/>
  <c r="AB214" i="1"/>
  <c r="AD215" i="1"/>
  <c r="L206" i="1"/>
  <c r="N207" i="1"/>
  <c r="P208" i="1"/>
  <c r="Z213" i="1"/>
  <c r="X212" i="1"/>
  <c r="V211" i="1"/>
  <c r="T210" i="1"/>
  <c r="R209" i="1"/>
  <c r="L400" i="1"/>
  <c r="N401" i="1"/>
  <c r="V405" i="1"/>
  <c r="X406" i="1"/>
  <c r="Z407" i="1"/>
  <c r="R403" i="1"/>
  <c r="P402" i="1"/>
  <c r="AB408" i="1"/>
  <c r="T404" i="1"/>
  <c r="P300" i="1"/>
  <c r="L298" i="1"/>
  <c r="N299" i="1"/>
  <c r="L205" i="1"/>
  <c r="N206" i="1"/>
  <c r="P207" i="1"/>
  <c r="R208" i="1"/>
  <c r="T209" i="1"/>
  <c r="AD214" i="1"/>
  <c r="X211" i="1"/>
  <c r="V210" i="1"/>
  <c r="Z212" i="1"/>
  <c r="AB213" i="1"/>
  <c r="AB84" i="1"/>
  <c r="AD85" i="1"/>
  <c r="L76" i="1"/>
  <c r="N77" i="1"/>
  <c r="R79" i="1"/>
  <c r="P78" i="1"/>
  <c r="X82" i="1"/>
  <c r="V81" i="1"/>
  <c r="T80" i="1"/>
  <c r="Z83" i="1"/>
  <c r="L406" i="1"/>
  <c r="N407" i="1"/>
  <c r="P408" i="1"/>
  <c r="AD403" i="1"/>
  <c r="L394" i="1"/>
  <c r="N395" i="1"/>
  <c r="V399" i="1"/>
  <c r="X400" i="1"/>
  <c r="Z401" i="1"/>
  <c r="R397" i="1"/>
  <c r="AB402" i="1"/>
  <c r="T398" i="1"/>
  <c r="P396" i="1"/>
  <c r="AD391" i="1"/>
  <c r="L382" i="1"/>
  <c r="N383" i="1"/>
  <c r="V387" i="1"/>
  <c r="X388" i="1"/>
  <c r="R385" i="1"/>
  <c r="AB390" i="1"/>
  <c r="T386" i="1"/>
  <c r="P384" i="1"/>
  <c r="Z389" i="1"/>
  <c r="L368" i="1"/>
  <c r="N369" i="1"/>
  <c r="P370" i="1"/>
  <c r="T372" i="1"/>
  <c r="R371" i="1"/>
  <c r="X362" i="1"/>
  <c r="Z363" i="1"/>
  <c r="N357" i="1"/>
  <c r="AB364" i="1"/>
  <c r="T360" i="1"/>
  <c r="V361" i="1"/>
  <c r="L356" i="1"/>
  <c r="P358" i="1"/>
  <c r="R359" i="1"/>
  <c r="AD365" i="1"/>
  <c r="X350" i="1"/>
  <c r="T348" i="1"/>
  <c r="N345" i="1"/>
  <c r="Z351" i="1"/>
  <c r="AD353" i="1"/>
  <c r="V349" i="1"/>
  <c r="R347" i="1"/>
  <c r="AB352" i="1"/>
  <c r="L344" i="1"/>
  <c r="P346" i="1"/>
  <c r="N331" i="1"/>
  <c r="T334" i="1"/>
  <c r="V335" i="1"/>
  <c r="P332" i="1"/>
  <c r="L330" i="1"/>
  <c r="X336" i="1"/>
  <c r="R333" i="1"/>
  <c r="N319" i="1"/>
  <c r="T322" i="1"/>
  <c r="V323" i="1"/>
  <c r="L318" i="1"/>
  <c r="AB326" i="1"/>
  <c r="R321" i="1"/>
  <c r="X324" i="1"/>
  <c r="Z325" i="1"/>
  <c r="P320" i="1"/>
  <c r="AD327" i="1"/>
  <c r="T310" i="1"/>
  <c r="V311" i="1"/>
  <c r="P308" i="1"/>
  <c r="N307" i="1"/>
  <c r="AB314" i="1"/>
  <c r="R309" i="1"/>
  <c r="L306" i="1"/>
  <c r="AD315" i="1"/>
  <c r="X312" i="1"/>
  <c r="Z313" i="1"/>
  <c r="Z299" i="1"/>
  <c r="X298" i="1"/>
  <c r="AB300" i="1"/>
  <c r="T284" i="1"/>
  <c r="X286" i="1"/>
  <c r="Z287" i="1"/>
  <c r="AB288" i="1"/>
  <c r="V285" i="1"/>
  <c r="AD289" i="1"/>
  <c r="P282" i="1"/>
  <c r="N281" i="1"/>
  <c r="R283" i="1"/>
  <c r="N262" i="1"/>
  <c r="R264" i="1"/>
  <c r="P263" i="1"/>
  <c r="L261" i="1"/>
  <c r="N250" i="1"/>
  <c r="R252" i="1"/>
  <c r="Z256" i="1"/>
  <c r="P251" i="1"/>
  <c r="V254" i="1"/>
  <c r="L249" i="1"/>
  <c r="AB257" i="1"/>
  <c r="X255" i="1"/>
  <c r="AD258" i="1"/>
  <c r="T253" i="1"/>
  <c r="P239" i="1"/>
  <c r="R240" i="1"/>
  <c r="Z244" i="1"/>
  <c r="AB245" i="1"/>
  <c r="N238" i="1"/>
  <c r="X243" i="1"/>
  <c r="AD246" i="1"/>
  <c r="T241" i="1"/>
  <c r="V242" i="1"/>
  <c r="L237" i="1"/>
  <c r="T227" i="1"/>
  <c r="V228" i="1"/>
  <c r="P225" i="1"/>
  <c r="R226" i="1"/>
  <c r="N224" i="1"/>
  <c r="L223" i="1"/>
  <c r="AB219" i="1"/>
  <c r="AD220" i="1"/>
  <c r="L211" i="1"/>
  <c r="N212" i="1"/>
  <c r="P213" i="1"/>
  <c r="R214" i="1"/>
  <c r="T215" i="1"/>
  <c r="Z218" i="1"/>
  <c r="X217" i="1"/>
  <c r="V216" i="1"/>
  <c r="R202" i="1"/>
  <c r="T203" i="1"/>
  <c r="N200" i="1"/>
  <c r="AD208" i="1"/>
  <c r="L199" i="1"/>
  <c r="P201" i="1"/>
  <c r="V204" i="1"/>
  <c r="Z206" i="1"/>
  <c r="AB207" i="1"/>
  <c r="X205" i="1"/>
  <c r="Z192" i="1"/>
  <c r="L185" i="1"/>
  <c r="N186" i="1"/>
  <c r="X191" i="1"/>
  <c r="T189" i="1"/>
  <c r="P187" i="1"/>
  <c r="V190" i="1"/>
  <c r="R188" i="1"/>
  <c r="Z180" i="1"/>
  <c r="AB181" i="1"/>
  <c r="AD182" i="1"/>
  <c r="L173" i="1"/>
  <c r="N174" i="1"/>
  <c r="X179" i="1"/>
  <c r="R176" i="1"/>
  <c r="P175" i="1"/>
  <c r="T177" i="1"/>
  <c r="V178" i="1"/>
  <c r="Z168" i="1"/>
  <c r="AB169" i="1"/>
  <c r="AD170" i="1"/>
  <c r="P163" i="1"/>
  <c r="T165" i="1"/>
  <c r="N162" i="1"/>
  <c r="X167" i="1"/>
  <c r="L161" i="1"/>
  <c r="R164" i="1"/>
  <c r="V166" i="1"/>
  <c r="L133" i="1"/>
  <c r="P123" i="1"/>
  <c r="AD130" i="1"/>
  <c r="R124" i="1"/>
  <c r="T125" i="1"/>
  <c r="V126" i="1"/>
  <c r="X127" i="1"/>
  <c r="Z128" i="1"/>
  <c r="AB129" i="1"/>
  <c r="L121" i="1"/>
  <c r="N122" i="1"/>
  <c r="L108" i="1"/>
  <c r="N109" i="1"/>
  <c r="P110" i="1"/>
  <c r="X102" i="1"/>
  <c r="P98" i="1"/>
  <c r="L96" i="1"/>
  <c r="R99" i="1"/>
  <c r="T100" i="1"/>
  <c r="V101" i="1"/>
  <c r="AD105" i="1"/>
  <c r="Z103" i="1"/>
  <c r="N97" i="1"/>
  <c r="AB104" i="1"/>
  <c r="R85" i="1"/>
  <c r="N83" i="1"/>
  <c r="L82" i="1"/>
  <c r="P84" i="1"/>
  <c r="V87" i="1"/>
  <c r="T86" i="1"/>
  <c r="AB78" i="1"/>
  <c r="AD79" i="1"/>
  <c r="X76" i="1"/>
  <c r="Z77" i="1"/>
  <c r="V75" i="1"/>
  <c r="R172" i="1"/>
  <c r="T173" i="1"/>
  <c r="V174" i="1"/>
  <c r="X175" i="1"/>
  <c r="Z176" i="1"/>
  <c r="AB177" i="1"/>
  <c r="AD178" i="1"/>
  <c r="P171" i="1"/>
  <c r="N170" i="1"/>
  <c r="L169" i="1"/>
  <c r="R342" i="1"/>
  <c r="AB347" i="1"/>
  <c r="X345" i="1"/>
  <c r="P341" i="1"/>
  <c r="V344" i="1"/>
  <c r="N340" i="1"/>
  <c r="T343" i="1"/>
  <c r="AD348" i="1"/>
  <c r="L339" i="1"/>
  <c r="Z346" i="1"/>
  <c r="T120" i="1"/>
  <c r="L116" i="1"/>
  <c r="Z123" i="1"/>
  <c r="V121" i="1"/>
  <c r="P118" i="1"/>
  <c r="X122" i="1"/>
  <c r="N117" i="1"/>
  <c r="AD125" i="1"/>
  <c r="AB124" i="1"/>
  <c r="R119" i="1"/>
  <c r="AD385" i="1"/>
  <c r="N377" i="1"/>
  <c r="R379" i="1"/>
  <c r="Z383" i="1"/>
  <c r="T380" i="1"/>
  <c r="X382" i="1"/>
  <c r="L376" i="1"/>
  <c r="AB384" i="1"/>
  <c r="V381" i="1"/>
  <c r="P378" i="1"/>
  <c r="AB225" i="1"/>
  <c r="T221" i="1"/>
  <c r="AD226" i="1"/>
  <c r="V222" i="1"/>
  <c r="L217" i="1"/>
  <c r="X223" i="1"/>
  <c r="N218" i="1"/>
  <c r="P219" i="1"/>
  <c r="Z224" i="1"/>
  <c r="R220" i="1"/>
  <c r="P407" i="1"/>
  <c r="R408" i="1"/>
  <c r="L405" i="1"/>
  <c r="N406" i="1"/>
  <c r="P395" i="1"/>
  <c r="R396" i="1"/>
  <c r="Z400" i="1"/>
  <c r="AB401" i="1"/>
  <c r="X399" i="1"/>
  <c r="T397" i="1"/>
  <c r="L393" i="1"/>
  <c r="AD402" i="1"/>
  <c r="N394" i="1"/>
  <c r="V398" i="1"/>
  <c r="R384" i="1"/>
  <c r="Z388" i="1"/>
  <c r="AB389" i="1"/>
  <c r="P383" i="1"/>
  <c r="AD390" i="1"/>
  <c r="V386" i="1"/>
  <c r="N382" i="1"/>
  <c r="X387" i="1"/>
  <c r="T385" i="1"/>
  <c r="L381" i="1"/>
  <c r="N368" i="1"/>
  <c r="P369" i="1"/>
  <c r="R370" i="1"/>
  <c r="T371" i="1"/>
  <c r="L367" i="1"/>
  <c r="V372" i="1"/>
  <c r="AB363" i="1"/>
  <c r="X361" i="1"/>
  <c r="L355" i="1"/>
  <c r="Z362" i="1"/>
  <c r="N356" i="1"/>
  <c r="P357" i="1"/>
  <c r="AD364" i="1"/>
  <c r="R358" i="1"/>
  <c r="V360" i="1"/>
  <c r="T359" i="1"/>
  <c r="AB351" i="1"/>
  <c r="X349" i="1"/>
  <c r="L343" i="1"/>
  <c r="T347" i="1"/>
  <c r="N344" i="1"/>
  <c r="P345" i="1"/>
  <c r="AD352" i="1"/>
  <c r="V348" i="1"/>
  <c r="R346" i="1"/>
  <c r="Z350" i="1"/>
  <c r="R332" i="1"/>
  <c r="X335" i="1"/>
  <c r="Z336" i="1"/>
  <c r="L329" i="1"/>
  <c r="V334" i="1"/>
  <c r="N330" i="1"/>
  <c r="P331" i="1"/>
  <c r="T333" i="1"/>
  <c r="R320" i="1"/>
  <c r="X323" i="1"/>
  <c r="Z324" i="1"/>
  <c r="L317" i="1"/>
  <c r="N318" i="1"/>
  <c r="AD326" i="1"/>
  <c r="T321" i="1"/>
  <c r="P319" i="1"/>
  <c r="AB325" i="1"/>
  <c r="V322" i="1"/>
  <c r="T309" i="1"/>
  <c r="N306" i="1"/>
  <c r="Z312" i="1"/>
  <c r="L305" i="1"/>
  <c r="R308" i="1"/>
  <c r="V310" i="1"/>
  <c r="P307" i="1"/>
  <c r="X311" i="1"/>
  <c r="AD314" i="1"/>
  <c r="AB313" i="1"/>
  <c r="AD300" i="1"/>
  <c r="T295" i="1"/>
  <c r="V296" i="1"/>
  <c r="X297" i="1"/>
  <c r="Z298" i="1"/>
  <c r="AB299" i="1"/>
  <c r="P293" i="1"/>
  <c r="L291" i="1"/>
  <c r="N292" i="1"/>
  <c r="R294" i="1"/>
  <c r="X285" i="1"/>
  <c r="AB287" i="1"/>
  <c r="AD288" i="1"/>
  <c r="P281" i="1"/>
  <c r="R282" i="1"/>
  <c r="L279" i="1"/>
  <c r="Z286" i="1"/>
  <c r="T283" i="1"/>
  <c r="N280" i="1"/>
  <c r="V284" i="1"/>
  <c r="N261" i="1"/>
  <c r="R263" i="1"/>
  <c r="P262" i="1"/>
  <c r="L260" i="1"/>
  <c r="T264" i="1"/>
  <c r="N249" i="1"/>
  <c r="R251" i="1"/>
  <c r="V253" i="1"/>
  <c r="AD257" i="1"/>
  <c r="AB256" i="1"/>
  <c r="X254" i="1"/>
  <c r="T252" i="1"/>
  <c r="L248" i="1"/>
  <c r="Z255" i="1"/>
  <c r="P250" i="1"/>
  <c r="V241" i="1"/>
  <c r="AD245" i="1"/>
  <c r="L236" i="1"/>
  <c r="T240" i="1"/>
  <c r="P238" i="1"/>
  <c r="Z243" i="1"/>
  <c r="AB244" i="1"/>
  <c r="R239" i="1"/>
  <c r="N237" i="1"/>
  <c r="X242" i="1"/>
  <c r="X228" i="1"/>
  <c r="R225" i="1"/>
  <c r="T226" i="1"/>
  <c r="L222" i="1"/>
  <c r="P224" i="1"/>
  <c r="N223" i="1"/>
  <c r="V227" i="1"/>
  <c r="L210" i="1"/>
  <c r="N211" i="1"/>
  <c r="P212" i="1"/>
  <c r="R213" i="1"/>
  <c r="T214" i="1"/>
  <c r="V215" i="1"/>
  <c r="X216" i="1"/>
  <c r="AD219" i="1"/>
  <c r="AB218" i="1"/>
  <c r="Z217" i="1"/>
  <c r="T202" i="1"/>
  <c r="L198" i="1"/>
  <c r="V203" i="1"/>
  <c r="P200" i="1"/>
  <c r="X204" i="1"/>
  <c r="AD207" i="1"/>
  <c r="N199" i="1"/>
  <c r="AB206" i="1"/>
  <c r="R201" i="1"/>
  <c r="Z205" i="1"/>
  <c r="L184" i="1"/>
  <c r="N185" i="1"/>
  <c r="P186" i="1"/>
  <c r="R187" i="1"/>
  <c r="AB192" i="1"/>
  <c r="Z191" i="1"/>
  <c r="X190" i="1"/>
  <c r="V189" i="1"/>
  <c r="T188" i="1"/>
  <c r="AD181" i="1"/>
  <c r="L172" i="1"/>
  <c r="P174" i="1"/>
  <c r="R175" i="1"/>
  <c r="AB180" i="1"/>
  <c r="T176" i="1"/>
  <c r="N173" i="1"/>
  <c r="Z179" i="1"/>
  <c r="X178" i="1"/>
  <c r="V177" i="1"/>
  <c r="AD169" i="1"/>
  <c r="V165" i="1"/>
  <c r="X166" i="1"/>
  <c r="AB168" i="1"/>
  <c r="P162" i="1"/>
  <c r="T164" i="1"/>
  <c r="Z167" i="1"/>
  <c r="N161" i="1"/>
  <c r="L160" i="1"/>
  <c r="R163" i="1"/>
  <c r="N133" i="1"/>
  <c r="L132" i="1"/>
  <c r="T124" i="1"/>
  <c r="V125" i="1"/>
  <c r="X126" i="1"/>
  <c r="Z127" i="1"/>
  <c r="AB128" i="1"/>
  <c r="AD129" i="1"/>
  <c r="L120" i="1"/>
  <c r="P122" i="1"/>
  <c r="N121" i="1"/>
  <c r="R123" i="1"/>
  <c r="N108" i="1"/>
  <c r="P109" i="1"/>
  <c r="R110" i="1"/>
  <c r="L107" i="1"/>
  <c r="R98" i="1"/>
  <c r="L95" i="1"/>
  <c r="AB103" i="1"/>
  <c r="T99" i="1"/>
  <c r="V100" i="1"/>
  <c r="X101" i="1"/>
  <c r="Z102" i="1"/>
  <c r="N96" i="1"/>
  <c r="P97" i="1"/>
  <c r="AD104" i="1"/>
  <c r="N82" i="1"/>
  <c r="R84" i="1"/>
  <c r="P83" i="1"/>
  <c r="V86" i="1"/>
  <c r="T85" i="1"/>
  <c r="X87" i="1"/>
  <c r="X75" i="1"/>
  <c r="AB77" i="1"/>
  <c r="AD78" i="1"/>
  <c r="Z76" i="1"/>
  <c r="N59" i="1"/>
  <c r="P60" i="1"/>
  <c r="R61" i="1"/>
  <c r="X64" i="1"/>
  <c r="T62" i="1"/>
  <c r="V63" i="1"/>
  <c r="L58" i="1"/>
  <c r="V51" i="1"/>
  <c r="N47" i="1"/>
  <c r="AD55" i="1"/>
  <c r="X52" i="1"/>
  <c r="R49" i="1"/>
  <c r="L46" i="1"/>
  <c r="Z53" i="1"/>
  <c r="AB54" i="1"/>
  <c r="T50" i="1"/>
  <c r="P48" i="1"/>
  <c r="V14" i="1"/>
  <c r="Z62" i="1"/>
  <c r="AB63" i="1"/>
  <c r="AD64" i="1"/>
  <c r="L55" i="1"/>
  <c r="X61" i="1"/>
  <c r="N56" i="1"/>
  <c r="P57" i="1"/>
  <c r="R58" i="1"/>
  <c r="T59" i="1"/>
  <c r="V60" i="1"/>
  <c r="AD63" i="1"/>
  <c r="L54" i="1"/>
  <c r="N55" i="1"/>
  <c r="P56" i="1"/>
  <c r="V59" i="1"/>
  <c r="R57" i="1"/>
  <c r="T58" i="1"/>
  <c r="X60" i="1"/>
  <c r="Z61" i="1"/>
  <c r="AB62" i="1"/>
  <c r="AD57" i="1"/>
  <c r="L48" i="1"/>
  <c r="R51" i="1"/>
  <c r="V53" i="1"/>
  <c r="P50" i="1"/>
  <c r="T52" i="1"/>
  <c r="N49" i="1"/>
  <c r="X54" i="1"/>
  <c r="Z55" i="1"/>
  <c r="AB56" i="1"/>
  <c r="L53" i="1"/>
  <c r="P55" i="1"/>
  <c r="T57" i="1"/>
  <c r="Z60" i="1"/>
  <c r="N54" i="1"/>
  <c r="R56" i="1"/>
  <c r="V58" i="1"/>
  <c r="X59" i="1"/>
  <c r="AB61" i="1"/>
  <c r="AD62" i="1"/>
  <c r="T48" i="1"/>
  <c r="R47" i="1"/>
  <c r="AB52" i="1"/>
  <c r="V49" i="1"/>
  <c r="P46" i="1"/>
  <c r="AD53" i="1"/>
  <c r="N45" i="1"/>
  <c r="X50" i="1"/>
  <c r="L44" i="1"/>
  <c r="Z51" i="1"/>
  <c r="L64" i="1"/>
  <c r="N53" i="1"/>
  <c r="X58" i="1"/>
  <c r="P54" i="1"/>
  <c r="R55" i="1"/>
  <c r="T56" i="1"/>
  <c r="V57" i="1"/>
  <c r="AD61" i="1"/>
  <c r="Z59" i="1"/>
  <c r="AB60" i="1"/>
  <c r="L52" i="1"/>
  <c r="L60" i="1"/>
  <c r="T64" i="1"/>
  <c r="N61" i="1"/>
  <c r="P62" i="1"/>
  <c r="R63" i="1"/>
  <c r="X51" i="1"/>
  <c r="AB53" i="1"/>
  <c r="P47" i="1"/>
  <c r="T49" i="1"/>
  <c r="Z52" i="1"/>
  <c r="V50" i="1"/>
  <c r="AD54" i="1"/>
  <c r="N46" i="1"/>
  <c r="R48" i="1"/>
  <c r="L45" i="1"/>
  <c r="V61" i="1"/>
  <c r="N57" i="1"/>
  <c r="X62" i="1"/>
  <c r="Z63" i="1"/>
  <c r="AB64" i="1"/>
  <c r="L56" i="1"/>
  <c r="P58" i="1"/>
  <c r="R59" i="1"/>
  <c r="T60" i="1"/>
  <c r="L63" i="1"/>
  <c r="N64" i="1"/>
  <c r="R54" i="1"/>
  <c r="T55" i="1"/>
  <c r="V56" i="1"/>
  <c r="X57" i="1"/>
  <c r="Z58" i="1"/>
  <c r="AB59" i="1"/>
  <c r="AD60" i="1"/>
  <c r="L51" i="1"/>
  <c r="N52" i="1"/>
  <c r="P53" i="1"/>
  <c r="T63" i="1"/>
  <c r="L59" i="1"/>
  <c r="P61" i="1"/>
  <c r="N60" i="1"/>
  <c r="R62" i="1"/>
  <c r="V64" i="1"/>
  <c r="R60" i="1"/>
  <c r="T61" i="1"/>
  <c r="V62" i="1"/>
  <c r="X63" i="1"/>
  <c r="P59" i="1"/>
  <c r="Z64" i="1"/>
  <c r="L57" i="1"/>
  <c r="N58" i="1"/>
  <c r="L62" i="1"/>
  <c r="N63" i="1"/>
  <c r="P64" i="1"/>
  <c r="V55" i="1"/>
  <c r="X56" i="1"/>
  <c r="L50" i="1"/>
  <c r="Z57" i="1"/>
  <c r="AB58" i="1"/>
  <c r="AD59" i="1"/>
  <c r="N51" i="1"/>
  <c r="P52" i="1"/>
  <c r="R53" i="1"/>
  <c r="T54" i="1"/>
  <c r="X53" i="1"/>
  <c r="T51" i="1"/>
  <c r="L47" i="1"/>
  <c r="P49" i="1"/>
  <c r="Z54" i="1"/>
  <c r="V52" i="1"/>
  <c r="AB55" i="1"/>
  <c r="AD56" i="1"/>
  <c r="R50" i="1"/>
  <c r="N48" i="1"/>
  <c r="R64" i="1"/>
  <c r="L61" i="1"/>
  <c r="P63" i="1"/>
  <c r="N62" i="1"/>
  <c r="Z56" i="1"/>
  <c r="N50" i="1"/>
  <c r="AB57" i="1"/>
  <c r="AD58" i="1"/>
  <c r="L49" i="1"/>
  <c r="P51" i="1"/>
  <c r="R52" i="1"/>
  <c r="T53" i="1"/>
  <c r="V54" i="1"/>
  <c r="X55" i="1"/>
  <c r="L27" i="1"/>
  <c r="L30" i="1"/>
  <c r="L31" i="1"/>
  <c r="N31" i="1"/>
  <c r="L37" i="1"/>
  <c r="L38" i="1"/>
  <c r="N38" i="1"/>
  <c r="L40" i="1"/>
  <c r="L41" i="1"/>
  <c r="N41" i="1"/>
  <c r="L13" i="1"/>
  <c r="L10" i="1"/>
  <c r="L16" i="1"/>
  <c r="P41" i="1"/>
  <c r="L39" i="1"/>
  <c r="N40" i="1"/>
  <c r="P37" i="1"/>
  <c r="X41" i="1"/>
  <c r="L35" i="1"/>
  <c r="T39" i="1"/>
  <c r="N36" i="1"/>
  <c r="R38" i="1"/>
  <c r="V40" i="1"/>
  <c r="P33" i="1"/>
  <c r="X37" i="1"/>
  <c r="T35" i="1"/>
  <c r="AB39" i="1"/>
  <c r="N32" i="1"/>
  <c r="V36" i="1"/>
  <c r="R34" i="1"/>
  <c r="Z38" i="1"/>
  <c r="AD40" i="1"/>
  <c r="P29" i="1"/>
  <c r="X33" i="1"/>
  <c r="T31" i="1"/>
  <c r="AB35" i="1"/>
  <c r="R30" i="1"/>
  <c r="AD36" i="1"/>
  <c r="V32" i="1"/>
  <c r="Z34" i="1"/>
  <c r="N28" i="1"/>
  <c r="L23" i="1"/>
  <c r="N24" i="1"/>
  <c r="X29" i="1"/>
  <c r="T27" i="1"/>
  <c r="AB31" i="1"/>
  <c r="R26" i="1"/>
  <c r="Z30" i="1"/>
  <c r="V28" i="1"/>
  <c r="AD32" i="1"/>
  <c r="P25" i="1"/>
  <c r="T23" i="1"/>
  <c r="V24" i="1"/>
  <c r="AB27" i="1"/>
  <c r="P21" i="1"/>
  <c r="Z26" i="1"/>
  <c r="X25" i="1"/>
  <c r="L19" i="1"/>
  <c r="AD28" i="1"/>
  <c r="R22" i="1"/>
  <c r="N20" i="1"/>
  <c r="N16" i="1"/>
  <c r="L15" i="1"/>
  <c r="N12" i="1"/>
  <c r="V16" i="1"/>
  <c r="P13" i="1"/>
  <c r="T15" i="1"/>
  <c r="R14" i="1"/>
  <c r="L11" i="1"/>
  <c r="Z15" i="1"/>
  <c r="X14" i="1"/>
  <c r="R11" i="1"/>
  <c r="P10" i="1"/>
  <c r="AB16" i="1"/>
  <c r="T12" i="1"/>
  <c r="L8" i="1"/>
  <c r="N9" i="1"/>
  <c r="V13" i="1"/>
  <c r="P40" i="1"/>
  <c r="R41" i="1"/>
  <c r="N39" i="1"/>
  <c r="L34" i="1"/>
  <c r="T38" i="1"/>
  <c r="P36" i="1"/>
  <c r="X40" i="1"/>
  <c r="Z41" i="1"/>
  <c r="N35" i="1"/>
  <c r="R37" i="1"/>
  <c r="V39" i="1"/>
  <c r="T34" i="1"/>
  <c r="AB38" i="1"/>
  <c r="P32" i="1"/>
  <c r="X36" i="1"/>
  <c r="R33" i="1"/>
  <c r="V35" i="1"/>
  <c r="Z37" i="1"/>
  <c r="AD39" i="1"/>
  <c r="L26" i="1"/>
  <c r="T30" i="1"/>
  <c r="AB34" i="1"/>
  <c r="P28" i="1"/>
  <c r="X32" i="1"/>
  <c r="N27" i="1"/>
  <c r="V31" i="1"/>
  <c r="Z33" i="1"/>
  <c r="R29" i="1"/>
  <c r="AD35" i="1"/>
  <c r="T26" i="1"/>
  <c r="AB30" i="1"/>
  <c r="N23" i="1"/>
  <c r="R25" i="1"/>
  <c r="X28" i="1"/>
  <c r="L22" i="1"/>
  <c r="V27" i="1"/>
  <c r="AD31" i="1"/>
  <c r="P24" i="1"/>
  <c r="Z29" i="1"/>
  <c r="AB26" i="1"/>
  <c r="T22" i="1"/>
  <c r="Z25" i="1"/>
  <c r="P20" i="1"/>
  <c r="N19" i="1"/>
  <c r="AD27" i="1"/>
  <c r="V23" i="1"/>
  <c r="X24" i="1"/>
  <c r="L18" i="1"/>
  <c r="R21" i="1"/>
  <c r="N15" i="1"/>
  <c r="L14" i="1"/>
  <c r="P16" i="1"/>
  <c r="N11" i="1"/>
  <c r="V15" i="1"/>
  <c r="T14" i="1"/>
  <c r="X16" i="1"/>
  <c r="R13" i="1"/>
  <c r="P12" i="1"/>
  <c r="P39" i="1"/>
  <c r="T41" i="1"/>
  <c r="R40" i="1"/>
  <c r="P35" i="1"/>
  <c r="X39" i="1"/>
  <c r="L33" i="1"/>
  <c r="T37" i="1"/>
  <c r="AB41" i="1"/>
  <c r="N34" i="1"/>
  <c r="V38" i="1"/>
  <c r="Z40" i="1"/>
  <c r="R36" i="1"/>
  <c r="P31" i="1"/>
  <c r="X35" i="1"/>
  <c r="L29" i="1"/>
  <c r="T33" i="1"/>
  <c r="AB37" i="1"/>
  <c r="V34" i="1"/>
  <c r="AD38" i="1"/>
  <c r="N30" i="1"/>
  <c r="R32" i="1"/>
  <c r="Z36" i="1"/>
  <c r="P27" i="1"/>
  <c r="X31" i="1"/>
  <c r="T29" i="1"/>
  <c r="AB33" i="1"/>
  <c r="L25" i="1"/>
  <c r="R28" i="1"/>
  <c r="V30" i="1"/>
  <c r="AD34" i="1"/>
  <c r="N26" i="1"/>
  <c r="Z32" i="1"/>
  <c r="X27" i="1"/>
  <c r="L21" i="1"/>
  <c r="P23" i="1"/>
  <c r="R24" i="1"/>
  <c r="AB29" i="1"/>
  <c r="T25" i="1"/>
  <c r="Z28" i="1"/>
  <c r="N22" i="1"/>
  <c r="V26" i="1"/>
  <c r="AD30" i="1"/>
  <c r="T21" i="1"/>
  <c r="N18" i="1"/>
  <c r="X23" i="1"/>
  <c r="Z24" i="1"/>
  <c r="L17" i="1"/>
  <c r="AB25" i="1"/>
  <c r="V22" i="1"/>
  <c r="R20" i="1"/>
  <c r="AD26" i="1"/>
  <c r="P19" i="1"/>
  <c r="R16" i="1"/>
  <c r="P15" i="1"/>
  <c r="N14" i="1"/>
  <c r="Z16" i="1"/>
  <c r="T13" i="1"/>
  <c r="R12" i="1"/>
  <c r="L9" i="1"/>
  <c r="P11" i="1"/>
  <c r="X15" i="1"/>
  <c r="N10" i="1"/>
  <c r="L36" i="1"/>
  <c r="T40" i="1"/>
  <c r="P38" i="1"/>
  <c r="N37" i="1"/>
  <c r="R39" i="1"/>
  <c r="V41" i="1"/>
  <c r="L32" i="1"/>
  <c r="T36" i="1"/>
  <c r="AB40" i="1"/>
  <c r="P34" i="1"/>
  <c r="X38" i="1"/>
  <c r="R35" i="1"/>
  <c r="V37" i="1"/>
  <c r="Z39" i="1"/>
  <c r="N33" i="1"/>
  <c r="AD41" i="1"/>
  <c r="L28" i="1"/>
  <c r="T32" i="1"/>
  <c r="AB36" i="1"/>
  <c r="P30" i="1"/>
  <c r="X34" i="1"/>
  <c r="N29" i="1"/>
  <c r="R31" i="1"/>
  <c r="Z35" i="1"/>
  <c r="AD37" i="1"/>
  <c r="V33" i="1"/>
  <c r="N25" i="1"/>
  <c r="T28" i="1"/>
  <c r="AB32" i="1"/>
  <c r="P26" i="1"/>
  <c r="X30" i="1"/>
  <c r="L24" i="1"/>
  <c r="V29" i="1"/>
  <c r="R27" i="1"/>
  <c r="AD33" i="1"/>
  <c r="Z31" i="1"/>
  <c r="V25" i="1"/>
  <c r="AB28" i="1"/>
  <c r="L20" i="1"/>
  <c r="X26" i="1"/>
  <c r="P22" i="1"/>
  <c r="R23" i="1"/>
  <c r="T24" i="1"/>
  <c r="AD29" i="1"/>
  <c r="N21" i="1"/>
  <c r="Z27" i="1"/>
  <c r="R15" i="1"/>
  <c r="P14" i="1"/>
  <c r="T16" i="1"/>
  <c r="N13" i="1"/>
  <c r="AB24" i="1"/>
  <c r="AD22" i="1"/>
  <c r="X21" i="1"/>
  <c r="AB20" i="1"/>
  <c r="T20" i="1"/>
  <c r="X19" i="1"/>
  <c r="AB18" i="1"/>
  <c r="T18" i="1"/>
  <c r="V17" i="1"/>
  <c r="N17" i="1"/>
  <c r="AB23" i="1"/>
  <c r="AD17" i="1"/>
  <c r="Z22" i="1"/>
  <c r="AB21" i="1"/>
  <c r="X20" i="1"/>
  <c r="AB19" i="1"/>
  <c r="T19" i="1"/>
  <c r="X18" i="1"/>
  <c r="P18" i="1"/>
  <c r="Z17" i="1"/>
  <c r="R17" i="1"/>
  <c r="AD24" i="1"/>
  <c r="AD19" i="1"/>
  <c r="Z18" i="1"/>
  <c r="P17" i="1"/>
  <c r="AD21" i="1"/>
  <c r="AD20" i="1"/>
  <c r="Z19" i="1"/>
  <c r="V18" i="1"/>
  <c r="AB17" i="1"/>
  <c r="Z23" i="1"/>
  <c r="AD25" i="1"/>
  <c r="AB22" i="1"/>
  <c r="Z21" i="1"/>
  <c r="Z20" i="1"/>
  <c r="V19" i="1"/>
  <c r="R18" i="1"/>
  <c r="X17" i="1"/>
  <c r="AD23" i="1"/>
  <c r="X22" i="1"/>
  <c r="V21" i="1"/>
  <c r="V20" i="1"/>
  <c r="R19" i="1"/>
  <c r="AD18" i="1"/>
  <c r="T17" i="1"/>
</calcChain>
</file>

<file path=xl/sharedStrings.xml><?xml version="1.0" encoding="utf-8"?>
<sst xmlns="http://schemas.openxmlformats.org/spreadsheetml/2006/main" count="1922" uniqueCount="60">
  <si>
    <t>Retirements, Gross Salvage, and Cost of Removal</t>
  </si>
  <si>
    <t>Per Book</t>
  </si>
  <si>
    <t>2- yr</t>
  </si>
  <si>
    <t>3- yr</t>
  </si>
  <si>
    <t>4- yr</t>
  </si>
  <si>
    <t>5- yr</t>
  </si>
  <si>
    <t>6- yr</t>
  </si>
  <si>
    <t>7- yr</t>
  </si>
  <si>
    <t>8- yr</t>
  </si>
  <si>
    <t>9- yr</t>
  </si>
  <si>
    <t>10- yr</t>
  </si>
  <si>
    <t>Transaction</t>
  </si>
  <si>
    <t>Gross</t>
  </si>
  <si>
    <t>Cost of</t>
  </si>
  <si>
    <t xml:space="preserve">Net </t>
  </si>
  <si>
    <t>Year</t>
  </si>
  <si>
    <t>Description</t>
  </si>
  <si>
    <t>Retirements</t>
  </si>
  <si>
    <t>Salvage</t>
  </si>
  <si>
    <t>Removal</t>
  </si>
  <si>
    <t>Salv. %</t>
  </si>
  <si>
    <t>As Adjusted</t>
  </si>
  <si>
    <t>Adjustments</t>
  </si>
  <si>
    <t xml:space="preserve"> </t>
  </si>
  <si>
    <t xml:space="preserve">  </t>
  </si>
  <si>
    <t>Gulf Power</t>
  </si>
  <si>
    <t>311 - Structure and Improvements</t>
  </si>
  <si>
    <t>312 - Boiler Plant Equipment</t>
  </si>
  <si>
    <t>314 - Turbogenerator Units</t>
  </si>
  <si>
    <t>315 - Accessory Electric Equipment</t>
  </si>
  <si>
    <t>316 - Misc Power Plant Equipment</t>
  </si>
  <si>
    <t>Production Excluding ARO</t>
  </si>
  <si>
    <t>341 - Structures and Improvements</t>
  </si>
  <si>
    <t>Other Production</t>
  </si>
  <si>
    <t>342 - Fuel Holders and Accessories</t>
  </si>
  <si>
    <t>343 - Prime Movers</t>
  </si>
  <si>
    <t>344 - Generators</t>
  </si>
  <si>
    <t>345 - Accessory Electric Equipment</t>
  </si>
  <si>
    <t>346 - Misc. Equipment</t>
  </si>
  <si>
    <t>Average Retirement</t>
  </si>
  <si>
    <t>PIS</t>
  </si>
  <si>
    <t>Sum Of Amount</t>
  </si>
  <si>
    <t>IRR</t>
  </si>
  <si>
    <t>Production Investment 2014 Query</t>
  </si>
  <si>
    <t>Plant Account</t>
  </si>
  <si>
    <t>342 - Fuel Holders</t>
  </si>
  <si>
    <t>346 - Misc Power Plant Equipment</t>
  </si>
  <si>
    <t>341 - Structures and Improvements Total</t>
  </si>
  <si>
    <t>342 - Fuel Holders Total</t>
  </si>
  <si>
    <t>343 - Prime Movers Total</t>
  </si>
  <si>
    <t>344 - Generators Total</t>
  </si>
  <si>
    <t>345 - Accessory Electric Equipment Total</t>
  </si>
  <si>
    <t>346 - Misc Power Plant Equipment Total</t>
  </si>
  <si>
    <t>Grand Total</t>
  </si>
  <si>
    <t>15- yr</t>
  </si>
  <si>
    <t>20- yr</t>
  </si>
  <si>
    <t>25- yr</t>
  </si>
  <si>
    <t>30- yr</t>
  </si>
  <si>
    <t>34- yr</t>
  </si>
  <si>
    <t>Catastrophic Failure Rotor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</si>
</sst>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3" formatCode="_(* #,##0.00_);_(* \(#,##0.00\);_(* &quot;-&quot;??_);_(@_)"/>
    <numFmt numFmtId="164" formatCode="\£\ #,##0_);[Red]\(\£\ #,##0\)"/>
    <numFmt numFmtId="165" formatCode="\¥\ #,##0_);[Red]\(\¥\ #,##0\)"/>
    <numFmt numFmtId="166" formatCode="_(* #,##0.0_);_(* \(#,##0.0\);_(* &quot;-&quot;??_);_(@_)"/>
    <numFmt numFmtId="167" formatCode="_(* #,##0_);_(* \(#,##0\);_(* &quot;-&quot;??_);_(@_)"/>
    <numFmt numFmtId="168" formatCode="&quot;$&quot;#,##0.00;\(&quot;$&quot;#,##0.00\)"/>
    <numFmt numFmtId="169" formatCode="0.0000%"/>
    <numFmt numFmtId="170" formatCode="0.00_);\(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3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4"/>
      </patternFill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377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5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38" fontId="9" fillId="0" borderId="1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6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12" fillId="4" borderId="0" applyNumberFormat="0" applyBorder="0" applyAlignment="0" applyProtection="0"/>
    <xf numFmtId="0" fontId="7" fillId="2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13" fillId="4" borderId="0" applyNumberFormat="0" applyBorder="0" applyAlignment="0" applyProtection="0"/>
    <xf numFmtId="0" fontId="7" fillId="27" borderId="0" applyNumberFormat="0" applyBorder="0" applyAlignment="0" applyProtection="0"/>
    <xf numFmtId="0" fontId="13" fillId="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10" fillId="28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12" fillId="7" borderId="0" applyNumberFormat="0" applyBorder="0" applyAlignment="0" applyProtection="0"/>
    <xf numFmtId="0" fontId="7" fillId="24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13" fillId="7" borderId="0" applyNumberFormat="0" applyBorder="0" applyAlignment="0" applyProtection="0"/>
    <xf numFmtId="0" fontId="7" fillId="24" borderId="0" applyNumberFormat="0" applyBorder="0" applyAlignment="0" applyProtection="0"/>
    <xf numFmtId="0" fontId="13" fillId="7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10" fillId="24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7" fillId="25" borderId="0" applyNumberFormat="0" applyBorder="0" applyAlignment="0" applyProtection="0"/>
    <xf numFmtId="0" fontId="2" fillId="10" borderId="0" applyNumberFormat="0" applyBorder="0" applyAlignment="0" applyProtection="0"/>
    <xf numFmtId="0" fontId="7" fillId="25" borderId="0" applyNumberFormat="0" applyBorder="0" applyAlignment="0" applyProtection="0"/>
    <xf numFmtId="0" fontId="12" fillId="10" borderId="0" applyNumberFormat="0" applyBorder="0" applyAlignment="0" applyProtection="0"/>
    <xf numFmtId="0" fontId="7" fillId="25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7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7" fillId="25" borderId="0" applyNumberFormat="0" applyBorder="0" applyAlignment="0" applyProtection="0"/>
    <xf numFmtId="0" fontId="12" fillId="1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14" fillId="0" borderId="2" xfId="16" applyFont="1" applyBorder="1" applyAlignment="1">
      <alignment horizontal="center"/>
    </xf>
    <xf numFmtId="0" fontId="14" fillId="0" borderId="0" xfId="16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5" fillId="0" borderId="0" xfId="0" applyFont="1" applyAlignment="1"/>
    <xf numFmtId="10" fontId="4" fillId="0" borderId="0" xfId="23773" applyNumberFormat="1" applyFont="1"/>
    <xf numFmtId="10" fontId="4" fillId="0" borderId="0" xfId="23773" applyNumberFormat="1" applyFont="1" applyAlignment="1">
      <alignment horizontal="right"/>
    </xf>
    <xf numFmtId="166" fontId="4" fillId="0" borderId="0" xfId="23772" applyNumberFormat="1" applyFont="1"/>
    <xf numFmtId="167" fontId="4" fillId="0" borderId="0" xfId="23772" applyNumberFormat="1" applyFont="1"/>
    <xf numFmtId="167" fontId="3" fillId="0" borderId="0" xfId="23772" applyNumberFormat="1" applyFont="1"/>
    <xf numFmtId="0" fontId="17" fillId="0" borderId="0" xfId="0" applyFont="1" applyAlignment="1">
      <alignment horizontal="left"/>
    </xf>
    <xf numFmtId="0" fontId="18" fillId="0" borderId="0" xfId="1332" applyFont="1" applyFill="1" applyBorder="1" applyAlignment="1">
      <alignment wrapText="1"/>
    </xf>
    <xf numFmtId="0" fontId="15" fillId="0" borderId="0" xfId="0" applyFont="1" applyAlignment="1">
      <alignment horizontal="center"/>
    </xf>
    <xf numFmtId="167" fontId="16" fillId="0" borderId="3" xfId="23772" applyNumberFormat="1" applyFont="1" applyFill="1" applyBorder="1" applyAlignment="1">
      <alignment wrapText="1"/>
    </xf>
    <xf numFmtId="167" fontId="16" fillId="0" borderId="3" xfId="23772" applyNumberFormat="1" applyFont="1" applyFill="1" applyBorder="1" applyAlignment="1">
      <alignment horizontal="right" wrapText="1"/>
    </xf>
    <xf numFmtId="167" fontId="17" fillId="0" borderId="0" xfId="23772" applyNumberFormat="1" applyFont="1"/>
    <xf numFmtId="167" fontId="4" fillId="0" borderId="0" xfId="23772" applyNumberFormat="1" applyFont="1" applyBorder="1"/>
    <xf numFmtId="167" fontId="16" fillId="0" borderId="0" xfId="23772" applyNumberFormat="1" applyFont="1" applyFill="1" applyBorder="1" applyAlignment="1">
      <alignment wrapText="1"/>
    </xf>
    <xf numFmtId="0" fontId="0" fillId="0" borderId="0" xfId="0" applyFont="1"/>
    <xf numFmtId="0" fontId="21" fillId="29" borderId="4" xfId="23774" applyFont="1" applyFill="1" applyBorder="1" applyAlignment="1">
      <alignment horizontal="center"/>
    </xf>
    <xf numFmtId="168" fontId="21" fillId="0" borderId="3" xfId="23774" applyNumberFormat="1" applyFont="1" applyFill="1" applyBorder="1" applyAlignment="1">
      <alignment horizontal="right" wrapText="1"/>
    </xf>
    <xf numFmtId="168" fontId="0" fillId="0" borderId="0" xfId="0" applyNumberFormat="1"/>
    <xf numFmtId="169" fontId="4" fillId="0" borderId="0" xfId="23772" applyNumberFormat="1" applyFont="1"/>
    <xf numFmtId="8" fontId="0" fillId="0" borderId="0" xfId="0" applyNumberFormat="1"/>
    <xf numFmtId="0" fontId="6" fillId="29" borderId="4" xfId="1332" applyFont="1" applyFill="1" applyBorder="1" applyAlignment="1">
      <alignment horizontal="center"/>
    </xf>
    <xf numFmtId="168" fontId="6" fillId="0" borderId="3" xfId="1332" applyNumberFormat="1" applyFont="1" applyFill="1" applyBorder="1" applyAlignment="1">
      <alignment horizontal="right" wrapText="1"/>
    </xf>
    <xf numFmtId="0" fontId="19" fillId="0" borderId="0" xfId="0" applyFont="1"/>
    <xf numFmtId="0" fontId="14" fillId="0" borderId="0" xfId="16" applyFont="1" applyBorder="1" applyAlignment="1">
      <alignment horizontal="center"/>
    </xf>
    <xf numFmtId="3" fontId="0" fillId="0" borderId="0" xfId="23772" applyNumberFormat="1" applyFont="1"/>
    <xf numFmtId="170" fontId="3" fillId="0" borderId="0" xfId="0" applyNumberFormat="1" applyFont="1"/>
    <xf numFmtId="39" fontId="3" fillId="0" borderId="0" xfId="0" applyNumberFormat="1" applyFont="1"/>
    <xf numFmtId="0" fontId="15" fillId="0" borderId="0" xfId="0" applyFont="1" applyAlignment="1">
      <alignment horizontal="center"/>
    </xf>
    <xf numFmtId="3" fontId="0" fillId="0" borderId="0" xfId="23772" applyNumberFormat="1" applyFont="1" applyFill="1"/>
    <xf numFmtId="167" fontId="4" fillId="0" borderId="0" xfId="23772" applyNumberFormat="1" applyFont="1" applyFill="1"/>
  </cellXfs>
  <cellStyles count="23775">
    <cellStyle name="£ BP" xfId="17"/>
    <cellStyle name="¥ JY" xfId="18"/>
    <cellStyle name="000" xfId="19"/>
    <cellStyle name="20% - Accent1" xfId="1" builtinId="30" customBuiltin="1"/>
    <cellStyle name="20% - Accent1 10" xfId="20"/>
    <cellStyle name="20% - Accent1 10 2" xfId="21"/>
    <cellStyle name="20% - Accent1 10 2 2" xfId="22"/>
    <cellStyle name="20% - Accent1 10 3" xfId="23"/>
    <cellStyle name="20% - Accent1 10 4" xfId="24"/>
    <cellStyle name="20% - Accent1 10 5" xfId="25"/>
    <cellStyle name="20% - Accent1 10 6" xfId="26"/>
    <cellStyle name="20% - Accent1 11" xfId="27"/>
    <cellStyle name="20% - Accent1 11 2" xfId="28"/>
    <cellStyle name="20% - Accent1 11 2 2" xfId="29"/>
    <cellStyle name="20% - Accent1 11 3" xfId="30"/>
    <cellStyle name="20% - Accent1 11 4" xfId="31"/>
    <cellStyle name="20% - Accent1 11 5" xfId="32"/>
    <cellStyle name="20% - Accent1 11 6" xfId="33"/>
    <cellStyle name="20% - Accent1 12" xfId="34"/>
    <cellStyle name="20% - Accent1 12 2" xfId="35"/>
    <cellStyle name="20% - Accent1 12 2 2" xfId="36"/>
    <cellStyle name="20% - Accent1 12 3" xfId="37"/>
    <cellStyle name="20% - Accent1 12 4" xfId="38"/>
    <cellStyle name="20% - Accent1 12 5" xfId="39"/>
    <cellStyle name="20% - Accent1 12 6" xfId="40"/>
    <cellStyle name="20% - Accent1 13" xfId="41"/>
    <cellStyle name="20% - Accent1 13 2" xfId="42"/>
    <cellStyle name="20% - Accent1 13 2 2" xfId="43"/>
    <cellStyle name="20% - Accent1 13 2 3" xfId="44"/>
    <cellStyle name="20% - Accent1 13 3" xfId="45"/>
    <cellStyle name="20% - Accent1 13 3 2" xfId="46"/>
    <cellStyle name="20% - Accent1 13 3 3" xfId="47"/>
    <cellStyle name="20% - Accent1 13 4" xfId="48"/>
    <cellStyle name="20% - Accent1 13 5" xfId="49"/>
    <cellStyle name="20% - Accent1 13 6" xfId="50"/>
    <cellStyle name="20% - Accent1 14" xfId="51"/>
    <cellStyle name="20% - Accent1 14 2" xfId="52"/>
    <cellStyle name="20% - Accent1 14 2 2" xfId="53"/>
    <cellStyle name="20% - Accent1 14 3" xfId="54"/>
    <cellStyle name="20% - Accent1 14 3 2" xfId="55"/>
    <cellStyle name="20% - Accent1 14 3 3" xfId="56"/>
    <cellStyle name="20% - Accent1 14 4" xfId="57"/>
    <cellStyle name="20% - Accent1 14 5" xfId="58"/>
    <cellStyle name="20% - Accent1 14 6" xfId="59"/>
    <cellStyle name="20% - Accent1 15" xfId="60"/>
    <cellStyle name="20% - Accent1 15 2" xfId="61"/>
    <cellStyle name="20% - Accent1 15 2 2" xfId="62"/>
    <cellStyle name="20% - Accent1 15 3" xfId="63"/>
    <cellStyle name="20% - Accent1 15 3 2" xfId="64"/>
    <cellStyle name="20% - Accent1 15 3 3" xfId="65"/>
    <cellStyle name="20% - Accent1 15 4" xfId="66"/>
    <cellStyle name="20% - Accent1 15 5" xfId="67"/>
    <cellStyle name="20% - Accent1 15 6" xfId="68"/>
    <cellStyle name="20% - Accent1 15 7" xfId="69"/>
    <cellStyle name="20% - Accent1 16" xfId="70"/>
    <cellStyle name="20% - Accent1 16 2" xfId="71"/>
    <cellStyle name="20% - Accent1 16 2 2" xfId="72"/>
    <cellStyle name="20% - Accent1 16 3" xfId="73"/>
    <cellStyle name="20% - Accent1 16 3 2" xfId="74"/>
    <cellStyle name="20% - Accent1 16 3 3" xfId="75"/>
    <cellStyle name="20% - Accent1 16 4" xfId="76"/>
    <cellStyle name="20% - Accent1 16 5" xfId="77"/>
    <cellStyle name="20% - Accent1 16 6" xfId="78"/>
    <cellStyle name="20% - Accent1 16 7" xfId="79"/>
    <cellStyle name="20% - Accent1 16 7 2" xfId="80"/>
    <cellStyle name="20% - Accent1 17" xfId="81"/>
    <cellStyle name="20% - Accent1 17 2" xfId="82"/>
    <cellStyle name="20% - Accent1 17 2 2" xfId="83"/>
    <cellStyle name="20% - Accent1 17 3" xfId="84"/>
    <cellStyle name="20% - Accent1 17 3 2" xfId="85"/>
    <cellStyle name="20% - Accent1 17 3 3" xfId="86"/>
    <cellStyle name="20% - Accent1 17 4" xfId="87"/>
    <cellStyle name="20% - Accent1 17 5" xfId="88"/>
    <cellStyle name="20% - Accent1 17 6" xfId="89"/>
    <cellStyle name="20% - Accent1 17 7" xfId="90"/>
    <cellStyle name="20% - Accent1 17 7 2" xfId="91"/>
    <cellStyle name="20% - Accent1 18" xfId="92"/>
    <cellStyle name="20% - Accent1 18 2" xfId="93"/>
    <cellStyle name="20% - Accent1 18 2 2" xfId="94"/>
    <cellStyle name="20% - Accent1 18 3" xfId="95"/>
    <cellStyle name="20% - Accent1 18 3 2" xfId="96"/>
    <cellStyle name="20% - Accent1 18 3 3" xfId="97"/>
    <cellStyle name="20% - Accent1 18 4" xfId="98"/>
    <cellStyle name="20% - Accent1 18 5" xfId="99"/>
    <cellStyle name="20% - Accent1 18 6" xfId="100"/>
    <cellStyle name="20% - Accent1 18 7" xfId="101"/>
    <cellStyle name="20% - Accent1 18 7 2" xfId="102"/>
    <cellStyle name="20% - Accent1 19" xfId="103"/>
    <cellStyle name="20% - Accent1 19 2" xfId="104"/>
    <cellStyle name="20% - Accent1 19 2 2" xfId="105"/>
    <cellStyle name="20% - Accent1 19 3" xfId="106"/>
    <cellStyle name="20% - Accent1 19 3 2" xfId="107"/>
    <cellStyle name="20% - Accent1 19 3 3" xfId="108"/>
    <cellStyle name="20% - Accent1 19 4" xfId="109"/>
    <cellStyle name="20% - Accent1 19 5" xfId="110"/>
    <cellStyle name="20% - Accent1 19 6" xfId="111"/>
    <cellStyle name="20% - Accent1 19 7" xfId="112"/>
    <cellStyle name="20% - Accent1 19 7 2" xfId="113"/>
    <cellStyle name="20% - Accent1 2" xfId="114"/>
    <cellStyle name="20% - Accent1 2 10" xfId="115"/>
    <cellStyle name="20% - Accent1 2 10 2" xfId="116"/>
    <cellStyle name="20% - Accent1 2 10 2 2" xfId="117"/>
    <cellStyle name="20% - Accent1 2 10 3" xfId="118"/>
    <cellStyle name="20% - Accent1 2 11" xfId="119"/>
    <cellStyle name="20% - Accent1 2 11 2" xfId="120"/>
    <cellStyle name="20% - Accent1 2 12" xfId="121"/>
    <cellStyle name="20% - Accent1 2 13" xfId="122"/>
    <cellStyle name="20% - Accent1 2 14" xfId="123"/>
    <cellStyle name="20% - Accent1 2 15" xfId="124"/>
    <cellStyle name="20% - Accent1 2 16" xfId="125"/>
    <cellStyle name="20% - Accent1 2 2" xfId="126"/>
    <cellStyle name="20% - Accent1 2 2 2" xfId="127"/>
    <cellStyle name="20% - Accent1 2 2 2 2" xfId="128"/>
    <cellStyle name="20% - Accent1 2 2 3" xfId="129"/>
    <cellStyle name="20% - Accent1 2 2 4" xfId="130"/>
    <cellStyle name="20% - Accent1 2 3" xfId="131"/>
    <cellStyle name="20% - Accent1 2 3 2" xfId="132"/>
    <cellStyle name="20% - Accent1 2 3 2 2" xfId="133"/>
    <cellStyle name="20% - Accent1 2 3 3" xfId="134"/>
    <cellStyle name="20% - Accent1 2 3 4" xfId="135"/>
    <cellStyle name="20% - Accent1 2 4" xfId="136"/>
    <cellStyle name="20% - Accent1 2 4 2" xfId="137"/>
    <cellStyle name="20% - Accent1 2 4 2 2" xfId="138"/>
    <cellStyle name="20% - Accent1 2 4 3" xfId="139"/>
    <cellStyle name="20% - Accent1 2 4 4" xfId="140"/>
    <cellStyle name="20% - Accent1 2 4 5" xfId="141"/>
    <cellStyle name="20% - Accent1 2 5" xfId="142"/>
    <cellStyle name="20% - Accent1 2 5 2" xfId="143"/>
    <cellStyle name="20% - Accent1 2 5 2 2" xfId="144"/>
    <cellStyle name="20% - Accent1 2 5 3" xfId="145"/>
    <cellStyle name="20% - Accent1 2 5 4" xfId="146"/>
    <cellStyle name="20% - Accent1 2 6" xfId="147"/>
    <cellStyle name="20% - Accent1 2 6 2" xfId="148"/>
    <cellStyle name="20% - Accent1 2 6 2 2" xfId="149"/>
    <cellStyle name="20% - Accent1 2 6 3" xfId="150"/>
    <cellStyle name="20% - Accent1 2 7" xfId="151"/>
    <cellStyle name="20% - Accent1 2 7 2" xfId="152"/>
    <cellStyle name="20% - Accent1 2 7 2 2" xfId="153"/>
    <cellStyle name="20% - Accent1 2 7 3" xfId="154"/>
    <cellStyle name="20% - Accent1 2 8" xfId="155"/>
    <cellStyle name="20% - Accent1 2 8 2" xfId="156"/>
    <cellStyle name="20% - Accent1 2 8 2 2" xfId="157"/>
    <cellStyle name="20% - Accent1 2 8 3" xfId="158"/>
    <cellStyle name="20% - Accent1 2 9" xfId="159"/>
    <cellStyle name="20% - Accent1 2 9 2" xfId="160"/>
    <cellStyle name="20% - Accent1 2 9 2 2" xfId="161"/>
    <cellStyle name="20% - Accent1 2 9 3" xfId="162"/>
    <cellStyle name="20% - Accent1 20" xfId="163"/>
    <cellStyle name="20% - Accent1 20 2" xfId="164"/>
    <cellStyle name="20% - Accent1 20 2 2" xfId="165"/>
    <cellStyle name="20% - Accent1 20 3" xfId="166"/>
    <cellStyle name="20% - Accent1 20 3 2" xfId="167"/>
    <cellStyle name="20% - Accent1 20 3 3" xfId="168"/>
    <cellStyle name="20% - Accent1 20 4" xfId="169"/>
    <cellStyle name="20% - Accent1 20 5" xfId="170"/>
    <cellStyle name="20% - Accent1 20 6" xfId="171"/>
    <cellStyle name="20% - Accent1 20 7" xfId="172"/>
    <cellStyle name="20% - Accent1 20 7 2" xfId="173"/>
    <cellStyle name="20% - Accent1 21" xfId="174"/>
    <cellStyle name="20% - Accent1 21 2" xfId="175"/>
    <cellStyle name="20% - Accent1 21 2 2" xfId="176"/>
    <cellStyle name="20% - Accent1 21 3" xfId="177"/>
    <cellStyle name="20% - Accent1 21 3 2" xfId="178"/>
    <cellStyle name="20% - Accent1 21 3 3" xfId="179"/>
    <cellStyle name="20% - Accent1 21 4" xfId="180"/>
    <cellStyle name="20% - Accent1 21 5" xfId="181"/>
    <cellStyle name="20% - Accent1 21 6" xfId="182"/>
    <cellStyle name="20% - Accent1 21 7" xfId="183"/>
    <cellStyle name="20% - Accent1 21 7 2" xfId="184"/>
    <cellStyle name="20% - Accent1 22" xfId="185"/>
    <cellStyle name="20% - Accent1 22 2" xfId="186"/>
    <cellStyle name="20% - Accent1 22 2 2" xfId="187"/>
    <cellStyle name="20% - Accent1 22 3" xfId="188"/>
    <cellStyle name="20% - Accent1 22 3 2" xfId="189"/>
    <cellStyle name="20% - Accent1 22 3 3" xfId="190"/>
    <cellStyle name="20% - Accent1 22 4" xfId="191"/>
    <cellStyle name="20% - Accent1 22 5" xfId="192"/>
    <cellStyle name="20% - Accent1 22 6" xfId="193"/>
    <cellStyle name="20% - Accent1 22 7" xfId="194"/>
    <cellStyle name="20% - Accent1 22 7 2" xfId="195"/>
    <cellStyle name="20% - Accent1 23" xfId="196"/>
    <cellStyle name="20% - Accent1 23 2" xfId="197"/>
    <cellStyle name="20% - Accent1 23 3" xfId="198"/>
    <cellStyle name="20% - Accent1 24" xfId="199"/>
    <cellStyle name="20% - Accent1 24 2" xfId="200"/>
    <cellStyle name="20% - Accent1 24 3" xfId="201"/>
    <cellStyle name="20% - Accent1 25" xfId="202"/>
    <cellStyle name="20% - Accent1 25 2" xfId="203"/>
    <cellStyle name="20% - Accent1 25 3" xfId="204"/>
    <cellStyle name="20% - Accent1 26" xfId="205"/>
    <cellStyle name="20% - Accent1 26 2" xfId="206"/>
    <cellStyle name="20% - Accent1 26 3" xfId="207"/>
    <cellStyle name="20% - Accent1 27" xfId="208"/>
    <cellStyle name="20% - Accent1 27 2" xfId="209"/>
    <cellStyle name="20% - Accent1 27 3" xfId="210"/>
    <cellStyle name="20% - Accent1 28" xfId="211"/>
    <cellStyle name="20% - Accent1 28 2" xfId="212"/>
    <cellStyle name="20% - Accent1 28 3" xfId="213"/>
    <cellStyle name="20% - Accent1 29" xfId="214"/>
    <cellStyle name="20% - Accent1 29 2" xfId="215"/>
    <cellStyle name="20% - Accent1 29 3" xfId="216"/>
    <cellStyle name="20% - Accent1 3" xfId="217"/>
    <cellStyle name="20% - Accent1 3 2" xfId="218"/>
    <cellStyle name="20% - Accent1 3 2 2" xfId="219"/>
    <cellStyle name="20% - Accent1 3 2 2 2" xfId="220"/>
    <cellStyle name="20% - Accent1 3 2 3" xfId="221"/>
    <cellStyle name="20% - Accent1 3 2 4" xfId="222"/>
    <cellStyle name="20% - Accent1 3 3" xfId="223"/>
    <cellStyle name="20% - Accent1 3 3 2" xfId="224"/>
    <cellStyle name="20% - Accent1 3 4" xfId="225"/>
    <cellStyle name="20% - Accent1 3 4 2" xfId="226"/>
    <cellStyle name="20% - Accent1 3 4 3" xfId="227"/>
    <cellStyle name="20% - Accent1 3 5" xfId="228"/>
    <cellStyle name="20% - Accent1 3 6" xfId="229"/>
    <cellStyle name="20% - Accent1 30" xfId="230"/>
    <cellStyle name="20% - Accent1 30 2" xfId="231"/>
    <cellStyle name="20% - Accent1 30 3" xfId="232"/>
    <cellStyle name="20% - Accent1 31" xfId="233"/>
    <cellStyle name="20% - Accent1 31 2" xfId="234"/>
    <cellStyle name="20% - Accent1 31 3" xfId="235"/>
    <cellStyle name="20% - Accent1 32" xfId="236"/>
    <cellStyle name="20% - Accent1 32 2" xfId="237"/>
    <cellStyle name="20% - Accent1 32 3" xfId="238"/>
    <cellStyle name="20% - Accent1 33" xfId="239"/>
    <cellStyle name="20% - Accent1 33 2" xfId="240"/>
    <cellStyle name="20% - Accent1 33 3" xfId="241"/>
    <cellStyle name="20% - Accent1 34" xfId="242"/>
    <cellStyle name="20% - Accent1 34 2" xfId="243"/>
    <cellStyle name="20% - Accent1 34 3" xfId="244"/>
    <cellStyle name="20% - Accent1 35" xfId="245"/>
    <cellStyle name="20% - Accent1 35 2" xfId="246"/>
    <cellStyle name="20% - Accent1 35 3" xfId="247"/>
    <cellStyle name="20% - Accent1 36" xfId="248"/>
    <cellStyle name="20% - Accent1 36 2" xfId="249"/>
    <cellStyle name="20% - Accent1 36 2 2" xfId="250"/>
    <cellStyle name="20% - Accent1 36 2 3" xfId="251"/>
    <cellStyle name="20% - Accent1 37" xfId="252"/>
    <cellStyle name="20% - Accent1 37 2" xfId="253"/>
    <cellStyle name="20% - Accent1 37 2 2" xfId="254"/>
    <cellStyle name="20% - Accent1 37 2 3" xfId="255"/>
    <cellStyle name="20% - Accent1 38" xfId="256"/>
    <cellStyle name="20% - Accent1 38 2" xfId="257"/>
    <cellStyle name="20% - Accent1 38 2 2" xfId="258"/>
    <cellStyle name="20% - Accent1 38 2 3" xfId="259"/>
    <cellStyle name="20% - Accent1 39" xfId="260"/>
    <cellStyle name="20% - Accent1 39 2" xfId="261"/>
    <cellStyle name="20% - Accent1 4" xfId="262"/>
    <cellStyle name="20% - Accent1 4 2" xfId="263"/>
    <cellStyle name="20% - Accent1 4 2 2" xfId="264"/>
    <cellStyle name="20% - Accent1 4 2 2 2" xfId="265"/>
    <cellStyle name="20% - Accent1 4 2 3" xfId="266"/>
    <cellStyle name="20% - Accent1 4 2 4" xfId="267"/>
    <cellStyle name="20% - Accent1 4 3" xfId="268"/>
    <cellStyle name="20% - Accent1 4 3 2" xfId="269"/>
    <cellStyle name="20% - Accent1 4 4" xfId="270"/>
    <cellStyle name="20% - Accent1 4 4 2" xfId="271"/>
    <cellStyle name="20% - Accent1 4 4 3" xfId="272"/>
    <cellStyle name="20% - Accent1 4 5" xfId="273"/>
    <cellStyle name="20% - Accent1 4 6" xfId="274"/>
    <cellStyle name="20% - Accent1 40" xfId="275"/>
    <cellStyle name="20% - Accent1 40 2" xfId="276"/>
    <cellStyle name="20% - Accent1 41" xfId="277"/>
    <cellStyle name="20% - Accent1 41 2" xfId="278"/>
    <cellStyle name="20% - Accent1 42" xfId="279"/>
    <cellStyle name="20% - Accent1 42 2" xfId="280"/>
    <cellStyle name="20% - Accent1 43" xfId="281"/>
    <cellStyle name="20% - Accent1 43 2" xfId="282"/>
    <cellStyle name="20% - Accent1 44" xfId="283"/>
    <cellStyle name="20% - Accent1 44 2" xfId="284"/>
    <cellStyle name="20% - Accent1 45" xfId="285"/>
    <cellStyle name="20% - Accent1 46" xfId="286"/>
    <cellStyle name="20% - Accent1 47" xfId="287"/>
    <cellStyle name="20% - Accent1 48" xfId="288"/>
    <cellStyle name="20% - Accent1 49" xfId="289"/>
    <cellStyle name="20% - Accent1 5" xfId="290"/>
    <cellStyle name="20% - Accent1 5 2" xfId="291"/>
    <cellStyle name="20% - Accent1 5 2 2" xfId="292"/>
    <cellStyle name="20% - Accent1 5 2 3" xfId="293"/>
    <cellStyle name="20% - Accent1 5 3" xfId="294"/>
    <cellStyle name="20% - Accent1 5 4" xfId="295"/>
    <cellStyle name="20% - Accent1 5 4 2" xfId="296"/>
    <cellStyle name="20% - Accent1 5 4 3" xfId="297"/>
    <cellStyle name="20% - Accent1 5 5" xfId="298"/>
    <cellStyle name="20% - Accent1 5 6" xfId="299"/>
    <cellStyle name="20% - Accent1 5 7" xfId="300"/>
    <cellStyle name="20% - Accent1 50" xfId="301"/>
    <cellStyle name="20% - Accent1 51" xfId="302"/>
    <cellStyle name="20% - Accent1 52" xfId="303"/>
    <cellStyle name="20% - Accent1 52 2" xfId="304"/>
    <cellStyle name="20% - Accent1 52 3" xfId="305"/>
    <cellStyle name="20% - Accent1 53" xfId="306"/>
    <cellStyle name="20% - Accent1 54" xfId="307"/>
    <cellStyle name="20% - Accent1 55" xfId="308"/>
    <cellStyle name="20% - Accent1 6" xfId="309"/>
    <cellStyle name="20% - Accent1 6 2" xfId="310"/>
    <cellStyle name="20% - Accent1 6 2 2" xfId="311"/>
    <cellStyle name="20% - Accent1 6 2 3" xfId="312"/>
    <cellStyle name="20% - Accent1 6 3" xfId="313"/>
    <cellStyle name="20% - Accent1 6 4" xfId="314"/>
    <cellStyle name="20% - Accent1 6 4 2" xfId="315"/>
    <cellStyle name="20% - Accent1 6 4 3" xfId="316"/>
    <cellStyle name="20% - Accent1 6 5" xfId="317"/>
    <cellStyle name="20% - Accent1 6 6" xfId="318"/>
    <cellStyle name="20% - Accent1 6 7" xfId="319"/>
    <cellStyle name="20% - Accent1 7" xfId="320"/>
    <cellStyle name="20% - Accent1 7 2" xfId="321"/>
    <cellStyle name="20% - Accent1 7 2 2" xfId="322"/>
    <cellStyle name="20% - Accent1 7 2 3" xfId="323"/>
    <cellStyle name="20% - Accent1 7 3" xfId="324"/>
    <cellStyle name="20% - Accent1 7 4" xfId="325"/>
    <cellStyle name="20% - Accent1 7 4 2" xfId="326"/>
    <cellStyle name="20% - Accent1 7 4 3" xfId="327"/>
    <cellStyle name="20% - Accent1 7 5" xfId="328"/>
    <cellStyle name="20% - Accent1 7 6" xfId="329"/>
    <cellStyle name="20% - Accent1 7 7" xfId="330"/>
    <cellStyle name="20% - Accent1 8" xfId="331"/>
    <cellStyle name="20% - Accent1 8 2" xfId="332"/>
    <cellStyle name="20% - Accent1 8 2 2" xfId="333"/>
    <cellStyle name="20% - Accent1 8 2 3" xfId="334"/>
    <cellStyle name="20% - Accent1 8 3" xfId="335"/>
    <cellStyle name="20% - Accent1 8 4" xfId="336"/>
    <cellStyle name="20% - Accent1 8 4 2" xfId="337"/>
    <cellStyle name="20% - Accent1 8 4 3" xfId="338"/>
    <cellStyle name="20% - Accent1 8 5" xfId="339"/>
    <cellStyle name="20% - Accent1 8 6" xfId="340"/>
    <cellStyle name="20% - Accent1 9" xfId="341"/>
    <cellStyle name="20% - Accent1 9 2" xfId="342"/>
    <cellStyle name="20% - Accent1 9 2 2" xfId="343"/>
    <cellStyle name="20% - Accent1 9 3" xfId="344"/>
    <cellStyle name="20% - Accent1 9 4" xfId="345"/>
    <cellStyle name="20% - Accent1 9 5" xfId="346"/>
    <cellStyle name="20% - Accent1 9 6" xfId="347"/>
    <cellStyle name="20% - Accent2" xfId="4" builtinId="34" customBuiltin="1"/>
    <cellStyle name="20% - Accent2 10" xfId="348"/>
    <cellStyle name="20% - Accent2 10 2" xfId="349"/>
    <cellStyle name="20% - Accent2 10 2 2" xfId="350"/>
    <cellStyle name="20% - Accent2 10 3" xfId="351"/>
    <cellStyle name="20% - Accent2 10 4" xfId="352"/>
    <cellStyle name="20% - Accent2 10 5" xfId="353"/>
    <cellStyle name="20% - Accent2 10 6" xfId="354"/>
    <cellStyle name="20% - Accent2 11" xfId="355"/>
    <cellStyle name="20% - Accent2 11 2" xfId="356"/>
    <cellStyle name="20% - Accent2 11 2 2" xfId="357"/>
    <cellStyle name="20% - Accent2 11 3" xfId="358"/>
    <cellStyle name="20% - Accent2 11 4" xfId="359"/>
    <cellStyle name="20% - Accent2 11 5" xfId="360"/>
    <cellStyle name="20% - Accent2 11 6" xfId="361"/>
    <cellStyle name="20% - Accent2 12" xfId="362"/>
    <cellStyle name="20% - Accent2 12 2" xfId="363"/>
    <cellStyle name="20% - Accent2 12 2 2" xfId="364"/>
    <cellStyle name="20% - Accent2 12 3" xfId="365"/>
    <cellStyle name="20% - Accent2 12 4" xfId="366"/>
    <cellStyle name="20% - Accent2 12 5" xfId="367"/>
    <cellStyle name="20% - Accent2 12 6" xfId="368"/>
    <cellStyle name="20% - Accent2 13" xfId="369"/>
    <cellStyle name="20% - Accent2 13 2" xfId="370"/>
    <cellStyle name="20% - Accent2 13 2 2" xfId="371"/>
    <cellStyle name="20% - Accent2 13 2 3" xfId="372"/>
    <cellStyle name="20% - Accent2 13 3" xfId="373"/>
    <cellStyle name="20% - Accent2 13 3 2" xfId="374"/>
    <cellStyle name="20% - Accent2 13 3 3" xfId="375"/>
    <cellStyle name="20% - Accent2 13 4" xfId="376"/>
    <cellStyle name="20% - Accent2 13 5" xfId="377"/>
    <cellStyle name="20% - Accent2 13 6" xfId="378"/>
    <cellStyle name="20% - Accent2 14" xfId="379"/>
    <cellStyle name="20% - Accent2 14 2" xfId="380"/>
    <cellStyle name="20% - Accent2 14 2 2" xfId="381"/>
    <cellStyle name="20% - Accent2 14 3" xfId="382"/>
    <cellStyle name="20% - Accent2 14 3 2" xfId="383"/>
    <cellStyle name="20% - Accent2 14 3 3" xfId="384"/>
    <cellStyle name="20% - Accent2 14 4" xfId="385"/>
    <cellStyle name="20% - Accent2 14 5" xfId="386"/>
    <cellStyle name="20% - Accent2 14 6" xfId="387"/>
    <cellStyle name="20% - Accent2 15" xfId="388"/>
    <cellStyle name="20% - Accent2 15 2" xfId="389"/>
    <cellStyle name="20% - Accent2 15 2 2" xfId="390"/>
    <cellStyle name="20% - Accent2 15 3" xfId="391"/>
    <cellStyle name="20% - Accent2 15 3 2" xfId="392"/>
    <cellStyle name="20% - Accent2 15 3 3" xfId="393"/>
    <cellStyle name="20% - Accent2 15 4" xfId="394"/>
    <cellStyle name="20% - Accent2 15 5" xfId="395"/>
    <cellStyle name="20% - Accent2 15 6" xfId="396"/>
    <cellStyle name="20% - Accent2 15 7" xfId="397"/>
    <cellStyle name="20% - Accent2 16" xfId="398"/>
    <cellStyle name="20% - Accent2 16 2" xfId="399"/>
    <cellStyle name="20% - Accent2 16 2 2" xfId="400"/>
    <cellStyle name="20% - Accent2 16 3" xfId="401"/>
    <cellStyle name="20% - Accent2 16 3 2" xfId="402"/>
    <cellStyle name="20% - Accent2 16 3 3" xfId="403"/>
    <cellStyle name="20% - Accent2 16 4" xfId="404"/>
    <cellStyle name="20% - Accent2 16 5" xfId="405"/>
    <cellStyle name="20% - Accent2 16 6" xfId="406"/>
    <cellStyle name="20% - Accent2 16 7" xfId="407"/>
    <cellStyle name="20% - Accent2 16 7 2" xfId="408"/>
    <cellStyle name="20% - Accent2 17" xfId="409"/>
    <cellStyle name="20% - Accent2 17 2" xfId="410"/>
    <cellStyle name="20% - Accent2 17 2 2" xfId="411"/>
    <cellStyle name="20% - Accent2 17 3" xfId="412"/>
    <cellStyle name="20% - Accent2 17 3 2" xfId="413"/>
    <cellStyle name="20% - Accent2 17 3 3" xfId="414"/>
    <cellStyle name="20% - Accent2 17 4" xfId="415"/>
    <cellStyle name="20% - Accent2 17 5" xfId="416"/>
    <cellStyle name="20% - Accent2 17 6" xfId="417"/>
    <cellStyle name="20% - Accent2 17 7" xfId="418"/>
    <cellStyle name="20% - Accent2 17 7 2" xfId="419"/>
    <cellStyle name="20% - Accent2 18" xfId="420"/>
    <cellStyle name="20% - Accent2 18 2" xfId="421"/>
    <cellStyle name="20% - Accent2 18 2 2" xfId="422"/>
    <cellStyle name="20% - Accent2 18 3" xfId="423"/>
    <cellStyle name="20% - Accent2 18 3 2" xfId="424"/>
    <cellStyle name="20% - Accent2 18 3 3" xfId="425"/>
    <cellStyle name="20% - Accent2 18 4" xfId="426"/>
    <cellStyle name="20% - Accent2 18 5" xfId="427"/>
    <cellStyle name="20% - Accent2 18 6" xfId="428"/>
    <cellStyle name="20% - Accent2 18 7" xfId="429"/>
    <cellStyle name="20% - Accent2 18 7 2" xfId="430"/>
    <cellStyle name="20% - Accent2 19" xfId="431"/>
    <cellStyle name="20% - Accent2 19 2" xfId="432"/>
    <cellStyle name="20% - Accent2 19 2 2" xfId="433"/>
    <cellStyle name="20% - Accent2 19 3" xfId="434"/>
    <cellStyle name="20% - Accent2 19 3 2" xfId="435"/>
    <cellStyle name="20% - Accent2 19 3 3" xfId="436"/>
    <cellStyle name="20% - Accent2 19 4" xfId="437"/>
    <cellStyle name="20% - Accent2 19 5" xfId="438"/>
    <cellStyle name="20% - Accent2 19 6" xfId="439"/>
    <cellStyle name="20% - Accent2 19 7" xfId="440"/>
    <cellStyle name="20% - Accent2 19 7 2" xfId="441"/>
    <cellStyle name="20% - Accent2 2" xfId="442"/>
    <cellStyle name="20% - Accent2 2 10" xfId="443"/>
    <cellStyle name="20% - Accent2 2 10 2" xfId="444"/>
    <cellStyle name="20% - Accent2 2 10 2 2" xfId="445"/>
    <cellStyle name="20% - Accent2 2 10 3" xfId="446"/>
    <cellStyle name="20% - Accent2 2 11" xfId="447"/>
    <cellStyle name="20% - Accent2 2 11 2" xfId="448"/>
    <cellStyle name="20% - Accent2 2 12" xfId="449"/>
    <cellStyle name="20% - Accent2 2 13" xfId="450"/>
    <cellStyle name="20% - Accent2 2 14" xfId="451"/>
    <cellStyle name="20% - Accent2 2 15" xfId="452"/>
    <cellStyle name="20% - Accent2 2 16" xfId="453"/>
    <cellStyle name="20% - Accent2 2 2" xfId="454"/>
    <cellStyle name="20% - Accent2 2 2 2" xfId="455"/>
    <cellStyle name="20% - Accent2 2 2 2 2" xfId="456"/>
    <cellStyle name="20% - Accent2 2 2 3" xfId="457"/>
    <cellStyle name="20% - Accent2 2 2 4" xfId="458"/>
    <cellStyle name="20% - Accent2 2 3" xfId="459"/>
    <cellStyle name="20% - Accent2 2 3 2" xfId="460"/>
    <cellStyle name="20% - Accent2 2 3 2 2" xfId="461"/>
    <cellStyle name="20% - Accent2 2 3 3" xfId="462"/>
    <cellStyle name="20% - Accent2 2 3 4" xfId="463"/>
    <cellStyle name="20% - Accent2 2 4" xfId="464"/>
    <cellStyle name="20% - Accent2 2 4 2" xfId="465"/>
    <cellStyle name="20% - Accent2 2 4 2 2" xfId="466"/>
    <cellStyle name="20% - Accent2 2 4 3" xfId="467"/>
    <cellStyle name="20% - Accent2 2 4 4" xfId="468"/>
    <cellStyle name="20% - Accent2 2 4 5" xfId="469"/>
    <cellStyle name="20% - Accent2 2 5" xfId="470"/>
    <cellStyle name="20% - Accent2 2 5 2" xfId="471"/>
    <cellStyle name="20% - Accent2 2 5 2 2" xfId="472"/>
    <cellStyle name="20% - Accent2 2 5 3" xfId="473"/>
    <cellStyle name="20% - Accent2 2 5 4" xfId="474"/>
    <cellStyle name="20% - Accent2 2 6" xfId="475"/>
    <cellStyle name="20% - Accent2 2 6 2" xfId="476"/>
    <cellStyle name="20% - Accent2 2 6 2 2" xfId="477"/>
    <cellStyle name="20% - Accent2 2 6 3" xfId="478"/>
    <cellStyle name="20% - Accent2 2 7" xfId="479"/>
    <cellStyle name="20% - Accent2 2 7 2" xfId="480"/>
    <cellStyle name="20% - Accent2 2 7 2 2" xfId="481"/>
    <cellStyle name="20% - Accent2 2 7 3" xfId="482"/>
    <cellStyle name="20% - Accent2 2 8" xfId="483"/>
    <cellStyle name="20% - Accent2 2 8 2" xfId="484"/>
    <cellStyle name="20% - Accent2 2 8 2 2" xfId="485"/>
    <cellStyle name="20% - Accent2 2 8 3" xfId="486"/>
    <cellStyle name="20% - Accent2 2 9" xfId="487"/>
    <cellStyle name="20% - Accent2 2 9 2" xfId="488"/>
    <cellStyle name="20% - Accent2 2 9 2 2" xfId="489"/>
    <cellStyle name="20% - Accent2 2 9 3" xfId="490"/>
    <cellStyle name="20% - Accent2 20" xfId="491"/>
    <cellStyle name="20% - Accent2 20 2" xfId="492"/>
    <cellStyle name="20% - Accent2 20 2 2" xfId="493"/>
    <cellStyle name="20% - Accent2 20 3" xfId="494"/>
    <cellStyle name="20% - Accent2 20 3 2" xfId="495"/>
    <cellStyle name="20% - Accent2 20 3 3" xfId="496"/>
    <cellStyle name="20% - Accent2 20 4" xfId="497"/>
    <cellStyle name="20% - Accent2 20 5" xfId="498"/>
    <cellStyle name="20% - Accent2 20 6" xfId="499"/>
    <cellStyle name="20% - Accent2 20 7" xfId="500"/>
    <cellStyle name="20% - Accent2 20 7 2" xfId="501"/>
    <cellStyle name="20% - Accent2 21" xfId="502"/>
    <cellStyle name="20% - Accent2 21 2" xfId="503"/>
    <cellStyle name="20% - Accent2 21 2 2" xfId="504"/>
    <cellStyle name="20% - Accent2 21 3" xfId="505"/>
    <cellStyle name="20% - Accent2 21 3 2" xfId="506"/>
    <cellStyle name="20% - Accent2 21 3 3" xfId="507"/>
    <cellStyle name="20% - Accent2 21 4" xfId="508"/>
    <cellStyle name="20% - Accent2 21 5" xfId="509"/>
    <cellStyle name="20% - Accent2 21 6" xfId="510"/>
    <cellStyle name="20% - Accent2 21 7" xfId="511"/>
    <cellStyle name="20% - Accent2 21 7 2" xfId="512"/>
    <cellStyle name="20% - Accent2 22" xfId="513"/>
    <cellStyle name="20% - Accent2 22 2" xfId="514"/>
    <cellStyle name="20% - Accent2 22 2 2" xfId="515"/>
    <cellStyle name="20% - Accent2 22 3" xfId="516"/>
    <cellStyle name="20% - Accent2 22 3 2" xfId="517"/>
    <cellStyle name="20% - Accent2 22 3 3" xfId="518"/>
    <cellStyle name="20% - Accent2 22 4" xfId="519"/>
    <cellStyle name="20% - Accent2 22 5" xfId="520"/>
    <cellStyle name="20% - Accent2 22 6" xfId="521"/>
    <cellStyle name="20% - Accent2 22 7" xfId="522"/>
    <cellStyle name="20% - Accent2 22 7 2" xfId="523"/>
    <cellStyle name="20% - Accent2 23" xfId="524"/>
    <cellStyle name="20% - Accent2 23 2" xfId="525"/>
    <cellStyle name="20% - Accent2 23 3" xfId="526"/>
    <cellStyle name="20% - Accent2 24" xfId="527"/>
    <cellStyle name="20% - Accent2 24 2" xfId="528"/>
    <cellStyle name="20% - Accent2 24 3" xfId="529"/>
    <cellStyle name="20% - Accent2 25" xfId="530"/>
    <cellStyle name="20% - Accent2 25 2" xfId="531"/>
    <cellStyle name="20% - Accent2 25 3" xfId="532"/>
    <cellStyle name="20% - Accent2 26" xfId="533"/>
    <cellStyle name="20% - Accent2 26 2" xfId="534"/>
    <cellStyle name="20% - Accent2 26 3" xfId="535"/>
    <cellStyle name="20% - Accent2 27" xfId="536"/>
    <cellStyle name="20% - Accent2 27 2" xfId="537"/>
    <cellStyle name="20% - Accent2 27 3" xfId="538"/>
    <cellStyle name="20% - Accent2 28" xfId="539"/>
    <cellStyle name="20% - Accent2 28 2" xfId="540"/>
    <cellStyle name="20% - Accent2 28 3" xfId="541"/>
    <cellStyle name="20% - Accent2 29" xfId="542"/>
    <cellStyle name="20% - Accent2 29 2" xfId="543"/>
    <cellStyle name="20% - Accent2 29 3" xfId="544"/>
    <cellStyle name="20% - Accent2 3" xfId="545"/>
    <cellStyle name="20% - Accent2 3 2" xfId="546"/>
    <cellStyle name="20% - Accent2 3 2 2" xfId="547"/>
    <cellStyle name="20% - Accent2 3 2 2 2" xfId="548"/>
    <cellStyle name="20% - Accent2 3 2 3" xfId="549"/>
    <cellStyle name="20% - Accent2 3 2 4" xfId="550"/>
    <cellStyle name="20% - Accent2 3 3" xfId="551"/>
    <cellStyle name="20% - Accent2 3 3 2" xfId="552"/>
    <cellStyle name="20% - Accent2 3 4" xfId="553"/>
    <cellStyle name="20% - Accent2 3 4 2" xfId="554"/>
    <cellStyle name="20% - Accent2 3 4 3" xfId="555"/>
    <cellStyle name="20% - Accent2 3 5" xfId="556"/>
    <cellStyle name="20% - Accent2 3 6" xfId="557"/>
    <cellStyle name="20% - Accent2 30" xfId="558"/>
    <cellStyle name="20% - Accent2 30 2" xfId="559"/>
    <cellStyle name="20% - Accent2 30 3" xfId="560"/>
    <cellStyle name="20% - Accent2 31" xfId="561"/>
    <cellStyle name="20% - Accent2 31 2" xfId="562"/>
    <cellStyle name="20% - Accent2 31 3" xfId="563"/>
    <cellStyle name="20% - Accent2 32" xfId="564"/>
    <cellStyle name="20% - Accent2 32 2" xfId="565"/>
    <cellStyle name="20% - Accent2 32 3" xfId="566"/>
    <cellStyle name="20% - Accent2 33" xfId="567"/>
    <cellStyle name="20% - Accent2 33 2" xfId="568"/>
    <cellStyle name="20% - Accent2 33 3" xfId="569"/>
    <cellStyle name="20% - Accent2 34" xfId="570"/>
    <cellStyle name="20% - Accent2 34 2" xfId="571"/>
    <cellStyle name="20% - Accent2 34 3" xfId="572"/>
    <cellStyle name="20% - Accent2 35" xfId="573"/>
    <cellStyle name="20% - Accent2 35 2" xfId="574"/>
    <cellStyle name="20% - Accent2 35 3" xfId="575"/>
    <cellStyle name="20% - Accent2 36" xfId="576"/>
    <cellStyle name="20% - Accent2 36 2" xfId="577"/>
    <cellStyle name="20% - Accent2 36 2 2" xfId="578"/>
    <cellStyle name="20% - Accent2 36 2 3" xfId="579"/>
    <cellStyle name="20% - Accent2 37" xfId="580"/>
    <cellStyle name="20% - Accent2 37 2" xfId="581"/>
    <cellStyle name="20% - Accent2 37 2 2" xfId="582"/>
    <cellStyle name="20% - Accent2 37 2 3" xfId="583"/>
    <cellStyle name="20% - Accent2 38" xfId="584"/>
    <cellStyle name="20% - Accent2 38 2" xfId="585"/>
    <cellStyle name="20% - Accent2 38 2 2" xfId="586"/>
    <cellStyle name="20% - Accent2 38 2 3" xfId="587"/>
    <cellStyle name="20% - Accent2 39" xfId="588"/>
    <cellStyle name="20% - Accent2 39 2" xfId="589"/>
    <cellStyle name="20% - Accent2 4" xfId="590"/>
    <cellStyle name="20% - Accent2 4 2" xfId="591"/>
    <cellStyle name="20% - Accent2 4 2 2" xfId="592"/>
    <cellStyle name="20% - Accent2 4 2 2 2" xfId="593"/>
    <cellStyle name="20% - Accent2 4 2 3" xfId="594"/>
    <cellStyle name="20% - Accent2 4 2 4" xfId="595"/>
    <cellStyle name="20% - Accent2 4 3" xfId="596"/>
    <cellStyle name="20% - Accent2 4 3 2" xfId="597"/>
    <cellStyle name="20% - Accent2 4 4" xfId="598"/>
    <cellStyle name="20% - Accent2 4 4 2" xfId="599"/>
    <cellStyle name="20% - Accent2 4 4 3" xfId="600"/>
    <cellStyle name="20% - Accent2 4 5" xfId="601"/>
    <cellStyle name="20% - Accent2 4 6" xfId="602"/>
    <cellStyle name="20% - Accent2 40" xfId="603"/>
    <cellStyle name="20% - Accent2 40 2" xfId="604"/>
    <cellStyle name="20% - Accent2 41" xfId="605"/>
    <cellStyle name="20% - Accent2 41 2" xfId="606"/>
    <cellStyle name="20% - Accent2 42" xfId="607"/>
    <cellStyle name="20% - Accent2 42 2" xfId="608"/>
    <cellStyle name="20% - Accent2 43" xfId="609"/>
    <cellStyle name="20% - Accent2 43 2" xfId="610"/>
    <cellStyle name="20% - Accent2 44" xfId="611"/>
    <cellStyle name="20% - Accent2 44 2" xfId="612"/>
    <cellStyle name="20% - Accent2 45" xfId="613"/>
    <cellStyle name="20% - Accent2 46" xfId="614"/>
    <cellStyle name="20% - Accent2 47" xfId="615"/>
    <cellStyle name="20% - Accent2 48" xfId="616"/>
    <cellStyle name="20% - Accent2 49" xfId="617"/>
    <cellStyle name="20% - Accent2 5" xfId="618"/>
    <cellStyle name="20% - Accent2 5 2" xfId="619"/>
    <cellStyle name="20% - Accent2 5 2 2" xfId="620"/>
    <cellStyle name="20% - Accent2 5 2 3" xfId="621"/>
    <cellStyle name="20% - Accent2 5 3" xfId="622"/>
    <cellStyle name="20% - Accent2 5 4" xfId="623"/>
    <cellStyle name="20% - Accent2 5 4 2" xfId="624"/>
    <cellStyle name="20% - Accent2 5 4 3" xfId="625"/>
    <cellStyle name="20% - Accent2 5 5" xfId="626"/>
    <cellStyle name="20% - Accent2 5 6" xfId="627"/>
    <cellStyle name="20% - Accent2 5 7" xfId="628"/>
    <cellStyle name="20% - Accent2 50" xfId="629"/>
    <cellStyle name="20% - Accent2 51" xfId="630"/>
    <cellStyle name="20% - Accent2 52" xfId="631"/>
    <cellStyle name="20% - Accent2 52 2" xfId="632"/>
    <cellStyle name="20% - Accent2 52 3" xfId="633"/>
    <cellStyle name="20% - Accent2 53" xfId="634"/>
    <cellStyle name="20% - Accent2 54" xfId="635"/>
    <cellStyle name="20% - Accent2 55" xfId="636"/>
    <cellStyle name="20% - Accent2 6" xfId="637"/>
    <cellStyle name="20% - Accent2 6 2" xfId="638"/>
    <cellStyle name="20% - Accent2 6 2 2" xfId="639"/>
    <cellStyle name="20% - Accent2 6 2 3" xfId="640"/>
    <cellStyle name="20% - Accent2 6 3" xfId="641"/>
    <cellStyle name="20% - Accent2 6 4" xfId="642"/>
    <cellStyle name="20% - Accent2 6 4 2" xfId="643"/>
    <cellStyle name="20% - Accent2 6 4 3" xfId="644"/>
    <cellStyle name="20% - Accent2 6 5" xfId="645"/>
    <cellStyle name="20% - Accent2 6 6" xfId="646"/>
    <cellStyle name="20% - Accent2 6 7" xfId="647"/>
    <cellStyle name="20% - Accent2 7" xfId="648"/>
    <cellStyle name="20% - Accent2 7 2" xfId="649"/>
    <cellStyle name="20% - Accent2 7 2 2" xfId="650"/>
    <cellStyle name="20% - Accent2 7 2 3" xfId="651"/>
    <cellStyle name="20% - Accent2 7 3" xfId="652"/>
    <cellStyle name="20% - Accent2 7 4" xfId="653"/>
    <cellStyle name="20% - Accent2 7 4 2" xfId="654"/>
    <cellStyle name="20% - Accent2 7 4 3" xfId="655"/>
    <cellStyle name="20% - Accent2 7 5" xfId="656"/>
    <cellStyle name="20% - Accent2 7 6" xfId="657"/>
    <cellStyle name="20% - Accent2 7 7" xfId="658"/>
    <cellStyle name="20% - Accent2 8" xfId="659"/>
    <cellStyle name="20% - Accent2 8 2" xfId="660"/>
    <cellStyle name="20% - Accent2 8 2 2" xfId="661"/>
    <cellStyle name="20% - Accent2 8 2 3" xfId="662"/>
    <cellStyle name="20% - Accent2 8 3" xfId="663"/>
    <cellStyle name="20% - Accent2 8 4" xfId="664"/>
    <cellStyle name="20% - Accent2 8 4 2" xfId="665"/>
    <cellStyle name="20% - Accent2 8 4 3" xfId="666"/>
    <cellStyle name="20% - Accent2 8 5" xfId="667"/>
    <cellStyle name="20% - Accent2 8 6" xfId="668"/>
    <cellStyle name="20% - Accent2 9" xfId="669"/>
    <cellStyle name="20% - Accent2 9 2" xfId="670"/>
    <cellStyle name="20% - Accent2 9 2 2" xfId="671"/>
    <cellStyle name="20% - Accent2 9 3" xfId="672"/>
    <cellStyle name="20% - Accent2 9 4" xfId="673"/>
    <cellStyle name="20% - Accent2 9 5" xfId="674"/>
    <cellStyle name="20% - Accent2 9 6" xfId="675"/>
    <cellStyle name="20% - Accent3" xfId="7" builtinId="38" customBuiltin="1"/>
    <cellStyle name="20% - Accent3 10" xfId="676"/>
    <cellStyle name="20% - Accent3 10 2" xfId="677"/>
    <cellStyle name="20% - Accent3 10 2 2" xfId="678"/>
    <cellStyle name="20% - Accent3 10 3" xfId="679"/>
    <cellStyle name="20% - Accent3 10 4" xfId="680"/>
    <cellStyle name="20% - Accent3 10 5" xfId="681"/>
    <cellStyle name="20% - Accent3 10 6" xfId="682"/>
    <cellStyle name="20% - Accent3 11" xfId="683"/>
    <cellStyle name="20% - Accent3 11 2" xfId="684"/>
    <cellStyle name="20% - Accent3 11 2 2" xfId="685"/>
    <cellStyle name="20% - Accent3 11 3" xfId="686"/>
    <cellStyle name="20% - Accent3 11 4" xfId="687"/>
    <cellStyle name="20% - Accent3 11 5" xfId="688"/>
    <cellStyle name="20% - Accent3 11 6" xfId="689"/>
    <cellStyle name="20% - Accent3 12" xfId="690"/>
    <cellStyle name="20% - Accent3 12 2" xfId="691"/>
    <cellStyle name="20% - Accent3 12 2 2" xfId="692"/>
    <cellStyle name="20% - Accent3 12 3" xfId="693"/>
    <cellStyle name="20% - Accent3 12 4" xfId="694"/>
    <cellStyle name="20% - Accent3 12 5" xfId="695"/>
    <cellStyle name="20% - Accent3 12 6" xfId="696"/>
    <cellStyle name="20% - Accent3 13" xfId="697"/>
    <cellStyle name="20% - Accent3 13 2" xfId="698"/>
    <cellStyle name="20% - Accent3 13 2 2" xfId="699"/>
    <cellStyle name="20% - Accent3 13 2 3" xfId="700"/>
    <cellStyle name="20% - Accent3 13 3" xfId="701"/>
    <cellStyle name="20% - Accent3 13 3 2" xfId="702"/>
    <cellStyle name="20% - Accent3 13 3 3" xfId="703"/>
    <cellStyle name="20% - Accent3 13 4" xfId="704"/>
    <cellStyle name="20% - Accent3 13 5" xfId="705"/>
    <cellStyle name="20% - Accent3 13 6" xfId="706"/>
    <cellStyle name="20% - Accent3 14" xfId="707"/>
    <cellStyle name="20% - Accent3 14 2" xfId="708"/>
    <cellStyle name="20% - Accent3 14 2 2" xfId="709"/>
    <cellStyle name="20% - Accent3 14 3" xfId="710"/>
    <cellStyle name="20% - Accent3 14 3 2" xfId="711"/>
    <cellStyle name="20% - Accent3 14 3 3" xfId="712"/>
    <cellStyle name="20% - Accent3 14 4" xfId="713"/>
    <cellStyle name="20% - Accent3 14 5" xfId="714"/>
    <cellStyle name="20% - Accent3 14 6" xfId="715"/>
    <cellStyle name="20% - Accent3 15" xfId="716"/>
    <cellStyle name="20% - Accent3 15 2" xfId="717"/>
    <cellStyle name="20% - Accent3 15 2 2" xfId="718"/>
    <cellStyle name="20% - Accent3 15 3" xfId="719"/>
    <cellStyle name="20% - Accent3 15 3 2" xfId="720"/>
    <cellStyle name="20% - Accent3 15 3 3" xfId="721"/>
    <cellStyle name="20% - Accent3 15 4" xfId="722"/>
    <cellStyle name="20% - Accent3 15 5" xfId="723"/>
    <cellStyle name="20% - Accent3 15 6" xfId="724"/>
    <cellStyle name="20% - Accent3 15 7" xfId="725"/>
    <cellStyle name="20% - Accent3 16" xfId="726"/>
    <cellStyle name="20% - Accent3 16 2" xfId="727"/>
    <cellStyle name="20% - Accent3 16 2 2" xfId="728"/>
    <cellStyle name="20% - Accent3 16 3" xfId="729"/>
    <cellStyle name="20% - Accent3 16 3 2" xfId="730"/>
    <cellStyle name="20% - Accent3 16 3 3" xfId="731"/>
    <cellStyle name="20% - Accent3 16 4" xfId="732"/>
    <cellStyle name="20% - Accent3 16 5" xfId="733"/>
    <cellStyle name="20% - Accent3 16 6" xfId="734"/>
    <cellStyle name="20% - Accent3 16 7" xfId="735"/>
    <cellStyle name="20% - Accent3 16 7 2" xfId="736"/>
    <cellStyle name="20% - Accent3 17" xfId="737"/>
    <cellStyle name="20% - Accent3 17 2" xfId="738"/>
    <cellStyle name="20% - Accent3 17 2 2" xfId="739"/>
    <cellStyle name="20% - Accent3 17 3" xfId="740"/>
    <cellStyle name="20% - Accent3 17 3 2" xfId="741"/>
    <cellStyle name="20% - Accent3 17 3 3" xfId="742"/>
    <cellStyle name="20% - Accent3 17 4" xfId="743"/>
    <cellStyle name="20% - Accent3 17 5" xfId="744"/>
    <cellStyle name="20% - Accent3 17 6" xfId="745"/>
    <cellStyle name="20% - Accent3 17 7" xfId="746"/>
    <cellStyle name="20% - Accent3 17 7 2" xfId="747"/>
    <cellStyle name="20% - Accent3 18" xfId="748"/>
    <cellStyle name="20% - Accent3 18 2" xfId="749"/>
    <cellStyle name="20% - Accent3 18 2 2" xfId="750"/>
    <cellStyle name="20% - Accent3 18 3" xfId="751"/>
    <cellStyle name="20% - Accent3 18 3 2" xfId="752"/>
    <cellStyle name="20% - Accent3 18 3 3" xfId="753"/>
    <cellStyle name="20% - Accent3 18 4" xfId="754"/>
    <cellStyle name="20% - Accent3 18 5" xfId="755"/>
    <cellStyle name="20% - Accent3 18 6" xfId="756"/>
    <cellStyle name="20% - Accent3 18 7" xfId="757"/>
    <cellStyle name="20% - Accent3 18 7 2" xfId="758"/>
    <cellStyle name="20% - Accent3 19" xfId="759"/>
    <cellStyle name="20% - Accent3 19 2" xfId="760"/>
    <cellStyle name="20% - Accent3 19 2 2" xfId="761"/>
    <cellStyle name="20% - Accent3 19 3" xfId="762"/>
    <cellStyle name="20% - Accent3 19 3 2" xfId="763"/>
    <cellStyle name="20% - Accent3 19 3 3" xfId="764"/>
    <cellStyle name="20% - Accent3 19 4" xfId="765"/>
    <cellStyle name="20% - Accent3 19 5" xfId="766"/>
    <cellStyle name="20% - Accent3 19 6" xfId="767"/>
    <cellStyle name="20% - Accent3 19 7" xfId="768"/>
    <cellStyle name="20% - Accent3 19 7 2" xfId="769"/>
    <cellStyle name="20% - Accent3 2" xfId="770"/>
    <cellStyle name="20% - Accent3 2 10" xfId="771"/>
    <cellStyle name="20% - Accent3 2 10 2" xfId="772"/>
    <cellStyle name="20% - Accent3 2 10 2 2" xfId="773"/>
    <cellStyle name="20% - Accent3 2 10 3" xfId="774"/>
    <cellStyle name="20% - Accent3 2 11" xfId="775"/>
    <cellStyle name="20% - Accent3 2 11 2" xfId="776"/>
    <cellStyle name="20% - Accent3 2 12" xfId="777"/>
    <cellStyle name="20% - Accent3 2 13" xfId="778"/>
    <cellStyle name="20% - Accent3 2 14" xfId="779"/>
    <cellStyle name="20% - Accent3 2 15" xfId="780"/>
    <cellStyle name="20% - Accent3 2 16" xfId="781"/>
    <cellStyle name="20% - Accent3 2 2" xfId="782"/>
    <cellStyle name="20% - Accent3 2 2 2" xfId="783"/>
    <cellStyle name="20% - Accent3 2 2 2 2" xfId="784"/>
    <cellStyle name="20% - Accent3 2 2 3" xfId="785"/>
    <cellStyle name="20% - Accent3 2 2 4" xfId="786"/>
    <cellStyle name="20% - Accent3 2 3" xfId="787"/>
    <cellStyle name="20% - Accent3 2 3 2" xfId="788"/>
    <cellStyle name="20% - Accent3 2 3 2 2" xfId="789"/>
    <cellStyle name="20% - Accent3 2 3 3" xfId="790"/>
    <cellStyle name="20% - Accent3 2 3 4" xfId="791"/>
    <cellStyle name="20% - Accent3 2 4" xfId="792"/>
    <cellStyle name="20% - Accent3 2 4 2" xfId="793"/>
    <cellStyle name="20% - Accent3 2 4 2 2" xfId="794"/>
    <cellStyle name="20% - Accent3 2 4 3" xfId="795"/>
    <cellStyle name="20% - Accent3 2 4 4" xfId="796"/>
    <cellStyle name="20% - Accent3 2 4 5" xfId="797"/>
    <cellStyle name="20% - Accent3 2 5" xfId="798"/>
    <cellStyle name="20% - Accent3 2 5 2" xfId="799"/>
    <cellStyle name="20% - Accent3 2 5 2 2" xfId="800"/>
    <cellStyle name="20% - Accent3 2 5 3" xfId="801"/>
    <cellStyle name="20% - Accent3 2 5 4" xfId="802"/>
    <cellStyle name="20% - Accent3 2 6" xfId="803"/>
    <cellStyle name="20% - Accent3 2 6 2" xfId="804"/>
    <cellStyle name="20% - Accent3 2 6 2 2" xfId="805"/>
    <cellStyle name="20% - Accent3 2 6 3" xfId="806"/>
    <cellStyle name="20% - Accent3 2 7" xfId="807"/>
    <cellStyle name="20% - Accent3 2 7 2" xfId="808"/>
    <cellStyle name="20% - Accent3 2 7 2 2" xfId="809"/>
    <cellStyle name="20% - Accent3 2 7 3" xfId="810"/>
    <cellStyle name="20% - Accent3 2 8" xfId="811"/>
    <cellStyle name="20% - Accent3 2 8 2" xfId="812"/>
    <cellStyle name="20% - Accent3 2 8 2 2" xfId="813"/>
    <cellStyle name="20% - Accent3 2 8 3" xfId="814"/>
    <cellStyle name="20% - Accent3 2 9" xfId="815"/>
    <cellStyle name="20% - Accent3 2 9 2" xfId="816"/>
    <cellStyle name="20% - Accent3 2 9 2 2" xfId="817"/>
    <cellStyle name="20% - Accent3 2 9 3" xfId="818"/>
    <cellStyle name="20% - Accent3 20" xfId="819"/>
    <cellStyle name="20% - Accent3 20 2" xfId="820"/>
    <cellStyle name="20% - Accent3 20 2 2" xfId="821"/>
    <cellStyle name="20% - Accent3 20 3" xfId="822"/>
    <cellStyle name="20% - Accent3 20 3 2" xfId="823"/>
    <cellStyle name="20% - Accent3 20 3 3" xfId="824"/>
    <cellStyle name="20% - Accent3 20 4" xfId="825"/>
    <cellStyle name="20% - Accent3 20 5" xfId="826"/>
    <cellStyle name="20% - Accent3 20 6" xfId="827"/>
    <cellStyle name="20% - Accent3 20 7" xfId="828"/>
    <cellStyle name="20% - Accent3 20 7 2" xfId="829"/>
    <cellStyle name="20% - Accent3 21" xfId="830"/>
    <cellStyle name="20% - Accent3 21 2" xfId="831"/>
    <cellStyle name="20% - Accent3 21 2 2" xfId="832"/>
    <cellStyle name="20% - Accent3 21 3" xfId="833"/>
    <cellStyle name="20% - Accent3 21 3 2" xfId="834"/>
    <cellStyle name="20% - Accent3 21 3 3" xfId="835"/>
    <cellStyle name="20% - Accent3 21 4" xfId="836"/>
    <cellStyle name="20% - Accent3 21 5" xfId="837"/>
    <cellStyle name="20% - Accent3 21 6" xfId="838"/>
    <cellStyle name="20% - Accent3 21 7" xfId="839"/>
    <cellStyle name="20% - Accent3 21 7 2" xfId="840"/>
    <cellStyle name="20% - Accent3 22" xfId="841"/>
    <cellStyle name="20% - Accent3 22 2" xfId="842"/>
    <cellStyle name="20% - Accent3 22 2 2" xfId="843"/>
    <cellStyle name="20% - Accent3 22 3" xfId="844"/>
    <cellStyle name="20% - Accent3 22 3 2" xfId="845"/>
    <cellStyle name="20% - Accent3 22 3 3" xfId="846"/>
    <cellStyle name="20% - Accent3 22 4" xfId="847"/>
    <cellStyle name="20% - Accent3 22 5" xfId="848"/>
    <cellStyle name="20% - Accent3 22 6" xfId="849"/>
    <cellStyle name="20% - Accent3 22 7" xfId="850"/>
    <cellStyle name="20% - Accent3 22 7 2" xfId="851"/>
    <cellStyle name="20% - Accent3 23" xfId="852"/>
    <cellStyle name="20% - Accent3 23 2" xfId="853"/>
    <cellStyle name="20% - Accent3 23 3" xfId="854"/>
    <cellStyle name="20% - Accent3 24" xfId="855"/>
    <cellStyle name="20% - Accent3 24 2" xfId="856"/>
    <cellStyle name="20% - Accent3 24 3" xfId="857"/>
    <cellStyle name="20% - Accent3 25" xfId="858"/>
    <cellStyle name="20% - Accent3 25 2" xfId="859"/>
    <cellStyle name="20% - Accent3 25 3" xfId="860"/>
    <cellStyle name="20% - Accent3 26" xfId="861"/>
    <cellStyle name="20% - Accent3 26 2" xfId="862"/>
    <cellStyle name="20% - Accent3 26 3" xfId="863"/>
    <cellStyle name="20% - Accent3 27" xfId="864"/>
    <cellStyle name="20% - Accent3 27 2" xfId="865"/>
    <cellStyle name="20% - Accent3 27 3" xfId="866"/>
    <cellStyle name="20% - Accent3 28" xfId="867"/>
    <cellStyle name="20% - Accent3 28 2" xfId="868"/>
    <cellStyle name="20% - Accent3 28 3" xfId="869"/>
    <cellStyle name="20% - Accent3 29" xfId="870"/>
    <cellStyle name="20% - Accent3 29 2" xfId="871"/>
    <cellStyle name="20% - Accent3 29 3" xfId="872"/>
    <cellStyle name="20% - Accent3 3" xfId="873"/>
    <cellStyle name="20% - Accent3 3 2" xfId="874"/>
    <cellStyle name="20% - Accent3 3 2 2" xfId="875"/>
    <cellStyle name="20% - Accent3 3 2 2 2" xfId="876"/>
    <cellStyle name="20% - Accent3 3 2 3" xfId="877"/>
    <cellStyle name="20% - Accent3 3 2 4" xfId="878"/>
    <cellStyle name="20% - Accent3 3 3" xfId="879"/>
    <cellStyle name="20% - Accent3 3 3 2" xfId="880"/>
    <cellStyle name="20% - Accent3 3 4" xfId="881"/>
    <cellStyle name="20% - Accent3 3 4 2" xfId="882"/>
    <cellStyle name="20% - Accent3 3 4 3" xfId="883"/>
    <cellStyle name="20% - Accent3 3 5" xfId="884"/>
    <cellStyle name="20% - Accent3 3 6" xfId="885"/>
    <cellStyle name="20% - Accent3 30" xfId="886"/>
    <cellStyle name="20% - Accent3 30 2" xfId="887"/>
    <cellStyle name="20% - Accent3 30 3" xfId="888"/>
    <cellStyle name="20% - Accent3 31" xfId="889"/>
    <cellStyle name="20% - Accent3 31 2" xfId="890"/>
    <cellStyle name="20% - Accent3 31 3" xfId="891"/>
    <cellStyle name="20% - Accent3 32" xfId="892"/>
    <cellStyle name="20% - Accent3 32 2" xfId="893"/>
    <cellStyle name="20% - Accent3 32 3" xfId="894"/>
    <cellStyle name="20% - Accent3 33" xfId="895"/>
    <cellStyle name="20% - Accent3 33 2" xfId="896"/>
    <cellStyle name="20% - Accent3 33 3" xfId="897"/>
    <cellStyle name="20% - Accent3 34" xfId="898"/>
    <cellStyle name="20% - Accent3 34 2" xfId="899"/>
    <cellStyle name="20% - Accent3 34 3" xfId="900"/>
    <cellStyle name="20% - Accent3 35" xfId="901"/>
    <cellStyle name="20% - Accent3 35 2" xfId="902"/>
    <cellStyle name="20% - Accent3 35 3" xfId="903"/>
    <cellStyle name="20% - Accent3 36" xfId="904"/>
    <cellStyle name="20% - Accent3 36 2" xfId="905"/>
    <cellStyle name="20% - Accent3 36 2 2" xfId="906"/>
    <cellStyle name="20% - Accent3 36 2 3" xfId="907"/>
    <cellStyle name="20% - Accent3 37" xfId="908"/>
    <cellStyle name="20% - Accent3 37 2" xfId="909"/>
    <cellStyle name="20% - Accent3 37 2 2" xfId="910"/>
    <cellStyle name="20% - Accent3 37 2 3" xfId="911"/>
    <cellStyle name="20% - Accent3 38" xfId="912"/>
    <cellStyle name="20% - Accent3 38 2" xfId="913"/>
    <cellStyle name="20% - Accent3 38 2 2" xfId="914"/>
    <cellStyle name="20% - Accent3 38 2 3" xfId="915"/>
    <cellStyle name="20% - Accent3 39" xfId="916"/>
    <cellStyle name="20% - Accent3 39 2" xfId="917"/>
    <cellStyle name="20% - Accent3 4" xfId="918"/>
    <cellStyle name="20% - Accent3 4 2" xfId="919"/>
    <cellStyle name="20% - Accent3 4 2 2" xfId="920"/>
    <cellStyle name="20% - Accent3 4 2 2 2" xfId="921"/>
    <cellStyle name="20% - Accent3 4 2 3" xfId="922"/>
    <cellStyle name="20% - Accent3 4 2 4" xfId="923"/>
    <cellStyle name="20% - Accent3 4 3" xfId="924"/>
    <cellStyle name="20% - Accent3 4 3 2" xfId="925"/>
    <cellStyle name="20% - Accent3 4 4" xfId="926"/>
    <cellStyle name="20% - Accent3 4 4 2" xfId="927"/>
    <cellStyle name="20% - Accent3 4 4 3" xfId="928"/>
    <cellStyle name="20% - Accent3 4 5" xfId="929"/>
    <cellStyle name="20% - Accent3 4 6" xfId="930"/>
    <cellStyle name="20% - Accent3 40" xfId="931"/>
    <cellStyle name="20% - Accent3 40 2" xfId="932"/>
    <cellStyle name="20% - Accent3 41" xfId="933"/>
    <cellStyle name="20% - Accent3 41 2" xfId="934"/>
    <cellStyle name="20% - Accent3 42" xfId="935"/>
    <cellStyle name="20% - Accent3 42 2" xfId="936"/>
    <cellStyle name="20% - Accent3 43" xfId="937"/>
    <cellStyle name="20% - Accent3 43 2" xfId="938"/>
    <cellStyle name="20% - Accent3 44" xfId="939"/>
    <cellStyle name="20% - Accent3 44 2" xfId="940"/>
    <cellStyle name="20% - Accent3 45" xfId="941"/>
    <cellStyle name="20% - Accent3 46" xfId="942"/>
    <cellStyle name="20% - Accent3 47" xfId="943"/>
    <cellStyle name="20% - Accent3 48" xfId="944"/>
    <cellStyle name="20% - Accent3 49" xfId="945"/>
    <cellStyle name="20% - Accent3 5" xfId="946"/>
    <cellStyle name="20% - Accent3 5 2" xfId="947"/>
    <cellStyle name="20% - Accent3 5 2 2" xfId="948"/>
    <cellStyle name="20% - Accent3 5 2 3" xfId="949"/>
    <cellStyle name="20% - Accent3 5 3" xfId="950"/>
    <cellStyle name="20% - Accent3 5 4" xfId="951"/>
    <cellStyle name="20% - Accent3 5 4 2" xfId="952"/>
    <cellStyle name="20% - Accent3 5 4 3" xfId="953"/>
    <cellStyle name="20% - Accent3 5 5" xfId="954"/>
    <cellStyle name="20% - Accent3 5 6" xfId="955"/>
    <cellStyle name="20% - Accent3 5 7" xfId="956"/>
    <cellStyle name="20% - Accent3 50" xfId="957"/>
    <cellStyle name="20% - Accent3 51" xfId="958"/>
    <cellStyle name="20% - Accent3 52" xfId="959"/>
    <cellStyle name="20% - Accent3 52 2" xfId="960"/>
    <cellStyle name="20% - Accent3 52 3" xfId="961"/>
    <cellStyle name="20% - Accent3 53" xfId="962"/>
    <cellStyle name="20% - Accent3 54" xfId="963"/>
    <cellStyle name="20% - Accent3 55" xfId="964"/>
    <cellStyle name="20% - Accent3 6" xfId="965"/>
    <cellStyle name="20% - Accent3 6 2" xfId="966"/>
    <cellStyle name="20% - Accent3 6 2 2" xfId="967"/>
    <cellStyle name="20% - Accent3 6 2 3" xfId="968"/>
    <cellStyle name="20% - Accent3 6 3" xfId="969"/>
    <cellStyle name="20% - Accent3 6 4" xfId="970"/>
    <cellStyle name="20% - Accent3 6 4 2" xfId="971"/>
    <cellStyle name="20% - Accent3 6 4 3" xfId="972"/>
    <cellStyle name="20% - Accent3 6 5" xfId="973"/>
    <cellStyle name="20% - Accent3 6 6" xfId="974"/>
    <cellStyle name="20% - Accent3 6 7" xfId="975"/>
    <cellStyle name="20% - Accent3 7" xfId="976"/>
    <cellStyle name="20% - Accent3 7 2" xfId="977"/>
    <cellStyle name="20% - Accent3 7 2 2" xfId="978"/>
    <cellStyle name="20% - Accent3 7 2 3" xfId="979"/>
    <cellStyle name="20% - Accent3 7 3" xfId="980"/>
    <cellStyle name="20% - Accent3 7 4" xfId="981"/>
    <cellStyle name="20% - Accent3 7 4 2" xfId="982"/>
    <cellStyle name="20% - Accent3 7 4 3" xfId="983"/>
    <cellStyle name="20% - Accent3 7 5" xfId="984"/>
    <cellStyle name="20% - Accent3 7 6" xfId="985"/>
    <cellStyle name="20% - Accent3 7 7" xfId="986"/>
    <cellStyle name="20% - Accent3 8" xfId="987"/>
    <cellStyle name="20% - Accent3 8 2" xfId="988"/>
    <cellStyle name="20% - Accent3 8 2 2" xfId="989"/>
    <cellStyle name="20% - Accent3 8 2 3" xfId="990"/>
    <cellStyle name="20% - Accent3 8 3" xfId="991"/>
    <cellStyle name="20% - Accent3 8 4" xfId="992"/>
    <cellStyle name="20% - Accent3 8 4 2" xfId="993"/>
    <cellStyle name="20% - Accent3 8 4 3" xfId="994"/>
    <cellStyle name="20% - Accent3 8 5" xfId="995"/>
    <cellStyle name="20% - Accent3 8 6" xfId="996"/>
    <cellStyle name="20% - Accent3 9" xfId="997"/>
    <cellStyle name="20% - Accent3 9 2" xfId="998"/>
    <cellStyle name="20% - Accent3 9 2 2" xfId="999"/>
    <cellStyle name="20% - Accent3 9 3" xfId="1000"/>
    <cellStyle name="20% - Accent3 9 4" xfId="1001"/>
    <cellStyle name="20% - Accent3 9 5" xfId="1002"/>
    <cellStyle name="20% - Accent3 9 6" xfId="1003"/>
    <cellStyle name="20% - Accent4" xfId="10" builtinId="42" customBuiltin="1"/>
    <cellStyle name="20% - Accent4 10" xfId="1004"/>
    <cellStyle name="20% - Accent4 10 2" xfId="1005"/>
    <cellStyle name="20% - Accent4 10 2 2" xfId="1006"/>
    <cellStyle name="20% - Accent4 10 3" xfId="1007"/>
    <cellStyle name="20% - Accent4 10 4" xfId="1008"/>
    <cellStyle name="20% - Accent4 10 5" xfId="1009"/>
    <cellStyle name="20% - Accent4 10 6" xfId="1010"/>
    <cellStyle name="20% - Accent4 11" xfId="1011"/>
    <cellStyle name="20% - Accent4 11 2" xfId="1012"/>
    <cellStyle name="20% - Accent4 11 2 2" xfId="1013"/>
    <cellStyle name="20% - Accent4 11 3" xfId="1014"/>
    <cellStyle name="20% - Accent4 11 4" xfId="1015"/>
    <cellStyle name="20% - Accent4 11 5" xfId="1016"/>
    <cellStyle name="20% - Accent4 11 6" xfId="1017"/>
    <cellStyle name="20% - Accent4 12" xfId="1018"/>
    <cellStyle name="20% - Accent4 12 2" xfId="1019"/>
    <cellStyle name="20% - Accent4 12 2 2" xfId="1020"/>
    <cellStyle name="20% - Accent4 12 3" xfId="1021"/>
    <cellStyle name="20% - Accent4 12 4" xfId="1022"/>
    <cellStyle name="20% - Accent4 12 5" xfId="1023"/>
    <cellStyle name="20% - Accent4 12 6" xfId="1024"/>
    <cellStyle name="20% - Accent4 13" xfId="1025"/>
    <cellStyle name="20% - Accent4 13 2" xfId="1026"/>
    <cellStyle name="20% - Accent4 13 2 2" xfId="1027"/>
    <cellStyle name="20% - Accent4 13 2 3" xfId="1028"/>
    <cellStyle name="20% - Accent4 13 3" xfId="1029"/>
    <cellStyle name="20% - Accent4 13 3 2" xfId="1030"/>
    <cellStyle name="20% - Accent4 13 3 3" xfId="1031"/>
    <cellStyle name="20% - Accent4 13 4" xfId="1032"/>
    <cellStyle name="20% - Accent4 13 5" xfId="1033"/>
    <cellStyle name="20% - Accent4 13 6" xfId="1034"/>
    <cellStyle name="20% - Accent4 14" xfId="1035"/>
    <cellStyle name="20% - Accent4 14 2" xfId="1036"/>
    <cellStyle name="20% - Accent4 14 2 2" xfId="1037"/>
    <cellStyle name="20% - Accent4 14 3" xfId="1038"/>
    <cellStyle name="20% - Accent4 14 3 2" xfId="1039"/>
    <cellStyle name="20% - Accent4 14 3 3" xfId="1040"/>
    <cellStyle name="20% - Accent4 14 4" xfId="1041"/>
    <cellStyle name="20% - Accent4 14 5" xfId="1042"/>
    <cellStyle name="20% - Accent4 14 6" xfId="1043"/>
    <cellStyle name="20% - Accent4 15" xfId="1044"/>
    <cellStyle name="20% - Accent4 15 2" xfId="1045"/>
    <cellStyle name="20% - Accent4 15 2 2" xfId="1046"/>
    <cellStyle name="20% - Accent4 15 3" xfId="1047"/>
    <cellStyle name="20% - Accent4 15 3 2" xfId="1048"/>
    <cellStyle name="20% - Accent4 15 3 3" xfId="1049"/>
    <cellStyle name="20% - Accent4 15 4" xfId="1050"/>
    <cellStyle name="20% - Accent4 15 5" xfId="1051"/>
    <cellStyle name="20% - Accent4 15 6" xfId="1052"/>
    <cellStyle name="20% - Accent4 15 7" xfId="1053"/>
    <cellStyle name="20% - Accent4 16" xfId="1054"/>
    <cellStyle name="20% - Accent4 16 2" xfId="1055"/>
    <cellStyle name="20% - Accent4 16 2 2" xfId="1056"/>
    <cellStyle name="20% - Accent4 16 3" xfId="1057"/>
    <cellStyle name="20% - Accent4 16 3 2" xfId="1058"/>
    <cellStyle name="20% - Accent4 16 3 3" xfId="1059"/>
    <cellStyle name="20% - Accent4 16 4" xfId="1060"/>
    <cellStyle name="20% - Accent4 16 5" xfId="1061"/>
    <cellStyle name="20% - Accent4 16 6" xfId="1062"/>
    <cellStyle name="20% - Accent4 16 7" xfId="1063"/>
    <cellStyle name="20% - Accent4 16 7 2" xfId="1064"/>
    <cellStyle name="20% - Accent4 17" xfId="1065"/>
    <cellStyle name="20% - Accent4 17 2" xfId="1066"/>
    <cellStyle name="20% - Accent4 17 2 2" xfId="1067"/>
    <cellStyle name="20% - Accent4 17 3" xfId="1068"/>
    <cellStyle name="20% - Accent4 17 3 2" xfId="1069"/>
    <cellStyle name="20% - Accent4 17 3 3" xfId="1070"/>
    <cellStyle name="20% - Accent4 17 4" xfId="1071"/>
    <cellStyle name="20% - Accent4 17 5" xfId="1072"/>
    <cellStyle name="20% - Accent4 17 6" xfId="1073"/>
    <cellStyle name="20% - Accent4 17 7" xfId="1074"/>
    <cellStyle name="20% - Accent4 17 7 2" xfId="1075"/>
    <cellStyle name="20% - Accent4 18" xfId="1076"/>
    <cellStyle name="20% - Accent4 18 2" xfId="1077"/>
    <cellStyle name="20% - Accent4 18 2 2" xfId="1078"/>
    <cellStyle name="20% - Accent4 18 3" xfId="1079"/>
    <cellStyle name="20% - Accent4 18 3 2" xfId="1080"/>
    <cellStyle name="20% - Accent4 18 3 3" xfId="1081"/>
    <cellStyle name="20% - Accent4 18 4" xfId="1082"/>
    <cellStyle name="20% - Accent4 18 5" xfId="1083"/>
    <cellStyle name="20% - Accent4 18 6" xfId="1084"/>
    <cellStyle name="20% - Accent4 18 7" xfId="1085"/>
    <cellStyle name="20% - Accent4 18 7 2" xfId="1086"/>
    <cellStyle name="20% - Accent4 19" xfId="1087"/>
    <cellStyle name="20% - Accent4 19 2" xfId="1088"/>
    <cellStyle name="20% - Accent4 19 2 2" xfId="1089"/>
    <cellStyle name="20% - Accent4 19 3" xfId="1090"/>
    <cellStyle name="20% - Accent4 19 3 2" xfId="1091"/>
    <cellStyle name="20% - Accent4 19 3 3" xfId="1092"/>
    <cellStyle name="20% - Accent4 19 4" xfId="1093"/>
    <cellStyle name="20% - Accent4 19 5" xfId="1094"/>
    <cellStyle name="20% - Accent4 19 6" xfId="1095"/>
    <cellStyle name="20% - Accent4 19 7" xfId="1096"/>
    <cellStyle name="20% - Accent4 19 7 2" xfId="1097"/>
    <cellStyle name="20% - Accent4 2" xfId="1098"/>
    <cellStyle name="20% - Accent4 2 10" xfId="1099"/>
    <cellStyle name="20% - Accent4 2 10 2" xfId="1100"/>
    <cellStyle name="20% - Accent4 2 10 2 2" xfId="1101"/>
    <cellStyle name="20% - Accent4 2 10 3" xfId="1102"/>
    <cellStyle name="20% - Accent4 2 11" xfId="1103"/>
    <cellStyle name="20% - Accent4 2 11 2" xfId="1104"/>
    <cellStyle name="20% - Accent4 2 12" xfId="1105"/>
    <cellStyle name="20% - Accent4 2 13" xfId="1106"/>
    <cellStyle name="20% - Accent4 2 14" xfId="1107"/>
    <cellStyle name="20% - Accent4 2 15" xfId="1108"/>
    <cellStyle name="20% - Accent4 2 16" xfId="1109"/>
    <cellStyle name="20% - Accent4 2 2" xfId="1110"/>
    <cellStyle name="20% - Accent4 2 2 2" xfId="1111"/>
    <cellStyle name="20% - Accent4 2 2 2 2" xfId="1112"/>
    <cellStyle name="20% - Accent4 2 2 3" xfId="1113"/>
    <cellStyle name="20% - Accent4 2 2 4" xfId="1114"/>
    <cellStyle name="20% - Accent4 2 3" xfId="1115"/>
    <cellStyle name="20% - Accent4 2 3 2" xfId="1116"/>
    <cellStyle name="20% - Accent4 2 3 2 2" xfId="1117"/>
    <cellStyle name="20% - Accent4 2 3 3" xfId="1118"/>
    <cellStyle name="20% - Accent4 2 3 4" xfId="1119"/>
    <cellStyle name="20% - Accent4 2 4" xfId="1120"/>
    <cellStyle name="20% - Accent4 2 4 2" xfId="1121"/>
    <cellStyle name="20% - Accent4 2 4 2 2" xfId="1122"/>
    <cellStyle name="20% - Accent4 2 4 3" xfId="1123"/>
    <cellStyle name="20% - Accent4 2 4 4" xfId="1124"/>
    <cellStyle name="20% - Accent4 2 4 5" xfId="1125"/>
    <cellStyle name="20% - Accent4 2 5" xfId="1126"/>
    <cellStyle name="20% - Accent4 2 5 2" xfId="1127"/>
    <cellStyle name="20% - Accent4 2 5 2 2" xfId="1128"/>
    <cellStyle name="20% - Accent4 2 5 3" xfId="1129"/>
    <cellStyle name="20% - Accent4 2 5 4" xfId="1130"/>
    <cellStyle name="20% - Accent4 2 6" xfId="1131"/>
    <cellStyle name="20% - Accent4 2 6 2" xfId="1132"/>
    <cellStyle name="20% - Accent4 2 6 2 2" xfId="1133"/>
    <cellStyle name="20% - Accent4 2 6 3" xfId="1134"/>
    <cellStyle name="20% - Accent4 2 7" xfId="1135"/>
    <cellStyle name="20% - Accent4 2 7 2" xfId="1136"/>
    <cellStyle name="20% - Accent4 2 7 2 2" xfId="1137"/>
    <cellStyle name="20% - Accent4 2 7 3" xfId="1138"/>
    <cellStyle name="20% - Accent4 2 8" xfId="1139"/>
    <cellStyle name="20% - Accent4 2 8 2" xfId="1140"/>
    <cellStyle name="20% - Accent4 2 8 2 2" xfId="1141"/>
    <cellStyle name="20% - Accent4 2 8 3" xfId="1142"/>
    <cellStyle name="20% - Accent4 2 9" xfId="1143"/>
    <cellStyle name="20% - Accent4 2 9 2" xfId="1144"/>
    <cellStyle name="20% - Accent4 2 9 2 2" xfId="1145"/>
    <cellStyle name="20% - Accent4 2 9 3" xfId="1146"/>
    <cellStyle name="20% - Accent4 20" xfId="1147"/>
    <cellStyle name="20% - Accent4 20 2" xfId="1148"/>
    <cellStyle name="20% - Accent4 20 2 2" xfId="1149"/>
    <cellStyle name="20% - Accent4 20 3" xfId="1150"/>
    <cellStyle name="20% - Accent4 20 3 2" xfId="1151"/>
    <cellStyle name="20% - Accent4 20 3 3" xfId="1152"/>
    <cellStyle name="20% - Accent4 20 4" xfId="1153"/>
    <cellStyle name="20% - Accent4 20 5" xfId="1154"/>
    <cellStyle name="20% - Accent4 20 6" xfId="1155"/>
    <cellStyle name="20% - Accent4 20 7" xfId="1156"/>
    <cellStyle name="20% - Accent4 20 7 2" xfId="1157"/>
    <cellStyle name="20% - Accent4 21" xfId="1158"/>
    <cellStyle name="20% - Accent4 21 2" xfId="1159"/>
    <cellStyle name="20% - Accent4 21 2 2" xfId="1160"/>
    <cellStyle name="20% - Accent4 21 3" xfId="1161"/>
    <cellStyle name="20% - Accent4 21 3 2" xfId="1162"/>
    <cellStyle name="20% - Accent4 21 3 3" xfId="1163"/>
    <cellStyle name="20% - Accent4 21 4" xfId="1164"/>
    <cellStyle name="20% - Accent4 21 5" xfId="1165"/>
    <cellStyle name="20% - Accent4 21 6" xfId="1166"/>
    <cellStyle name="20% - Accent4 21 7" xfId="1167"/>
    <cellStyle name="20% - Accent4 21 7 2" xfId="1168"/>
    <cellStyle name="20% - Accent4 22" xfId="1169"/>
    <cellStyle name="20% - Accent4 22 2" xfId="1170"/>
    <cellStyle name="20% - Accent4 22 2 2" xfId="1171"/>
    <cellStyle name="20% - Accent4 22 3" xfId="1172"/>
    <cellStyle name="20% - Accent4 22 3 2" xfId="1173"/>
    <cellStyle name="20% - Accent4 22 3 3" xfId="1174"/>
    <cellStyle name="20% - Accent4 22 4" xfId="1175"/>
    <cellStyle name="20% - Accent4 22 5" xfId="1176"/>
    <cellStyle name="20% - Accent4 22 6" xfId="1177"/>
    <cellStyle name="20% - Accent4 22 7" xfId="1178"/>
    <cellStyle name="20% - Accent4 22 7 2" xfId="1179"/>
    <cellStyle name="20% - Accent4 23" xfId="1180"/>
    <cellStyle name="20% - Accent4 23 2" xfId="1181"/>
    <cellStyle name="20% - Accent4 23 3" xfId="1182"/>
    <cellStyle name="20% - Accent4 24" xfId="1183"/>
    <cellStyle name="20% - Accent4 24 2" xfId="1184"/>
    <cellStyle name="20% - Accent4 24 3" xfId="1185"/>
    <cellStyle name="20% - Accent4 25" xfId="1186"/>
    <cellStyle name="20% - Accent4 25 2" xfId="1187"/>
    <cellStyle name="20% - Accent4 25 3" xfId="1188"/>
    <cellStyle name="20% - Accent4 26" xfId="1189"/>
    <cellStyle name="20% - Accent4 26 2" xfId="1190"/>
    <cellStyle name="20% - Accent4 26 3" xfId="1191"/>
    <cellStyle name="20% - Accent4 27" xfId="1192"/>
    <cellStyle name="20% - Accent4 27 2" xfId="1193"/>
    <cellStyle name="20% - Accent4 27 3" xfId="1194"/>
    <cellStyle name="20% - Accent4 28" xfId="1195"/>
    <cellStyle name="20% - Accent4 28 2" xfId="1196"/>
    <cellStyle name="20% - Accent4 28 3" xfId="1197"/>
    <cellStyle name="20% - Accent4 29" xfId="1198"/>
    <cellStyle name="20% - Accent4 29 2" xfId="1199"/>
    <cellStyle name="20% - Accent4 29 3" xfId="1200"/>
    <cellStyle name="20% - Accent4 3" xfId="1201"/>
    <cellStyle name="20% - Accent4 3 2" xfId="1202"/>
    <cellStyle name="20% - Accent4 3 2 2" xfId="1203"/>
    <cellStyle name="20% - Accent4 3 2 2 2" xfId="1204"/>
    <cellStyle name="20% - Accent4 3 2 3" xfId="1205"/>
    <cellStyle name="20% - Accent4 3 2 4" xfId="1206"/>
    <cellStyle name="20% - Accent4 3 3" xfId="1207"/>
    <cellStyle name="20% - Accent4 3 3 2" xfId="1208"/>
    <cellStyle name="20% - Accent4 3 4" xfId="1209"/>
    <cellStyle name="20% - Accent4 3 4 2" xfId="1210"/>
    <cellStyle name="20% - Accent4 3 4 3" xfId="1211"/>
    <cellStyle name="20% - Accent4 3 5" xfId="1212"/>
    <cellStyle name="20% - Accent4 3 6" xfId="1213"/>
    <cellStyle name="20% - Accent4 30" xfId="1214"/>
    <cellStyle name="20% - Accent4 30 2" xfId="1215"/>
    <cellStyle name="20% - Accent4 30 3" xfId="1216"/>
    <cellStyle name="20% - Accent4 31" xfId="1217"/>
    <cellStyle name="20% - Accent4 31 2" xfId="1218"/>
    <cellStyle name="20% - Accent4 31 3" xfId="1219"/>
    <cellStyle name="20% - Accent4 32" xfId="1220"/>
    <cellStyle name="20% - Accent4 32 2" xfId="1221"/>
    <cellStyle name="20% - Accent4 32 3" xfId="1222"/>
    <cellStyle name="20% - Accent4 33" xfId="1223"/>
    <cellStyle name="20% - Accent4 33 2" xfId="1224"/>
    <cellStyle name="20% - Accent4 33 3" xfId="1225"/>
    <cellStyle name="20% - Accent4 34" xfId="1226"/>
    <cellStyle name="20% - Accent4 34 2" xfId="1227"/>
    <cellStyle name="20% - Accent4 34 3" xfId="1228"/>
    <cellStyle name="20% - Accent4 35" xfId="1229"/>
    <cellStyle name="20% - Accent4 35 2" xfId="1230"/>
    <cellStyle name="20% - Accent4 35 3" xfId="1231"/>
    <cellStyle name="20% - Accent4 36" xfId="1232"/>
    <cellStyle name="20% - Accent4 36 2" xfId="1233"/>
    <cellStyle name="20% - Accent4 36 2 2" xfId="1234"/>
    <cellStyle name="20% - Accent4 36 2 3" xfId="1235"/>
    <cellStyle name="20% - Accent4 37" xfId="1236"/>
    <cellStyle name="20% - Accent4 37 2" xfId="1237"/>
    <cellStyle name="20% - Accent4 37 2 2" xfId="1238"/>
    <cellStyle name="20% - Accent4 37 2 3" xfId="1239"/>
    <cellStyle name="20% - Accent4 38" xfId="1240"/>
    <cellStyle name="20% - Accent4 38 2" xfId="1241"/>
    <cellStyle name="20% - Accent4 38 2 2" xfId="1242"/>
    <cellStyle name="20% - Accent4 38 2 3" xfId="1243"/>
    <cellStyle name="20% - Accent4 39" xfId="1244"/>
    <cellStyle name="20% - Accent4 39 2" xfId="1245"/>
    <cellStyle name="20% - Accent4 4" xfId="1246"/>
    <cellStyle name="20% - Accent4 4 2" xfId="1247"/>
    <cellStyle name="20% - Accent4 4 2 2" xfId="1248"/>
    <cellStyle name="20% - Accent4 4 2 2 2" xfId="1249"/>
    <cellStyle name="20% - Accent4 4 2 3" xfId="1250"/>
    <cellStyle name="20% - Accent4 4 2 4" xfId="1251"/>
    <cellStyle name="20% - Accent4 4 3" xfId="1252"/>
    <cellStyle name="20% - Accent4 4 3 2" xfId="1253"/>
    <cellStyle name="20% - Accent4 4 4" xfId="1254"/>
    <cellStyle name="20% - Accent4 4 4 2" xfId="1255"/>
    <cellStyle name="20% - Accent4 4 4 3" xfId="1256"/>
    <cellStyle name="20% - Accent4 4 5" xfId="1257"/>
    <cellStyle name="20% - Accent4 4 6" xfId="1258"/>
    <cellStyle name="20% - Accent4 40" xfId="1259"/>
    <cellStyle name="20% - Accent4 40 2" xfId="1260"/>
    <cellStyle name="20% - Accent4 41" xfId="1261"/>
    <cellStyle name="20% - Accent4 41 2" xfId="1262"/>
    <cellStyle name="20% - Accent4 42" xfId="1263"/>
    <cellStyle name="20% - Accent4 42 2" xfId="1264"/>
    <cellStyle name="20% - Accent4 43" xfId="1265"/>
    <cellStyle name="20% - Accent4 43 2" xfId="1266"/>
    <cellStyle name="20% - Accent4 44" xfId="1267"/>
    <cellStyle name="20% - Accent4 44 2" xfId="1268"/>
    <cellStyle name="20% - Accent4 45" xfId="1269"/>
    <cellStyle name="20% - Accent4 46" xfId="1270"/>
    <cellStyle name="20% - Accent4 47" xfId="1271"/>
    <cellStyle name="20% - Accent4 48" xfId="1272"/>
    <cellStyle name="20% - Accent4 49" xfId="1273"/>
    <cellStyle name="20% - Accent4 5" xfId="1274"/>
    <cellStyle name="20% - Accent4 5 2" xfId="1275"/>
    <cellStyle name="20% - Accent4 5 2 2" xfId="1276"/>
    <cellStyle name="20% - Accent4 5 2 3" xfId="1277"/>
    <cellStyle name="20% - Accent4 5 3" xfId="1278"/>
    <cellStyle name="20% - Accent4 5 4" xfId="1279"/>
    <cellStyle name="20% - Accent4 5 4 2" xfId="1280"/>
    <cellStyle name="20% - Accent4 5 4 3" xfId="1281"/>
    <cellStyle name="20% - Accent4 5 5" xfId="1282"/>
    <cellStyle name="20% - Accent4 5 6" xfId="1283"/>
    <cellStyle name="20% - Accent4 5 7" xfId="1284"/>
    <cellStyle name="20% - Accent4 50" xfId="1285"/>
    <cellStyle name="20% - Accent4 51" xfId="1286"/>
    <cellStyle name="20% - Accent4 52" xfId="1287"/>
    <cellStyle name="20% - Accent4 52 2" xfId="1288"/>
    <cellStyle name="20% - Accent4 52 3" xfId="1289"/>
    <cellStyle name="20% - Accent4 53" xfId="1290"/>
    <cellStyle name="20% - Accent4 54" xfId="1291"/>
    <cellStyle name="20% - Accent4 55" xfId="1292"/>
    <cellStyle name="20% - Accent4 6" xfId="1293"/>
    <cellStyle name="20% - Accent4 6 2" xfId="1294"/>
    <cellStyle name="20% - Accent4 6 2 2" xfId="1295"/>
    <cellStyle name="20% - Accent4 6 2 3" xfId="1296"/>
    <cellStyle name="20% - Accent4 6 3" xfId="1297"/>
    <cellStyle name="20% - Accent4 6 4" xfId="1298"/>
    <cellStyle name="20% - Accent4 6 4 2" xfId="1299"/>
    <cellStyle name="20% - Accent4 6 4 3" xfId="1300"/>
    <cellStyle name="20% - Accent4 6 5" xfId="1301"/>
    <cellStyle name="20% - Accent4 6 6" xfId="1302"/>
    <cellStyle name="20% - Accent4 6 7" xfId="1303"/>
    <cellStyle name="20% - Accent4 7" xfId="1304"/>
    <cellStyle name="20% - Accent4 7 2" xfId="1305"/>
    <cellStyle name="20% - Accent4 7 2 2" xfId="1306"/>
    <cellStyle name="20% - Accent4 7 2 3" xfId="1307"/>
    <cellStyle name="20% - Accent4 7 3" xfId="1308"/>
    <cellStyle name="20% - Accent4 7 4" xfId="1309"/>
    <cellStyle name="20% - Accent4 7 4 2" xfId="1310"/>
    <cellStyle name="20% - Accent4 7 4 3" xfId="1311"/>
    <cellStyle name="20% - Accent4 7 5" xfId="1312"/>
    <cellStyle name="20% - Accent4 7 6" xfId="1313"/>
    <cellStyle name="20% - Accent4 7 7" xfId="1314"/>
    <cellStyle name="20% - Accent4 8" xfId="1315"/>
    <cellStyle name="20% - Accent4 8 2" xfId="1316"/>
    <cellStyle name="20% - Accent4 8 2 2" xfId="1317"/>
    <cellStyle name="20% - Accent4 8 2 3" xfId="1318"/>
    <cellStyle name="20% - Accent4 8 3" xfId="1319"/>
    <cellStyle name="20% - Accent4 8 4" xfId="1320"/>
    <cellStyle name="20% - Accent4 8 4 2" xfId="1321"/>
    <cellStyle name="20% - Accent4 8 4 3" xfId="1322"/>
    <cellStyle name="20% - Accent4 8 5" xfId="1323"/>
    <cellStyle name="20% - Accent4 8 6" xfId="1324"/>
    <cellStyle name="20% - Accent4 9" xfId="1325"/>
    <cellStyle name="20% - Accent4 9 2" xfId="1326"/>
    <cellStyle name="20% - Accent4 9 2 2" xfId="1327"/>
    <cellStyle name="20% - Accent4 9 3" xfId="1328"/>
    <cellStyle name="20% - Accent4 9 4" xfId="1329"/>
    <cellStyle name="20% - Accent4 9 5" xfId="1330"/>
    <cellStyle name="20% - Accent4 9 6" xfId="1331"/>
    <cellStyle name="20% - Accent5" xfId="12" builtinId="46" customBuiltin="1"/>
    <cellStyle name="20% - Accent5 10" xfId="1333"/>
    <cellStyle name="20% - Accent5 10 2" xfId="1334"/>
    <cellStyle name="20% - Accent5 10 2 2" xfId="1335"/>
    <cellStyle name="20% - Accent5 10 3" xfId="1336"/>
    <cellStyle name="20% - Accent5 10 4" xfId="1337"/>
    <cellStyle name="20% - Accent5 10 5" xfId="1338"/>
    <cellStyle name="20% - Accent5 10 6" xfId="1339"/>
    <cellStyle name="20% - Accent5 11" xfId="1340"/>
    <cellStyle name="20% - Accent5 11 2" xfId="1341"/>
    <cellStyle name="20% - Accent5 11 2 2" xfId="1342"/>
    <cellStyle name="20% - Accent5 11 3" xfId="1343"/>
    <cellStyle name="20% - Accent5 11 4" xfId="1344"/>
    <cellStyle name="20% - Accent5 11 5" xfId="1345"/>
    <cellStyle name="20% - Accent5 11 6" xfId="1346"/>
    <cellStyle name="20% - Accent5 12" xfId="1347"/>
    <cellStyle name="20% - Accent5 12 2" xfId="1348"/>
    <cellStyle name="20% - Accent5 12 2 2" xfId="1349"/>
    <cellStyle name="20% - Accent5 12 3" xfId="1350"/>
    <cellStyle name="20% - Accent5 12 4" xfId="1351"/>
    <cellStyle name="20% - Accent5 12 5" xfId="1352"/>
    <cellStyle name="20% - Accent5 12 6" xfId="1353"/>
    <cellStyle name="20% - Accent5 13" xfId="1354"/>
    <cellStyle name="20% - Accent5 13 2" xfId="1355"/>
    <cellStyle name="20% - Accent5 13 2 2" xfId="1356"/>
    <cellStyle name="20% - Accent5 13 2 3" xfId="1357"/>
    <cellStyle name="20% - Accent5 13 3" xfId="1358"/>
    <cellStyle name="20% - Accent5 13 3 2" xfId="1359"/>
    <cellStyle name="20% - Accent5 13 3 3" xfId="1360"/>
    <cellStyle name="20% - Accent5 13 4" xfId="1361"/>
    <cellStyle name="20% - Accent5 13 5" xfId="1362"/>
    <cellStyle name="20% - Accent5 13 6" xfId="1363"/>
    <cellStyle name="20% - Accent5 14" xfId="1364"/>
    <cellStyle name="20% - Accent5 14 2" xfId="1365"/>
    <cellStyle name="20% - Accent5 14 2 2" xfId="1366"/>
    <cellStyle name="20% - Accent5 14 3" xfId="1367"/>
    <cellStyle name="20% - Accent5 14 3 2" xfId="1368"/>
    <cellStyle name="20% - Accent5 14 3 3" xfId="1369"/>
    <cellStyle name="20% - Accent5 14 4" xfId="1370"/>
    <cellStyle name="20% - Accent5 14 5" xfId="1371"/>
    <cellStyle name="20% - Accent5 14 6" xfId="1372"/>
    <cellStyle name="20% - Accent5 15" xfId="1373"/>
    <cellStyle name="20% - Accent5 15 2" xfId="1374"/>
    <cellStyle name="20% - Accent5 15 2 2" xfId="1375"/>
    <cellStyle name="20% - Accent5 15 3" xfId="1376"/>
    <cellStyle name="20% - Accent5 15 3 2" xfId="1377"/>
    <cellStyle name="20% - Accent5 15 3 3" xfId="1378"/>
    <cellStyle name="20% - Accent5 15 4" xfId="1379"/>
    <cellStyle name="20% - Accent5 15 5" xfId="1380"/>
    <cellStyle name="20% - Accent5 15 6" xfId="1381"/>
    <cellStyle name="20% - Accent5 15 7" xfId="1382"/>
    <cellStyle name="20% - Accent5 16" xfId="1383"/>
    <cellStyle name="20% - Accent5 16 2" xfId="1384"/>
    <cellStyle name="20% - Accent5 16 2 2" xfId="1385"/>
    <cellStyle name="20% - Accent5 16 3" xfId="1386"/>
    <cellStyle name="20% - Accent5 16 3 2" xfId="1387"/>
    <cellStyle name="20% - Accent5 16 3 3" xfId="1388"/>
    <cellStyle name="20% - Accent5 16 4" xfId="1389"/>
    <cellStyle name="20% - Accent5 16 5" xfId="1390"/>
    <cellStyle name="20% - Accent5 16 6" xfId="1391"/>
    <cellStyle name="20% - Accent5 16 7" xfId="1392"/>
    <cellStyle name="20% - Accent5 16 7 2" xfId="1393"/>
    <cellStyle name="20% - Accent5 17" xfId="1394"/>
    <cellStyle name="20% - Accent5 17 2" xfId="1395"/>
    <cellStyle name="20% - Accent5 17 2 2" xfId="1396"/>
    <cellStyle name="20% - Accent5 17 3" xfId="1397"/>
    <cellStyle name="20% - Accent5 17 3 2" xfId="1398"/>
    <cellStyle name="20% - Accent5 17 3 3" xfId="1399"/>
    <cellStyle name="20% - Accent5 17 4" xfId="1400"/>
    <cellStyle name="20% - Accent5 17 5" xfId="1401"/>
    <cellStyle name="20% - Accent5 17 6" xfId="1402"/>
    <cellStyle name="20% - Accent5 17 7" xfId="1403"/>
    <cellStyle name="20% - Accent5 17 7 2" xfId="1404"/>
    <cellStyle name="20% - Accent5 18" xfId="1405"/>
    <cellStyle name="20% - Accent5 18 2" xfId="1406"/>
    <cellStyle name="20% - Accent5 18 2 2" xfId="1407"/>
    <cellStyle name="20% - Accent5 18 3" xfId="1408"/>
    <cellStyle name="20% - Accent5 18 3 2" xfId="1409"/>
    <cellStyle name="20% - Accent5 18 3 3" xfId="1410"/>
    <cellStyle name="20% - Accent5 18 4" xfId="1411"/>
    <cellStyle name="20% - Accent5 18 5" xfId="1412"/>
    <cellStyle name="20% - Accent5 18 6" xfId="1413"/>
    <cellStyle name="20% - Accent5 18 7" xfId="1414"/>
    <cellStyle name="20% - Accent5 18 7 2" xfId="1415"/>
    <cellStyle name="20% - Accent5 19" xfId="1416"/>
    <cellStyle name="20% - Accent5 19 2" xfId="1417"/>
    <cellStyle name="20% - Accent5 19 2 2" xfId="1418"/>
    <cellStyle name="20% - Accent5 19 3" xfId="1419"/>
    <cellStyle name="20% - Accent5 19 3 2" xfId="1420"/>
    <cellStyle name="20% - Accent5 19 3 3" xfId="1421"/>
    <cellStyle name="20% - Accent5 19 4" xfId="1422"/>
    <cellStyle name="20% - Accent5 19 5" xfId="1423"/>
    <cellStyle name="20% - Accent5 19 6" xfId="1424"/>
    <cellStyle name="20% - Accent5 19 7" xfId="1425"/>
    <cellStyle name="20% - Accent5 19 7 2" xfId="1426"/>
    <cellStyle name="20% - Accent5 2" xfId="1427"/>
    <cellStyle name="20% - Accent5 2 10" xfId="1428"/>
    <cellStyle name="20% - Accent5 2 10 2" xfId="1429"/>
    <cellStyle name="20% - Accent5 2 10 2 2" xfId="1430"/>
    <cellStyle name="20% - Accent5 2 10 3" xfId="1431"/>
    <cellStyle name="20% - Accent5 2 11" xfId="1432"/>
    <cellStyle name="20% - Accent5 2 11 2" xfId="1433"/>
    <cellStyle name="20% - Accent5 2 12" xfId="1434"/>
    <cellStyle name="20% - Accent5 2 13" xfId="1435"/>
    <cellStyle name="20% - Accent5 2 14" xfId="1436"/>
    <cellStyle name="20% - Accent5 2 15" xfId="1437"/>
    <cellStyle name="20% - Accent5 2 16" xfId="1438"/>
    <cellStyle name="20% - Accent5 2 2" xfId="1439"/>
    <cellStyle name="20% - Accent5 2 2 2" xfId="1440"/>
    <cellStyle name="20% - Accent5 2 2 2 2" xfId="1441"/>
    <cellStyle name="20% - Accent5 2 2 3" xfId="1442"/>
    <cellStyle name="20% - Accent5 2 2 4" xfId="1443"/>
    <cellStyle name="20% - Accent5 2 3" xfId="1444"/>
    <cellStyle name="20% - Accent5 2 3 2" xfId="1445"/>
    <cellStyle name="20% - Accent5 2 3 2 2" xfId="1446"/>
    <cellStyle name="20% - Accent5 2 3 3" xfId="1447"/>
    <cellStyle name="20% - Accent5 2 3 4" xfId="1448"/>
    <cellStyle name="20% - Accent5 2 4" xfId="1449"/>
    <cellStyle name="20% - Accent5 2 4 2" xfId="1450"/>
    <cellStyle name="20% - Accent5 2 4 2 2" xfId="1451"/>
    <cellStyle name="20% - Accent5 2 4 3" xfId="1452"/>
    <cellStyle name="20% - Accent5 2 4 4" xfId="1453"/>
    <cellStyle name="20% - Accent5 2 4 5" xfId="1454"/>
    <cellStyle name="20% - Accent5 2 5" xfId="1455"/>
    <cellStyle name="20% - Accent5 2 5 2" xfId="1456"/>
    <cellStyle name="20% - Accent5 2 5 2 2" xfId="1457"/>
    <cellStyle name="20% - Accent5 2 5 3" xfId="1458"/>
    <cellStyle name="20% - Accent5 2 5 4" xfId="1459"/>
    <cellStyle name="20% - Accent5 2 6" xfId="1460"/>
    <cellStyle name="20% - Accent5 2 6 2" xfId="1461"/>
    <cellStyle name="20% - Accent5 2 6 2 2" xfId="1462"/>
    <cellStyle name="20% - Accent5 2 6 3" xfId="1463"/>
    <cellStyle name="20% - Accent5 2 7" xfId="1464"/>
    <cellStyle name="20% - Accent5 2 7 2" xfId="1465"/>
    <cellStyle name="20% - Accent5 2 7 2 2" xfId="1466"/>
    <cellStyle name="20% - Accent5 2 7 3" xfId="1467"/>
    <cellStyle name="20% - Accent5 2 8" xfId="1468"/>
    <cellStyle name="20% - Accent5 2 8 2" xfId="1469"/>
    <cellStyle name="20% - Accent5 2 8 2 2" xfId="1470"/>
    <cellStyle name="20% - Accent5 2 8 3" xfId="1471"/>
    <cellStyle name="20% - Accent5 2 9" xfId="1472"/>
    <cellStyle name="20% - Accent5 2 9 2" xfId="1473"/>
    <cellStyle name="20% - Accent5 2 9 2 2" xfId="1474"/>
    <cellStyle name="20% - Accent5 2 9 3" xfId="1475"/>
    <cellStyle name="20% - Accent5 20" xfId="1476"/>
    <cellStyle name="20% - Accent5 20 2" xfId="1477"/>
    <cellStyle name="20% - Accent5 20 2 2" xfId="1478"/>
    <cellStyle name="20% - Accent5 20 3" xfId="1479"/>
    <cellStyle name="20% - Accent5 20 3 2" xfId="1480"/>
    <cellStyle name="20% - Accent5 20 3 3" xfId="1481"/>
    <cellStyle name="20% - Accent5 20 4" xfId="1482"/>
    <cellStyle name="20% - Accent5 20 5" xfId="1483"/>
    <cellStyle name="20% - Accent5 20 6" xfId="1484"/>
    <cellStyle name="20% - Accent5 20 7" xfId="1485"/>
    <cellStyle name="20% - Accent5 20 7 2" xfId="1486"/>
    <cellStyle name="20% - Accent5 21" xfId="1487"/>
    <cellStyle name="20% - Accent5 21 2" xfId="1488"/>
    <cellStyle name="20% - Accent5 21 2 2" xfId="1489"/>
    <cellStyle name="20% - Accent5 21 3" xfId="1490"/>
    <cellStyle name="20% - Accent5 21 3 2" xfId="1491"/>
    <cellStyle name="20% - Accent5 21 3 3" xfId="1492"/>
    <cellStyle name="20% - Accent5 21 4" xfId="1493"/>
    <cellStyle name="20% - Accent5 21 5" xfId="1494"/>
    <cellStyle name="20% - Accent5 21 6" xfId="1495"/>
    <cellStyle name="20% - Accent5 21 7" xfId="1496"/>
    <cellStyle name="20% - Accent5 21 7 2" xfId="1497"/>
    <cellStyle name="20% - Accent5 22" xfId="1498"/>
    <cellStyle name="20% - Accent5 22 2" xfId="1499"/>
    <cellStyle name="20% - Accent5 22 2 2" xfId="1500"/>
    <cellStyle name="20% - Accent5 22 3" xfId="1501"/>
    <cellStyle name="20% - Accent5 22 3 2" xfId="1502"/>
    <cellStyle name="20% - Accent5 22 3 3" xfId="1503"/>
    <cellStyle name="20% - Accent5 22 4" xfId="1504"/>
    <cellStyle name="20% - Accent5 22 5" xfId="1505"/>
    <cellStyle name="20% - Accent5 22 6" xfId="1506"/>
    <cellStyle name="20% - Accent5 22 7" xfId="1507"/>
    <cellStyle name="20% - Accent5 22 7 2" xfId="1508"/>
    <cellStyle name="20% - Accent5 23" xfId="1509"/>
    <cellStyle name="20% - Accent5 23 2" xfId="1510"/>
    <cellStyle name="20% - Accent5 23 3" xfId="1511"/>
    <cellStyle name="20% - Accent5 24" xfId="1512"/>
    <cellStyle name="20% - Accent5 24 2" xfId="1513"/>
    <cellStyle name="20% - Accent5 24 3" xfId="1514"/>
    <cellStyle name="20% - Accent5 25" xfId="1515"/>
    <cellStyle name="20% - Accent5 25 2" xfId="1516"/>
    <cellStyle name="20% - Accent5 25 3" xfId="1517"/>
    <cellStyle name="20% - Accent5 26" xfId="1518"/>
    <cellStyle name="20% - Accent5 26 2" xfId="1519"/>
    <cellStyle name="20% - Accent5 26 3" xfId="1520"/>
    <cellStyle name="20% - Accent5 27" xfId="1521"/>
    <cellStyle name="20% - Accent5 27 2" xfId="1522"/>
    <cellStyle name="20% - Accent5 27 3" xfId="1523"/>
    <cellStyle name="20% - Accent5 28" xfId="1524"/>
    <cellStyle name="20% - Accent5 28 2" xfId="1525"/>
    <cellStyle name="20% - Accent5 28 3" xfId="1526"/>
    <cellStyle name="20% - Accent5 29" xfId="1527"/>
    <cellStyle name="20% - Accent5 29 2" xfId="1528"/>
    <cellStyle name="20% - Accent5 29 3" xfId="1529"/>
    <cellStyle name="20% - Accent5 3" xfId="1530"/>
    <cellStyle name="20% - Accent5 3 2" xfId="1531"/>
    <cellStyle name="20% - Accent5 3 2 2" xfId="1532"/>
    <cellStyle name="20% - Accent5 3 2 2 2" xfId="1533"/>
    <cellStyle name="20% - Accent5 3 2 3" xfId="1534"/>
    <cellStyle name="20% - Accent5 3 2 4" xfId="1535"/>
    <cellStyle name="20% - Accent5 3 3" xfId="1536"/>
    <cellStyle name="20% - Accent5 3 3 2" xfId="1537"/>
    <cellStyle name="20% - Accent5 3 4" xfId="1538"/>
    <cellStyle name="20% - Accent5 3 4 2" xfId="1539"/>
    <cellStyle name="20% - Accent5 3 4 3" xfId="1540"/>
    <cellStyle name="20% - Accent5 3 5" xfId="1541"/>
    <cellStyle name="20% - Accent5 3 6" xfId="1542"/>
    <cellStyle name="20% - Accent5 30" xfId="1543"/>
    <cellStyle name="20% - Accent5 30 2" xfId="1544"/>
    <cellStyle name="20% - Accent5 30 3" xfId="1545"/>
    <cellStyle name="20% - Accent5 31" xfId="1546"/>
    <cellStyle name="20% - Accent5 31 2" xfId="1547"/>
    <cellStyle name="20% - Accent5 31 3" xfId="1548"/>
    <cellStyle name="20% - Accent5 32" xfId="1549"/>
    <cellStyle name="20% - Accent5 32 2" xfId="1550"/>
    <cellStyle name="20% - Accent5 32 3" xfId="1551"/>
    <cellStyle name="20% - Accent5 33" xfId="1552"/>
    <cellStyle name="20% - Accent5 33 2" xfId="1553"/>
    <cellStyle name="20% - Accent5 33 3" xfId="1554"/>
    <cellStyle name="20% - Accent5 34" xfId="1555"/>
    <cellStyle name="20% - Accent5 34 2" xfId="1556"/>
    <cellStyle name="20% - Accent5 34 3" xfId="1557"/>
    <cellStyle name="20% - Accent5 35" xfId="1558"/>
    <cellStyle name="20% - Accent5 35 2" xfId="1559"/>
    <cellStyle name="20% - Accent5 35 3" xfId="1560"/>
    <cellStyle name="20% - Accent5 36" xfId="1561"/>
    <cellStyle name="20% - Accent5 36 2" xfId="1562"/>
    <cellStyle name="20% - Accent5 36 2 2" xfId="1563"/>
    <cellStyle name="20% - Accent5 36 2 3" xfId="1564"/>
    <cellStyle name="20% - Accent5 37" xfId="1565"/>
    <cellStyle name="20% - Accent5 37 2" xfId="1566"/>
    <cellStyle name="20% - Accent5 37 2 2" xfId="1567"/>
    <cellStyle name="20% - Accent5 37 2 3" xfId="1568"/>
    <cellStyle name="20% - Accent5 38" xfId="1569"/>
    <cellStyle name="20% - Accent5 38 2" xfId="1570"/>
    <cellStyle name="20% - Accent5 38 2 2" xfId="1571"/>
    <cellStyle name="20% - Accent5 38 2 3" xfId="1572"/>
    <cellStyle name="20% - Accent5 39" xfId="1573"/>
    <cellStyle name="20% - Accent5 39 2" xfId="1574"/>
    <cellStyle name="20% - Accent5 4" xfId="1575"/>
    <cellStyle name="20% - Accent5 4 2" xfId="1576"/>
    <cellStyle name="20% - Accent5 4 2 2" xfId="1577"/>
    <cellStyle name="20% - Accent5 4 2 2 2" xfId="1578"/>
    <cellStyle name="20% - Accent5 4 2 3" xfId="1579"/>
    <cellStyle name="20% - Accent5 4 2 4" xfId="1580"/>
    <cellStyle name="20% - Accent5 4 3" xfId="1581"/>
    <cellStyle name="20% - Accent5 4 3 2" xfId="1582"/>
    <cellStyle name="20% - Accent5 4 4" xfId="1583"/>
    <cellStyle name="20% - Accent5 4 4 2" xfId="1584"/>
    <cellStyle name="20% - Accent5 4 4 3" xfId="1585"/>
    <cellStyle name="20% - Accent5 4 5" xfId="1586"/>
    <cellStyle name="20% - Accent5 4 6" xfId="1587"/>
    <cellStyle name="20% - Accent5 40" xfId="1588"/>
    <cellStyle name="20% - Accent5 40 2" xfId="1589"/>
    <cellStyle name="20% - Accent5 41" xfId="1590"/>
    <cellStyle name="20% - Accent5 41 2" xfId="1591"/>
    <cellStyle name="20% - Accent5 42" xfId="1592"/>
    <cellStyle name="20% - Accent5 42 2" xfId="1593"/>
    <cellStyle name="20% - Accent5 43" xfId="1594"/>
    <cellStyle name="20% - Accent5 43 2" xfId="1595"/>
    <cellStyle name="20% - Accent5 44" xfId="1596"/>
    <cellStyle name="20% - Accent5 44 2" xfId="1597"/>
    <cellStyle name="20% - Accent5 45" xfId="1598"/>
    <cellStyle name="20% - Accent5 46" xfId="1599"/>
    <cellStyle name="20% - Accent5 47" xfId="1600"/>
    <cellStyle name="20% - Accent5 48" xfId="1601"/>
    <cellStyle name="20% - Accent5 49" xfId="1602"/>
    <cellStyle name="20% - Accent5 5" xfId="1603"/>
    <cellStyle name="20% - Accent5 5 2" xfId="1604"/>
    <cellStyle name="20% - Accent5 5 2 2" xfId="1605"/>
    <cellStyle name="20% - Accent5 5 2 3" xfId="1606"/>
    <cellStyle name="20% - Accent5 5 3" xfId="1607"/>
    <cellStyle name="20% - Accent5 5 4" xfId="1608"/>
    <cellStyle name="20% - Accent5 5 4 2" xfId="1609"/>
    <cellStyle name="20% - Accent5 5 4 3" xfId="1610"/>
    <cellStyle name="20% - Accent5 5 5" xfId="1611"/>
    <cellStyle name="20% - Accent5 5 6" xfId="1612"/>
    <cellStyle name="20% - Accent5 5 7" xfId="1613"/>
    <cellStyle name="20% - Accent5 50" xfId="1614"/>
    <cellStyle name="20% - Accent5 51" xfId="1615"/>
    <cellStyle name="20% - Accent5 52" xfId="1616"/>
    <cellStyle name="20% - Accent5 52 2" xfId="1617"/>
    <cellStyle name="20% - Accent5 52 3" xfId="1618"/>
    <cellStyle name="20% - Accent5 53" xfId="1619"/>
    <cellStyle name="20% - Accent5 54" xfId="1620"/>
    <cellStyle name="20% - Accent5 55" xfId="1621"/>
    <cellStyle name="20% - Accent5 6" xfId="1622"/>
    <cellStyle name="20% - Accent5 6 2" xfId="1623"/>
    <cellStyle name="20% - Accent5 6 2 2" xfId="1624"/>
    <cellStyle name="20% - Accent5 6 2 3" xfId="1625"/>
    <cellStyle name="20% - Accent5 6 3" xfId="1626"/>
    <cellStyle name="20% - Accent5 6 4" xfId="1627"/>
    <cellStyle name="20% - Accent5 6 4 2" xfId="1628"/>
    <cellStyle name="20% - Accent5 6 4 3" xfId="1629"/>
    <cellStyle name="20% - Accent5 6 5" xfId="1630"/>
    <cellStyle name="20% - Accent5 6 6" xfId="1631"/>
    <cellStyle name="20% - Accent5 6 7" xfId="1632"/>
    <cellStyle name="20% - Accent5 7" xfId="1633"/>
    <cellStyle name="20% - Accent5 7 2" xfId="1634"/>
    <cellStyle name="20% - Accent5 7 2 2" xfId="1635"/>
    <cellStyle name="20% - Accent5 7 2 3" xfId="1636"/>
    <cellStyle name="20% - Accent5 7 3" xfId="1637"/>
    <cellStyle name="20% - Accent5 7 4" xfId="1638"/>
    <cellStyle name="20% - Accent5 7 4 2" xfId="1639"/>
    <cellStyle name="20% - Accent5 7 4 3" xfId="1640"/>
    <cellStyle name="20% - Accent5 7 5" xfId="1641"/>
    <cellStyle name="20% - Accent5 7 6" xfId="1642"/>
    <cellStyle name="20% - Accent5 7 7" xfId="1643"/>
    <cellStyle name="20% - Accent5 8" xfId="1644"/>
    <cellStyle name="20% - Accent5 8 2" xfId="1645"/>
    <cellStyle name="20% - Accent5 8 2 2" xfId="1646"/>
    <cellStyle name="20% - Accent5 8 2 3" xfId="1647"/>
    <cellStyle name="20% - Accent5 8 3" xfId="1648"/>
    <cellStyle name="20% - Accent5 8 4" xfId="1649"/>
    <cellStyle name="20% - Accent5 8 4 2" xfId="1650"/>
    <cellStyle name="20% - Accent5 8 4 3" xfId="1651"/>
    <cellStyle name="20% - Accent5 8 5" xfId="1652"/>
    <cellStyle name="20% - Accent5 8 6" xfId="1653"/>
    <cellStyle name="20% - Accent5 9" xfId="1654"/>
    <cellStyle name="20% - Accent5 9 2" xfId="1655"/>
    <cellStyle name="20% - Accent5 9 2 2" xfId="1656"/>
    <cellStyle name="20% - Accent5 9 3" xfId="1657"/>
    <cellStyle name="20% - Accent5 9 4" xfId="1658"/>
    <cellStyle name="20% - Accent5 9 5" xfId="1659"/>
    <cellStyle name="20% - Accent5 9 6" xfId="1660"/>
    <cellStyle name="20% - Accent6" xfId="14" builtinId="50" customBuiltin="1"/>
    <cellStyle name="20% - Accent6 10" xfId="1661"/>
    <cellStyle name="20% - Accent6 10 2" xfId="1662"/>
    <cellStyle name="20% - Accent6 10 2 2" xfId="1663"/>
    <cellStyle name="20% - Accent6 10 3" xfId="1664"/>
    <cellStyle name="20% - Accent6 10 4" xfId="1665"/>
    <cellStyle name="20% - Accent6 10 5" xfId="1666"/>
    <cellStyle name="20% - Accent6 10 6" xfId="1667"/>
    <cellStyle name="20% - Accent6 11" xfId="1668"/>
    <cellStyle name="20% - Accent6 11 2" xfId="1669"/>
    <cellStyle name="20% - Accent6 11 2 2" xfId="1670"/>
    <cellStyle name="20% - Accent6 11 3" xfId="1671"/>
    <cellStyle name="20% - Accent6 11 4" xfId="1672"/>
    <cellStyle name="20% - Accent6 11 5" xfId="1673"/>
    <cellStyle name="20% - Accent6 11 6" xfId="1674"/>
    <cellStyle name="20% - Accent6 12" xfId="1675"/>
    <cellStyle name="20% - Accent6 12 2" xfId="1676"/>
    <cellStyle name="20% - Accent6 12 2 2" xfId="1677"/>
    <cellStyle name="20% - Accent6 12 3" xfId="1678"/>
    <cellStyle name="20% - Accent6 12 4" xfId="1679"/>
    <cellStyle name="20% - Accent6 12 5" xfId="1680"/>
    <cellStyle name="20% - Accent6 12 6" xfId="1681"/>
    <cellStyle name="20% - Accent6 13" xfId="1682"/>
    <cellStyle name="20% - Accent6 13 2" xfId="1683"/>
    <cellStyle name="20% - Accent6 13 2 2" xfId="1684"/>
    <cellStyle name="20% - Accent6 13 2 3" xfId="1685"/>
    <cellStyle name="20% - Accent6 13 3" xfId="1686"/>
    <cellStyle name="20% - Accent6 13 3 2" xfId="1687"/>
    <cellStyle name="20% - Accent6 13 3 3" xfId="1688"/>
    <cellStyle name="20% - Accent6 13 4" xfId="1689"/>
    <cellStyle name="20% - Accent6 13 5" xfId="1690"/>
    <cellStyle name="20% - Accent6 13 6" xfId="1691"/>
    <cellStyle name="20% - Accent6 14" xfId="1692"/>
    <cellStyle name="20% - Accent6 14 2" xfId="1693"/>
    <cellStyle name="20% - Accent6 14 2 2" xfId="1694"/>
    <cellStyle name="20% - Accent6 14 3" xfId="1695"/>
    <cellStyle name="20% - Accent6 14 3 2" xfId="1696"/>
    <cellStyle name="20% - Accent6 14 3 3" xfId="1697"/>
    <cellStyle name="20% - Accent6 14 4" xfId="1698"/>
    <cellStyle name="20% - Accent6 14 5" xfId="1699"/>
    <cellStyle name="20% - Accent6 14 6" xfId="1700"/>
    <cellStyle name="20% - Accent6 15" xfId="1701"/>
    <cellStyle name="20% - Accent6 15 2" xfId="1702"/>
    <cellStyle name="20% - Accent6 15 2 2" xfId="1703"/>
    <cellStyle name="20% - Accent6 15 3" xfId="1704"/>
    <cellStyle name="20% - Accent6 15 3 2" xfId="1705"/>
    <cellStyle name="20% - Accent6 15 3 3" xfId="1706"/>
    <cellStyle name="20% - Accent6 15 4" xfId="1707"/>
    <cellStyle name="20% - Accent6 15 5" xfId="1708"/>
    <cellStyle name="20% - Accent6 15 6" xfId="1709"/>
    <cellStyle name="20% - Accent6 15 7" xfId="1710"/>
    <cellStyle name="20% - Accent6 16" xfId="1711"/>
    <cellStyle name="20% - Accent6 16 2" xfId="1712"/>
    <cellStyle name="20% - Accent6 16 2 2" xfId="1713"/>
    <cellStyle name="20% - Accent6 16 3" xfId="1714"/>
    <cellStyle name="20% - Accent6 16 3 2" xfId="1715"/>
    <cellStyle name="20% - Accent6 16 3 3" xfId="1716"/>
    <cellStyle name="20% - Accent6 16 4" xfId="1717"/>
    <cellStyle name="20% - Accent6 16 5" xfId="1718"/>
    <cellStyle name="20% - Accent6 16 6" xfId="1719"/>
    <cellStyle name="20% - Accent6 16 7" xfId="1720"/>
    <cellStyle name="20% - Accent6 16 7 2" xfId="1721"/>
    <cellStyle name="20% - Accent6 17" xfId="1722"/>
    <cellStyle name="20% - Accent6 17 2" xfId="1723"/>
    <cellStyle name="20% - Accent6 17 2 2" xfId="1724"/>
    <cellStyle name="20% - Accent6 17 3" xfId="1725"/>
    <cellStyle name="20% - Accent6 17 3 2" xfId="1726"/>
    <cellStyle name="20% - Accent6 17 3 3" xfId="1727"/>
    <cellStyle name="20% - Accent6 17 4" xfId="1728"/>
    <cellStyle name="20% - Accent6 17 5" xfId="1729"/>
    <cellStyle name="20% - Accent6 17 6" xfId="1730"/>
    <cellStyle name="20% - Accent6 17 7" xfId="1731"/>
    <cellStyle name="20% - Accent6 17 7 2" xfId="1732"/>
    <cellStyle name="20% - Accent6 18" xfId="1733"/>
    <cellStyle name="20% - Accent6 18 2" xfId="1734"/>
    <cellStyle name="20% - Accent6 18 2 2" xfId="1735"/>
    <cellStyle name="20% - Accent6 18 3" xfId="1736"/>
    <cellStyle name="20% - Accent6 18 3 2" xfId="1737"/>
    <cellStyle name="20% - Accent6 18 3 3" xfId="1738"/>
    <cellStyle name="20% - Accent6 18 4" xfId="1739"/>
    <cellStyle name="20% - Accent6 18 5" xfId="1740"/>
    <cellStyle name="20% - Accent6 18 6" xfId="1741"/>
    <cellStyle name="20% - Accent6 18 7" xfId="1742"/>
    <cellStyle name="20% - Accent6 18 7 2" xfId="1743"/>
    <cellStyle name="20% - Accent6 19" xfId="1744"/>
    <cellStyle name="20% - Accent6 19 2" xfId="1745"/>
    <cellStyle name="20% - Accent6 19 2 2" xfId="1746"/>
    <cellStyle name="20% - Accent6 19 3" xfId="1747"/>
    <cellStyle name="20% - Accent6 19 3 2" xfId="1748"/>
    <cellStyle name="20% - Accent6 19 3 3" xfId="1749"/>
    <cellStyle name="20% - Accent6 19 4" xfId="1750"/>
    <cellStyle name="20% - Accent6 19 5" xfId="1751"/>
    <cellStyle name="20% - Accent6 19 6" xfId="1752"/>
    <cellStyle name="20% - Accent6 19 7" xfId="1753"/>
    <cellStyle name="20% - Accent6 19 7 2" xfId="1754"/>
    <cellStyle name="20% - Accent6 2" xfId="1755"/>
    <cellStyle name="20% - Accent6 2 10" xfId="1756"/>
    <cellStyle name="20% - Accent6 2 10 2" xfId="1757"/>
    <cellStyle name="20% - Accent6 2 10 2 2" xfId="1758"/>
    <cellStyle name="20% - Accent6 2 10 3" xfId="1759"/>
    <cellStyle name="20% - Accent6 2 11" xfId="1760"/>
    <cellStyle name="20% - Accent6 2 11 2" xfId="1761"/>
    <cellStyle name="20% - Accent6 2 12" xfId="1762"/>
    <cellStyle name="20% - Accent6 2 13" xfId="1763"/>
    <cellStyle name="20% - Accent6 2 14" xfId="1764"/>
    <cellStyle name="20% - Accent6 2 15" xfId="1765"/>
    <cellStyle name="20% - Accent6 2 16" xfId="1766"/>
    <cellStyle name="20% - Accent6 2 2" xfId="1767"/>
    <cellStyle name="20% - Accent6 2 2 2" xfId="1768"/>
    <cellStyle name="20% - Accent6 2 2 2 2" xfId="1769"/>
    <cellStyle name="20% - Accent6 2 2 3" xfId="1770"/>
    <cellStyle name="20% - Accent6 2 2 4" xfId="1771"/>
    <cellStyle name="20% - Accent6 2 3" xfId="1772"/>
    <cellStyle name="20% - Accent6 2 3 2" xfId="1773"/>
    <cellStyle name="20% - Accent6 2 3 2 2" xfId="1774"/>
    <cellStyle name="20% - Accent6 2 3 3" xfId="1775"/>
    <cellStyle name="20% - Accent6 2 3 4" xfId="1776"/>
    <cellStyle name="20% - Accent6 2 4" xfId="1777"/>
    <cellStyle name="20% - Accent6 2 4 2" xfId="1778"/>
    <cellStyle name="20% - Accent6 2 4 2 2" xfId="1779"/>
    <cellStyle name="20% - Accent6 2 4 3" xfId="1780"/>
    <cellStyle name="20% - Accent6 2 4 4" xfId="1781"/>
    <cellStyle name="20% - Accent6 2 4 5" xfId="1782"/>
    <cellStyle name="20% - Accent6 2 5" xfId="1783"/>
    <cellStyle name="20% - Accent6 2 5 2" xfId="1784"/>
    <cellStyle name="20% - Accent6 2 5 2 2" xfId="1785"/>
    <cellStyle name="20% - Accent6 2 5 3" xfId="1786"/>
    <cellStyle name="20% - Accent6 2 5 4" xfId="1787"/>
    <cellStyle name="20% - Accent6 2 6" xfId="1788"/>
    <cellStyle name="20% - Accent6 2 6 2" xfId="1789"/>
    <cellStyle name="20% - Accent6 2 6 2 2" xfId="1790"/>
    <cellStyle name="20% - Accent6 2 6 3" xfId="1791"/>
    <cellStyle name="20% - Accent6 2 7" xfId="1792"/>
    <cellStyle name="20% - Accent6 2 7 2" xfId="1793"/>
    <cellStyle name="20% - Accent6 2 7 2 2" xfId="1794"/>
    <cellStyle name="20% - Accent6 2 7 3" xfId="1795"/>
    <cellStyle name="20% - Accent6 2 8" xfId="1796"/>
    <cellStyle name="20% - Accent6 2 8 2" xfId="1797"/>
    <cellStyle name="20% - Accent6 2 8 2 2" xfId="1798"/>
    <cellStyle name="20% - Accent6 2 8 3" xfId="1799"/>
    <cellStyle name="20% - Accent6 2 9" xfId="1800"/>
    <cellStyle name="20% - Accent6 2 9 2" xfId="1801"/>
    <cellStyle name="20% - Accent6 2 9 2 2" xfId="1802"/>
    <cellStyle name="20% - Accent6 2 9 3" xfId="1803"/>
    <cellStyle name="20% - Accent6 20" xfId="1804"/>
    <cellStyle name="20% - Accent6 20 2" xfId="1805"/>
    <cellStyle name="20% - Accent6 20 2 2" xfId="1806"/>
    <cellStyle name="20% - Accent6 20 3" xfId="1807"/>
    <cellStyle name="20% - Accent6 20 3 2" xfId="1808"/>
    <cellStyle name="20% - Accent6 20 3 3" xfId="1809"/>
    <cellStyle name="20% - Accent6 20 4" xfId="1810"/>
    <cellStyle name="20% - Accent6 20 5" xfId="1811"/>
    <cellStyle name="20% - Accent6 20 6" xfId="1812"/>
    <cellStyle name="20% - Accent6 20 7" xfId="1813"/>
    <cellStyle name="20% - Accent6 20 7 2" xfId="1814"/>
    <cellStyle name="20% - Accent6 21" xfId="1815"/>
    <cellStyle name="20% - Accent6 21 2" xfId="1816"/>
    <cellStyle name="20% - Accent6 21 2 2" xfId="1817"/>
    <cellStyle name="20% - Accent6 21 3" xfId="1818"/>
    <cellStyle name="20% - Accent6 21 3 2" xfId="1819"/>
    <cellStyle name="20% - Accent6 21 3 3" xfId="1820"/>
    <cellStyle name="20% - Accent6 21 4" xfId="1821"/>
    <cellStyle name="20% - Accent6 21 5" xfId="1822"/>
    <cellStyle name="20% - Accent6 21 6" xfId="1823"/>
    <cellStyle name="20% - Accent6 21 7" xfId="1824"/>
    <cellStyle name="20% - Accent6 21 7 2" xfId="1825"/>
    <cellStyle name="20% - Accent6 22" xfId="1826"/>
    <cellStyle name="20% - Accent6 22 2" xfId="1827"/>
    <cellStyle name="20% - Accent6 22 2 2" xfId="1828"/>
    <cellStyle name="20% - Accent6 22 3" xfId="1829"/>
    <cellStyle name="20% - Accent6 22 3 2" xfId="1830"/>
    <cellStyle name="20% - Accent6 22 3 3" xfId="1831"/>
    <cellStyle name="20% - Accent6 22 4" xfId="1832"/>
    <cellStyle name="20% - Accent6 22 5" xfId="1833"/>
    <cellStyle name="20% - Accent6 22 6" xfId="1834"/>
    <cellStyle name="20% - Accent6 22 7" xfId="1835"/>
    <cellStyle name="20% - Accent6 22 7 2" xfId="1836"/>
    <cellStyle name="20% - Accent6 23" xfId="1837"/>
    <cellStyle name="20% - Accent6 23 2" xfId="1838"/>
    <cellStyle name="20% - Accent6 23 3" xfId="1839"/>
    <cellStyle name="20% - Accent6 24" xfId="1840"/>
    <cellStyle name="20% - Accent6 24 2" xfId="1841"/>
    <cellStyle name="20% - Accent6 24 3" xfId="1842"/>
    <cellStyle name="20% - Accent6 25" xfId="1843"/>
    <cellStyle name="20% - Accent6 25 2" xfId="1844"/>
    <cellStyle name="20% - Accent6 25 3" xfId="1845"/>
    <cellStyle name="20% - Accent6 26" xfId="1846"/>
    <cellStyle name="20% - Accent6 26 2" xfId="1847"/>
    <cellStyle name="20% - Accent6 26 3" xfId="1848"/>
    <cellStyle name="20% - Accent6 27" xfId="1849"/>
    <cellStyle name="20% - Accent6 27 2" xfId="1850"/>
    <cellStyle name="20% - Accent6 27 3" xfId="1851"/>
    <cellStyle name="20% - Accent6 28" xfId="1852"/>
    <cellStyle name="20% - Accent6 28 2" xfId="1853"/>
    <cellStyle name="20% - Accent6 28 3" xfId="1854"/>
    <cellStyle name="20% - Accent6 29" xfId="1855"/>
    <cellStyle name="20% - Accent6 29 2" xfId="1856"/>
    <cellStyle name="20% - Accent6 29 3" xfId="1857"/>
    <cellStyle name="20% - Accent6 3" xfId="1858"/>
    <cellStyle name="20% - Accent6 3 2" xfId="1859"/>
    <cellStyle name="20% - Accent6 3 2 2" xfId="1860"/>
    <cellStyle name="20% - Accent6 3 2 2 2" xfId="1861"/>
    <cellStyle name="20% - Accent6 3 2 3" xfId="1862"/>
    <cellStyle name="20% - Accent6 3 2 4" xfId="1863"/>
    <cellStyle name="20% - Accent6 3 3" xfId="1864"/>
    <cellStyle name="20% - Accent6 3 3 2" xfId="1865"/>
    <cellStyle name="20% - Accent6 3 4" xfId="1866"/>
    <cellStyle name="20% - Accent6 3 4 2" xfId="1867"/>
    <cellStyle name="20% - Accent6 3 4 3" xfId="1868"/>
    <cellStyle name="20% - Accent6 3 5" xfId="1869"/>
    <cellStyle name="20% - Accent6 3 6" xfId="1870"/>
    <cellStyle name="20% - Accent6 30" xfId="1871"/>
    <cellStyle name="20% - Accent6 30 2" xfId="1872"/>
    <cellStyle name="20% - Accent6 30 3" xfId="1873"/>
    <cellStyle name="20% - Accent6 31" xfId="1874"/>
    <cellStyle name="20% - Accent6 31 2" xfId="1875"/>
    <cellStyle name="20% - Accent6 31 3" xfId="1876"/>
    <cellStyle name="20% - Accent6 32" xfId="1877"/>
    <cellStyle name="20% - Accent6 32 2" xfId="1878"/>
    <cellStyle name="20% - Accent6 32 3" xfId="1879"/>
    <cellStyle name="20% - Accent6 33" xfId="1880"/>
    <cellStyle name="20% - Accent6 33 2" xfId="1881"/>
    <cellStyle name="20% - Accent6 33 3" xfId="1882"/>
    <cellStyle name="20% - Accent6 34" xfId="1883"/>
    <cellStyle name="20% - Accent6 34 2" xfId="1884"/>
    <cellStyle name="20% - Accent6 34 3" xfId="1885"/>
    <cellStyle name="20% - Accent6 35" xfId="1886"/>
    <cellStyle name="20% - Accent6 35 2" xfId="1887"/>
    <cellStyle name="20% - Accent6 35 3" xfId="1888"/>
    <cellStyle name="20% - Accent6 36" xfId="1889"/>
    <cellStyle name="20% - Accent6 36 2" xfId="1890"/>
    <cellStyle name="20% - Accent6 36 2 2" xfId="1891"/>
    <cellStyle name="20% - Accent6 36 2 3" xfId="1892"/>
    <cellStyle name="20% - Accent6 37" xfId="1893"/>
    <cellStyle name="20% - Accent6 37 2" xfId="1894"/>
    <cellStyle name="20% - Accent6 37 2 2" xfId="1895"/>
    <cellStyle name="20% - Accent6 37 2 3" xfId="1896"/>
    <cellStyle name="20% - Accent6 38" xfId="1897"/>
    <cellStyle name="20% - Accent6 38 2" xfId="1898"/>
    <cellStyle name="20% - Accent6 38 2 2" xfId="1899"/>
    <cellStyle name="20% - Accent6 38 2 3" xfId="1900"/>
    <cellStyle name="20% - Accent6 39" xfId="1901"/>
    <cellStyle name="20% - Accent6 39 2" xfId="1902"/>
    <cellStyle name="20% - Accent6 4" xfId="1903"/>
    <cellStyle name="20% - Accent6 4 2" xfId="1904"/>
    <cellStyle name="20% - Accent6 4 2 2" xfId="1905"/>
    <cellStyle name="20% - Accent6 4 2 2 2" xfId="1906"/>
    <cellStyle name="20% - Accent6 4 2 3" xfId="1907"/>
    <cellStyle name="20% - Accent6 4 2 4" xfId="1908"/>
    <cellStyle name="20% - Accent6 4 3" xfId="1909"/>
    <cellStyle name="20% - Accent6 4 3 2" xfId="1910"/>
    <cellStyle name="20% - Accent6 4 4" xfId="1911"/>
    <cellStyle name="20% - Accent6 4 4 2" xfId="1912"/>
    <cellStyle name="20% - Accent6 4 4 3" xfId="1913"/>
    <cellStyle name="20% - Accent6 4 5" xfId="1914"/>
    <cellStyle name="20% - Accent6 4 6" xfId="1915"/>
    <cellStyle name="20% - Accent6 40" xfId="1916"/>
    <cellStyle name="20% - Accent6 40 2" xfId="1917"/>
    <cellStyle name="20% - Accent6 41" xfId="1918"/>
    <cellStyle name="20% - Accent6 41 2" xfId="1919"/>
    <cellStyle name="20% - Accent6 42" xfId="1920"/>
    <cellStyle name="20% - Accent6 42 2" xfId="1921"/>
    <cellStyle name="20% - Accent6 43" xfId="1922"/>
    <cellStyle name="20% - Accent6 43 2" xfId="1923"/>
    <cellStyle name="20% - Accent6 44" xfId="1924"/>
    <cellStyle name="20% - Accent6 44 2" xfId="1925"/>
    <cellStyle name="20% - Accent6 45" xfId="1926"/>
    <cellStyle name="20% - Accent6 46" xfId="1927"/>
    <cellStyle name="20% - Accent6 47" xfId="1928"/>
    <cellStyle name="20% - Accent6 48" xfId="1929"/>
    <cellStyle name="20% - Accent6 49" xfId="1930"/>
    <cellStyle name="20% - Accent6 5" xfId="1931"/>
    <cellStyle name="20% - Accent6 5 2" xfId="1932"/>
    <cellStyle name="20% - Accent6 5 2 2" xfId="1933"/>
    <cellStyle name="20% - Accent6 5 2 3" xfId="1934"/>
    <cellStyle name="20% - Accent6 5 3" xfId="1935"/>
    <cellStyle name="20% - Accent6 5 4" xfId="1936"/>
    <cellStyle name="20% - Accent6 5 4 2" xfId="1937"/>
    <cellStyle name="20% - Accent6 5 4 3" xfId="1938"/>
    <cellStyle name="20% - Accent6 5 5" xfId="1939"/>
    <cellStyle name="20% - Accent6 5 6" xfId="1940"/>
    <cellStyle name="20% - Accent6 5 7" xfId="1941"/>
    <cellStyle name="20% - Accent6 50" xfId="1942"/>
    <cellStyle name="20% - Accent6 51" xfId="1943"/>
    <cellStyle name="20% - Accent6 52" xfId="1944"/>
    <cellStyle name="20% - Accent6 52 2" xfId="1945"/>
    <cellStyle name="20% - Accent6 52 3" xfId="1946"/>
    <cellStyle name="20% - Accent6 53" xfId="1947"/>
    <cellStyle name="20% - Accent6 54" xfId="1948"/>
    <cellStyle name="20% - Accent6 55" xfId="1949"/>
    <cellStyle name="20% - Accent6 6" xfId="1950"/>
    <cellStyle name="20% - Accent6 6 2" xfId="1951"/>
    <cellStyle name="20% - Accent6 6 2 2" xfId="1952"/>
    <cellStyle name="20% - Accent6 6 2 3" xfId="1953"/>
    <cellStyle name="20% - Accent6 6 3" xfId="1954"/>
    <cellStyle name="20% - Accent6 6 4" xfId="1955"/>
    <cellStyle name="20% - Accent6 6 4 2" xfId="1956"/>
    <cellStyle name="20% - Accent6 6 4 3" xfId="1957"/>
    <cellStyle name="20% - Accent6 6 5" xfId="1958"/>
    <cellStyle name="20% - Accent6 6 6" xfId="1959"/>
    <cellStyle name="20% - Accent6 6 7" xfId="1960"/>
    <cellStyle name="20% - Accent6 7" xfId="1961"/>
    <cellStyle name="20% - Accent6 7 2" xfId="1962"/>
    <cellStyle name="20% - Accent6 7 2 2" xfId="1963"/>
    <cellStyle name="20% - Accent6 7 2 3" xfId="1964"/>
    <cellStyle name="20% - Accent6 7 3" xfId="1965"/>
    <cellStyle name="20% - Accent6 7 4" xfId="1966"/>
    <cellStyle name="20% - Accent6 7 4 2" xfId="1967"/>
    <cellStyle name="20% - Accent6 7 4 3" xfId="1968"/>
    <cellStyle name="20% - Accent6 7 5" xfId="1969"/>
    <cellStyle name="20% - Accent6 7 6" xfId="1970"/>
    <cellStyle name="20% - Accent6 7 7" xfId="1971"/>
    <cellStyle name="20% - Accent6 8" xfId="1972"/>
    <cellStyle name="20% - Accent6 8 2" xfId="1973"/>
    <cellStyle name="20% - Accent6 8 2 2" xfId="1974"/>
    <cellStyle name="20% - Accent6 8 2 3" xfId="1975"/>
    <cellStyle name="20% - Accent6 8 3" xfId="1976"/>
    <cellStyle name="20% - Accent6 8 4" xfId="1977"/>
    <cellStyle name="20% - Accent6 8 4 2" xfId="1978"/>
    <cellStyle name="20% - Accent6 8 4 3" xfId="1979"/>
    <cellStyle name="20% - Accent6 8 5" xfId="1980"/>
    <cellStyle name="20% - Accent6 8 6" xfId="1981"/>
    <cellStyle name="20% - Accent6 9" xfId="1982"/>
    <cellStyle name="20% - Accent6 9 2" xfId="1983"/>
    <cellStyle name="20% - Accent6 9 2 2" xfId="1984"/>
    <cellStyle name="20% - Accent6 9 3" xfId="1985"/>
    <cellStyle name="20% - Accent6 9 4" xfId="1986"/>
    <cellStyle name="20% - Accent6 9 5" xfId="1987"/>
    <cellStyle name="20% - Accent6 9 6" xfId="1988"/>
    <cellStyle name="40% - Accent1" xfId="2" builtinId="31" customBuiltin="1"/>
    <cellStyle name="40% - Accent1 10" xfId="1989"/>
    <cellStyle name="40% - Accent1 10 2" xfId="1990"/>
    <cellStyle name="40% - Accent1 10 2 2" xfId="1991"/>
    <cellStyle name="40% - Accent1 10 3" xfId="1992"/>
    <cellStyle name="40% - Accent1 10 4" xfId="1993"/>
    <cellStyle name="40% - Accent1 10 5" xfId="1994"/>
    <cellStyle name="40% - Accent1 10 6" xfId="1995"/>
    <cellStyle name="40% - Accent1 11" xfId="1996"/>
    <cellStyle name="40% - Accent1 11 2" xfId="1997"/>
    <cellStyle name="40% - Accent1 11 2 2" xfId="1998"/>
    <cellStyle name="40% - Accent1 11 3" xfId="1999"/>
    <cellStyle name="40% - Accent1 11 4" xfId="2000"/>
    <cellStyle name="40% - Accent1 11 5" xfId="2001"/>
    <cellStyle name="40% - Accent1 11 6" xfId="2002"/>
    <cellStyle name="40% - Accent1 12" xfId="2003"/>
    <cellStyle name="40% - Accent1 12 2" xfId="2004"/>
    <cellStyle name="40% - Accent1 12 2 2" xfId="2005"/>
    <cellStyle name="40% - Accent1 12 3" xfId="2006"/>
    <cellStyle name="40% - Accent1 12 4" xfId="2007"/>
    <cellStyle name="40% - Accent1 12 5" xfId="2008"/>
    <cellStyle name="40% - Accent1 12 6" xfId="2009"/>
    <cellStyle name="40% - Accent1 13" xfId="2010"/>
    <cellStyle name="40% - Accent1 13 2" xfId="2011"/>
    <cellStyle name="40% - Accent1 13 2 2" xfId="2012"/>
    <cellStyle name="40% - Accent1 13 2 3" xfId="2013"/>
    <cellStyle name="40% - Accent1 13 3" xfId="2014"/>
    <cellStyle name="40% - Accent1 13 3 2" xfId="2015"/>
    <cellStyle name="40% - Accent1 13 3 3" xfId="2016"/>
    <cellStyle name="40% - Accent1 13 4" xfId="2017"/>
    <cellStyle name="40% - Accent1 13 5" xfId="2018"/>
    <cellStyle name="40% - Accent1 13 6" xfId="2019"/>
    <cellStyle name="40% - Accent1 14" xfId="2020"/>
    <cellStyle name="40% - Accent1 14 2" xfId="2021"/>
    <cellStyle name="40% - Accent1 14 2 2" xfId="2022"/>
    <cellStyle name="40% - Accent1 14 3" xfId="2023"/>
    <cellStyle name="40% - Accent1 14 3 2" xfId="2024"/>
    <cellStyle name="40% - Accent1 14 3 3" xfId="2025"/>
    <cellStyle name="40% - Accent1 14 4" xfId="2026"/>
    <cellStyle name="40% - Accent1 14 5" xfId="2027"/>
    <cellStyle name="40% - Accent1 14 6" xfId="2028"/>
    <cellStyle name="40% - Accent1 15" xfId="2029"/>
    <cellStyle name="40% - Accent1 15 2" xfId="2030"/>
    <cellStyle name="40% - Accent1 15 2 2" xfId="2031"/>
    <cellStyle name="40% - Accent1 15 3" xfId="2032"/>
    <cellStyle name="40% - Accent1 15 3 2" xfId="2033"/>
    <cellStyle name="40% - Accent1 15 3 3" xfId="2034"/>
    <cellStyle name="40% - Accent1 15 4" xfId="2035"/>
    <cellStyle name="40% - Accent1 15 5" xfId="2036"/>
    <cellStyle name="40% - Accent1 15 6" xfId="2037"/>
    <cellStyle name="40% - Accent1 15 7" xfId="2038"/>
    <cellStyle name="40% - Accent1 16" xfId="2039"/>
    <cellStyle name="40% - Accent1 16 2" xfId="2040"/>
    <cellStyle name="40% - Accent1 16 2 2" xfId="2041"/>
    <cellStyle name="40% - Accent1 16 3" xfId="2042"/>
    <cellStyle name="40% - Accent1 16 3 2" xfId="2043"/>
    <cellStyle name="40% - Accent1 16 3 3" xfId="2044"/>
    <cellStyle name="40% - Accent1 16 4" xfId="2045"/>
    <cellStyle name="40% - Accent1 16 5" xfId="2046"/>
    <cellStyle name="40% - Accent1 16 6" xfId="2047"/>
    <cellStyle name="40% - Accent1 16 7" xfId="2048"/>
    <cellStyle name="40% - Accent1 16 7 2" xfId="2049"/>
    <cellStyle name="40% - Accent1 17" xfId="2050"/>
    <cellStyle name="40% - Accent1 17 2" xfId="2051"/>
    <cellStyle name="40% - Accent1 17 2 2" xfId="2052"/>
    <cellStyle name="40% - Accent1 17 3" xfId="2053"/>
    <cellStyle name="40% - Accent1 17 3 2" xfId="2054"/>
    <cellStyle name="40% - Accent1 17 3 3" xfId="2055"/>
    <cellStyle name="40% - Accent1 17 4" xfId="2056"/>
    <cellStyle name="40% - Accent1 17 5" xfId="2057"/>
    <cellStyle name="40% - Accent1 17 6" xfId="2058"/>
    <cellStyle name="40% - Accent1 17 7" xfId="2059"/>
    <cellStyle name="40% - Accent1 17 7 2" xfId="2060"/>
    <cellStyle name="40% - Accent1 18" xfId="2061"/>
    <cellStyle name="40% - Accent1 18 2" xfId="2062"/>
    <cellStyle name="40% - Accent1 18 2 2" xfId="2063"/>
    <cellStyle name="40% - Accent1 18 3" xfId="2064"/>
    <cellStyle name="40% - Accent1 18 3 2" xfId="2065"/>
    <cellStyle name="40% - Accent1 18 3 3" xfId="2066"/>
    <cellStyle name="40% - Accent1 18 4" xfId="2067"/>
    <cellStyle name="40% - Accent1 18 5" xfId="2068"/>
    <cellStyle name="40% - Accent1 18 6" xfId="2069"/>
    <cellStyle name="40% - Accent1 18 7" xfId="2070"/>
    <cellStyle name="40% - Accent1 18 7 2" xfId="2071"/>
    <cellStyle name="40% - Accent1 19" xfId="2072"/>
    <cellStyle name="40% - Accent1 19 2" xfId="2073"/>
    <cellStyle name="40% - Accent1 19 2 2" xfId="2074"/>
    <cellStyle name="40% - Accent1 19 3" xfId="2075"/>
    <cellStyle name="40% - Accent1 19 3 2" xfId="2076"/>
    <cellStyle name="40% - Accent1 19 3 3" xfId="2077"/>
    <cellStyle name="40% - Accent1 19 4" xfId="2078"/>
    <cellStyle name="40% - Accent1 19 5" xfId="2079"/>
    <cellStyle name="40% - Accent1 19 6" xfId="2080"/>
    <cellStyle name="40% - Accent1 19 7" xfId="2081"/>
    <cellStyle name="40% - Accent1 19 7 2" xfId="2082"/>
    <cellStyle name="40% - Accent1 2" xfId="2083"/>
    <cellStyle name="40% - Accent1 2 10" xfId="2084"/>
    <cellStyle name="40% - Accent1 2 10 2" xfId="2085"/>
    <cellStyle name="40% - Accent1 2 10 2 2" xfId="2086"/>
    <cellStyle name="40% - Accent1 2 10 3" xfId="2087"/>
    <cellStyle name="40% - Accent1 2 11" xfId="2088"/>
    <cellStyle name="40% - Accent1 2 11 2" xfId="2089"/>
    <cellStyle name="40% - Accent1 2 12" xfId="2090"/>
    <cellStyle name="40% - Accent1 2 13" xfId="2091"/>
    <cellStyle name="40% - Accent1 2 14" xfId="2092"/>
    <cellStyle name="40% - Accent1 2 15" xfId="2093"/>
    <cellStyle name="40% - Accent1 2 16" xfId="2094"/>
    <cellStyle name="40% - Accent1 2 2" xfId="2095"/>
    <cellStyle name="40% - Accent1 2 2 2" xfId="2096"/>
    <cellStyle name="40% - Accent1 2 2 2 2" xfId="2097"/>
    <cellStyle name="40% - Accent1 2 2 3" xfId="2098"/>
    <cellStyle name="40% - Accent1 2 2 4" xfId="2099"/>
    <cellStyle name="40% - Accent1 2 3" xfId="2100"/>
    <cellStyle name="40% - Accent1 2 3 2" xfId="2101"/>
    <cellStyle name="40% - Accent1 2 3 2 2" xfId="2102"/>
    <cellStyle name="40% - Accent1 2 3 3" xfId="2103"/>
    <cellStyle name="40% - Accent1 2 3 4" xfId="2104"/>
    <cellStyle name="40% - Accent1 2 4" xfId="2105"/>
    <cellStyle name="40% - Accent1 2 4 2" xfId="2106"/>
    <cellStyle name="40% - Accent1 2 4 2 2" xfId="2107"/>
    <cellStyle name="40% - Accent1 2 4 3" xfId="2108"/>
    <cellStyle name="40% - Accent1 2 4 4" xfId="2109"/>
    <cellStyle name="40% - Accent1 2 4 5" xfId="2110"/>
    <cellStyle name="40% - Accent1 2 5" xfId="2111"/>
    <cellStyle name="40% - Accent1 2 5 2" xfId="2112"/>
    <cellStyle name="40% - Accent1 2 5 2 2" xfId="2113"/>
    <cellStyle name="40% - Accent1 2 5 3" xfId="2114"/>
    <cellStyle name="40% - Accent1 2 5 4" xfId="2115"/>
    <cellStyle name="40% - Accent1 2 6" xfId="2116"/>
    <cellStyle name="40% - Accent1 2 6 2" xfId="2117"/>
    <cellStyle name="40% - Accent1 2 6 2 2" xfId="2118"/>
    <cellStyle name="40% - Accent1 2 6 3" xfId="2119"/>
    <cellStyle name="40% - Accent1 2 7" xfId="2120"/>
    <cellStyle name="40% - Accent1 2 7 2" xfId="2121"/>
    <cellStyle name="40% - Accent1 2 7 2 2" xfId="2122"/>
    <cellStyle name="40% - Accent1 2 7 3" xfId="2123"/>
    <cellStyle name="40% - Accent1 2 8" xfId="2124"/>
    <cellStyle name="40% - Accent1 2 8 2" xfId="2125"/>
    <cellStyle name="40% - Accent1 2 8 2 2" xfId="2126"/>
    <cellStyle name="40% - Accent1 2 8 3" xfId="2127"/>
    <cellStyle name="40% - Accent1 2 9" xfId="2128"/>
    <cellStyle name="40% - Accent1 2 9 2" xfId="2129"/>
    <cellStyle name="40% - Accent1 2 9 2 2" xfId="2130"/>
    <cellStyle name="40% - Accent1 2 9 3" xfId="2131"/>
    <cellStyle name="40% - Accent1 20" xfId="2132"/>
    <cellStyle name="40% - Accent1 20 2" xfId="2133"/>
    <cellStyle name="40% - Accent1 20 2 2" xfId="2134"/>
    <cellStyle name="40% - Accent1 20 3" xfId="2135"/>
    <cellStyle name="40% - Accent1 20 3 2" xfId="2136"/>
    <cellStyle name="40% - Accent1 20 3 3" xfId="2137"/>
    <cellStyle name="40% - Accent1 20 4" xfId="2138"/>
    <cellStyle name="40% - Accent1 20 5" xfId="2139"/>
    <cellStyle name="40% - Accent1 20 6" xfId="2140"/>
    <cellStyle name="40% - Accent1 20 7" xfId="2141"/>
    <cellStyle name="40% - Accent1 20 7 2" xfId="2142"/>
    <cellStyle name="40% - Accent1 21" xfId="2143"/>
    <cellStyle name="40% - Accent1 21 2" xfId="2144"/>
    <cellStyle name="40% - Accent1 21 2 2" xfId="2145"/>
    <cellStyle name="40% - Accent1 21 3" xfId="2146"/>
    <cellStyle name="40% - Accent1 21 3 2" xfId="2147"/>
    <cellStyle name="40% - Accent1 21 3 3" xfId="2148"/>
    <cellStyle name="40% - Accent1 21 4" xfId="2149"/>
    <cellStyle name="40% - Accent1 21 5" xfId="2150"/>
    <cellStyle name="40% - Accent1 21 6" xfId="2151"/>
    <cellStyle name="40% - Accent1 21 7" xfId="2152"/>
    <cellStyle name="40% - Accent1 21 7 2" xfId="2153"/>
    <cellStyle name="40% - Accent1 22" xfId="2154"/>
    <cellStyle name="40% - Accent1 22 2" xfId="2155"/>
    <cellStyle name="40% - Accent1 22 2 2" xfId="2156"/>
    <cellStyle name="40% - Accent1 22 3" xfId="2157"/>
    <cellStyle name="40% - Accent1 22 3 2" xfId="2158"/>
    <cellStyle name="40% - Accent1 22 3 3" xfId="2159"/>
    <cellStyle name="40% - Accent1 22 4" xfId="2160"/>
    <cellStyle name="40% - Accent1 22 5" xfId="2161"/>
    <cellStyle name="40% - Accent1 22 6" xfId="2162"/>
    <cellStyle name="40% - Accent1 22 7" xfId="2163"/>
    <cellStyle name="40% - Accent1 22 7 2" xfId="2164"/>
    <cellStyle name="40% - Accent1 23" xfId="2165"/>
    <cellStyle name="40% - Accent1 23 2" xfId="2166"/>
    <cellStyle name="40% - Accent1 23 3" xfId="2167"/>
    <cellStyle name="40% - Accent1 24" xfId="2168"/>
    <cellStyle name="40% - Accent1 24 2" xfId="2169"/>
    <cellStyle name="40% - Accent1 24 3" xfId="2170"/>
    <cellStyle name="40% - Accent1 25" xfId="2171"/>
    <cellStyle name="40% - Accent1 25 2" xfId="2172"/>
    <cellStyle name="40% - Accent1 25 3" xfId="2173"/>
    <cellStyle name="40% - Accent1 26" xfId="2174"/>
    <cellStyle name="40% - Accent1 26 2" xfId="2175"/>
    <cellStyle name="40% - Accent1 26 3" xfId="2176"/>
    <cellStyle name="40% - Accent1 27" xfId="2177"/>
    <cellStyle name="40% - Accent1 27 2" xfId="2178"/>
    <cellStyle name="40% - Accent1 27 3" xfId="2179"/>
    <cellStyle name="40% - Accent1 28" xfId="2180"/>
    <cellStyle name="40% - Accent1 28 2" xfId="2181"/>
    <cellStyle name="40% - Accent1 28 3" xfId="2182"/>
    <cellStyle name="40% - Accent1 29" xfId="2183"/>
    <cellStyle name="40% - Accent1 29 2" xfId="2184"/>
    <cellStyle name="40% - Accent1 29 3" xfId="2185"/>
    <cellStyle name="40% - Accent1 3" xfId="2186"/>
    <cellStyle name="40% - Accent1 3 2" xfId="2187"/>
    <cellStyle name="40% - Accent1 3 2 2" xfId="2188"/>
    <cellStyle name="40% - Accent1 3 2 2 2" xfId="2189"/>
    <cellStyle name="40% - Accent1 3 2 3" xfId="2190"/>
    <cellStyle name="40% - Accent1 3 2 4" xfId="2191"/>
    <cellStyle name="40% - Accent1 3 3" xfId="2192"/>
    <cellStyle name="40% - Accent1 3 3 2" xfId="2193"/>
    <cellStyle name="40% - Accent1 3 4" xfId="2194"/>
    <cellStyle name="40% - Accent1 3 4 2" xfId="2195"/>
    <cellStyle name="40% - Accent1 3 4 3" xfId="2196"/>
    <cellStyle name="40% - Accent1 3 5" xfId="2197"/>
    <cellStyle name="40% - Accent1 3 6" xfId="2198"/>
    <cellStyle name="40% - Accent1 30" xfId="2199"/>
    <cellStyle name="40% - Accent1 30 2" xfId="2200"/>
    <cellStyle name="40% - Accent1 30 3" xfId="2201"/>
    <cellStyle name="40% - Accent1 31" xfId="2202"/>
    <cellStyle name="40% - Accent1 31 2" xfId="2203"/>
    <cellStyle name="40% - Accent1 31 3" xfId="2204"/>
    <cellStyle name="40% - Accent1 32" xfId="2205"/>
    <cellStyle name="40% - Accent1 32 2" xfId="2206"/>
    <cellStyle name="40% - Accent1 32 3" xfId="2207"/>
    <cellStyle name="40% - Accent1 33" xfId="2208"/>
    <cellStyle name="40% - Accent1 33 2" xfId="2209"/>
    <cellStyle name="40% - Accent1 33 3" xfId="2210"/>
    <cellStyle name="40% - Accent1 34" xfId="2211"/>
    <cellStyle name="40% - Accent1 34 2" xfId="2212"/>
    <cellStyle name="40% - Accent1 34 3" xfId="2213"/>
    <cellStyle name="40% - Accent1 35" xfId="2214"/>
    <cellStyle name="40% - Accent1 35 2" xfId="2215"/>
    <cellStyle name="40% - Accent1 35 3" xfId="2216"/>
    <cellStyle name="40% - Accent1 36" xfId="2217"/>
    <cellStyle name="40% - Accent1 36 2" xfId="2218"/>
    <cellStyle name="40% - Accent1 36 2 2" xfId="2219"/>
    <cellStyle name="40% - Accent1 36 2 3" xfId="2220"/>
    <cellStyle name="40% - Accent1 37" xfId="2221"/>
    <cellStyle name="40% - Accent1 37 2" xfId="2222"/>
    <cellStyle name="40% - Accent1 37 2 2" xfId="2223"/>
    <cellStyle name="40% - Accent1 37 2 3" xfId="2224"/>
    <cellStyle name="40% - Accent1 38" xfId="2225"/>
    <cellStyle name="40% - Accent1 38 2" xfId="2226"/>
    <cellStyle name="40% - Accent1 38 2 2" xfId="2227"/>
    <cellStyle name="40% - Accent1 38 2 3" xfId="2228"/>
    <cellStyle name="40% - Accent1 39" xfId="2229"/>
    <cellStyle name="40% - Accent1 39 2" xfId="2230"/>
    <cellStyle name="40% - Accent1 4" xfId="2231"/>
    <cellStyle name="40% - Accent1 4 2" xfId="2232"/>
    <cellStyle name="40% - Accent1 4 2 2" xfId="2233"/>
    <cellStyle name="40% - Accent1 4 2 2 2" xfId="2234"/>
    <cellStyle name="40% - Accent1 4 2 3" xfId="2235"/>
    <cellStyle name="40% - Accent1 4 2 4" xfId="2236"/>
    <cellStyle name="40% - Accent1 4 3" xfId="2237"/>
    <cellStyle name="40% - Accent1 4 3 2" xfId="2238"/>
    <cellStyle name="40% - Accent1 4 4" xfId="2239"/>
    <cellStyle name="40% - Accent1 4 4 2" xfId="2240"/>
    <cellStyle name="40% - Accent1 4 4 3" xfId="2241"/>
    <cellStyle name="40% - Accent1 4 5" xfId="2242"/>
    <cellStyle name="40% - Accent1 4 6" xfId="2243"/>
    <cellStyle name="40% - Accent1 40" xfId="2244"/>
    <cellStyle name="40% - Accent1 40 2" xfId="2245"/>
    <cellStyle name="40% - Accent1 41" xfId="2246"/>
    <cellStyle name="40% - Accent1 41 2" xfId="2247"/>
    <cellStyle name="40% - Accent1 42" xfId="2248"/>
    <cellStyle name="40% - Accent1 42 2" xfId="2249"/>
    <cellStyle name="40% - Accent1 43" xfId="2250"/>
    <cellStyle name="40% - Accent1 43 2" xfId="2251"/>
    <cellStyle name="40% - Accent1 44" xfId="2252"/>
    <cellStyle name="40% - Accent1 44 2" xfId="2253"/>
    <cellStyle name="40% - Accent1 45" xfId="2254"/>
    <cellStyle name="40% - Accent1 46" xfId="2255"/>
    <cellStyle name="40% - Accent1 47" xfId="2256"/>
    <cellStyle name="40% - Accent1 48" xfId="2257"/>
    <cellStyle name="40% - Accent1 49" xfId="2258"/>
    <cellStyle name="40% - Accent1 5" xfId="2259"/>
    <cellStyle name="40% - Accent1 5 2" xfId="2260"/>
    <cellStyle name="40% - Accent1 5 2 2" xfId="2261"/>
    <cellStyle name="40% - Accent1 5 2 3" xfId="2262"/>
    <cellStyle name="40% - Accent1 5 3" xfId="2263"/>
    <cellStyle name="40% - Accent1 5 4" xfId="2264"/>
    <cellStyle name="40% - Accent1 5 4 2" xfId="2265"/>
    <cellStyle name="40% - Accent1 5 4 3" xfId="2266"/>
    <cellStyle name="40% - Accent1 5 5" xfId="2267"/>
    <cellStyle name="40% - Accent1 5 6" xfId="2268"/>
    <cellStyle name="40% - Accent1 5 7" xfId="2269"/>
    <cellStyle name="40% - Accent1 50" xfId="2270"/>
    <cellStyle name="40% - Accent1 51" xfId="2271"/>
    <cellStyle name="40% - Accent1 52" xfId="2272"/>
    <cellStyle name="40% - Accent1 52 2" xfId="2273"/>
    <cellStyle name="40% - Accent1 52 3" xfId="2274"/>
    <cellStyle name="40% - Accent1 53" xfId="2275"/>
    <cellStyle name="40% - Accent1 54" xfId="2276"/>
    <cellStyle name="40% - Accent1 55" xfId="2277"/>
    <cellStyle name="40% - Accent1 6" xfId="2278"/>
    <cellStyle name="40% - Accent1 6 2" xfId="2279"/>
    <cellStyle name="40% - Accent1 6 2 2" xfId="2280"/>
    <cellStyle name="40% - Accent1 6 2 3" xfId="2281"/>
    <cellStyle name="40% - Accent1 6 3" xfId="2282"/>
    <cellStyle name="40% - Accent1 6 4" xfId="2283"/>
    <cellStyle name="40% - Accent1 6 4 2" xfId="2284"/>
    <cellStyle name="40% - Accent1 6 4 3" xfId="2285"/>
    <cellStyle name="40% - Accent1 6 5" xfId="2286"/>
    <cellStyle name="40% - Accent1 6 6" xfId="2287"/>
    <cellStyle name="40% - Accent1 6 7" xfId="2288"/>
    <cellStyle name="40% - Accent1 7" xfId="2289"/>
    <cellStyle name="40% - Accent1 7 2" xfId="2290"/>
    <cellStyle name="40% - Accent1 7 2 2" xfId="2291"/>
    <cellStyle name="40% - Accent1 7 2 3" xfId="2292"/>
    <cellStyle name="40% - Accent1 7 3" xfId="2293"/>
    <cellStyle name="40% - Accent1 7 4" xfId="2294"/>
    <cellStyle name="40% - Accent1 7 4 2" xfId="2295"/>
    <cellStyle name="40% - Accent1 7 4 3" xfId="2296"/>
    <cellStyle name="40% - Accent1 7 5" xfId="2297"/>
    <cellStyle name="40% - Accent1 7 6" xfId="2298"/>
    <cellStyle name="40% - Accent1 7 7" xfId="2299"/>
    <cellStyle name="40% - Accent1 8" xfId="2300"/>
    <cellStyle name="40% - Accent1 8 2" xfId="2301"/>
    <cellStyle name="40% - Accent1 8 2 2" xfId="2302"/>
    <cellStyle name="40% - Accent1 8 2 3" xfId="2303"/>
    <cellStyle name="40% - Accent1 8 3" xfId="2304"/>
    <cellStyle name="40% - Accent1 8 4" xfId="2305"/>
    <cellStyle name="40% - Accent1 8 4 2" xfId="2306"/>
    <cellStyle name="40% - Accent1 8 4 3" xfId="2307"/>
    <cellStyle name="40% - Accent1 8 5" xfId="2308"/>
    <cellStyle name="40% - Accent1 8 6" xfId="2309"/>
    <cellStyle name="40% - Accent1 9" xfId="2310"/>
    <cellStyle name="40% - Accent1 9 2" xfId="2311"/>
    <cellStyle name="40% - Accent1 9 2 2" xfId="2312"/>
    <cellStyle name="40% - Accent1 9 3" xfId="2313"/>
    <cellStyle name="40% - Accent1 9 4" xfId="2314"/>
    <cellStyle name="40% - Accent1 9 5" xfId="2315"/>
    <cellStyle name="40% - Accent1 9 6" xfId="2316"/>
    <cellStyle name="40% - Accent2" xfId="5" builtinId="35" customBuiltin="1"/>
    <cellStyle name="40% - Accent2 10" xfId="2317"/>
    <cellStyle name="40% - Accent2 10 2" xfId="2318"/>
    <cellStyle name="40% - Accent2 10 2 2" xfId="2319"/>
    <cellStyle name="40% - Accent2 10 3" xfId="2320"/>
    <cellStyle name="40% - Accent2 10 4" xfId="2321"/>
    <cellStyle name="40% - Accent2 10 5" xfId="2322"/>
    <cellStyle name="40% - Accent2 10 6" xfId="2323"/>
    <cellStyle name="40% - Accent2 11" xfId="2324"/>
    <cellStyle name="40% - Accent2 11 2" xfId="2325"/>
    <cellStyle name="40% - Accent2 11 2 2" xfId="2326"/>
    <cellStyle name="40% - Accent2 11 3" xfId="2327"/>
    <cellStyle name="40% - Accent2 11 4" xfId="2328"/>
    <cellStyle name="40% - Accent2 11 5" xfId="2329"/>
    <cellStyle name="40% - Accent2 11 6" xfId="2330"/>
    <cellStyle name="40% - Accent2 12" xfId="2331"/>
    <cellStyle name="40% - Accent2 12 2" xfId="2332"/>
    <cellStyle name="40% - Accent2 12 2 2" xfId="2333"/>
    <cellStyle name="40% - Accent2 12 3" xfId="2334"/>
    <cellStyle name="40% - Accent2 12 4" xfId="2335"/>
    <cellStyle name="40% - Accent2 12 5" xfId="2336"/>
    <cellStyle name="40% - Accent2 12 6" xfId="2337"/>
    <cellStyle name="40% - Accent2 13" xfId="2338"/>
    <cellStyle name="40% - Accent2 13 2" xfId="2339"/>
    <cellStyle name="40% - Accent2 13 2 2" xfId="2340"/>
    <cellStyle name="40% - Accent2 13 2 3" xfId="2341"/>
    <cellStyle name="40% - Accent2 13 3" xfId="2342"/>
    <cellStyle name="40% - Accent2 13 3 2" xfId="2343"/>
    <cellStyle name="40% - Accent2 13 3 3" xfId="2344"/>
    <cellStyle name="40% - Accent2 13 4" xfId="2345"/>
    <cellStyle name="40% - Accent2 13 5" xfId="2346"/>
    <cellStyle name="40% - Accent2 13 6" xfId="2347"/>
    <cellStyle name="40% - Accent2 14" xfId="2348"/>
    <cellStyle name="40% - Accent2 14 2" xfId="2349"/>
    <cellStyle name="40% - Accent2 14 2 2" xfId="2350"/>
    <cellStyle name="40% - Accent2 14 3" xfId="2351"/>
    <cellStyle name="40% - Accent2 14 3 2" xfId="2352"/>
    <cellStyle name="40% - Accent2 14 3 3" xfId="2353"/>
    <cellStyle name="40% - Accent2 14 4" xfId="2354"/>
    <cellStyle name="40% - Accent2 14 5" xfId="2355"/>
    <cellStyle name="40% - Accent2 14 6" xfId="2356"/>
    <cellStyle name="40% - Accent2 15" xfId="2357"/>
    <cellStyle name="40% - Accent2 15 2" xfId="2358"/>
    <cellStyle name="40% - Accent2 15 2 2" xfId="2359"/>
    <cellStyle name="40% - Accent2 15 3" xfId="2360"/>
    <cellStyle name="40% - Accent2 15 3 2" xfId="2361"/>
    <cellStyle name="40% - Accent2 15 3 3" xfId="2362"/>
    <cellStyle name="40% - Accent2 15 4" xfId="2363"/>
    <cellStyle name="40% - Accent2 15 5" xfId="2364"/>
    <cellStyle name="40% - Accent2 15 6" xfId="2365"/>
    <cellStyle name="40% - Accent2 15 7" xfId="2366"/>
    <cellStyle name="40% - Accent2 16" xfId="2367"/>
    <cellStyle name="40% - Accent2 16 2" xfId="2368"/>
    <cellStyle name="40% - Accent2 16 2 2" xfId="2369"/>
    <cellStyle name="40% - Accent2 16 3" xfId="2370"/>
    <cellStyle name="40% - Accent2 16 3 2" xfId="2371"/>
    <cellStyle name="40% - Accent2 16 3 3" xfId="2372"/>
    <cellStyle name="40% - Accent2 16 4" xfId="2373"/>
    <cellStyle name="40% - Accent2 16 5" xfId="2374"/>
    <cellStyle name="40% - Accent2 16 6" xfId="2375"/>
    <cellStyle name="40% - Accent2 16 7" xfId="2376"/>
    <cellStyle name="40% - Accent2 16 7 2" xfId="2377"/>
    <cellStyle name="40% - Accent2 17" xfId="2378"/>
    <cellStyle name="40% - Accent2 17 2" xfId="2379"/>
    <cellStyle name="40% - Accent2 17 2 2" xfId="2380"/>
    <cellStyle name="40% - Accent2 17 3" xfId="2381"/>
    <cellStyle name="40% - Accent2 17 3 2" xfId="2382"/>
    <cellStyle name="40% - Accent2 17 3 3" xfId="2383"/>
    <cellStyle name="40% - Accent2 17 4" xfId="2384"/>
    <cellStyle name="40% - Accent2 17 5" xfId="2385"/>
    <cellStyle name="40% - Accent2 17 6" xfId="2386"/>
    <cellStyle name="40% - Accent2 17 7" xfId="2387"/>
    <cellStyle name="40% - Accent2 17 7 2" xfId="2388"/>
    <cellStyle name="40% - Accent2 18" xfId="2389"/>
    <cellStyle name="40% - Accent2 18 2" xfId="2390"/>
    <cellStyle name="40% - Accent2 18 2 2" xfId="2391"/>
    <cellStyle name="40% - Accent2 18 3" xfId="2392"/>
    <cellStyle name="40% - Accent2 18 3 2" xfId="2393"/>
    <cellStyle name="40% - Accent2 18 3 3" xfId="2394"/>
    <cellStyle name="40% - Accent2 18 4" xfId="2395"/>
    <cellStyle name="40% - Accent2 18 5" xfId="2396"/>
    <cellStyle name="40% - Accent2 18 6" xfId="2397"/>
    <cellStyle name="40% - Accent2 18 7" xfId="2398"/>
    <cellStyle name="40% - Accent2 18 7 2" xfId="2399"/>
    <cellStyle name="40% - Accent2 19" xfId="2400"/>
    <cellStyle name="40% - Accent2 19 2" xfId="2401"/>
    <cellStyle name="40% - Accent2 19 2 2" xfId="2402"/>
    <cellStyle name="40% - Accent2 19 3" xfId="2403"/>
    <cellStyle name="40% - Accent2 19 3 2" xfId="2404"/>
    <cellStyle name="40% - Accent2 19 3 3" xfId="2405"/>
    <cellStyle name="40% - Accent2 19 4" xfId="2406"/>
    <cellStyle name="40% - Accent2 19 5" xfId="2407"/>
    <cellStyle name="40% - Accent2 19 6" xfId="2408"/>
    <cellStyle name="40% - Accent2 19 7" xfId="2409"/>
    <cellStyle name="40% - Accent2 19 7 2" xfId="2410"/>
    <cellStyle name="40% - Accent2 2" xfId="2411"/>
    <cellStyle name="40% - Accent2 2 10" xfId="2412"/>
    <cellStyle name="40% - Accent2 2 10 2" xfId="2413"/>
    <cellStyle name="40% - Accent2 2 10 2 2" xfId="2414"/>
    <cellStyle name="40% - Accent2 2 10 3" xfId="2415"/>
    <cellStyle name="40% - Accent2 2 11" xfId="2416"/>
    <cellStyle name="40% - Accent2 2 11 2" xfId="2417"/>
    <cellStyle name="40% - Accent2 2 12" xfId="2418"/>
    <cellStyle name="40% - Accent2 2 13" xfId="2419"/>
    <cellStyle name="40% - Accent2 2 14" xfId="2420"/>
    <cellStyle name="40% - Accent2 2 15" xfId="2421"/>
    <cellStyle name="40% - Accent2 2 16" xfId="2422"/>
    <cellStyle name="40% - Accent2 2 2" xfId="2423"/>
    <cellStyle name="40% - Accent2 2 2 2" xfId="2424"/>
    <cellStyle name="40% - Accent2 2 2 2 2" xfId="2425"/>
    <cellStyle name="40% - Accent2 2 2 3" xfId="2426"/>
    <cellStyle name="40% - Accent2 2 2 4" xfId="2427"/>
    <cellStyle name="40% - Accent2 2 3" xfId="2428"/>
    <cellStyle name="40% - Accent2 2 3 2" xfId="2429"/>
    <cellStyle name="40% - Accent2 2 3 2 2" xfId="2430"/>
    <cellStyle name="40% - Accent2 2 3 3" xfId="2431"/>
    <cellStyle name="40% - Accent2 2 3 4" xfId="2432"/>
    <cellStyle name="40% - Accent2 2 4" xfId="2433"/>
    <cellStyle name="40% - Accent2 2 4 2" xfId="2434"/>
    <cellStyle name="40% - Accent2 2 4 2 2" xfId="2435"/>
    <cellStyle name="40% - Accent2 2 4 3" xfId="2436"/>
    <cellStyle name="40% - Accent2 2 4 4" xfId="2437"/>
    <cellStyle name="40% - Accent2 2 4 5" xfId="2438"/>
    <cellStyle name="40% - Accent2 2 5" xfId="2439"/>
    <cellStyle name="40% - Accent2 2 5 2" xfId="2440"/>
    <cellStyle name="40% - Accent2 2 5 2 2" xfId="2441"/>
    <cellStyle name="40% - Accent2 2 5 3" xfId="2442"/>
    <cellStyle name="40% - Accent2 2 5 4" xfId="2443"/>
    <cellStyle name="40% - Accent2 2 6" xfId="2444"/>
    <cellStyle name="40% - Accent2 2 6 2" xfId="2445"/>
    <cellStyle name="40% - Accent2 2 6 2 2" xfId="2446"/>
    <cellStyle name="40% - Accent2 2 6 3" xfId="2447"/>
    <cellStyle name="40% - Accent2 2 7" xfId="2448"/>
    <cellStyle name="40% - Accent2 2 7 2" xfId="2449"/>
    <cellStyle name="40% - Accent2 2 7 2 2" xfId="2450"/>
    <cellStyle name="40% - Accent2 2 7 3" xfId="2451"/>
    <cellStyle name="40% - Accent2 2 8" xfId="2452"/>
    <cellStyle name="40% - Accent2 2 8 2" xfId="2453"/>
    <cellStyle name="40% - Accent2 2 8 2 2" xfId="2454"/>
    <cellStyle name="40% - Accent2 2 8 3" xfId="2455"/>
    <cellStyle name="40% - Accent2 2 9" xfId="2456"/>
    <cellStyle name="40% - Accent2 2 9 2" xfId="2457"/>
    <cellStyle name="40% - Accent2 2 9 2 2" xfId="2458"/>
    <cellStyle name="40% - Accent2 2 9 3" xfId="2459"/>
    <cellStyle name="40% - Accent2 20" xfId="2460"/>
    <cellStyle name="40% - Accent2 20 2" xfId="2461"/>
    <cellStyle name="40% - Accent2 20 2 2" xfId="2462"/>
    <cellStyle name="40% - Accent2 20 3" xfId="2463"/>
    <cellStyle name="40% - Accent2 20 3 2" xfId="2464"/>
    <cellStyle name="40% - Accent2 20 3 3" xfId="2465"/>
    <cellStyle name="40% - Accent2 20 4" xfId="2466"/>
    <cellStyle name="40% - Accent2 20 5" xfId="2467"/>
    <cellStyle name="40% - Accent2 20 6" xfId="2468"/>
    <cellStyle name="40% - Accent2 20 7" xfId="2469"/>
    <cellStyle name="40% - Accent2 20 7 2" xfId="2470"/>
    <cellStyle name="40% - Accent2 21" xfId="2471"/>
    <cellStyle name="40% - Accent2 21 2" xfId="2472"/>
    <cellStyle name="40% - Accent2 21 2 2" xfId="2473"/>
    <cellStyle name="40% - Accent2 21 3" xfId="2474"/>
    <cellStyle name="40% - Accent2 21 3 2" xfId="2475"/>
    <cellStyle name="40% - Accent2 21 3 3" xfId="2476"/>
    <cellStyle name="40% - Accent2 21 4" xfId="2477"/>
    <cellStyle name="40% - Accent2 21 5" xfId="2478"/>
    <cellStyle name="40% - Accent2 21 6" xfId="2479"/>
    <cellStyle name="40% - Accent2 21 7" xfId="2480"/>
    <cellStyle name="40% - Accent2 21 7 2" xfId="2481"/>
    <cellStyle name="40% - Accent2 22" xfId="2482"/>
    <cellStyle name="40% - Accent2 22 2" xfId="2483"/>
    <cellStyle name="40% - Accent2 22 2 2" xfId="2484"/>
    <cellStyle name="40% - Accent2 22 3" xfId="2485"/>
    <cellStyle name="40% - Accent2 22 3 2" xfId="2486"/>
    <cellStyle name="40% - Accent2 22 3 3" xfId="2487"/>
    <cellStyle name="40% - Accent2 22 4" xfId="2488"/>
    <cellStyle name="40% - Accent2 22 5" xfId="2489"/>
    <cellStyle name="40% - Accent2 22 6" xfId="2490"/>
    <cellStyle name="40% - Accent2 22 7" xfId="2491"/>
    <cellStyle name="40% - Accent2 22 7 2" xfId="2492"/>
    <cellStyle name="40% - Accent2 23" xfId="2493"/>
    <cellStyle name="40% - Accent2 23 2" xfId="2494"/>
    <cellStyle name="40% - Accent2 23 3" xfId="2495"/>
    <cellStyle name="40% - Accent2 24" xfId="2496"/>
    <cellStyle name="40% - Accent2 24 2" xfId="2497"/>
    <cellStyle name="40% - Accent2 24 3" xfId="2498"/>
    <cellStyle name="40% - Accent2 25" xfId="2499"/>
    <cellStyle name="40% - Accent2 25 2" xfId="2500"/>
    <cellStyle name="40% - Accent2 25 3" xfId="2501"/>
    <cellStyle name="40% - Accent2 26" xfId="2502"/>
    <cellStyle name="40% - Accent2 26 2" xfId="2503"/>
    <cellStyle name="40% - Accent2 26 3" xfId="2504"/>
    <cellStyle name="40% - Accent2 27" xfId="2505"/>
    <cellStyle name="40% - Accent2 27 2" xfId="2506"/>
    <cellStyle name="40% - Accent2 27 3" xfId="2507"/>
    <cellStyle name="40% - Accent2 28" xfId="2508"/>
    <cellStyle name="40% - Accent2 28 2" xfId="2509"/>
    <cellStyle name="40% - Accent2 28 3" xfId="2510"/>
    <cellStyle name="40% - Accent2 29" xfId="2511"/>
    <cellStyle name="40% - Accent2 29 2" xfId="2512"/>
    <cellStyle name="40% - Accent2 29 3" xfId="2513"/>
    <cellStyle name="40% - Accent2 3" xfId="2514"/>
    <cellStyle name="40% - Accent2 3 2" xfId="2515"/>
    <cellStyle name="40% - Accent2 3 2 2" xfId="2516"/>
    <cellStyle name="40% - Accent2 3 2 2 2" xfId="2517"/>
    <cellStyle name="40% - Accent2 3 2 3" xfId="2518"/>
    <cellStyle name="40% - Accent2 3 2 4" xfId="2519"/>
    <cellStyle name="40% - Accent2 3 3" xfId="2520"/>
    <cellStyle name="40% - Accent2 3 3 2" xfId="2521"/>
    <cellStyle name="40% - Accent2 3 4" xfId="2522"/>
    <cellStyle name="40% - Accent2 3 4 2" xfId="2523"/>
    <cellStyle name="40% - Accent2 3 4 3" xfId="2524"/>
    <cellStyle name="40% - Accent2 3 5" xfId="2525"/>
    <cellStyle name="40% - Accent2 3 6" xfId="2526"/>
    <cellStyle name="40% - Accent2 30" xfId="2527"/>
    <cellStyle name="40% - Accent2 30 2" xfId="2528"/>
    <cellStyle name="40% - Accent2 30 3" xfId="2529"/>
    <cellStyle name="40% - Accent2 31" xfId="2530"/>
    <cellStyle name="40% - Accent2 31 2" xfId="2531"/>
    <cellStyle name="40% - Accent2 31 3" xfId="2532"/>
    <cellStyle name="40% - Accent2 32" xfId="2533"/>
    <cellStyle name="40% - Accent2 32 2" xfId="2534"/>
    <cellStyle name="40% - Accent2 32 3" xfId="2535"/>
    <cellStyle name="40% - Accent2 33" xfId="2536"/>
    <cellStyle name="40% - Accent2 33 2" xfId="2537"/>
    <cellStyle name="40% - Accent2 33 3" xfId="2538"/>
    <cellStyle name="40% - Accent2 34" xfId="2539"/>
    <cellStyle name="40% - Accent2 34 2" xfId="2540"/>
    <cellStyle name="40% - Accent2 34 3" xfId="2541"/>
    <cellStyle name="40% - Accent2 35" xfId="2542"/>
    <cellStyle name="40% - Accent2 35 2" xfId="2543"/>
    <cellStyle name="40% - Accent2 35 3" xfId="2544"/>
    <cellStyle name="40% - Accent2 36" xfId="2545"/>
    <cellStyle name="40% - Accent2 36 2" xfId="2546"/>
    <cellStyle name="40% - Accent2 36 2 2" xfId="2547"/>
    <cellStyle name="40% - Accent2 36 2 3" xfId="2548"/>
    <cellStyle name="40% - Accent2 37" xfId="2549"/>
    <cellStyle name="40% - Accent2 37 2" xfId="2550"/>
    <cellStyle name="40% - Accent2 37 2 2" xfId="2551"/>
    <cellStyle name="40% - Accent2 37 2 3" xfId="2552"/>
    <cellStyle name="40% - Accent2 38" xfId="2553"/>
    <cellStyle name="40% - Accent2 38 2" xfId="2554"/>
    <cellStyle name="40% - Accent2 38 2 2" xfId="2555"/>
    <cellStyle name="40% - Accent2 38 2 3" xfId="2556"/>
    <cellStyle name="40% - Accent2 39" xfId="2557"/>
    <cellStyle name="40% - Accent2 39 2" xfId="2558"/>
    <cellStyle name="40% - Accent2 4" xfId="2559"/>
    <cellStyle name="40% - Accent2 4 2" xfId="2560"/>
    <cellStyle name="40% - Accent2 4 2 2" xfId="2561"/>
    <cellStyle name="40% - Accent2 4 2 2 2" xfId="2562"/>
    <cellStyle name="40% - Accent2 4 2 3" xfId="2563"/>
    <cellStyle name="40% - Accent2 4 2 4" xfId="2564"/>
    <cellStyle name="40% - Accent2 4 3" xfId="2565"/>
    <cellStyle name="40% - Accent2 4 3 2" xfId="2566"/>
    <cellStyle name="40% - Accent2 4 4" xfId="2567"/>
    <cellStyle name="40% - Accent2 4 4 2" xfId="2568"/>
    <cellStyle name="40% - Accent2 4 4 3" xfId="2569"/>
    <cellStyle name="40% - Accent2 4 5" xfId="2570"/>
    <cellStyle name="40% - Accent2 4 6" xfId="2571"/>
    <cellStyle name="40% - Accent2 40" xfId="2572"/>
    <cellStyle name="40% - Accent2 40 2" xfId="2573"/>
    <cellStyle name="40% - Accent2 41" xfId="2574"/>
    <cellStyle name="40% - Accent2 41 2" xfId="2575"/>
    <cellStyle name="40% - Accent2 42" xfId="2576"/>
    <cellStyle name="40% - Accent2 42 2" xfId="2577"/>
    <cellStyle name="40% - Accent2 43" xfId="2578"/>
    <cellStyle name="40% - Accent2 43 2" xfId="2579"/>
    <cellStyle name="40% - Accent2 44" xfId="2580"/>
    <cellStyle name="40% - Accent2 44 2" xfId="2581"/>
    <cellStyle name="40% - Accent2 45" xfId="2582"/>
    <cellStyle name="40% - Accent2 46" xfId="2583"/>
    <cellStyle name="40% - Accent2 47" xfId="2584"/>
    <cellStyle name="40% - Accent2 48" xfId="2585"/>
    <cellStyle name="40% - Accent2 49" xfId="2586"/>
    <cellStyle name="40% - Accent2 5" xfId="2587"/>
    <cellStyle name="40% - Accent2 5 2" xfId="2588"/>
    <cellStyle name="40% - Accent2 5 2 2" xfId="2589"/>
    <cellStyle name="40% - Accent2 5 2 3" xfId="2590"/>
    <cellStyle name="40% - Accent2 5 3" xfId="2591"/>
    <cellStyle name="40% - Accent2 5 4" xfId="2592"/>
    <cellStyle name="40% - Accent2 5 4 2" xfId="2593"/>
    <cellStyle name="40% - Accent2 5 4 3" xfId="2594"/>
    <cellStyle name="40% - Accent2 5 5" xfId="2595"/>
    <cellStyle name="40% - Accent2 5 6" xfId="2596"/>
    <cellStyle name="40% - Accent2 5 7" xfId="2597"/>
    <cellStyle name="40% - Accent2 50" xfId="2598"/>
    <cellStyle name="40% - Accent2 51" xfId="2599"/>
    <cellStyle name="40% - Accent2 52" xfId="2600"/>
    <cellStyle name="40% - Accent2 52 2" xfId="2601"/>
    <cellStyle name="40% - Accent2 52 3" xfId="2602"/>
    <cellStyle name="40% - Accent2 53" xfId="2603"/>
    <cellStyle name="40% - Accent2 54" xfId="2604"/>
    <cellStyle name="40% - Accent2 55" xfId="2605"/>
    <cellStyle name="40% - Accent2 6" xfId="2606"/>
    <cellStyle name="40% - Accent2 6 2" xfId="2607"/>
    <cellStyle name="40% - Accent2 6 2 2" xfId="2608"/>
    <cellStyle name="40% - Accent2 6 2 3" xfId="2609"/>
    <cellStyle name="40% - Accent2 6 3" xfId="2610"/>
    <cellStyle name="40% - Accent2 6 4" xfId="2611"/>
    <cellStyle name="40% - Accent2 6 4 2" xfId="2612"/>
    <cellStyle name="40% - Accent2 6 4 3" xfId="2613"/>
    <cellStyle name="40% - Accent2 6 5" xfId="2614"/>
    <cellStyle name="40% - Accent2 6 6" xfId="2615"/>
    <cellStyle name="40% - Accent2 6 7" xfId="2616"/>
    <cellStyle name="40% - Accent2 7" xfId="2617"/>
    <cellStyle name="40% - Accent2 7 2" xfId="2618"/>
    <cellStyle name="40% - Accent2 7 2 2" xfId="2619"/>
    <cellStyle name="40% - Accent2 7 2 3" xfId="2620"/>
    <cellStyle name="40% - Accent2 7 3" xfId="2621"/>
    <cellStyle name="40% - Accent2 7 4" xfId="2622"/>
    <cellStyle name="40% - Accent2 7 4 2" xfId="2623"/>
    <cellStyle name="40% - Accent2 7 4 3" xfId="2624"/>
    <cellStyle name="40% - Accent2 7 5" xfId="2625"/>
    <cellStyle name="40% - Accent2 7 6" xfId="2626"/>
    <cellStyle name="40% - Accent2 7 7" xfId="2627"/>
    <cellStyle name="40% - Accent2 8" xfId="2628"/>
    <cellStyle name="40% - Accent2 8 2" xfId="2629"/>
    <cellStyle name="40% - Accent2 8 2 2" xfId="2630"/>
    <cellStyle name="40% - Accent2 8 2 3" xfId="2631"/>
    <cellStyle name="40% - Accent2 8 3" xfId="2632"/>
    <cellStyle name="40% - Accent2 8 4" xfId="2633"/>
    <cellStyle name="40% - Accent2 8 4 2" xfId="2634"/>
    <cellStyle name="40% - Accent2 8 4 3" xfId="2635"/>
    <cellStyle name="40% - Accent2 8 5" xfId="2636"/>
    <cellStyle name="40% - Accent2 8 6" xfId="2637"/>
    <cellStyle name="40% - Accent2 9" xfId="2638"/>
    <cellStyle name="40% - Accent2 9 2" xfId="2639"/>
    <cellStyle name="40% - Accent2 9 2 2" xfId="2640"/>
    <cellStyle name="40% - Accent2 9 3" xfId="2641"/>
    <cellStyle name="40% - Accent2 9 4" xfId="2642"/>
    <cellStyle name="40% - Accent2 9 5" xfId="2643"/>
    <cellStyle name="40% - Accent2 9 6" xfId="2644"/>
    <cellStyle name="40% - Accent3" xfId="8" builtinId="39" customBuiltin="1"/>
    <cellStyle name="40% - Accent3 10" xfId="2645"/>
    <cellStyle name="40% - Accent3 10 2" xfId="2646"/>
    <cellStyle name="40% - Accent3 10 2 2" xfId="2647"/>
    <cellStyle name="40% - Accent3 10 3" xfId="2648"/>
    <cellStyle name="40% - Accent3 10 4" xfId="2649"/>
    <cellStyle name="40% - Accent3 10 5" xfId="2650"/>
    <cellStyle name="40% - Accent3 10 6" xfId="2651"/>
    <cellStyle name="40% - Accent3 11" xfId="2652"/>
    <cellStyle name="40% - Accent3 11 2" xfId="2653"/>
    <cellStyle name="40% - Accent3 11 2 2" xfId="2654"/>
    <cellStyle name="40% - Accent3 11 3" xfId="2655"/>
    <cellStyle name="40% - Accent3 11 4" xfId="2656"/>
    <cellStyle name="40% - Accent3 11 5" xfId="2657"/>
    <cellStyle name="40% - Accent3 11 6" xfId="2658"/>
    <cellStyle name="40% - Accent3 12" xfId="2659"/>
    <cellStyle name="40% - Accent3 12 2" xfId="2660"/>
    <cellStyle name="40% - Accent3 12 2 2" xfId="2661"/>
    <cellStyle name="40% - Accent3 12 3" xfId="2662"/>
    <cellStyle name="40% - Accent3 12 4" xfId="2663"/>
    <cellStyle name="40% - Accent3 12 5" xfId="2664"/>
    <cellStyle name="40% - Accent3 12 6" xfId="2665"/>
    <cellStyle name="40% - Accent3 13" xfId="2666"/>
    <cellStyle name="40% - Accent3 13 2" xfId="2667"/>
    <cellStyle name="40% - Accent3 13 2 2" xfId="2668"/>
    <cellStyle name="40% - Accent3 13 2 3" xfId="2669"/>
    <cellStyle name="40% - Accent3 13 3" xfId="2670"/>
    <cellStyle name="40% - Accent3 13 3 2" xfId="2671"/>
    <cellStyle name="40% - Accent3 13 3 3" xfId="2672"/>
    <cellStyle name="40% - Accent3 13 4" xfId="2673"/>
    <cellStyle name="40% - Accent3 13 5" xfId="2674"/>
    <cellStyle name="40% - Accent3 13 6" xfId="2675"/>
    <cellStyle name="40% - Accent3 14" xfId="2676"/>
    <cellStyle name="40% - Accent3 14 2" xfId="2677"/>
    <cellStyle name="40% - Accent3 14 2 2" xfId="2678"/>
    <cellStyle name="40% - Accent3 14 3" xfId="2679"/>
    <cellStyle name="40% - Accent3 14 3 2" xfId="2680"/>
    <cellStyle name="40% - Accent3 14 3 3" xfId="2681"/>
    <cellStyle name="40% - Accent3 14 4" xfId="2682"/>
    <cellStyle name="40% - Accent3 14 5" xfId="2683"/>
    <cellStyle name="40% - Accent3 14 6" xfId="2684"/>
    <cellStyle name="40% - Accent3 15" xfId="2685"/>
    <cellStyle name="40% - Accent3 15 2" xfId="2686"/>
    <cellStyle name="40% - Accent3 15 2 2" xfId="2687"/>
    <cellStyle name="40% - Accent3 15 3" xfId="2688"/>
    <cellStyle name="40% - Accent3 15 3 2" xfId="2689"/>
    <cellStyle name="40% - Accent3 15 3 3" xfId="2690"/>
    <cellStyle name="40% - Accent3 15 4" xfId="2691"/>
    <cellStyle name="40% - Accent3 15 5" xfId="2692"/>
    <cellStyle name="40% - Accent3 15 6" xfId="2693"/>
    <cellStyle name="40% - Accent3 15 7" xfId="2694"/>
    <cellStyle name="40% - Accent3 16" xfId="2695"/>
    <cellStyle name="40% - Accent3 16 2" xfId="2696"/>
    <cellStyle name="40% - Accent3 16 2 2" xfId="2697"/>
    <cellStyle name="40% - Accent3 16 3" xfId="2698"/>
    <cellStyle name="40% - Accent3 16 3 2" xfId="2699"/>
    <cellStyle name="40% - Accent3 16 3 3" xfId="2700"/>
    <cellStyle name="40% - Accent3 16 4" xfId="2701"/>
    <cellStyle name="40% - Accent3 16 5" xfId="2702"/>
    <cellStyle name="40% - Accent3 16 6" xfId="2703"/>
    <cellStyle name="40% - Accent3 16 7" xfId="2704"/>
    <cellStyle name="40% - Accent3 16 7 2" xfId="2705"/>
    <cellStyle name="40% - Accent3 17" xfId="2706"/>
    <cellStyle name="40% - Accent3 17 2" xfId="2707"/>
    <cellStyle name="40% - Accent3 17 2 2" xfId="2708"/>
    <cellStyle name="40% - Accent3 17 3" xfId="2709"/>
    <cellStyle name="40% - Accent3 17 3 2" xfId="2710"/>
    <cellStyle name="40% - Accent3 17 3 3" xfId="2711"/>
    <cellStyle name="40% - Accent3 17 4" xfId="2712"/>
    <cellStyle name="40% - Accent3 17 5" xfId="2713"/>
    <cellStyle name="40% - Accent3 17 6" xfId="2714"/>
    <cellStyle name="40% - Accent3 17 7" xfId="2715"/>
    <cellStyle name="40% - Accent3 17 7 2" xfId="2716"/>
    <cellStyle name="40% - Accent3 18" xfId="2717"/>
    <cellStyle name="40% - Accent3 18 2" xfId="2718"/>
    <cellStyle name="40% - Accent3 18 2 2" xfId="2719"/>
    <cellStyle name="40% - Accent3 18 3" xfId="2720"/>
    <cellStyle name="40% - Accent3 18 3 2" xfId="2721"/>
    <cellStyle name="40% - Accent3 18 3 3" xfId="2722"/>
    <cellStyle name="40% - Accent3 18 4" xfId="2723"/>
    <cellStyle name="40% - Accent3 18 5" xfId="2724"/>
    <cellStyle name="40% - Accent3 18 6" xfId="2725"/>
    <cellStyle name="40% - Accent3 18 7" xfId="2726"/>
    <cellStyle name="40% - Accent3 18 7 2" xfId="2727"/>
    <cellStyle name="40% - Accent3 19" xfId="2728"/>
    <cellStyle name="40% - Accent3 19 2" xfId="2729"/>
    <cellStyle name="40% - Accent3 19 2 2" xfId="2730"/>
    <cellStyle name="40% - Accent3 19 3" xfId="2731"/>
    <cellStyle name="40% - Accent3 19 3 2" xfId="2732"/>
    <cellStyle name="40% - Accent3 19 3 3" xfId="2733"/>
    <cellStyle name="40% - Accent3 19 4" xfId="2734"/>
    <cellStyle name="40% - Accent3 19 5" xfId="2735"/>
    <cellStyle name="40% - Accent3 19 6" xfId="2736"/>
    <cellStyle name="40% - Accent3 19 7" xfId="2737"/>
    <cellStyle name="40% - Accent3 19 7 2" xfId="2738"/>
    <cellStyle name="40% - Accent3 2" xfId="2739"/>
    <cellStyle name="40% - Accent3 2 10" xfId="2740"/>
    <cellStyle name="40% - Accent3 2 10 2" xfId="2741"/>
    <cellStyle name="40% - Accent3 2 10 2 2" xfId="2742"/>
    <cellStyle name="40% - Accent3 2 10 3" xfId="2743"/>
    <cellStyle name="40% - Accent3 2 11" xfId="2744"/>
    <cellStyle name="40% - Accent3 2 11 2" xfId="2745"/>
    <cellStyle name="40% - Accent3 2 12" xfId="2746"/>
    <cellStyle name="40% - Accent3 2 13" xfId="2747"/>
    <cellStyle name="40% - Accent3 2 14" xfId="2748"/>
    <cellStyle name="40% - Accent3 2 15" xfId="2749"/>
    <cellStyle name="40% - Accent3 2 16" xfId="2750"/>
    <cellStyle name="40% - Accent3 2 2" xfId="2751"/>
    <cellStyle name="40% - Accent3 2 2 2" xfId="2752"/>
    <cellStyle name="40% - Accent3 2 2 2 2" xfId="2753"/>
    <cellStyle name="40% - Accent3 2 2 3" xfId="2754"/>
    <cellStyle name="40% - Accent3 2 2 4" xfId="2755"/>
    <cellStyle name="40% - Accent3 2 3" xfId="2756"/>
    <cellStyle name="40% - Accent3 2 3 2" xfId="2757"/>
    <cellStyle name="40% - Accent3 2 3 2 2" xfId="2758"/>
    <cellStyle name="40% - Accent3 2 3 3" xfId="2759"/>
    <cellStyle name="40% - Accent3 2 3 4" xfId="2760"/>
    <cellStyle name="40% - Accent3 2 4" xfId="2761"/>
    <cellStyle name="40% - Accent3 2 4 2" xfId="2762"/>
    <cellStyle name="40% - Accent3 2 4 2 2" xfId="2763"/>
    <cellStyle name="40% - Accent3 2 4 3" xfId="2764"/>
    <cellStyle name="40% - Accent3 2 4 4" xfId="2765"/>
    <cellStyle name="40% - Accent3 2 4 5" xfId="2766"/>
    <cellStyle name="40% - Accent3 2 5" xfId="2767"/>
    <cellStyle name="40% - Accent3 2 5 2" xfId="2768"/>
    <cellStyle name="40% - Accent3 2 5 2 2" xfId="2769"/>
    <cellStyle name="40% - Accent3 2 5 3" xfId="2770"/>
    <cellStyle name="40% - Accent3 2 5 4" xfId="2771"/>
    <cellStyle name="40% - Accent3 2 6" xfId="2772"/>
    <cellStyle name="40% - Accent3 2 6 2" xfId="2773"/>
    <cellStyle name="40% - Accent3 2 6 2 2" xfId="2774"/>
    <cellStyle name="40% - Accent3 2 6 3" xfId="2775"/>
    <cellStyle name="40% - Accent3 2 7" xfId="2776"/>
    <cellStyle name="40% - Accent3 2 7 2" xfId="2777"/>
    <cellStyle name="40% - Accent3 2 7 2 2" xfId="2778"/>
    <cellStyle name="40% - Accent3 2 7 3" xfId="2779"/>
    <cellStyle name="40% - Accent3 2 8" xfId="2780"/>
    <cellStyle name="40% - Accent3 2 8 2" xfId="2781"/>
    <cellStyle name="40% - Accent3 2 8 2 2" xfId="2782"/>
    <cellStyle name="40% - Accent3 2 8 3" xfId="2783"/>
    <cellStyle name="40% - Accent3 2 9" xfId="2784"/>
    <cellStyle name="40% - Accent3 2 9 2" xfId="2785"/>
    <cellStyle name="40% - Accent3 2 9 2 2" xfId="2786"/>
    <cellStyle name="40% - Accent3 2 9 3" xfId="2787"/>
    <cellStyle name="40% - Accent3 20" xfId="2788"/>
    <cellStyle name="40% - Accent3 20 2" xfId="2789"/>
    <cellStyle name="40% - Accent3 20 2 2" xfId="2790"/>
    <cellStyle name="40% - Accent3 20 3" xfId="2791"/>
    <cellStyle name="40% - Accent3 20 3 2" xfId="2792"/>
    <cellStyle name="40% - Accent3 20 3 3" xfId="2793"/>
    <cellStyle name="40% - Accent3 20 4" xfId="2794"/>
    <cellStyle name="40% - Accent3 20 5" xfId="2795"/>
    <cellStyle name="40% - Accent3 20 6" xfId="2796"/>
    <cellStyle name="40% - Accent3 20 7" xfId="2797"/>
    <cellStyle name="40% - Accent3 20 7 2" xfId="2798"/>
    <cellStyle name="40% - Accent3 21" xfId="2799"/>
    <cellStyle name="40% - Accent3 21 2" xfId="2800"/>
    <cellStyle name="40% - Accent3 21 2 2" xfId="2801"/>
    <cellStyle name="40% - Accent3 21 3" xfId="2802"/>
    <cellStyle name="40% - Accent3 21 3 2" xfId="2803"/>
    <cellStyle name="40% - Accent3 21 3 3" xfId="2804"/>
    <cellStyle name="40% - Accent3 21 4" xfId="2805"/>
    <cellStyle name="40% - Accent3 21 5" xfId="2806"/>
    <cellStyle name="40% - Accent3 21 6" xfId="2807"/>
    <cellStyle name="40% - Accent3 21 7" xfId="2808"/>
    <cellStyle name="40% - Accent3 21 7 2" xfId="2809"/>
    <cellStyle name="40% - Accent3 22" xfId="2810"/>
    <cellStyle name="40% - Accent3 22 2" xfId="2811"/>
    <cellStyle name="40% - Accent3 22 2 2" xfId="2812"/>
    <cellStyle name="40% - Accent3 22 3" xfId="2813"/>
    <cellStyle name="40% - Accent3 22 3 2" xfId="2814"/>
    <cellStyle name="40% - Accent3 22 3 3" xfId="2815"/>
    <cellStyle name="40% - Accent3 22 4" xfId="2816"/>
    <cellStyle name="40% - Accent3 22 5" xfId="2817"/>
    <cellStyle name="40% - Accent3 22 6" xfId="2818"/>
    <cellStyle name="40% - Accent3 22 7" xfId="2819"/>
    <cellStyle name="40% - Accent3 22 7 2" xfId="2820"/>
    <cellStyle name="40% - Accent3 23" xfId="2821"/>
    <cellStyle name="40% - Accent3 23 2" xfId="2822"/>
    <cellStyle name="40% - Accent3 23 3" xfId="2823"/>
    <cellStyle name="40% - Accent3 24" xfId="2824"/>
    <cellStyle name="40% - Accent3 24 2" xfId="2825"/>
    <cellStyle name="40% - Accent3 24 3" xfId="2826"/>
    <cellStyle name="40% - Accent3 25" xfId="2827"/>
    <cellStyle name="40% - Accent3 25 2" xfId="2828"/>
    <cellStyle name="40% - Accent3 25 3" xfId="2829"/>
    <cellStyle name="40% - Accent3 26" xfId="2830"/>
    <cellStyle name="40% - Accent3 26 2" xfId="2831"/>
    <cellStyle name="40% - Accent3 26 3" xfId="2832"/>
    <cellStyle name="40% - Accent3 27" xfId="2833"/>
    <cellStyle name="40% - Accent3 27 2" xfId="2834"/>
    <cellStyle name="40% - Accent3 27 3" xfId="2835"/>
    <cellStyle name="40% - Accent3 28" xfId="2836"/>
    <cellStyle name="40% - Accent3 28 2" xfId="2837"/>
    <cellStyle name="40% - Accent3 28 3" xfId="2838"/>
    <cellStyle name="40% - Accent3 29" xfId="2839"/>
    <cellStyle name="40% - Accent3 29 2" xfId="2840"/>
    <cellStyle name="40% - Accent3 29 3" xfId="2841"/>
    <cellStyle name="40% - Accent3 3" xfId="2842"/>
    <cellStyle name="40% - Accent3 3 2" xfId="2843"/>
    <cellStyle name="40% - Accent3 3 2 2" xfId="2844"/>
    <cellStyle name="40% - Accent3 3 2 2 2" xfId="2845"/>
    <cellStyle name="40% - Accent3 3 2 3" xfId="2846"/>
    <cellStyle name="40% - Accent3 3 2 4" xfId="2847"/>
    <cellStyle name="40% - Accent3 3 3" xfId="2848"/>
    <cellStyle name="40% - Accent3 3 3 2" xfId="2849"/>
    <cellStyle name="40% - Accent3 3 4" xfId="2850"/>
    <cellStyle name="40% - Accent3 3 4 2" xfId="2851"/>
    <cellStyle name="40% - Accent3 3 4 3" xfId="2852"/>
    <cellStyle name="40% - Accent3 3 5" xfId="2853"/>
    <cellStyle name="40% - Accent3 3 6" xfId="2854"/>
    <cellStyle name="40% - Accent3 30" xfId="2855"/>
    <cellStyle name="40% - Accent3 30 2" xfId="2856"/>
    <cellStyle name="40% - Accent3 30 3" xfId="2857"/>
    <cellStyle name="40% - Accent3 31" xfId="2858"/>
    <cellStyle name="40% - Accent3 31 2" xfId="2859"/>
    <cellStyle name="40% - Accent3 31 3" xfId="2860"/>
    <cellStyle name="40% - Accent3 32" xfId="2861"/>
    <cellStyle name="40% - Accent3 32 2" xfId="2862"/>
    <cellStyle name="40% - Accent3 32 3" xfId="2863"/>
    <cellStyle name="40% - Accent3 33" xfId="2864"/>
    <cellStyle name="40% - Accent3 33 2" xfId="2865"/>
    <cellStyle name="40% - Accent3 33 3" xfId="2866"/>
    <cellStyle name="40% - Accent3 34" xfId="2867"/>
    <cellStyle name="40% - Accent3 34 2" xfId="2868"/>
    <cellStyle name="40% - Accent3 34 3" xfId="2869"/>
    <cellStyle name="40% - Accent3 35" xfId="2870"/>
    <cellStyle name="40% - Accent3 35 2" xfId="2871"/>
    <cellStyle name="40% - Accent3 35 3" xfId="2872"/>
    <cellStyle name="40% - Accent3 36" xfId="2873"/>
    <cellStyle name="40% - Accent3 36 2" xfId="2874"/>
    <cellStyle name="40% - Accent3 36 2 2" xfId="2875"/>
    <cellStyle name="40% - Accent3 36 2 3" xfId="2876"/>
    <cellStyle name="40% - Accent3 37" xfId="2877"/>
    <cellStyle name="40% - Accent3 37 2" xfId="2878"/>
    <cellStyle name="40% - Accent3 37 2 2" xfId="2879"/>
    <cellStyle name="40% - Accent3 37 2 3" xfId="2880"/>
    <cellStyle name="40% - Accent3 38" xfId="2881"/>
    <cellStyle name="40% - Accent3 38 2" xfId="2882"/>
    <cellStyle name="40% - Accent3 38 2 2" xfId="2883"/>
    <cellStyle name="40% - Accent3 38 2 3" xfId="2884"/>
    <cellStyle name="40% - Accent3 39" xfId="2885"/>
    <cellStyle name="40% - Accent3 39 2" xfId="2886"/>
    <cellStyle name="40% - Accent3 4" xfId="2887"/>
    <cellStyle name="40% - Accent3 4 2" xfId="2888"/>
    <cellStyle name="40% - Accent3 4 2 2" xfId="2889"/>
    <cellStyle name="40% - Accent3 4 2 2 2" xfId="2890"/>
    <cellStyle name="40% - Accent3 4 2 3" xfId="2891"/>
    <cellStyle name="40% - Accent3 4 2 4" xfId="2892"/>
    <cellStyle name="40% - Accent3 4 3" xfId="2893"/>
    <cellStyle name="40% - Accent3 4 3 2" xfId="2894"/>
    <cellStyle name="40% - Accent3 4 4" xfId="2895"/>
    <cellStyle name="40% - Accent3 4 4 2" xfId="2896"/>
    <cellStyle name="40% - Accent3 4 4 3" xfId="2897"/>
    <cellStyle name="40% - Accent3 4 5" xfId="2898"/>
    <cellStyle name="40% - Accent3 4 6" xfId="2899"/>
    <cellStyle name="40% - Accent3 40" xfId="2900"/>
    <cellStyle name="40% - Accent3 40 2" xfId="2901"/>
    <cellStyle name="40% - Accent3 41" xfId="2902"/>
    <cellStyle name="40% - Accent3 41 2" xfId="2903"/>
    <cellStyle name="40% - Accent3 42" xfId="2904"/>
    <cellStyle name="40% - Accent3 42 2" xfId="2905"/>
    <cellStyle name="40% - Accent3 43" xfId="2906"/>
    <cellStyle name="40% - Accent3 43 2" xfId="2907"/>
    <cellStyle name="40% - Accent3 44" xfId="2908"/>
    <cellStyle name="40% - Accent3 44 2" xfId="2909"/>
    <cellStyle name="40% - Accent3 45" xfId="2910"/>
    <cellStyle name="40% - Accent3 46" xfId="2911"/>
    <cellStyle name="40% - Accent3 47" xfId="2912"/>
    <cellStyle name="40% - Accent3 48" xfId="2913"/>
    <cellStyle name="40% - Accent3 49" xfId="2914"/>
    <cellStyle name="40% - Accent3 5" xfId="2915"/>
    <cellStyle name="40% - Accent3 5 2" xfId="2916"/>
    <cellStyle name="40% - Accent3 5 2 2" xfId="2917"/>
    <cellStyle name="40% - Accent3 5 2 3" xfId="2918"/>
    <cellStyle name="40% - Accent3 5 3" xfId="2919"/>
    <cellStyle name="40% - Accent3 5 4" xfId="2920"/>
    <cellStyle name="40% - Accent3 5 4 2" xfId="2921"/>
    <cellStyle name="40% - Accent3 5 4 3" xfId="2922"/>
    <cellStyle name="40% - Accent3 5 5" xfId="2923"/>
    <cellStyle name="40% - Accent3 5 6" xfId="2924"/>
    <cellStyle name="40% - Accent3 5 7" xfId="2925"/>
    <cellStyle name="40% - Accent3 50" xfId="2926"/>
    <cellStyle name="40% - Accent3 51" xfId="2927"/>
    <cellStyle name="40% - Accent3 52" xfId="2928"/>
    <cellStyle name="40% - Accent3 52 2" xfId="2929"/>
    <cellStyle name="40% - Accent3 52 3" xfId="2930"/>
    <cellStyle name="40% - Accent3 53" xfId="2931"/>
    <cellStyle name="40% - Accent3 54" xfId="2932"/>
    <cellStyle name="40% - Accent3 55" xfId="2933"/>
    <cellStyle name="40% - Accent3 6" xfId="2934"/>
    <cellStyle name="40% - Accent3 6 2" xfId="2935"/>
    <cellStyle name="40% - Accent3 6 2 2" xfId="2936"/>
    <cellStyle name="40% - Accent3 6 2 3" xfId="2937"/>
    <cellStyle name="40% - Accent3 6 3" xfId="2938"/>
    <cellStyle name="40% - Accent3 6 4" xfId="2939"/>
    <cellStyle name="40% - Accent3 6 4 2" xfId="2940"/>
    <cellStyle name="40% - Accent3 6 4 3" xfId="2941"/>
    <cellStyle name="40% - Accent3 6 5" xfId="2942"/>
    <cellStyle name="40% - Accent3 6 6" xfId="2943"/>
    <cellStyle name="40% - Accent3 6 7" xfId="2944"/>
    <cellStyle name="40% - Accent3 7" xfId="2945"/>
    <cellStyle name="40% - Accent3 7 2" xfId="2946"/>
    <cellStyle name="40% - Accent3 7 2 2" xfId="2947"/>
    <cellStyle name="40% - Accent3 7 2 3" xfId="2948"/>
    <cellStyle name="40% - Accent3 7 3" xfId="2949"/>
    <cellStyle name="40% - Accent3 7 4" xfId="2950"/>
    <cellStyle name="40% - Accent3 7 4 2" xfId="2951"/>
    <cellStyle name="40% - Accent3 7 4 3" xfId="2952"/>
    <cellStyle name="40% - Accent3 7 5" xfId="2953"/>
    <cellStyle name="40% - Accent3 7 6" xfId="2954"/>
    <cellStyle name="40% - Accent3 7 7" xfId="2955"/>
    <cellStyle name="40% - Accent3 8" xfId="2956"/>
    <cellStyle name="40% - Accent3 8 2" xfId="2957"/>
    <cellStyle name="40% - Accent3 8 2 2" xfId="2958"/>
    <cellStyle name="40% - Accent3 8 2 3" xfId="2959"/>
    <cellStyle name="40% - Accent3 8 3" xfId="2960"/>
    <cellStyle name="40% - Accent3 8 4" xfId="2961"/>
    <cellStyle name="40% - Accent3 8 4 2" xfId="2962"/>
    <cellStyle name="40% - Accent3 8 4 3" xfId="2963"/>
    <cellStyle name="40% - Accent3 8 5" xfId="2964"/>
    <cellStyle name="40% - Accent3 8 6" xfId="2965"/>
    <cellStyle name="40% - Accent3 9" xfId="2966"/>
    <cellStyle name="40% - Accent3 9 2" xfId="2967"/>
    <cellStyle name="40% - Accent3 9 2 2" xfId="2968"/>
    <cellStyle name="40% - Accent3 9 3" xfId="2969"/>
    <cellStyle name="40% - Accent3 9 4" xfId="2970"/>
    <cellStyle name="40% - Accent3 9 5" xfId="2971"/>
    <cellStyle name="40% - Accent3 9 6" xfId="2972"/>
    <cellStyle name="40% - Accent4" xfId="11" builtinId="43" customBuiltin="1"/>
    <cellStyle name="40% - Accent4 10" xfId="2973"/>
    <cellStyle name="40% - Accent4 10 2" xfId="2974"/>
    <cellStyle name="40% - Accent4 10 2 2" xfId="2975"/>
    <cellStyle name="40% - Accent4 10 3" xfId="2976"/>
    <cellStyle name="40% - Accent4 10 4" xfId="2977"/>
    <cellStyle name="40% - Accent4 10 5" xfId="2978"/>
    <cellStyle name="40% - Accent4 10 6" xfId="2979"/>
    <cellStyle name="40% - Accent4 11" xfId="2980"/>
    <cellStyle name="40% - Accent4 11 2" xfId="2981"/>
    <cellStyle name="40% - Accent4 11 2 2" xfId="2982"/>
    <cellStyle name="40% - Accent4 11 3" xfId="2983"/>
    <cellStyle name="40% - Accent4 11 4" xfId="2984"/>
    <cellStyle name="40% - Accent4 11 5" xfId="2985"/>
    <cellStyle name="40% - Accent4 11 6" xfId="2986"/>
    <cellStyle name="40% - Accent4 12" xfId="2987"/>
    <cellStyle name="40% - Accent4 12 2" xfId="2988"/>
    <cellStyle name="40% - Accent4 12 2 2" xfId="2989"/>
    <cellStyle name="40% - Accent4 12 3" xfId="2990"/>
    <cellStyle name="40% - Accent4 12 4" xfId="2991"/>
    <cellStyle name="40% - Accent4 12 5" xfId="2992"/>
    <cellStyle name="40% - Accent4 12 6" xfId="2993"/>
    <cellStyle name="40% - Accent4 13" xfId="2994"/>
    <cellStyle name="40% - Accent4 13 2" xfId="2995"/>
    <cellStyle name="40% - Accent4 13 2 2" xfId="2996"/>
    <cellStyle name="40% - Accent4 13 2 3" xfId="2997"/>
    <cellStyle name="40% - Accent4 13 3" xfId="2998"/>
    <cellStyle name="40% - Accent4 13 3 2" xfId="2999"/>
    <cellStyle name="40% - Accent4 13 3 3" xfId="3000"/>
    <cellStyle name="40% - Accent4 13 4" xfId="3001"/>
    <cellStyle name="40% - Accent4 13 5" xfId="3002"/>
    <cellStyle name="40% - Accent4 13 6" xfId="3003"/>
    <cellStyle name="40% - Accent4 14" xfId="3004"/>
    <cellStyle name="40% - Accent4 14 2" xfId="3005"/>
    <cellStyle name="40% - Accent4 14 2 2" xfId="3006"/>
    <cellStyle name="40% - Accent4 14 3" xfId="3007"/>
    <cellStyle name="40% - Accent4 14 3 2" xfId="3008"/>
    <cellStyle name="40% - Accent4 14 3 3" xfId="3009"/>
    <cellStyle name="40% - Accent4 14 4" xfId="3010"/>
    <cellStyle name="40% - Accent4 14 5" xfId="3011"/>
    <cellStyle name="40% - Accent4 14 6" xfId="3012"/>
    <cellStyle name="40% - Accent4 15" xfId="3013"/>
    <cellStyle name="40% - Accent4 15 2" xfId="3014"/>
    <cellStyle name="40% - Accent4 15 2 2" xfId="3015"/>
    <cellStyle name="40% - Accent4 15 3" xfId="3016"/>
    <cellStyle name="40% - Accent4 15 3 2" xfId="3017"/>
    <cellStyle name="40% - Accent4 15 3 3" xfId="3018"/>
    <cellStyle name="40% - Accent4 15 4" xfId="3019"/>
    <cellStyle name="40% - Accent4 15 5" xfId="3020"/>
    <cellStyle name="40% - Accent4 15 6" xfId="3021"/>
    <cellStyle name="40% - Accent4 15 7" xfId="3022"/>
    <cellStyle name="40% - Accent4 16" xfId="3023"/>
    <cellStyle name="40% - Accent4 16 2" xfId="3024"/>
    <cellStyle name="40% - Accent4 16 2 2" xfId="3025"/>
    <cellStyle name="40% - Accent4 16 3" xfId="3026"/>
    <cellStyle name="40% - Accent4 16 3 2" xfId="3027"/>
    <cellStyle name="40% - Accent4 16 3 3" xfId="3028"/>
    <cellStyle name="40% - Accent4 16 4" xfId="3029"/>
    <cellStyle name="40% - Accent4 16 5" xfId="3030"/>
    <cellStyle name="40% - Accent4 16 6" xfId="3031"/>
    <cellStyle name="40% - Accent4 16 7" xfId="3032"/>
    <cellStyle name="40% - Accent4 16 7 2" xfId="3033"/>
    <cellStyle name="40% - Accent4 17" xfId="3034"/>
    <cellStyle name="40% - Accent4 17 2" xfId="3035"/>
    <cellStyle name="40% - Accent4 17 2 2" xfId="3036"/>
    <cellStyle name="40% - Accent4 17 3" xfId="3037"/>
    <cellStyle name="40% - Accent4 17 3 2" xfId="3038"/>
    <cellStyle name="40% - Accent4 17 3 3" xfId="3039"/>
    <cellStyle name="40% - Accent4 17 4" xfId="3040"/>
    <cellStyle name="40% - Accent4 17 5" xfId="3041"/>
    <cellStyle name="40% - Accent4 17 6" xfId="3042"/>
    <cellStyle name="40% - Accent4 17 7" xfId="3043"/>
    <cellStyle name="40% - Accent4 17 7 2" xfId="3044"/>
    <cellStyle name="40% - Accent4 18" xfId="3045"/>
    <cellStyle name="40% - Accent4 18 2" xfId="3046"/>
    <cellStyle name="40% - Accent4 18 2 2" xfId="3047"/>
    <cellStyle name="40% - Accent4 18 3" xfId="3048"/>
    <cellStyle name="40% - Accent4 18 3 2" xfId="3049"/>
    <cellStyle name="40% - Accent4 18 3 3" xfId="3050"/>
    <cellStyle name="40% - Accent4 18 4" xfId="3051"/>
    <cellStyle name="40% - Accent4 18 5" xfId="3052"/>
    <cellStyle name="40% - Accent4 18 6" xfId="3053"/>
    <cellStyle name="40% - Accent4 18 7" xfId="3054"/>
    <cellStyle name="40% - Accent4 18 7 2" xfId="3055"/>
    <cellStyle name="40% - Accent4 19" xfId="3056"/>
    <cellStyle name="40% - Accent4 19 2" xfId="3057"/>
    <cellStyle name="40% - Accent4 19 2 2" xfId="3058"/>
    <cellStyle name="40% - Accent4 19 3" xfId="3059"/>
    <cellStyle name="40% - Accent4 19 3 2" xfId="3060"/>
    <cellStyle name="40% - Accent4 19 3 3" xfId="3061"/>
    <cellStyle name="40% - Accent4 19 4" xfId="3062"/>
    <cellStyle name="40% - Accent4 19 5" xfId="3063"/>
    <cellStyle name="40% - Accent4 19 6" xfId="3064"/>
    <cellStyle name="40% - Accent4 19 7" xfId="3065"/>
    <cellStyle name="40% - Accent4 19 7 2" xfId="3066"/>
    <cellStyle name="40% - Accent4 2" xfId="3067"/>
    <cellStyle name="40% - Accent4 2 10" xfId="3068"/>
    <cellStyle name="40% - Accent4 2 10 2" xfId="3069"/>
    <cellStyle name="40% - Accent4 2 10 2 2" xfId="3070"/>
    <cellStyle name="40% - Accent4 2 10 3" xfId="3071"/>
    <cellStyle name="40% - Accent4 2 11" xfId="3072"/>
    <cellStyle name="40% - Accent4 2 11 2" xfId="3073"/>
    <cellStyle name="40% - Accent4 2 12" xfId="3074"/>
    <cellStyle name="40% - Accent4 2 13" xfId="3075"/>
    <cellStyle name="40% - Accent4 2 14" xfId="3076"/>
    <cellStyle name="40% - Accent4 2 15" xfId="3077"/>
    <cellStyle name="40% - Accent4 2 16" xfId="3078"/>
    <cellStyle name="40% - Accent4 2 2" xfId="3079"/>
    <cellStyle name="40% - Accent4 2 2 2" xfId="3080"/>
    <cellStyle name="40% - Accent4 2 2 2 2" xfId="3081"/>
    <cellStyle name="40% - Accent4 2 2 3" xfId="3082"/>
    <cellStyle name="40% - Accent4 2 2 4" xfId="3083"/>
    <cellStyle name="40% - Accent4 2 3" xfId="3084"/>
    <cellStyle name="40% - Accent4 2 3 2" xfId="3085"/>
    <cellStyle name="40% - Accent4 2 3 2 2" xfId="3086"/>
    <cellStyle name="40% - Accent4 2 3 3" xfId="3087"/>
    <cellStyle name="40% - Accent4 2 3 4" xfId="3088"/>
    <cellStyle name="40% - Accent4 2 4" xfId="3089"/>
    <cellStyle name="40% - Accent4 2 4 2" xfId="3090"/>
    <cellStyle name="40% - Accent4 2 4 2 2" xfId="3091"/>
    <cellStyle name="40% - Accent4 2 4 3" xfId="3092"/>
    <cellStyle name="40% - Accent4 2 4 4" xfId="3093"/>
    <cellStyle name="40% - Accent4 2 4 5" xfId="3094"/>
    <cellStyle name="40% - Accent4 2 5" xfId="3095"/>
    <cellStyle name="40% - Accent4 2 5 2" xfId="3096"/>
    <cellStyle name="40% - Accent4 2 5 2 2" xfId="3097"/>
    <cellStyle name="40% - Accent4 2 5 3" xfId="3098"/>
    <cellStyle name="40% - Accent4 2 5 4" xfId="3099"/>
    <cellStyle name="40% - Accent4 2 6" xfId="3100"/>
    <cellStyle name="40% - Accent4 2 6 2" xfId="3101"/>
    <cellStyle name="40% - Accent4 2 6 2 2" xfId="3102"/>
    <cellStyle name="40% - Accent4 2 6 3" xfId="3103"/>
    <cellStyle name="40% - Accent4 2 7" xfId="3104"/>
    <cellStyle name="40% - Accent4 2 7 2" xfId="3105"/>
    <cellStyle name="40% - Accent4 2 7 2 2" xfId="3106"/>
    <cellStyle name="40% - Accent4 2 7 3" xfId="3107"/>
    <cellStyle name="40% - Accent4 2 8" xfId="3108"/>
    <cellStyle name="40% - Accent4 2 8 2" xfId="3109"/>
    <cellStyle name="40% - Accent4 2 8 2 2" xfId="3110"/>
    <cellStyle name="40% - Accent4 2 8 3" xfId="3111"/>
    <cellStyle name="40% - Accent4 2 9" xfId="3112"/>
    <cellStyle name="40% - Accent4 2 9 2" xfId="3113"/>
    <cellStyle name="40% - Accent4 2 9 2 2" xfId="3114"/>
    <cellStyle name="40% - Accent4 2 9 3" xfId="3115"/>
    <cellStyle name="40% - Accent4 20" xfId="3116"/>
    <cellStyle name="40% - Accent4 20 2" xfId="3117"/>
    <cellStyle name="40% - Accent4 20 2 2" xfId="3118"/>
    <cellStyle name="40% - Accent4 20 3" xfId="3119"/>
    <cellStyle name="40% - Accent4 20 3 2" xfId="3120"/>
    <cellStyle name="40% - Accent4 20 3 3" xfId="3121"/>
    <cellStyle name="40% - Accent4 20 4" xfId="3122"/>
    <cellStyle name="40% - Accent4 20 5" xfId="3123"/>
    <cellStyle name="40% - Accent4 20 6" xfId="3124"/>
    <cellStyle name="40% - Accent4 20 7" xfId="3125"/>
    <cellStyle name="40% - Accent4 20 7 2" xfId="3126"/>
    <cellStyle name="40% - Accent4 21" xfId="3127"/>
    <cellStyle name="40% - Accent4 21 2" xfId="3128"/>
    <cellStyle name="40% - Accent4 21 2 2" xfId="3129"/>
    <cellStyle name="40% - Accent4 21 3" xfId="3130"/>
    <cellStyle name="40% - Accent4 21 3 2" xfId="3131"/>
    <cellStyle name="40% - Accent4 21 3 3" xfId="3132"/>
    <cellStyle name="40% - Accent4 21 4" xfId="3133"/>
    <cellStyle name="40% - Accent4 21 5" xfId="3134"/>
    <cellStyle name="40% - Accent4 21 6" xfId="3135"/>
    <cellStyle name="40% - Accent4 21 7" xfId="3136"/>
    <cellStyle name="40% - Accent4 21 7 2" xfId="3137"/>
    <cellStyle name="40% - Accent4 22" xfId="3138"/>
    <cellStyle name="40% - Accent4 22 2" xfId="3139"/>
    <cellStyle name="40% - Accent4 22 2 2" xfId="3140"/>
    <cellStyle name="40% - Accent4 22 3" xfId="3141"/>
    <cellStyle name="40% - Accent4 22 3 2" xfId="3142"/>
    <cellStyle name="40% - Accent4 22 3 3" xfId="3143"/>
    <cellStyle name="40% - Accent4 22 4" xfId="3144"/>
    <cellStyle name="40% - Accent4 22 5" xfId="3145"/>
    <cellStyle name="40% - Accent4 22 6" xfId="3146"/>
    <cellStyle name="40% - Accent4 22 7" xfId="3147"/>
    <cellStyle name="40% - Accent4 22 7 2" xfId="3148"/>
    <cellStyle name="40% - Accent4 23" xfId="3149"/>
    <cellStyle name="40% - Accent4 23 2" xfId="3150"/>
    <cellStyle name="40% - Accent4 23 3" xfId="3151"/>
    <cellStyle name="40% - Accent4 24" xfId="3152"/>
    <cellStyle name="40% - Accent4 24 2" xfId="3153"/>
    <cellStyle name="40% - Accent4 24 3" xfId="3154"/>
    <cellStyle name="40% - Accent4 25" xfId="3155"/>
    <cellStyle name="40% - Accent4 25 2" xfId="3156"/>
    <cellStyle name="40% - Accent4 25 3" xfId="3157"/>
    <cellStyle name="40% - Accent4 26" xfId="3158"/>
    <cellStyle name="40% - Accent4 26 2" xfId="3159"/>
    <cellStyle name="40% - Accent4 26 3" xfId="3160"/>
    <cellStyle name="40% - Accent4 27" xfId="3161"/>
    <cellStyle name="40% - Accent4 27 2" xfId="3162"/>
    <cellStyle name="40% - Accent4 27 3" xfId="3163"/>
    <cellStyle name="40% - Accent4 28" xfId="3164"/>
    <cellStyle name="40% - Accent4 28 2" xfId="3165"/>
    <cellStyle name="40% - Accent4 28 3" xfId="3166"/>
    <cellStyle name="40% - Accent4 29" xfId="3167"/>
    <cellStyle name="40% - Accent4 29 2" xfId="3168"/>
    <cellStyle name="40% - Accent4 29 3" xfId="3169"/>
    <cellStyle name="40% - Accent4 3" xfId="3170"/>
    <cellStyle name="40% - Accent4 3 2" xfId="3171"/>
    <cellStyle name="40% - Accent4 3 2 2" xfId="3172"/>
    <cellStyle name="40% - Accent4 3 2 2 2" xfId="3173"/>
    <cellStyle name="40% - Accent4 3 2 3" xfId="3174"/>
    <cellStyle name="40% - Accent4 3 2 4" xfId="3175"/>
    <cellStyle name="40% - Accent4 3 3" xfId="3176"/>
    <cellStyle name="40% - Accent4 3 3 2" xfId="3177"/>
    <cellStyle name="40% - Accent4 3 4" xfId="3178"/>
    <cellStyle name="40% - Accent4 3 4 2" xfId="3179"/>
    <cellStyle name="40% - Accent4 3 4 3" xfId="3180"/>
    <cellStyle name="40% - Accent4 3 5" xfId="3181"/>
    <cellStyle name="40% - Accent4 3 6" xfId="3182"/>
    <cellStyle name="40% - Accent4 30" xfId="3183"/>
    <cellStyle name="40% - Accent4 30 2" xfId="3184"/>
    <cellStyle name="40% - Accent4 30 3" xfId="3185"/>
    <cellStyle name="40% - Accent4 31" xfId="3186"/>
    <cellStyle name="40% - Accent4 31 2" xfId="3187"/>
    <cellStyle name="40% - Accent4 31 3" xfId="3188"/>
    <cellStyle name="40% - Accent4 32" xfId="3189"/>
    <cellStyle name="40% - Accent4 32 2" xfId="3190"/>
    <cellStyle name="40% - Accent4 32 3" xfId="3191"/>
    <cellStyle name="40% - Accent4 33" xfId="3192"/>
    <cellStyle name="40% - Accent4 33 2" xfId="3193"/>
    <cellStyle name="40% - Accent4 33 3" xfId="3194"/>
    <cellStyle name="40% - Accent4 34" xfId="3195"/>
    <cellStyle name="40% - Accent4 34 2" xfId="3196"/>
    <cellStyle name="40% - Accent4 34 3" xfId="3197"/>
    <cellStyle name="40% - Accent4 35" xfId="3198"/>
    <cellStyle name="40% - Accent4 35 2" xfId="3199"/>
    <cellStyle name="40% - Accent4 35 3" xfId="3200"/>
    <cellStyle name="40% - Accent4 36" xfId="3201"/>
    <cellStyle name="40% - Accent4 36 2" xfId="3202"/>
    <cellStyle name="40% - Accent4 36 2 2" xfId="3203"/>
    <cellStyle name="40% - Accent4 36 2 3" xfId="3204"/>
    <cellStyle name="40% - Accent4 37" xfId="3205"/>
    <cellStyle name="40% - Accent4 37 2" xfId="3206"/>
    <cellStyle name="40% - Accent4 37 2 2" xfId="3207"/>
    <cellStyle name="40% - Accent4 37 2 3" xfId="3208"/>
    <cellStyle name="40% - Accent4 38" xfId="3209"/>
    <cellStyle name="40% - Accent4 38 2" xfId="3210"/>
    <cellStyle name="40% - Accent4 38 2 2" xfId="3211"/>
    <cellStyle name="40% - Accent4 38 2 3" xfId="3212"/>
    <cellStyle name="40% - Accent4 39" xfId="3213"/>
    <cellStyle name="40% - Accent4 39 2" xfId="3214"/>
    <cellStyle name="40% - Accent4 4" xfId="3215"/>
    <cellStyle name="40% - Accent4 4 2" xfId="3216"/>
    <cellStyle name="40% - Accent4 4 2 2" xfId="3217"/>
    <cellStyle name="40% - Accent4 4 2 2 2" xfId="3218"/>
    <cellStyle name="40% - Accent4 4 2 3" xfId="3219"/>
    <cellStyle name="40% - Accent4 4 2 4" xfId="3220"/>
    <cellStyle name="40% - Accent4 4 3" xfId="3221"/>
    <cellStyle name="40% - Accent4 4 3 2" xfId="3222"/>
    <cellStyle name="40% - Accent4 4 4" xfId="3223"/>
    <cellStyle name="40% - Accent4 4 4 2" xfId="3224"/>
    <cellStyle name="40% - Accent4 4 4 3" xfId="3225"/>
    <cellStyle name="40% - Accent4 4 5" xfId="3226"/>
    <cellStyle name="40% - Accent4 4 6" xfId="3227"/>
    <cellStyle name="40% - Accent4 40" xfId="3228"/>
    <cellStyle name="40% - Accent4 40 2" xfId="3229"/>
    <cellStyle name="40% - Accent4 41" xfId="3230"/>
    <cellStyle name="40% - Accent4 41 2" xfId="3231"/>
    <cellStyle name="40% - Accent4 42" xfId="3232"/>
    <cellStyle name="40% - Accent4 42 2" xfId="3233"/>
    <cellStyle name="40% - Accent4 43" xfId="3234"/>
    <cellStyle name="40% - Accent4 43 2" xfId="3235"/>
    <cellStyle name="40% - Accent4 44" xfId="3236"/>
    <cellStyle name="40% - Accent4 44 2" xfId="3237"/>
    <cellStyle name="40% - Accent4 45" xfId="3238"/>
    <cellStyle name="40% - Accent4 46" xfId="3239"/>
    <cellStyle name="40% - Accent4 47" xfId="3240"/>
    <cellStyle name="40% - Accent4 48" xfId="3241"/>
    <cellStyle name="40% - Accent4 49" xfId="3242"/>
    <cellStyle name="40% - Accent4 5" xfId="3243"/>
    <cellStyle name="40% - Accent4 5 2" xfId="3244"/>
    <cellStyle name="40% - Accent4 5 2 2" xfId="3245"/>
    <cellStyle name="40% - Accent4 5 2 3" xfId="3246"/>
    <cellStyle name="40% - Accent4 5 3" xfId="3247"/>
    <cellStyle name="40% - Accent4 5 4" xfId="3248"/>
    <cellStyle name="40% - Accent4 5 4 2" xfId="3249"/>
    <cellStyle name="40% - Accent4 5 4 3" xfId="3250"/>
    <cellStyle name="40% - Accent4 5 5" xfId="3251"/>
    <cellStyle name="40% - Accent4 5 6" xfId="3252"/>
    <cellStyle name="40% - Accent4 5 7" xfId="3253"/>
    <cellStyle name="40% - Accent4 50" xfId="3254"/>
    <cellStyle name="40% - Accent4 51" xfId="3255"/>
    <cellStyle name="40% - Accent4 52" xfId="3256"/>
    <cellStyle name="40% - Accent4 52 2" xfId="3257"/>
    <cellStyle name="40% - Accent4 52 3" xfId="3258"/>
    <cellStyle name="40% - Accent4 53" xfId="3259"/>
    <cellStyle name="40% - Accent4 54" xfId="3260"/>
    <cellStyle name="40% - Accent4 55" xfId="3261"/>
    <cellStyle name="40% - Accent4 6" xfId="3262"/>
    <cellStyle name="40% - Accent4 6 2" xfId="3263"/>
    <cellStyle name="40% - Accent4 6 2 2" xfId="3264"/>
    <cellStyle name="40% - Accent4 6 2 3" xfId="3265"/>
    <cellStyle name="40% - Accent4 6 3" xfId="3266"/>
    <cellStyle name="40% - Accent4 6 4" xfId="3267"/>
    <cellStyle name="40% - Accent4 6 4 2" xfId="3268"/>
    <cellStyle name="40% - Accent4 6 4 3" xfId="3269"/>
    <cellStyle name="40% - Accent4 6 5" xfId="3270"/>
    <cellStyle name="40% - Accent4 6 6" xfId="3271"/>
    <cellStyle name="40% - Accent4 6 7" xfId="3272"/>
    <cellStyle name="40% - Accent4 7" xfId="3273"/>
    <cellStyle name="40% - Accent4 7 2" xfId="3274"/>
    <cellStyle name="40% - Accent4 7 2 2" xfId="3275"/>
    <cellStyle name="40% - Accent4 7 2 3" xfId="3276"/>
    <cellStyle name="40% - Accent4 7 3" xfId="3277"/>
    <cellStyle name="40% - Accent4 7 4" xfId="3278"/>
    <cellStyle name="40% - Accent4 7 4 2" xfId="3279"/>
    <cellStyle name="40% - Accent4 7 4 3" xfId="3280"/>
    <cellStyle name="40% - Accent4 7 5" xfId="3281"/>
    <cellStyle name="40% - Accent4 7 6" xfId="3282"/>
    <cellStyle name="40% - Accent4 7 7" xfId="3283"/>
    <cellStyle name="40% - Accent4 8" xfId="3284"/>
    <cellStyle name="40% - Accent4 8 2" xfId="3285"/>
    <cellStyle name="40% - Accent4 8 2 2" xfId="3286"/>
    <cellStyle name="40% - Accent4 8 2 3" xfId="3287"/>
    <cellStyle name="40% - Accent4 8 3" xfId="3288"/>
    <cellStyle name="40% - Accent4 8 4" xfId="3289"/>
    <cellStyle name="40% - Accent4 8 4 2" xfId="3290"/>
    <cellStyle name="40% - Accent4 8 4 3" xfId="3291"/>
    <cellStyle name="40% - Accent4 8 5" xfId="3292"/>
    <cellStyle name="40% - Accent4 8 6" xfId="3293"/>
    <cellStyle name="40% - Accent4 9" xfId="3294"/>
    <cellStyle name="40% - Accent4 9 2" xfId="3295"/>
    <cellStyle name="40% - Accent4 9 2 2" xfId="3296"/>
    <cellStyle name="40% - Accent4 9 3" xfId="3297"/>
    <cellStyle name="40% - Accent4 9 4" xfId="3298"/>
    <cellStyle name="40% - Accent4 9 5" xfId="3299"/>
    <cellStyle name="40% - Accent4 9 6" xfId="3300"/>
    <cellStyle name="40% - Accent5" xfId="13" builtinId="47" customBuiltin="1"/>
    <cellStyle name="40% - Accent5 10" xfId="3301"/>
    <cellStyle name="40% - Accent5 10 2" xfId="3302"/>
    <cellStyle name="40% - Accent5 10 2 2" xfId="3303"/>
    <cellStyle name="40% - Accent5 10 3" xfId="3304"/>
    <cellStyle name="40% - Accent5 10 4" xfId="3305"/>
    <cellStyle name="40% - Accent5 10 5" xfId="3306"/>
    <cellStyle name="40% - Accent5 10 6" xfId="3307"/>
    <cellStyle name="40% - Accent5 11" xfId="3308"/>
    <cellStyle name="40% - Accent5 11 2" xfId="3309"/>
    <cellStyle name="40% - Accent5 11 2 2" xfId="3310"/>
    <cellStyle name="40% - Accent5 11 3" xfId="3311"/>
    <cellStyle name="40% - Accent5 11 4" xfId="3312"/>
    <cellStyle name="40% - Accent5 11 5" xfId="3313"/>
    <cellStyle name="40% - Accent5 11 6" xfId="3314"/>
    <cellStyle name="40% - Accent5 12" xfId="3315"/>
    <cellStyle name="40% - Accent5 12 2" xfId="3316"/>
    <cellStyle name="40% - Accent5 12 2 2" xfId="3317"/>
    <cellStyle name="40% - Accent5 12 3" xfId="3318"/>
    <cellStyle name="40% - Accent5 12 4" xfId="3319"/>
    <cellStyle name="40% - Accent5 12 5" xfId="3320"/>
    <cellStyle name="40% - Accent5 12 6" xfId="3321"/>
    <cellStyle name="40% - Accent5 13" xfId="3322"/>
    <cellStyle name="40% - Accent5 13 2" xfId="3323"/>
    <cellStyle name="40% - Accent5 13 2 2" xfId="3324"/>
    <cellStyle name="40% - Accent5 13 2 3" xfId="3325"/>
    <cellStyle name="40% - Accent5 13 3" xfId="3326"/>
    <cellStyle name="40% - Accent5 13 3 2" xfId="3327"/>
    <cellStyle name="40% - Accent5 13 3 3" xfId="3328"/>
    <cellStyle name="40% - Accent5 13 4" xfId="3329"/>
    <cellStyle name="40% - Accent5 13 5" xfId="3330"/>
    <cellStyle name="40% - Accent5 13 6" xfId="3331"/>
    <cellStyle name="40% - Accent5 14" xfId="3332"/>
    <cellStyle name="40% - Accent5 14 2" xfId="3333"/>
    <cellStyle name="40% - Accent5 14 2 2" xfId="3334"/>
    <cellStyle name="40% - Accent5 14 3" xfId="3335"/>
    <cellStyle name="40% - Accent5 14 3 2" xfId="3336"/>
    <cellStyle name="40% - Accent5 14 3 3" xfId="3337"/>
    <cellStyle name="40% - Accent5 14 4" xfId="3338"/>
    <cellStyle name="40% - Accent5 14 5" xfId="3339"/>
    <cellStyle name="40% - Accent5 14 6" xfId="3340"/>
    <cellStyle name="40% - Accent5 15" xfId="3341"/>
    <cellStyle name="40% - Accent5 15 2" xfId="3342"/>
    <cellStyle name="40% - Accent5 15 2 2" xfId="3343"/>
    <cellStyle name="40% - Accent5 15 3" xfId="3344"/>
    <cellStyle name="40% - Accent5 15 3 2" xfId="3345"/>
    <cellStyle name="40% - Accent5 15 3 3" xfId="3346"/>
    <cellStyle name="40% - Accent5 15 4" xfId="3347"/>
    <cellStyle name="40% - Accent5 15 5" xfId="3348"/>
    <cellStyle name="40% - Accent5 15 6" xfId="3349"/>
    <cellStyle name="40% - Accent5 15 7" xfId="3350"/>
    <cellStyle name="40% - Accent5 16" xfId="3351"/>
    <cellStyle name="40% - Accent5 16 2" xfId="3352"/>
    <cellStyle name="40% - Accent5 16 2 2" xfId="3353"/>
    <cellStyle name="40% - Accent5 16 3" xfId="3354"/>
    <cellStyle name="40% - Accent5 16 3 2" xfId="3355"/>
    <cellStyle name="40% - Accent5 16 3 3" xfId="3356"/>
    <cellStyle name="40% - Accent5 16 4" xfId="3357"/>
    <cellStyle name="40% - Accent5 16 5" xfId="3358"/>
    <cellStyle name="40% - Accent5 16 6" xfId="3359"/>
    <cellStyle name="40% - Accent5 16 7" xfId="3360"/>
    <cellStyle name="40% - Accent5 16 7 2" xfId="3361"/>
    <cellStyle name="40% - Accent5 17" xfId="3362"/>
    <cellStyle name="40% - Accent5 17 2" xfId="3363"/>
    <cellStyle name="40% - Accent5 17 2 2" xfId="3364"/>
    <cellStyle name="40% - Accent5 17 3" xfId="3365"/>
    <cellStyle name="40% - Accent5 17 3 2" xfId="3366"/>
    <cellStyle name="40% - Accent5 17 3 3" xfId="3367"/>
    <cellStyle name="40% - Accent5 17 4" xfId="3368"/>
    <cellStyle name="40% - Accent5 17 5" xfId="3369"/>
    <cellStyle name="40% - Accent5 17 6" xfId="3370"/>
    <cellStyle name="40% - Accent5 17 7" xfId="3371"/>
    <cellStyle name="40% - Accent5 17 7 2" xfId="3372"/>
    <cellStyle name="40% - Accent5 18" xfId="3373"/>
    <cellStyle name="40% - Accent5 18 2" xfId="3374"/>
    <cellStyle name="40% - Accent5 18 2 2" xfId="3375"/>
    <cellStyle name="40% - Accent5 18 3" xfId="3376"/>
    <cellStyle name="40% - Accent5 18 3 2" xfId="3377"/>
    <cellStyle name="40% - Accent5 18 3 3" xfId="3378"/>
    <cellStyle name="40% - Accent5 18 4" xfId="3379"/>
    <cellStyle name="40% - Accent5 18 5" xfId="3380"/>
    <cellStyle name="40% - Accent5 18 6" xfId="3381"/>
    <cellStyle name="40% - Accent5 18 7" xfId="3382"/>
    <cellStyle name="40% - Accent5 18 7 2" xfId="3383"/>
    <cellStyle name="40% - Accent5 19" xfId="3384"/>
    <cellStyle name="40% - Accent5 19 2" xfId="3385"/>
    <cellStyle name="40% - Accent5 19 2 2" xfId="3386"/>
    <cellStyle name="40% - Accent5 19 3" xfId="3387"/>
    <cellStyle name="40% - Accent5 19 3 2" xfId="3388"/>
    <cellStyle name="40% - Accent5 19 3 3" xfId="3389"/>
    <cellStyle name="40% - Accent5 19 4" xfId="3390"/>
    <cellStyle name="40% - Accent5 19 5" xfId="3391"/>
    <cellStyle name="40% - Accent5 19 6" xfId="3392"/>
    <cellStyle name="40% - Accent5 19 7" xfId="3393"/>
    <cellStyle name="40% - Accent5 19 7 2" xfId="3394"/>
    <cellStyle name="40% - Accent5 2" xfId="3395"/>
    <cellStyle name="40% - Accent5 2 10" xfId="3396"/>
    <cellStyle name="40% - Accent5 2 10 2" xfId="3397"/>
    <cellStyle name="40% - Accent5 2 10 2 2" xfId="3398"/>
    <cellStyle name="40% - Accent5 2 10 3" xfId="3399"/>
    <cellStyle name="40% - Accent5 2 11" xfId="3400"/>
    <cellStyle name="40% - Accent5 2 11 2" xfId="3401"/>
    <cellStyle name="40% - Accent5 2 12" xfId="3402"/>
    <cellStyle name="40% - Accent5 2 13" xfId="3403"/>
    <cellStyle name="40% - Accent5 2 14" xfId="3404"/>
    <cellStyle name="40% - Accent5 2 15" xfId="3405"/>
    <cellStyle name="40% - Accent5 2 16" xfId="3406"/>
    <cellStyle name="40% - Accent5 2 2" xfId="3407"/>
    <cellStyle name="40% - Accent5 2 2 2" xfId="3408"/>
    <cellStyle name="40% - Accent5 2 2 2 2" xfId="3409"/>
    <cellStyle name="40% - Accent5 2 2 3" xfId="3410"/>
    <cellStyle name="40% - Accent5 2 2 4" xfId="3411"/>
    <cellStyle name="40% - Accent5 2 3" xfId="3412"/>
    <cellStyle name="40% - Accent5 2 3 2" xfId="3413"/>
    <cellStyle name="40% - Accent5 2 3 2 2" xfId="3414"/>
    <cellStyle name="40% - Accent5 2 3 3" xfId="3415"/>
    <cellStyle name="40% - Accent5 2 3 4" xfId="3416"/>
    <cellStyle name="40% - Accent5 2 4" xfId="3417"/>
    <cellStyle name="40% - Accent5 2 4 2" xfId="3418"/>
    <cellStyle name="40% - Accent5 2 4 2 2" xfId="3419"/>
    <cellStyle name="40% - Accent5 2 4 3" xfId="3420"/>
    <cellStyle name="40% - Accent5 2 4 4" xfId="3421"/>
    <cellStyle name="40% - Accent5 2 4 5" xfId="3422"/>
    <cellStyle name="40% - Accent5 2 5" xfId="3423"/>
    <cellStyle name="40% - Accent5 2 5 2" xfId="3424"/>
    <cellStyle name="40% - Accent5 2 5 2 2" xfId="3425"/>
    <cellStyle name="40% - Accent5 2 5 3" xfId="3426"/>
    <cellStyle name="40% - Accent5 2 5 4" xfId="3427"/>
    <cellStyle name="40% - Accent5 2 6" xfId="3428"/>
    <cellStyle name="40% - Accent5 2 6 2" xfId="3429"/>
    <cellStyle name="40% - Accent5 2 6 2 2" xfId="3430"/>
    <cellStyle name="40% - Accent5 2 6 3" xfId="3431"/>
    <cellStyle name="40% - Accent5 2 7" xfId="3432"/>
    <cellStyle name="40% - Accent5 2 7 2" xfId="3433"/>
    <cellStyle name="40% - Accent5 2 7 2 2" xfId="3434"/>
    <cellStyle name="40% - Accent5 2 7 3" xfId="3435"/>
    <cellStyle name="40% - Accent5 2 8" xfId="3436"/>
    <cellStyle name="40% - Accent5 2 8 2" xfId="3437"/>
    <cellStyle name="40% - Accent5 2 8 2 2" xfId="3438"/>
    <cellStyle name="40% - Accent5 2 8 3" xfId="3439"/>
    <cellStyle name="40% - Accent5 2 9" xfId="3440"/>
    <cellStyle name="40% - Accent5 2 9 2" xfId="3441"/>
    <cellStyle name="40% - Accent5 2 9 2 2" xfId="3442"/>
    <cellStyle name="40% - Accent5 2 9 3" xfId="3443"/>
    <cellStyle name="40% - Accent5 20" xfId="3444"/>
    <cellStyle name="40% - Accent5 20 2" xfId="3445"/>
    <cellStyle name="40% - Accent5 20 2 2" xfId="3446"/>
    <cellStyle name="40% - Accent5 20 3" xfId="3447"/>
    <cellStyle name="40% - Accent5 20 3 2" xfId="3448"/>
    <cellStyle name="40% - Accent5 20 3 3" xfId="3449"/>
    <cellStyle name="40% - Accent5 20 4" xfId="3450"/>
    <cellStyle name="40% - Accent5 20 5" xfId="3451"/>
    <cellStyle name="40% - Accent5 20 6" xfId="3452"/>
    <cellStyle name="40% - Accent5 20 7" xfId="3453"/>
    <cellStyle name="40% - Accent5 20 7 2" xfId="3454"/>
    <cellStyle name="40% - Accent5 21" xfId="3455"/>
    <cellStyle name="40% - Accent5 21 2" xfId="3456"/>
    <cellStyle name="40% - Accent5 21 2 2" xfId="3457"/>
    <cellStyle name="40% - Accent5 21 3" xfId="3458"/>
    <cellStyle name="40% - Accent5 21 3 2" xfId="3459"/>
    <cellStyle name="40% - Accent5 21 3 3" xfId="3460"/>
    <cellStyle name="40% - Accent5 21 4" xfId="3461"/>
    <cellStyle name="40% - Accent5 21 5" xfId="3462"/>
    <cellStyle name="40% - Accent5 21 6" xfId="3463"/>
    <cellStyle name="40% - Accent5 21 7" xfId="3464"/>
    <cellStyle name="40% - Accent5 21 7 2" xfId="3465"/>
    <cellStyle name="40% - Accent5 22" xfId="3466"/>
    <cellStyle name="40% - Accent5 22 2" xfId="3467"/>
    <cellStyle name="40% - Accent5 22 2 2" xfId="3468"/>
    <cellStyle name="40% - Accent5 22 3" xfId="3469"/>
    <cellStyle name="40% - Accent5 22 3 2" xfId="3470"/>
    <cellStyle name="40% - Accent5 22 3 3" xfId="3471"/>
    <cellStyle name="40% - Accent5 22 4" xfId="3472"/>
    <cellStyle name="40% - Accent5 22 5" xfId="3473"/>
    <cellStyle name="40% - Accent5 22 6" xfId="3474"/>
    <cellStyle name="40% - Accent5 22 7" xfId="3475"/>
    <cellStyle name="40% - Accent5 22 7 2" xfId="3476"/>
    <cellStyle name="40% - Accent5 23" xfId="3477"/>
    <cellStyle name="40% - Accent5 23 2" xfId="3478"/>
    <cellStyle name="40% - Accent5 23 3" xfId="3479"/>
    <cellStyle name="40% - Accent5 24" xfId="3480"/>
    <cellStyle name="40% - Accent5 24 2" xfId="3481"/>
    <cellStyle name="40% - Accent5 24 3" xfId="3482"/>
    <cellStyle name="40% - Accent5 25" xfId="3483"/>
    <cellStyle name="40% - Accent5 25 2" xfId="3484"/>
    <cellStyle name="40% - Accent5 25 3" xfId="3485"/>
    <cellStyle name="40% - Accent5 26" xfId="3486"/>
    <cellStyle name="40% - Accent5 26 2" xfId="3487"/>
    <cellStyle name="40% - Accent5 26 3" xfId="3488"/>
    <cellStyle name="40% - Accent5 27" xfId="3489"/>
    <cellStyle name="40% - Accent5 27 2" xfId="3490"/>
    <cellStyle name="40% - Accent5 27 3" xfId="3491"/>
    <cellStyle name="40% - Accent5 28" xfId="3492"/>
    <cellStyle name="40% - Accent5 28 2" xfId="3493"/>
    <cellStyle name="40% - Accent5 28 3" xfId="3494"/>
    <cellStyle name="40% - Accent5 29" xfId="3495"/>
    <cellStyle name="40% - Accent5 29 2" xfId="3496"/>
    <cellStyle name="40% - Accent5 29 3" xfId="3497"/>
    <cellStyle name="40% - Accent5 3" xfId="3498"/>
    <cellStyle name="40% - Accent5 3 2" xfId="3499"/>
    <cellStyle name="40% - Accent5 3 2 2" xfId="3500"/>
    <cellStyle name="40% - Accent5 3 2 2 2" xfId="3501"/>
    <cellStyle name="40% - Accent5 3 2 3" xfId="3502"/>
    <cellStyle name="40% - Accent5 3 2 4" xfId="3503"/>
    <cellStyle name="40% - Accent5 3 3" xfId="3504"/>
    <cellStyle name="40% - Accent5 3 3 2" xfId="3505"/>
    <cellStyle name="40% - Accent5 3 4" xfId="3506"/>
    <cellStyle name="40% - Accent5 3 4 2" xfId="3507"/>
    <cellStyle name="40% - Accent5 3 4 3" xfId="3508"/>
    <cellStyle name="40% - Accent5 3 5" xfId="3509"/>
    <cellStyle name="40% - Accent5 3 6" xfId="3510"/>
    <cellStyle name="40% - Accent5 30" xfId="3511"/>
    <cellStyle name="40% - Accent5 30 2" xfId="3512"/>
    <cellStyle name="40% - Accent5 30 3" xfId="3513"/>
    <cellStyle name="40% - Accent5 31" xfId="3514"/>
    <cellStyle name="40% - Accent5 31 2" xfId="3515"/>
    <cellStyle name="40% - Accent5 31 3" xfId="3516"/>
    <cellStyle name="40% - Accent5 32" xfId="3517"/>
    <cellStyle name="40% - Accent5 32 2" xfId="3518"/>
    <cellStyle name="40% - Accent5 32 3" xfId="3519"/>
    <cellStyle name="40% - Accent5 33" xfId="3520"/>
    <cellStyle name="40% - Accent5 33 2" xfId="3521"/>
    <cellStyle name="40% - Accent5 33 3" xfId="3522"/>
    <cellStyle name="40% - Accent5 34" xfId="3523"/>
    <cellStyle name="40% - Accent5 34 2" xfId="3524"/>
    <cellStyle name="40% - Accent5 34 3" xfId="3525"/>
    <cellStyle name="40% - Accent5 35" xfId="3526"/>
    <cellStyle name="40% - Accent5 35 2" xfId="3527"/>
    <cellStyle name="40% - Accent5 35 3" xfId="3528"/>
    <cellStyle name="40% - Accent5 36" xfId="3529"/>
    <cellStyle name="40% - Accent5 36 2" xfId="3530"/>
    <cellStyle name="40% - Accent5 36 2 2" xfId="3531"/>
    <cellStyle name="40% - Accent5 36 2 3" xfId="3532"/>
    <cellStyle name="40% - Accent5 37" xfId="3533"/>
    <cellStyle name="40% - Accent5 37 2" xfId="3534"/>
    <cellStyle name="40% - Accent5 37 2 2" xfId="3535"/>
    <cellStyle name="40% - Accent5 37 2 3" xfId="3536"/>
    <cellStyle name="40% - Accent5 38" xfId="3537"/>
    <cellStyle name="40% - Accent5 38 2" xfId="3538"/>
    <cellStyle name="40% - Accent5 38 2 2" xfId="3539"/>
    <cellStyle name="40% - Accent5 38 2 3" xfId="3540"/>
    <cellStyle name="40% - Accent5 39" xfId="3541"/>
    <cellStyle name="40% - Accent5 39 2" xfId="3542"/>
    <cellStyle name="40% - Accent5 4" xfId="3543"/>
    <cellStyle name="40% - Accent5 4 2" xfId="3544"/>
    <cellStyle name="40% - Accent5 4 2 2" xfId="3545"/>
    <cellStyle name="40% - Accent5 4 2 2 2" xfId="3546"/>
    <cellStyle name="40% - Accent5 4 2 3" xfId="3547"/>
    <cellStyle name="40% - Accent5 4 2 4" xfId="3548"/>
    <cellStyle name="40% - Accent5 4 3" xfId="3549"/>
    <cellStyle name="40% - Accent5 4 3 2" xfId="3550"/>
    <cellStyle name="40% - Accent5 4 4" xfId="3551"/>
    <cellStyle name="40% - Accent5 4 4 2" xfId="3552"/>
    <cellStyle name="40% - Accent5 4 4 3" xfId="3553"/>
    <cellStyle name="40% - Accent5 4 5" xfId="3554"/>
    <cellStyle name="40% - Accent5 4 6" xfId="3555"/>
    <cellStyle name="40% - Accent5 40" xfId="3556"/>
    <cellStyle name="40% - Accent5 40 2" xfId="3557"/>
    <cellStyle name="40% - Accent5 41" xfId="3558"/>
    <cellStyle name="40% - Accent5 41 2" xfId="3559"/>
    <cellStyle name="40% - Accent5 42" xfId="3560"/>
    <cellStyle name="40% - Accent5 42 2" xfId="3561"/>
    <cellStyle name="40% - Accent5 43" xfId="3562"/>
    <cellStyle name="40% - Accent5 43 2" xfId="3563"/>
    <cellStyle name="40% - Accent5 44" xfId="3564"/>
    <cellStyle name="40% - Accent5 44 2" xfId="3565"/>
    <cellStyle name="40% - Accent5 45" xfId="3566"/>
    <cellStyle name="40% - Accent5 46" xfId="3567"/>
    <cellStyle name="40% - Accent5 47" xfId="3568"/>
    <cellStyle name="40% - Accent5 48" xfId="3569"/>
    <cellStyle name="40% - Accent5 49" xfId="3570"/>
    <cellStyle name="40% - Accent5 5" xfId="3571"/>
    <cellStyle name="40% - Accent5 5 2" xfId="3572"/>
    <cellStyle name="40% - Accent5 5 2 2" xfId="3573"/>
    <cellStyle name="40% - Accent5 5 2 3" xfId="3574"/>
    <cellStyle name="40% - Accent5 5 3" xfId="3575"/>
    <cellStyle name="40% - Accent5 5 4" xfId="3576"/>
    <cellStyle name="40% - Accent5 5 4 2" xfId="3577"/>
    <cellStyle name="40% - Accent5 5 4 3" xfId="3578"/>
    <cellStyle name="40% - Accent5 5 5" xfId="3579"/>
    <cellStyle name="40% - Accent5 5 6" xfId="3580"/>
    <cellStyle name="40% - Accent5 5 7" xfId="3581"/>
    <cellStyle name="40% - Accent5 50" xfId="3582"/>
    <cellStyle name="40% - Accent5 51" xfId="3583"/>
    <cellStyle name="40% - Accent5 52" xfId="3584"/>
    <cellStyle name="40% - Accent5 52 2" xfId="3585"/>
    <cellStyle name="40% - Accent5 52 3" xfId="3586"/>
    <cellStyle name="40% - Accent5 53" xfId="3587"/>
    <cellStyle name="40% - Accent5 54" xfId="3588"/>
    <cellStyle name="40% - Accent5 55" xfId="3589"/>
    <cellStyle name="40% - Accent5 6" xfId="3590"/>
    <cellStyle name="40% - Accent5 6 2" xfId="3591"/>
    <cellStyle name="40% - Accent5 6 2 2" xfId="3592"/>
    <cellStyle name="40% - Accent5 6 2 3" xfId="3593"/>
    <cellStyle name="40% - Accent5 6 3" xfId="3594"/>
    <cellStyle name="40% - Accent5 6 4" xfId="3595"/>
    <cellStyle name="40% - Accent5 6 4 2" xfId="3596"/>
    <cellStyle name="40% - Accent5 6 4 3" xfId="3597"/>
    <cellStyle name="40% - Accent5 6 5" xfId="3598"/>
    <cellStyle name="40% - Accent5 6 6" xfId="3599"/>
    <cellStyle name="40% - Accent5 6 7" xfId="3600"/>
    <cellStyle name="40% - Accent5 7" xfId="3601"/>
    <cellStyle name="40% - Accent5 7 2" xfId="3602"/>
    <cellStyle name="40% - Accent5 7 2 2" xfId="3603"/>
    <cellStyle name="40% - Accent5 7 2 3" xfId="3604"/>
    <cellStyle name="40% - Accent5 7 3" xfId="3605"/>
    <cellStyle name="40% - Accent5 7 4" xfId="3606"/>
    <cellStyle name="40% - Accent5 7 4 2" xfId="3607"/>
    <cellStyle name="40% - Accent5 7 4 3" xfId="3608"/>
    <cellStyle name="40% - Accent5 7 5" xfId="3609"/>
    <cellStyle name="40% - Accent5 7 6" xfId="3610"/>
    <cellStyle name="40% - Accent5 7 7" xfId="3611"/>
    <cellStyle name="40% - Accent5 8" xfId="3612"/>
    <cellStyle name="40% - Accent5 8 2" xfId="3613"/>
    <cellStyle name="40% - Accent5 8 2 2" xfId="3614"/>
    <cellStyle name="40% - Accent5 8 2 3" xfId="3615"/>
    <cellStyle name="40% - Accent5 8 3" xfId="3616"/>
    <cellStyle name="40% - Accent5 8 4" xfId="3617"/>
    <cellStyle name="40% - Accent5 8 4 2" xfId="3618"/>
    <cellStyle name="40% - Accent5 8 4 3" xfId="3619"/>
    <cellStyle name="40% - Accent5 8 5" xfId="3620"/>
    <cellStyle name="40% - Accent5 8 6" xfId="3621"/>
    <cellStyle name="40% - Accent5 9" xfId="3622"/>
    <cellStyle name="40% - Accent5 9 2" xfId="3623"/>
    <cellStyle name="40% - Accent5 9 2 2" xfId="3624"/>
    <cellStyle name="40% - Accent5 9 3" xfId="3625"/>
    <cellStyle name="40% - Accent5 9 4" xfId="3626"/>
    <cellStyle name="40% - Accent5 9 5" xfId="3627"/>
    <cellStyle name="40% - Accent5 9 6" xfId="3628"/>
    <cellStyle name="40% - Accent6" xfId="15" builtinId="51" customBuiltin="1"/>
    <cellStyle name="40% - Accent6 10" xfId="3629"/>
    <cellStyle name="40% - Accent6 10 2" xfId="3630"/>
    <cellStyle name="40% - Accent6 10 2 2" xfId="3631"/>
    <cellStyle name="40% - Accent6 10 3" xfId="3632"/>
    <cellStyle name="40% - Accent6 10 4" xfId="3633"/>
    <cellStyle name="40% - Accent6 10 5" xfId="3634"/>
    <cellStyle name="40% - Accent6 10 6" xfId="3635"/>
    <cellStyle name="40% - Accent6 11" xfId="3636"/>
    <cellStyle name="40% - Accent6 11 2" xfId="3637"/>
    <cellStyle name="40% - Accent6 11 2 2" xfId="3638"/>
    <cellStyle name="40% - Accent6 11 3" xfId="3639"/>
    <cellStyle name="40% - Accent6 11 4" xfId="3640"/>
    <cellStyle name="40% - Accent6 11 5" xfId="3641"/>
    <cellStyle name="40% - Accent6 11 6" xfId="3642"/>
    <cellStyle name="40% - Accent6 12" xfId="3643"/>
    <cellStyle name="40% - Accent6 12 2" xfId="3644"/>
    <cellStyle name="40% - Accent6 12 2 2" xfId="3645"/>
    <cellStyle name="40% - Accent6 12 3" xfId="3646"/>
    <cellStyle name="40% - Accent6 12 4" xfId="3647"/>
    <cellStyle name="40% - Accent6 12 5" xfId="3648"/>
    <cellStyle name="40% - Accent6 12 6" xfId="3649"/>
    <cellStyle name="40% - Accent6 13" xfId="3650"/>
    <cellStyle name="40% - Accent6 13 2" xfId="3651"/>
    <cellStyle name="40% - Accent6 13 2 2" xfId="3652"/>
    <cellStyle name="40% - Accent6 13 2 3" xfId="3653"/>
    <cellStyle name="40% - Accent6 13 3" xfId="3654"/>
    <cellStyle name="40% - Accent6 13 3 2" xfId="3655"/>
    <cellStyle name="40% - Accent6 13 3 3" xfId="3656"/>
    <cellStyle name="40% - Accent6 13 4" xfId="3657"/>
    <cellStyle name="40% - Accent6 13 5" xfId="3658"/>
    <cellStyle name="40% - Accent6 13 6" xfId="3659"/>
    <cellStyle name="40% - Accent6 14" xfId="3660"/>
    <cellStyle name="40% - Accent6 14 2" xfId="3661"/>
    <cellStyle name="40% - Accent6 14 2 2" xfId="3662"/>
    <cellStyle name="40% - Accent6 14 3" xfId="3663"/>
    <cellStyle name="40% - Accent6 14 3 2" xfId="3664"/>
    <cellStyle name="40% - Accent6 14 3 3" xfId="3665"/>
    <cellStyle name="40% - Accent6 14 4" xfId="3666"/>
    <cellStyle name="40% - Accent6 14 5" xfId="3667"/>
    <cellStyle name="40% - Accent6 14 6" xfId="3668"/>
    <cellStyle name="40% - Accent6 15" xfId="3669"/>
    <cellStyle name="40% - Accent6 15 2" xfId="3670"/>
    <cellStyle name="40% - Accent6 15 2 2" xfId="3671"/>
    <cellStyle name="40% - Accent6 15 3" xfId="3672"/>
    <cellStyle name="40% - Accent6 15 3 2" xfId="3673"/>
    <cellStyle name="40% - Accent6 15 3 3" xfId="3674"/>
    <cellStyle name="40% - Accent6 15 4" xfId="3675"/>
    <cellStyle name="40% - Accent6 15 5" xfId="3676"/>
    <cellStyle name="40% - Accent6 15 6" xfId="3677"/>
    <cellStyle name="40% - Accent6 15 7" xfId="3678"/>
    <cellStyle name="40% - Accent6 16" xfId="3679"/>
    <cellStyle name="40% - Accent6 16 2" xfId="3680"/>
    <cellStyle name="40% - Accent6 16 2 2" xfId="3681"/>
    <cellStyle name="40% - Accent6 16 3" xfId="3682"/>
    <cellStyle name="40% - Accent6 16 3 2" xfId="3683"/>
    <cellStyle name="40% - Accent6 16 3 3" xfId="3684"/>
    <cellStyle name="40% - Accent6 16 4" xfId="3685"/>
    <cellStyle name="40% - Accent6 16 5" xfId="3686"/>
    <cellStyle name="40% - Accent6 16 6" xfId="3687"/>
    <cellStyle name="40% - Accent6 16 7" xfId="3688"/>
    <cellStyle name="40% - Accent6 16 7 2" xfId="3689"/>
    <cellStyle name="40% - Accent6 17" xfId="3690"/>
    <cellStyle name="40% - Accent6 17 2" xfId="3691"/>
    <cellStyle name="40% - Accent6 17 2 2" xfId="3692"/>
    <cellStyle name="40% - Accent6 17 3" xfId="3693"/>
    <cellStyle name="40% - Accent6 17 3 2" xfId="3694"/>
    <cellStyle name="40% - Accent6 17 3 3" xfId="3695"/>
    <cellStyle name="40% - Accent6 17 4" xfId="3696"/>
    <cellStyle name="40% - Accent6 17 5" xfId="3697"/>
    <cellStyle name="40% - Accent6 17 6" xfId="3698"/>
    <cellStyle name="40% - Accent6 17 7" xfId="3699"/>
    <cellStyle name="40% - Accent6 17 7 2" xfId="3700"/>
    <cellStyle name="40% - Accent6 18" xfId="3701"/>
    <cellStyle name="40% - Accent6 18 2" xfId="3702"/>
    <cellStyle name="40% - Accent6 18 2 2" xfId="3703"/>
    <cellStyle name="40% - Accent6 18 3" xfId="3704"/>
    <cellStyle name="40% - Accent6 18 3 2" xfId="3705"/>
    <cellStyle name="40% - Accent6 18 3 3" xfId="3706"/>
    <cellStyle name="40% - Accent6 18 4" xfId="3707"/>
    <cellStyle name="40% - Accent6 18 5" xfId="3708"/>
    <cellStyle name="40% - Accent6 18 6" xfId="3709"/>
    <cellStyle name="40% - Accent6 18 7" xfId="3710"/>
    <cellStyle name="40% - Accent6 18 7 2" xfId="3711"/>
    <cellStyle name="40% - Accent6 19" xfId="3712"/>
    <cellStyle name="40% - Accent6 19 2" xfId="3713"/>
    <cellStyle name="40% - Accent6 19 2 2" xfId="3714"/>
    <cellStyle name="40% - Accent6 19 3" xfId="3715"/>
    <cellStyle name="40% - Accent6 19 3 2" xfId="3716"/>
    <cellStyle name="40% - Accent6 19 3 3" xfId="3717"/>
    <cellStyle name="40% - Accent6 19 4" xfId="3718"/>
    <cellStyle name="40% - Accent6 19 5" xfId="3719"/>
    <cellStyle name="40% - Accent6 19 6" xfId="3720"/>
    <cellStyle name="40% - Accent6 19 7" xfId="3721"/>
    <cellStyle name="40% - Accent6 19 7 2" xfId="3722"/>
    <cellStyle name="40% - Accent6 2" xfId="3723"/>
    <cellStyle name="40% - Accent6 2 10" xfId="3724"/>
    <cellStyle name="40% - Accent6 2 10 2" xfId="3725"/>
    <cellStyle name="40% - Accent6 2 10 2 2" xfId="3726"/>
    <cellStyle name="40% - Accent6 2 10 3" xfId="3727"/>
    <cellStyle name="40% - Accent6 2 11" xfId="3728"/>
    <cellStyle name="40% - Accent6 2 11 2" xfId="3729"/>
    <cellStyle name="40% - Accent6 2 12" xfId="3730"/>
    <cellStyle name="40% - Accent6 2 13" xfId="3731"/>
    <cellStyle name="40% - Accent6 2 14" xfId="3732"/>
    <cellStyle name="40% - Accent6 2 15" xfId="3733"/>
    <cellStyle name="40% - Accent6 2 16" xfId="3734"/>
    <cellStyle name="40% - Accent6 2 2" xfId="3735"/>
    <cellStyle name="40% - Accent6 2 2 2" xfId="3736"/>
    <cellStyle name="40% - Accent6 2 2 2 2" xfId="3737"/>
    <cellStyle name="40% - Accent6 2 2 3" xfId="3738"/>
    <cellStyle name="40% - Accent6 2 2 4" xfId="3739"/>
    <cellStyle name="40% - Accent6 2 3" xfId="3740"/>
    <cellStyle name="40% - Accent6 2 3 2" xfId="3741"/>
    <cellStyle name="40% - Accent6 2 3 2 2" xfId="3742"/>
    <cellStyle name="40% - Accent6 2 3 3" xfId="3743"/>
    <cellStyle name="40% - Accent6 2 3 4" xfId="3744"/>
    <cellStyle name="40% - Accent6 2 4" xfId="3745"/>
    <cellStyle name="40% - Accent6 2 4 2" xfId="3746"/>
    <cellStyle name="40% - Accent6 2 4 2 2" xfId="3747"/>
    <cellStyle name="40% - Accent6 2 4 3" xfId="3748"/>
    <cellStyle name="40% - Accent6 2 4 4" xfId="3749"/>
    <cellStyle name="40% - Accent6 2 4 5" xfId="3750"/>
    <cellStyle name="40% - Accent6 2 5" xfId="3751"/>
    <cellStyle name="40% - Accent6 2 5 2" xfId="3752"/>
    <cellStyle name="40% - Accent6 2 5 2 2" xfId="3753"/>
    <cellStyle name="40% - Accent6 2 5 3" xfId="3754"/>
    <cellStyle name="40% - Accent6 2 5 4" xfId="3755"/>
    <cellStyle name="40% - Accent6 2 6" xfId="3756"/>
    <cellStyle name="40% - Accent6 2 6 2" xfId="3757"/>
    <cellStyle name="40% - Accent6 2 6 2 2" xfId="3758"/>
    <cellStyle name="40% - Accent6 2 6 3" xfId="3759"/>
    <cellStyle name="40% - Accent6 2 7" xfId="3760"/>
    <cellStyle name="40% - Accent6 2 7 2" xfId="3761"/>
    <cellStyle name="40% - Accent6 2 7 2 2" xfId="3762"/>
    <cellStyle name="40% - Accent6 2 7 3" xfId="3763"/>
    <cellStyle name="40% - Accent6 2 8" xfId="3764"/>
    <cellStyle name="40% - Accent6 2 8 2" xfId="3765"/>
    <cellStyle name="40% - Accent6 2 8 2 2" xfId="3766"/>
    <cellStyle name="40% - Accent6 2 8 3" xfId="3767"/>
    <cellStyle name="40% - Accent6 2 9" xfId="3768"/>
    <cellStyle name="40% - Accent6 2 9 2" xfId="3769"/>
    <cellStyle name="40% - Accent6 2 9 2 2" xfId="3770"/>
    <cellStyle name="40% - Accent6 2 9 3" xfId="3771"/>
    <cellStyle name="40% - Accent6 20" xfId="3772"/>
    <cellStyle name="40% - Accent6 20 2" xfId="3773"/>
    <cellStyle name="40% - Accent6 20 2 2" xfId="3774"/>
    <cellStyle name="40% - Accent6 20 3" xfId="3775"/>
    <cellStyle name="40% - Accent6 20 3 2" xfId="3776"/>
    <cellStyle name="40% - Accent6 20 3 3" xfId="3777"/>
    <cellStyle name="40% - Accent6 20 4" xfId="3778"/>
    <cellStyle name="40% - Accent6 20 5" xfId="3779"/>
    <cellStyle name="40% - Accent6 20 6" xfId="3780"/>
    <cellStyle name="40% - Accent6 20 7" xfId="3781"/>
    <cellStyle name="40% - Accent6 20 7 2" xfId="3782"/>
    <cellStyle name="40% - Accent6 21" xfId="3783"/>
    <cellStyle name="40% - Accent6 21 2" xfId="3784"/>
    <cellStyle name="40% - Accent6 21 2 2" xfId="3785"/>
    <cellStyle name="40% - Accent6 21 3" xfId="3786"/>
    <cellStyle name="40% - Accent6 21 3 2" xfId="3787"/>
    <cellStyle name="40% - Accent6 21 3 3" xfId="3788"/>
    <cellStyle name="40% - Accent6 21 4" xfId="3789"/>
    <cellStyle name="40% - Accent6 21 5" xfId="3790"/>
    <cellStyle name="40% - Accent6 21 6" xfId="3791"/>
    <cellStyle name="40% - Accent6 21 7" xfId="3792"/>
    <cellStyle name="40% - Accent6 21 7 2" xfId="3793"/>
    <cellStyle name="40% - Accent6 22" xfId="3794"/>
    <cellStyle name="40% - Accent6 22 2" xfId="3795"/>
    <cellStyle name="40% - Accent6 22 2 2" xfId="3796"/>
    <cellStyle name="40% - Accent6 22 3" xfId="3797"/>
    <cellStyle name="40% - Accent6 22 3 2" xfId="3798"/>
    <cellStyle name="40% - Accent6 22 3 3" xfId="3799"/>
    <cellStyle name="40% - Accent6 22 4" xfId="3800"/>
    <cellStyle name="40% - Accent6 22 5" xfId="3801"/>
    <cellStyle name="40% - Accent6 22 6" xfId="3802"/>
    <cellStyle name="40% - Accent6 22 7" xfId="3803"/>
    <cellStyle name="40% - Accent6 22 7 2" xfId="3804"/>
    <cellStyle name="40% - Accent6 23" xfId="3805"/>
    <cellStyle name="40% - Accent6 23 2" xfId="3806"/>
    <cellStyle name="40% - Accent6 23 3" xfId="3807"/>
    <cellStyle name="40% - Accent6 24" xfId="3808"/>
    <cellStyle name="40% - Accent6 24 2" xfId="3809"/>
    <cellStyle name="40% - Accent6 24 3" xfId="3810"/>
    <cellStyle name="40% - Accent6 25" xfId="3811"/>
    <cellStyle name="40% - Accent6 25 2" xfId="3812"/>
    <cellStyle name="40% - Accent6 25 3" xfId="3813"/>
    <cellStyle name="40% - Accent6 26" xfId="3814"/>
    <cellStyle name="40% - Accent6 26 2" xfId="3815"/>
    <cellStyle name="40% - Accent6 26 3" xfId="3816"/>
    <cellStyle name="40% - Accent6 27" xfId="3817"/>
    <cellStyle name="40% - Accent6 27 2" xfId="3818"/>
    <cellStyle name="40% - Accent6 27 3" xfId="3819"/>
    <cellStyle name="40% - Accent6 28" xfId="3820"/>
    <cellStyle name="40% - Accent6 28 2" xfId="3821"/>
    <cellStyle name="40% - Accent6 28 3" xfId="3822"/>
    <cellStyle name="40% - Accent6 29" xfId="3823"/>
    <cellStyle name="40% - Accent6 29 2" xfId="3824"/>
    <cellStyle name="40% - Accent6 29 3" xfId="3825"/>
    <cellStyle name="40% - Accent6 3" xfId="3826"/>
    <cellStyle name="40% - Accent6 3 2" xfId="3827"/>
    <cellStyle name="40% - Accent6 3 2 2" xfId="3828"/>
    <cellStyle name="40% - Accent6 3 2 2 2" xfId="3829"/>
    <cellStyle name="40% - Accent6 3 2 3" xfId="3830"/>
    <cellStyle name="40% - Accent6 3 2 4" xfId="3831"/>
    <cellStyle name="40% - Accent6 3 3" xfId="3832"/>
    <cellStyle name="40% - Accent6 3 3 2" xfId="3833"/>
    <cellStyle name="40% - Accent6 3 4" xfId="3834"/>
    <cellStyle name="40% - Accent6 3 4 2" xfId="3835"/>
    <cellStyle name="40% - Accent6 3 4 3" xfId="3836"/>
    <cellStyle name="40% - Accent6 3 5" xfId="3837"/>
    <cellStyle name="40% - Accent6 3 6" xfId="3838"/>
    <cellStyle name="40% - Accent6 30" xfId="3839"/>
    <cellStyle name="40% - Accent6 30 2" xfId="3840"/>
    <cellStyle name="40% - Accent6 30 3" xfId="3841"/>
    <cellStyle name="40% - Accent6 31" xfId="3842"/>
    <cellStyle name="40% - Accent6 31 2" xfId="3843"/>
    <cellStyle name="40% - Accent6 31 3" xfId="3844"/>
    <cellStyle name="40% - Accent6 32" xfId="3845"/>
    <cellStyle name="40% - Accent6 32 2" xfId="3846"/>
    <cellStyle name="40% - Accent6 32 3" xfId="3847"/>
    <cellStyle name="40% - Accent6 33" xfId="3848"/>
    <cellStyle name="40% - Accent6 33 2" xfId="3849"/>
    <cellStyle name="40% - Accent6 33 3" xfId="3850"/>
    <cellStyle name="40% - Accent6 34" xfId="3851"/>
    <cellStyle name="40% - Accent6 34 2" xfId="3852"/>
    <cellStyle name="40% - Accent6 34 3" xfId="3853"/>
    <cellStyle name="40% - Accent6 35" xfId="3854"/>
    <cellStyle name="40% - Accent6 35 2" xfId="3855"/>
    <cellStyle name="40% - Accent6 35 3" xfId="3856"/>
    <cellStyle name="40% - Accent6 36" xfId="3857"/>
    <cellStyle name="40% - Accent6 36 2" xfId="3858"/>
    <cellStyle name="40% - Accent6 36 2 2" xfId="3859"/>
    <cellStyle name="40% - Accent6 36 2 3" xfId="3860"/>
    <cellStyle name="40% - Accent6 37" xfId="3861"/>
    <cellStyle name="40% - Accent6 37 2" xfId="3862"/>
    <cellStyle name="40% - Accent6 37 2 2" xfId="3863"/>
    <cellStyle name="40% - Accent6 37 2 3" xfId="3864"/>
    <cellStyle name="40% - Accent6 38" xfId="3865"/>
    <cellStyle name="40% - Accent6 38 2" xfId="3866"/>
    <cellStyle name="40% - Accent6 38 2 2" xfId="3867"/>
    <cellStyle name="40% - Accent6 38 2 3" xfId="3868"/>
    <cellStyle name="40% - Accent6 39" xfId="3869"/>
    <cellStyle name="40% - Accent6 39 2" xfId="3870"/>
    <cellStyle name="40% - Accent6 4" xfId="3871"/>
    <cellStyle name="40% - Accent6 4 2" xfId="3872"/>
    <cellStyle name="40% - Accent6 4 2 2" xfId="3873"/>
    <cellStyle name="40% - Accent6 4 2 2 2" xfId="3874"/>
    <cellStyle name="40% - Accent6 4 2 3" xfId="3875"/>
    <cellStyle name="40% - Accent6 4 2 4" xfId="3876"/>
    <cellStyle name="40% - Accent6 4 3" xfId="3877"/>
    <cellStyle name="40% - Accent6 4 3 2" xfId="3878"/>
    <cellStyle name="40% - Accent6 4 4" xfId="3879"/>
    <cellStyle name="40% - Accent6 4 4 2" xfId="3880"/>
    <cellStyle name="40% - Accent6 4 4 3" xfId="3881"/>
    <cellStyle name="40% - Accent6 4 5" xfId="3882"/>
    <cellStyle name="40% - Accent6 4 6" xfId="3883"/>
    <cellStyle name="40% - Accent6 40" xfId="3884"/>
    <cellStyle name="40% - Accent6 40 2" xfId="3885"/>
    <cellStyle name="40% - Accent6 41" xfId="3886"/>
    <cellStyle name="40% - Accent6 41 2" xfId="3887"/>
    <cellStyle name="40% - Accent6 42" xfId="3888"/>
    <cellStyle name="40% - Accent6 42 2" xfId="3889"/>
    <cellStyle name="40% - Accent6 43" xfId="3890"/>
    <cellStyle name="40% - Accent6 43 2" xfId="3891"/>
    <cellStyle name="40% - Accent6 44" xfId="3892"/>
    <cellStyle name="40% - Accent6 44 2" xfId="3893"/>
    <cellStyle name="40% - Accent6 45" xfId="3894"/>
    <cellStyle name="40% - Accent6 46" xfId="3895"/>
    <cellStyle name="40% - Accent6 47" xfId="3896"/>
    <cellStyle name="40% - Accent6 48" xfId="3897"/>
    <cellStyle name="40% - Accent6 49" xfId="3898"/>
    <cellStyle name="40% - Accent6 5" xfId="3899"/>
    <cellStyle name="40% - Accent6 5 2" xfId="3900"/>
    <cellStyle name="40% - Accent6 5 2 2" xfId="3901"/>
    <cellStyle name="40% - Accent6 5 2 3" xfId="3902"/>
    <cellStyle name="40% - Accent6 5 3" xfId="3903"/>
    <cellStyle name="40% - Accent6 5 4" xfId="3904"/>
    <cellStyle name="40% - Accent6 5 4 2" xfId="3905"/>
    <cellStyle name="40% - Accent6 5 4 3" xfId="3906"/>
    <cellStyle name="40% - Accent6 5 5" xfId="3907"/>
    <cellStyle name="40% - Accent6 5 6" xfId="3908"/>
    <cellStyle name="40% - Accent6 5 7" xfId="3909"/>
    <cellStyle name="40% - Accent6 50" xfId="3910"/>
    <cellStyle name="40% - Accent6 51" xfId="3911"/>
    <cellStyle name="40% - Accent6 52" xfId="3912"/>
    <cellStyle name="40% - Accent6 52 2" xfId="3913"/>
    <cellStyle name="40% - Accent6 52 3" xfId="3914"/>
    <cellStyle name="40% - Accent6 53" xfId="3915"/>
    <cellStyle name="40% - Accent6 54" xfId="3916"/>
    <cellStyle name="40% - Accent6 55" xfId="3917"/>
    <cellStyle name="40% - Accent6 6" xfId="3918"/>
    <cellStyle name="40% - Accent6 6 2" xfId="3919"/>
    <cellStyle name="40% - Accent6 6 2 2" xfId="3920"/>
    <cellStyle name="40% - Accent6 6 2 3" xfId="3921"/>
    <cellStyle name="40% - Accent6 6 3" xfId="3922"/>
    <cellStyle name="40% - Accent6 6 4" xfId="3923"/>
    <cellStyle name="40% - Accent6 6 4 2" xfId="3924"/>
    <cellStyle name="40% - Accent6 6 4 3" xfId="3925"/>
    <cellStyle name="40% - Accent6 6 5" xfId="3926"/>
    <cellStyle name="40% - Accent6 6 6" xfId="3927"/>
    <cellStyle name="40% - Accent6 6 7" xfId="3928"/>
    <cellStyle name="40% - Accent6 7" xfId="3929"/>
    <cellStyle name="40% - Accent6 7 2" xfId="3930"/>
    <cellStyle name="40% - Accent6 7 2 2" xfId="3931"/>
    <cellStyle name="40% - Accent6 7 2 3" xfId="3932"/>
    <cellStyle name="40% - Accent6 7 3" xfId="3933"/>
    <cellStyle name="40% - Accent6 7 4" xfId="3934"/>
    <cellStyle name="40% - Accent6 7 4 2" xfId="3935"/>
    <cellStyle name="40% - Accent6 7 4 3" xfId="3936"/>
    <cellStyle name="40% - Accent6 7 5" xfId="3937"/>
    <cellStyle name="40% - Accent6 7 6" xfId="3938"/>
    <cellStyle name="40% - Accent6 7 7" xfId="3939"/>
    <cellStyle name="40% - Accent6 8" xfId="3940"/>
    <cellStyle name="40% - Accent6 8 2" xfId="3941"/>
    <cellStyle name="40% - Accent6 8 2 2" xfId="3942"/>
    <cellStyle name="40% - Accent6 8 2 3" xfId="3943"/>
    <cellStyle name="40% - Accent6 8 3" xfId="3944"/>
    <cellStyle name="40% - Accent6 8 4" xfId="3945"/>
    <cellStyle name="40% - Accent6 8 4 2" xfId="3946"/>
    <cellStyle name="40% - Accent6 8 4 3" xfId="3947"/>
    <cellStyle name="40% - Accent6 8 5" xfId="3948"/>
    <cellStyle name="40% - Accent6 8 6" xfId="3949"/>
    <cellStyle name="40% - Accent6 9" xfId="3950"/>
    <cellStyle name="40% - Accent6 9 2" xfId="3951"/>
    <cellStyle name="40% - Accent6 9 2 2" xfId="3952"/>
    <cellStyle name="40% - Accent6 9 3" xfId="3953"/>
    <cellStyle name="40% - Accent6 9 4" xfId="3954"/>
    <cellStyle name="40% - Accent6 9 5" xfId="3955"/>
    <cellStyle name="40% - Accent6 9 6" xfId="3956"/>
    <cellStyle name="60% - Accent1" xfId="3" builtinId="32" customBuiltin="1"/>
    <cellStyle name="60% - Accent1 2" xfId="3957"/>
    <cellStyle name="60% - Accent1 2 2" xfId="3958"/>
    <cellStyle name="60% - Accent1 2 2 2" xfId="3959"/>
    <cellStyle name="60% - Accent1 2 2 3" xfId="3960"/>
    <cellStyle name="60% - Accent1 2 3" xfId="3961"/>
    <cellStyle name="60% - Accent1 2 3 2" xfId="3962"/>
    <cellStyle name="60% - Accent1 2 3 2 2" xfId="3963"/>
    <cellStyle name="60% - Accent1 2 4" xfId="3964"/>
    <cellStyle name="60% - Accent1 2 5" xfId="3965"/>
    <cellStyle name="60% - Accent1 2 6" xfId="3966"/>
    <cellStyle name="60% - Accent1 2 7" xfId="3967"/>
    <cellStyle name="60% - Accent1 3" xfId="3968"/>
    <cellStyle name="60% - Accent1 3 2" xfId="3969"/>
    <cellStyle name="60% - Accent1 3 3" xfId="3970"/>
    <cellStyle name="60% - Accent1 3 4" xfId="3971"/>
    <cellStyle name="60% - Accent1 3 5" xfId="3972"/>
    <cellStyle name="60% - Accent1 3 6" xfId="3973"/>
    <cellStyle name="60% - Accent1 3 7" xfId="3974"/>
    <cellStyle name="60% - Accent1 3 8" xfId="3975"/>
    <cellStyle name="60% - Accent1 4" xfId="3976"/>
    <cellStyle name="60% - Accent1 4 2" xfId="3977"/>
    <cellStyle name="60% - Accent1 4 3" xfId="3978"/>
    <cellStyle name="60% - Accent1 4 4" xfId="3979"/>
    <cellStyle name="60% - Accent1 4 5" xfId="3980"/>
    <cellStyle name="60% - Accent1 5" xfId="3981"/>
    <cellStyle name="60% - Accent1 5 2" xfId="3982"/>
    <cellStyle name="60% - Accent1 5 3" xfId="3983"/>
    <cellStyle name="60% - Accent1 6" xfId="3984"/>
    <cellStyle name="60% - Accent1 7" xfId="3985"/>
    <cellStyle name="60% - Accent1 7 2" xfId="3986"/>
    <cellStyle name="60% - Accent1 7 2 2" xfId="3987"/>
    <cellStyle name="60% - Accent1 8" xfId="3988"/>
    <cellStyle name="60% - Accent1 9" xfId="3989"/>
    <cellStyle name="60% - Accent2" xfId="6" builtinId="36" customBuiltin="1"/>
    <cellStyle name="60% - Accent2 2" xfId="3990"/>
    <cellStyle name="60% - Accent2 2 2" xfId="3991"/>
    <cellStyle name="60% - Accent2 2 2 2" xfId="3992"/>
    <cellStyle name="60% - Accent2 2 2 3" xfId="3993"/>
    <cellStyle name="60% - Accent2 2 3" xfId="3994"/>
    <cellStyle name="60% - Accent2 2 3 2" xfId="3995"/>
    <cellStyle name="60% - Accent2 2 3 2 2" xfId="3996"/>
    <cellStyle name="60% - Accent2 2 4" xfId="3997"/>
    <cellStyle name="60% - Accent2 2 5" xfId="3998"/>
    <cellStyle name="60% - Accent2 2 6" xfId="3999"/>
    <cellStyle name="60% - Accent2 2 7" xfId="4000"/>
    <cellStyle name="60% - Accent2 3" xfId="4001"/>
    <cellStyle name="60% - Accent2 3 2" xfId="4002"/>
    <cellStyle name="60% - Accent2 3 3" xfId="4003"/>
    <cellStyle name="60% - Accent2 3 4" xfId="4004"/>
    <cellStyle name="60% - Accent2 3 5" xfId="4005"/>
    <cellStyle name="60% - Accent2 3 6" xfId="4006"/>
    <cellStyle name="60% - Accent2 3 7" xfId="4007"/>
    <cellStyle name="60% - Accent2 3 8" xfId="4008"/>
    <cellStyle name="60% - Accent2 4" xfId="4009"/>
    <cellStyle name="60% - Accent2 4 2" xfId="4010"/>
    <cellStyle name="60% - Accent2 4 3" xfId="4011"/>
    <cellStyle name="60% - Accent2 4 4" xfId="4012"/>
    <cellStyle name="60% - Accent2 4 5" xfId="4013"/>
    <cellStyle name="60% - Accent2 5" xfId="4014"/>
    <cellStyle name="60% - Accent2 5 2" xfId="4015"/>
    <cellStyle name="60% - Accent2 5 3" xfId="4016"/>
    <cellStyle name="60% - Accent2 6" xfId="4017"/>
    <cellStyle name="60% - Accent2 7" xfId="4018"/>
    <cellStyle name="60% - Accent2 7 2" xfId="4019"/>
    <cellStyle name="60% - Accent2 7 2 2" xfId="4020"/>
    <cellStyle name="60% - Accent2 8" xfId="4021"/>
    <cellStyle name="60% - Accent2 9" xfId="4022"/>
    <cellStyle name="60% - Accent3" xfId="9" builtinId="40" customBuiltin="1"/>
    <cellStyle name="60% - Accent3 2" xfId="4023"/>
    <cellStyle name="60% - Accent3 2 2" xfId="4024"/>
    <cellStyle name="60% - Accent3 2 2 2" xfId="4025"/>
    <cellStyle name="60% - Accent3 2 2 3" xfId="4026"/>
    <cellStyle name="60% - Accent3 2 3" xfId="4027"/>
    <cellStyle name="60% - Accent3 2 3 2" xfId="4028"/>
    <cellStyle name="60% - Accent3 2 3 2 2" xfId="4029"/>
    <cellStyle name="60% - Accent3 2 4" xfId="4030"/>
    <cellStyle name="60% - Accent3 2 5" xfId="4031"/>
    <cellStyle name="60% - Accent3 2 6" xfId="4032"/>
    <cellStyle name="60% - Accent3 2 7" xfId="4033"/>
    <cellStyle name="60% - Accent3 3" xfId="4034"/>
    <cellStyle name="60% - Accent3 3 2" xfId="4035"/>
    <cellStyle name="60% - Accent3 3 3" xfId="4036"/>
    <cellStyle name="60% - Accent3 3 4" xfId="4037"/>
    <cellStyle name="60% - Accent3 3 5" xfId="4038"/>
    <cellStyle name="60% - Accent3 3 6" xfId="4039"/>
    <cellStyle name="60% - Accent3 3 7" xfId="4040"/>
    <cellStyle name="60% - Accent3 3 8" xfId="4041"/>
    <cellStyle name="60% - Accent3 4" xfId="4042"/>
    <cellStyle name="60% - Accent3 4 2" xfId="4043"/>
    <cellStyle name="60% - Accent3 4 3" xfId="4044"/>
    <cellStyle name="60% - Accent3 4 4" xfId="4045"/>
    <cellStyle name="60% - Accent3 4 5" xfId="4046"/>
    <cellStyle name="60% - Accent3 5" xfId="4047"/>
    <cellStyle name="60% - Accent3 5 2" xfId="4048"/>
    <cellStyle name="60% - Accent3 5 3" xfId="4049"/>
    <cellStyle name="60% - Accent3 6" xfId="4050"/>
    <cellStyle name="60% - Accent3 7" xfId="4051"/>
    <cellStyle name="60% - Accent3 7 2" xfId="4052"/>
    <cellStyle name="60% - Accent3 7 2 2" xfId="4053"/>
    <cellStyle name="60% - Accent3 8" xfId="4054"/>
    <cellStyle name="60% - Accent3 9" xfId="4055"/>
    <cellStyle name="60% - Accent4 10" xfId="4056"/>
    <cellStyle name="60% - Accent4 2" xfId="4057"/>
    <cellStyle name="60% - Accent4 2 2" xfId="4058"/>
    <cellStyle name="60% - Accent4 2 2 2" xfId="4059"/>
    <cellStyle name="60% - Accent4 2 2 3" xfId="4060"/>
    <cellStyle name="60% - Accent4 2 3" xfId="4061"/>
    <cellStyle name="60% - Accent4 2 3 2" xfId="4062"/>
    <cellStyle name="60% - Accent4 2 3 2 2" xfId="4063"/>
    <cellStyle name="60% - Accent4 2 4" xfId="4064"/>
    <cellStyle name="60% - Accent4 2 5" xfId="4065"/>
    <cellStyle name="60% - Accent4 2 6" xfId="4066"/>
    <cellStyle name="60% - Accent4 2 7" xfId="4067"/>
    <cellStyle name="60% - Accent4 3" xfId="4068"/>
    <cellStyle name="60% - Accent4 3 2" xfId="4069"/>
    <cellStyle name="60% - Accent4 3 3" xfId="4070"/>
    <cellStyle name="60% - Accent4 3 4" xfId="4071"/>
    <cellStyle name="60% - Accent4 3 5" xfId="4072"/>
    <cellStyle name="60% - Accent4 3 6" xfId="4073"/>
    <cellStyle name="60% - Accent4 3 7" xfId="4074"/>
    <cellStyle name="60% - Accent4 3 8" xfId="4075"/>
    <cellStyle name="60% - Accent4 4" xfId="4076"/>
    <cellStyle name="60% - Accent4 4 2" xfId="4077"/>
    <cellStyle name="60% - Accent4 4 3" xfId="4078"/>
    <cellStyle name="60% - Accent4 4 4" xfId="4079"/>
    <cellStyle name="60% - Accent4 4 5" xfId="4080"/>
    <cellStyle name="60% - Accent4 5" xfId="4081"/>
    <cellStyle name="60% - Accent4 5 2" xfId="4082"/>
    <cellStyle name="60% - Accent4 5 3" xfId="4083"/>
    <cellStyle name="60% - Accent4 6" xfId="4084"/>
    <cellStyle name="60% - Accent4 7" xfId="4085"/>
    <cellStyle name="60% - Accent4 7 2" xfId="4086"/>
    <cellStyle name="60% - Accent4 7 2 2" xfId="4087"/>
    <cellStyle name="60% - Accent4 8" xfId="4088"/>
    <cellStyle name="60% - Accent4 9" xfId="4089"/>
    <cellStyle name="60% - Accent5 10" xfId="4090"/>
    <cellStyle name="60% - Accent5 2" xfId="4091"/>
    <cellStyle name="60% - Accent5 2 2" xfId="4092"/>
    <cellStyle name="60% - Accent5 2 2 2" xfId="4093"/>
    <cellStyle name="60% - Accent5 2 2 3" xfId="4094"/>
    <cellStyle name="60% - Accent5 2 3" xfId="4095"/>
    <cellStyle name="60% - Accent5 2 3 2" xfId="4096"/>
    <cellStyle name="60% - Accent5 2 3 2 2" xfId="4097"/>
    <cellStyle name="60% - Accent5 2 4" xfId="4098"/>
    <cellStyle name="60% - Accent5 2 5" xfId="4099"/>
    <cellStyle name="60% - Accent5 2 6" xfId="4100"/>
    <cellStyle name="60% - Accent5 2 7" xfId="4101"/>
    <cellStyle name="60% - Accent5 3" xfId="4102"/>
    <cellStyle name="60% - Accent5 3 2" xfId="4103"/>
    <cellStyle name="60% - Accent5 3 3" xfId="4104"/>
    <cellStyle name="60% - Accent5 3 4" xfId="4105"/>
    <cellStyle name="60% - Accent5 3 5" xfId="4106"/>
    <cellStyle name="60% - Accent5 3 6" xfId="4107"/>
    <cellStyle name="60% - Accent5 3 7" xfId="4108"/>
    <cellStyle name="60% - Accent5 3 8" xfId="4109"/>
    <cellStyle name="60% - Accent5 4" xfId="4110"/>
    <cellStyle name="60% - Accent5 4 2" xfId="4111"/>
    <cellStyle name="60% - Accent5 4 3" xfId="4112"/>
    <cellStyle name="60% - Accent5 4 4" xfId="4113"/>
    <cellStyle name="60% - Accent5 4 5" xfId="4114"/>
    <cellStyle name="60% - Accent5 5" xfId="4115"/>
    <cellStyle name="60% - Accent5 5 2" xfId="4116"/>
    <cellStyle name="60% - Accent5 5 3" xfId="4117"/>
    <cellStyle name="60% - Accent5 6" xfId="4118"/>
    <cellStyle name="60% - Accent5 7" xfId="4119"/>
    <cellStyle name="60% - Accent5 7 2" xfId="4120"/>
    <cellStyle name="60% - Accent5 7 2 2" xfId="4121"/>
    <cellStyle name="60% - Accent5 8" xfId="4122"/>
    <cellStyle name="60% - Accent5 9" xfId="4123"/>
    <cellStyle name="60% - Accent6 10" xfId="4124"/>
    <cellStyle name="60% - Accent6 2" xfId="4125"/>
    <cellStyle name="60% - Accent6 2 2" xfId="4126"/>
    <cellStyle name="60% - Accent6 2 2 2" xfId="4127"/>
    <cellStyle name="60% - Accent6 2 2 3" xfId="4128"/>
    <cellStyle name="60% - Accent6 2 3" xfId="4129"/>
    <cellStyle name="60% - Accent6 2 3 2" xfId="4130"/>
    <cellStyle name="60% - Accent6 2 3 2 2" xfId="4131"/>
    <cellStyle name="60% - Accent6 2 4" xfId="4132"/>
    <cellStyle name="60% - Accent6 2 5" xfId="4133"/>
    <cellStyle name="60% - Accent6 2 6" xfId="4134"/>
    <cellStyle name="60% - Accent6 2 7" xfId="4135"/>
    <cellStyle name="60% - Accent6 3" xfId="4136"/>
    <cellStyle name="60% - Accent6 3 2" xfId="4137"/>
    <cellStyle name="60% - Accent6 3 3" xfId="4138"/>
    <cellStyle name="60% - Accent6 3 4" xfId="4139"/>
    <cellStyle name="60% - Accent6 3 5" xfId="4140"/>
    <cellStyle name="60% - Accent6 3 6" xfId="4141"/>
    <cellStyle name="60% - Accent6 3 7" xfId="4142"/>
    <cellStyle name="60% - Accent6 3 8" xfId="4143"/>
    <cellStyle name="60% - Accent6 4" xfId="4144"/>
    <cellStyle name="60% - Accent6 4 2" xfId="4145"/>
    <cellStyle name="60% - Accent6 4 3" xfId="4146"/>
    <cellStyle name="60% - Accent6 4 4" xfId="4147"/>
    <cellStyle name="60% - Accent6 4 5" xfId="4148"/>
    <cellStyle name="60% - Accent6 5" xfId="4149"/>
    <cellStyle name="60% - Accent6 5 2" xfId="4150"/>
    <cellStyle name="60% - Accent6 5 3" xfId="4151"/>
    <cellStyle name="60% - Accent6 6" xfId="4152"/>
    <cellStyle name="60% - Accent6 7" xfId="4153"/>
    <cellStyle name="60% - Accent6 7 2" xfId="4154"/>
    <cellStyle name="60% - Accent6 7 2 2" xfId="4155"/>
    <cellStyle name="60% - Accent6 8" xfId="4156"/>
    <cellStyle name="60% - Accent6 9" xfId="4157"/>
    <cellStyle name="Accent1 - 20%" xfId="4159"/>
    <cellStyle name="Accent1 - 20% 10" xfId="4160"/>
    <cellStyle name="Accent1 - 20% 11" xfId="4161"/>
    <cellStyle name="Accent1 - 20% 12" xfId="4162"/>
    <cellStyle name="Accent1 - 20% 13" xfId="4163"/>
    <cellStyle name="Accent1 - 20% 14" xfId="4164"/>
    <cellStyle name="Accent1 - 20% 15" xfId="4165"/>
    <cellStyle name="Accent1 - 20% 16" xfId="4166"/>
    <cellStyle name="Accent1 - 20% 17" xfId="4167"/>
    <cellStyle name="Accent1 - 20% 18" xfId="4168"/>
    <cellStyle name="Accent1 - 20% 19" xfId="4169"/>
    <cellStyle name="Accent1 - 20% 2" xfId="4170"/>
    <cellStyle name="Accent1 - 20% 20" xfId="4171"/>
    <cellStyle name="Accent1 - 20% 21" xfId="4172"/>
    <cellStyle name="Accent1 - 20% 22" xfId="4173"/>
    <cellStyle name="Accent1 - 20% 23" xfId="4174"/>
    <cellStyle name="Accent1 - 20% 24" xfId="4175"/>
    <cellStyle name="Accent1 - 20% 25" xfId="4176"/>
    <cellStyle name="Accent1 - 20% 26" xfId="4177"/>
    <cellStyle name="Accent1 - 20% 27" xfId="4178"/>
    <cellStyle name="Accent1 - 20% 28" xfId="4179"/>
    <cellStyle name="Accent1 - 20% 29" xfId="4180"/>
    <cellStyle name="Accent1 - 20% 3" xfId="4181"/>
    <cellStyle name="Accent1 - 20% 30" xfId="4182"/>
    <cellStyle name="Accent1 - 20% 31" xfId="4183"/>
    <cellStyle name="Accent1 - 20% 32" xfId="4184"/>
    <cellStyle name="Accent1 - 20% 33" xfId="4185"/>
    <cellStyle name="Accent1 - 20% 34" xfId="4186"/>
    <cellStyle name="Accent1 - 20% 35" xfId="4187"/>
    <cellStyle name="Accent1 - 20% 36" xfId="4188"/>
    <cellStyle name="Accent1 - 20% 37" xfId="4189"/>
    <cellStyle name="Accent1 - 20% 38" xfId="4190"/>
    <cellStyle name="Accent1 - 20% 39" xfId="4191"/>
    <cellStyle name="Accent1 - 20% 4" xfId="4192"/>
    <cellStyle name="Accent1 - 20% 5" xfId="4193"/>
    <cellStyle name="Accent1 - 20% 6" xfId="4194"/>
    <cellStyle name="Accent1 - 20% 7" xfId="4195"/>
    <cellStyle name="Accent1 - 20% 8" xfId="4196"/>
    <cellStyle name="Accent1 - 20% 9" xfId="4197"/>
    <cellStyle name="Accent1 - 20%_BW" xfId="4198"/>
    <cellStyle name="Accent1 - 40%" xfId="4199"/>
    <cellStyle name="Accent1 - 40% 10" xfId="4200"/>
    <cellStyle name="Accent1 - 40% 11" xfId="4201"/>
    <cellStyle name="Accent1 - 40% 12" xfId="4202"/>
    <cellStyle name="Accent1 - 40% 13" xfId="4203"/>
    <cellStyle name="Accent1 - 40% 14" xfId="4204"/>
    <cellStyle name="Accent1 - 40% 15" xfId="4205"/>
    <cellStyle name="Accent1 - 40% 16" xfId="4206"/>
    <cellStyle name="Accent1 - 40% 17" xfId="4207"/>
    <cellStyle name="Accent1 - 40% 18" xfId="4208"/>
    <cellStyle name="Accent1 - 40% 19" xfId="4209"/>
    <cellStyle name="Accent1 - 40% 2" xfId="4210"/>
    <cellStyle name="Accent1 - 40% 20" xfId="4211"/>
    <cellStyle name="Accent1 - 40% 21" xfId="4212"/>
    <cellStyle name="Accent1 - 40% 22" xfId="4213"/>
    <cellStyle name="Accent1 - 40% 23" xfId="4214"/>
    <cellStyle name="Accent1 - 40% 24" xfId="4215"/>
    <cellStyle name="Accent1 - 40% 25" xfId="4216"/>
    <cellStyle name="Accent1 - 40% 26" xfId="4217"/>
    <cellStyle name="Accent1 - 40% 27" xfId="4218"/>
    <cellStyle name="Accent1 - 40% 28" xfId="4219"/>
    <cellStyle name="Accent1 - 40% 29" xfId="4220"/>
    <cellStyle name="Accent1 - 40% 3" xfId="4221"/>
    <cellStyle name="Accent1 - 40% 30" xfId="4222"/>
    <cellStyle name="Accent1 - 40% 31" xfId="4223"/>
    <cellStyle name="Accent1 - 40% 32" xfId="4224"/>
    <cellStyle name="Accent1 - 40% 33" xfId="4225"/>
    <cellStyle name="Accent1 - 40% 34" xfId="4226"/>
    <cellStyle name="Accent1 - 40% 35" xfId="4227"/>
    <cellStyle name="Accent1 - 40% 36" xfId="4228"/>
    <cellStyle name="Accent1 - 40% 37" xfId="4229"/>
    <cellStyle name="Accent1 - 40% 38" xfId="4230"/>
    <cellStyle name="Accent1 - 40% 39" xfId="4231"/>
    <cellStyle name="Accent1 - 40% 4" xfId="4232"/>
    <cellStyle name="Accent1 - 40% 5" xfId="4233"/>
    <cellStyle name="Accent1 - 40% 6" xfId="4234"/>
    <cellStyle name="Accent1 - 40% 7" xfId="4235"/>
    <cellStyle name="Accent1 - 40% 8" xfId="4236"/>
    <cellStyle name="Accent1 - 40% 9" xfId="4237"/>
    <cellStyle name="Accent1 - 40%_BW" xfId="4238"/>
    <cellStyle name="Accent1 - 60%" xfId="4239"/>
    <cellStyle name="Accent1 - 60% 10" xfId="4240"/>
    <cellStyle name="Accent1 - 60% 11" xfId="4241"/>
    <cellStyle name="Accent1 - 60% 12" xfId="4242"/>
    <cellStyle name="Accent1 - 60% 13" xfId="4243"/>
    <cellStyle name="Accent1 - 60% 14" xfId="4244"/>
    <cellStyle name="Accent1 - 60% 15" xfId="4245"/>
    <cellStyle name="Accent1 - 60% 16" xfId="4246"/>
    <cellStyle name="Accent1 - 60% 17" xfId="4247"/>
    <cellStyle name="Accent1 - 60% 18" xfId="4248"/>
    <cellStyle name="Accent1 - 60% 19" xfId="4249"/>
    <cellStyle name="Accent1 - 60% 2" xfId="4250"/>
    <cellStyle name="Accent1 - 60% 2 2" xfId="4251"/>
    <cellStyle name="Accent1 - 60% 2 3" xfId="4252"/>
    <cellStyle name="Accent1 - 60% 20" xfId="4253"/>
    <cellStyle name="Accent1 - 60% 21" xfId="4254"/>
    <cellStyle name="Accent1 - 60% 22" xfId="4255"/>
    <cellStyle name="Accent1 - 60% 23" xfId="4256"/>
    <cellStyle name="Accent1 - 60% 24" xfId="4257"/>
    <cellStyle name="Accent1 - 60% 25" xfId="4258"/>
    <cellStyle name="Accent1 - 60% 26" xfId="4259"/>
    <cellStyle name="Accent1 - 60% 27" xfId="4260"/>
    <cellStyle name="Accent1 - 60% 28" xfId="4261"/>
    <cellStyle name="Accent1 - 60% 29" xfId="4262"/>
    <cellStyle name="Accent1 - 60% 3" xfId="4263"/>
    <cellStyle name="Accent1 - 60% 30" xfId="4264"/>
    <cellStyle name="Accent1 - 60% 31" xfId="4265"/>
    <cellStyle name="Accent1 - 60% 32" xfId="4266"/>
    <cellStyle name="Accent1 - 60% 33" xfId="4267"/>
    <cellStyle name="Accent1 - 60% 34" xfId="4268"/>
    <cellStyle name="Accent1 - 60% 35" xfId="4269"/>
    <cellStyle name="Accent1 - 60% 36" xfId="4270"/>
    <cellStyle name="Accent1 - 60% 37" xfId="4271"/>
    <cellStyle name="Accent1 - 60% 38" xfId="4272"/>
    <cellStyle name="Accent1 - 60% 39" xfId="4273"/>
    <cellStyle name="Accent1 - 60% 4" xfId="4274"/>
    <cellStyle name="Accent1 - 60% 5" xfId="4275"/>
    <cellStyle name="Accent1 - 60% 6" xfId="4276"/>
    <cellStyle name="Accent1 - 60% 7" xfId="4277"/>
    <cellStyle name="Accent1 - 60% 8" xfId="4278"/>
    <cellStyle name="Accent1 - 60% 9" xfId="4279"/>
    <cellStyle name="Accent1 - 60%_Sheet1" xfId="4280"/>
    <cellStyle name="Accent1 10" xfId="4281"/>
    <cellStyle name="Accent1 10 2" xfId="4282"/>
    <cellStyle name="Accent1 10 2 2" xfId="4283"/>
    <cellStyle name="Accent1 10 2 3" xfId="4284"/>
    <cellStyle name="Accent1 11" xfId="4285"/>
    <cellStyle name="Accent1 11 2" xfId="4286"/>
    <cellStyle name="Accent1 11 2 2" xfId="4287"/>
    <cellStyle name="Accent1 11 2 3" xfId="4288"/>
    <cellStyle name="Accent1 12" xfId="4289"/>
    <cellStyle name="Accent1 12 2" xfId="4290"/>
    <cellStyle name="Accent1 12 2 2" xfId="4291"/>
    <cellStyle name="Accent1 12 2 3" xfId="4292"/>
    <cellStyle name="Accent1 13" xfId="4293"/>
    <cellStyle name="Accent1 13 2" xfId="4294"/>
    <cellStyle name="Accent1 13 3" xfId="4295"/>
    <cellStyle name="Accent1 13 4" xfId="4296"/>
    <cellStyle name="Accent1 14" xfId="4297"/>
    <cellStyle name="Accent1 14 2" xfId="4298"/>
    <cellStyle name="Accent1 15" xfId="4299"/>
    <cellStyle name="Accent1 15 2" xfId="4300"/>
    <cellStyle name="Accent1 16" xfId="4301"/>
    <cellStyle name="Accent1 16 2" xfId="4302"/>
    <cellStyle name="Accent1 17" xfId="4303"/>
    <cellStyle name="Accent1 17 2" xfId="4304"/>
    <cellStyle name="Accent1 18" xfId="4305"/>
    <cellStyle name="Accent1 18 2" xfId="4306"/>
    <cellStyle name="Accent1 19" xfId="4307"/>
    <cellStyle name="Accent1 19 2" xfId="4308"/>
    <cellStyle name="Accent1 2" xfId="4309"/>
    <cellStyle name="Accent1 2 2" xfId="4310"/>
    <cellStyle name="Accent1 2 2 2" xfId="4311"/>
    <cellStyle name="Accent1 2 2 3" xfId="4312"/>
    <cellStyle name="Accent1 2 2 4" xfId="4313"/>
    <cellStyle name="Accent1 2 3" xfId="4314"/>
    <cellStyle name="Accent1 2 3 2" xfId="4315"/>
    <cellStyle name="Accent1 2 3 2 2" xfId="4316"/>
    <cellStyle name="Accent1 2 4" xfId="4317"/>
    <cellStyle name="Accent1 2 4 2" xfId="4318"/>
    <cellStyle name="Accent1 2 4 3" xfId="4319"/>
    <cellStyle name="Accent1 2 5" xfId="4320"/>
    <cellStyle name="Accent1 2 6" xfId="4321"/>
    <cellStyle name="Accent1 2 7" xfId="4322"/>
    <cellStyle name="Accent1 2 8" xfId="4323"/>
    <cellStyle name="Accent1 20" xfId="4324"/>
    <cellStyle name="Accent1 20 2" xfId="4325"/>
    <cellStyle name="Accent1 21" xfId="4326"/>
    <cellStyle name="Accent1 21 2" xfId="4327"/>
    <cellStyle name="Accent1 22" xfId="4328"/>
    <cellStyle name="Accent1 22 2" xfId="4329"/>
    <cellStyle name="Accent1 23" xfId="4330"/>
    <cellStyle name="Accent1 23 2" xfId="4331"/>
    <cellStyle name="Accent1 24" xfId="4332"/>
    <cellStyle name="Accent1 24 2" xfId="4333"/>
    <cellStyle name="Accent1 25" xfId="4334"/>
    <cellStyle name="Accent1 25 2" xfId="4335"/>
    <cellStyle name="Accent1 26" xfId="4336"/>
    <cellStyle name="Accent1 26 2" xfId="4337"/>
    <cellStyle name="Accent1 27" xfId="4338"/>
    <cellStyle name="Accent1 27 2" xfId="4339"/>
    <cellStyle name="Accent1 28" xfId="4340"/>
    <cellStyle name="Accent1 28 2" xfId="4341"/>
    <cellStyle name="Accent1 29" xfId="4342"/>
    <cellStyle name="Accent1 29 2" xfId="4343"/>
    <cellStyle name="Accent1 3" xfId="4344"/>
    <cellStyle name="Accent1 3 2" xfId="4345"/>
    <cellStyle name="Accent1 3 3" xfId="4346"/>
    <cellStyle name="Accent1 3 4" xfId="4347"/>
    <cellStyle name="Accent1 3 5" xfId="4348"/>
    <cellStyle name="Accent1 3 6" xfId="4349"/>
    <cellStyle name="Accent1 3 7" xfId="4350"/>
    <cellStyle name="Accent1 3 8" xfId="4351"/>
    <cellStyle name="Accent1 30" xfId="4352"/>
    <cellStyle name="Accent1 30 2" xfId="4353"/>
    <cellStyle name="Accent1 31" xfId="4354"/>
    <cellStyle name="Accent1 31 2" xfId="4355"/>
    <cellStyle name="Accent1 32" xfId="4356"/>
    <cellStyle name="Accent1 32 2" xfId="4357"/>
    <cellStyle name="Accent1 33" xfId="4358"/>
    <cellStyle name="Accent1 33 2" xfId="4359"/>
    <cellStyle name="Accent1 34" xfId="4360"/>
    <cellStyle name="Accent1 34 2" xfId="4361"/>
    <cellStyle name="Accent1 35" xfId="4362"/>
    <cellStyle name="Accent1 35 2" xfId="4363"/>
    <cellStyle name="Accent1 36" xfId="4364"/>
    <cellStyle name="Accent1 36 2" xfId="4365"/>
    <cellStyle name="Accent1 37" xfId="4366"/>
    <cellStyle name="Accent1 37 2" xfId="4367"/>
    <cellStyle name="Accent1 38" xfId="4368"/>
    <cellStyle name="Accent1 38 2" xfId="4369"/>
    <cellStyle name="Accent1 39" xfId="4370"/>
    <cellStyle name="Accent1 39 2" xfId="4371"/>
    <cellStyle name="Accent1 4" xfId="4372"/>
    <cellStyle name="Accent1 4 2" xfId="4373"/>
    <cellStyle name="Accent1 4 3" xfId="4374"/>
    <cellStyle name="Accent1 4 3 2" xfId="4375"/>
    <cellStyle name="Accent1 4 3 3" xfId="4376"/>
    <cellStyle name="Accent1 4 4" xfId="4377"/>
    <cellStyle name="Accent1 4 5" xfId="4378"/>
    <cellStyle name="Accent1 40" xfId="4379"/>
    <cellStyle name="Accent1 40 2" xfId="4380"/>
    <cellStyle name="Accent1 41" xfId="4381"/>
    <cellStyle name="Accent1 41 2" xfId="4382"/>
    <cellStyle name="Accent1 42" xfId="4383"/>
    <cellStyle name="Accent1 42 2" xfId="4384"/>
    <cellStyle name="Accent1 43" xfId="4385"/>
    <cellStyle name="Accent1 43 2" xfId="4386"/>
    <cellStyle name="Accent1 44" xfId="4387"/>
    <cellStyle name="Accent1 44 2" xfId="4388"/>
    <cellStyle name="Accent1 45" xfId="4389"/>
    <cellStyle name="Accent1 45 2" xfId="4390"/>
    <cellStyle name="Accent1 46" xfId="4391"/>
    <cellStyle name="Accent1 46 2" xfId="4392"/>
    <cellStyle name="Accent1 47" xfId="4393"/>
    <cellStyle name="Accent1 47 2" xfId="4394"/>
    <cellStyle name="Accent1 48" xfId="4395"/>
    <cellStyle name="Accent1 48 2" xfId="4396"/>
    <cellStyle name="Accent1 49" xfId="4397"/>
    <cellStyle name="Accent1 49 2" xfId="4398"/>
    <cellStyle name="Accent1 5" xfId="4399"/>
    <cellStyle name="Accent1 5 2" xfId="4400"/>
    <cellStyle name="Accent1 5 2 2" xfId="4401"/>
    <cellStyle name="Accent1 5 2 3" xfId="4402"/>
    <cellStyle name="Accent1 5 3" xfId="4403"/>
    <cellStyle name="Accent1 5 3 2" xfId="4404"/>
    <cellStyle name="Accent1 5 4" xfId="4405"/>
    <cellStyle name="Accent1 50" xfId="4406"/>
    <cellStyle name="Accent1 50 2" xfId="4407"/>
    <cellStyle name="Accent1 51" xfId="4408"/>
    <cellStyle name="Accent1 51 2" xfId="4409"/>
    <cellStyle name="Accent1 51 3" xfId="4410"/>
    <cellStyle name="Accent1 52" xfId="4411"/>
    <cellStyle name="Accent1 53" xfId="4412"/>
    <cellStyle name="Accent1 54" xfId="4413"/>
    <cellStyle name="Accent1 55" xfId="4414"/>
    <cellStyle name="Accent1 56" xfId="4158"/>
    <cellStyle name="Accent1 6" xfId="4415"/>
    <cellStyle name="Accent1 6 2" xfId="4416"/>
    <cellStyle name="Accent1 6 2 2" xfId="4417"/>
    <cellStyle name="Accent1 6 2 3" xfId="4418"/>
    <cellStyle name="Accent1 6 3" xfId="4419"/>
    <cellStyle name="Accent1 6 3 2" xfId="4420"/>
    <cellStyle name="Accent1 6 4" xfId="4421"/>
    <cellStyle name="Accent1 7" xfId="4422"/>
    <cellStyle name="Accent1 7 2" xfId="4423"/>
    <cellStyle name="Accent1 7 2 2" xfId="4424"/>
    <cellStyle name="Accent1 7 2 3" xfId="4425"/>
    <cellStyle name="Accent1 7 3" xfId="4426"/>
    <cellStyle name="Accent1 8" xfId="4427"/>
    <cellStyle name="Accent1 8 2" xfId="4428"/>
    <cellStyle name="Accent1 8 2 2" xfId="4429"/>
    <cellStyle name="Accent1 8 2 3" xfId="4430"/>
    <cellStyle name="Accent1 9" xfId="4431"/>
    <cellStyle name="Accent1 9 2" xfId="4432"/>
    <cellStyle name="Accent1 9 2 2" xfId="4433"/>
    <cellStyle name="Accent1 9 2 3" xfId="4434"/>
    <cellStyle name="Accent2 - 20%" xfId="4436"/>
    <cellStyle name="Accent2 - 20% 10" xfId="4437"/>
    <cellStyle name="Accent2 - 20% 11" xfId="4438"/>
    <cellStyle name="Accent2 - 20% 12" xfId="4439"/>
    <cellStyle name="Accent2 - 20% 13" xfId="4440"/>
    <cellStyle name="Accent2 - 20% 14" xfId="4441"/>
    <cellStyle name="Accent2 - 20% 15" xfId="4442"/>
    <cellStyle name="Accent2 - 20% 16" xfId="4443"/>
    <cellStyle name="Accent2 - 20% 17" xfId="4444"/>
    <cellStyle name="Accent2 - 20% 18" xfId="4445"/>
    <cellStyle name="Accent2 - 20% 19" xfId="4446"/>
    <cellStyle name="Accent2 - 20% 2" xfId="4447"/>
    <cellStyle name="Accent2 - 20% 20" xfId="4448"/>
    <cellStyle name="Accent2 - 20% 21" xfId="4449"/>
    <cellStyle name="Accent2 - 20% 22" xfId="4450"/>
    <cellStyle name="Accent2 - 20% 23" xfId="4451"/>
    <cellStyle name="Accent2 - 20% 24" xfId="4452"/>
    <cellStyle name="Accent2 - 20% 25" xfId="4453"/>
    <cellStyle name="Accent2 - 20% 26" xfId="4454"/>
    <cellStyle name="Accent2 - 20% 27" xfId="4455"/>
    <cellStyle name="Accent2 - 20% 28" xfId="4456"/>
    <cellStyle name="Accent2 - 20% 29" xfId="4457"/>
    <cellStyle name="Accent2 - 20% 3" xfId="4458"/>
    <cellStyle name="Accent2 - 20% 30" xfId="4459"/>
    <cellStyle name="Accent2 - 20% 31" xfId="4460"/>
    <cellStyle name="Accent2 - 20% 32" xfId="4461"/>
    <cellStyle name="Accent2 - 20% 33" xfId="4462"/>
    <cellStyle name="Accent2 - 20% 34" xfId="4463"/>
    <cellStyle name="Accent2 - 20% 35" xfId="4464"/>
    <cellStyle name="Accent2 - 20% 36" xfId="4465"/>
    <cellStyle name="Accent2 - 20% 37" xfId="4466"/>
    <cellStyle name="Accent2 - 20% 38" xfId="4467"/>
    <cellStyle name="Accent2 - 20% 39" xfId="4468"/>
    <cellStyle name="Accent2 - 20% 4" xfId="4469"/>
    <cellStyle name="Accent2 - 20% 5" xfId="4470"/>
    <cellStyle name="Accent2 - 20% 6" xfId="4471"/>
    <cellStyle name="Accent2 - 20% 7" xfId="4472"/>
    <cellStyle name="Accent2 - 20% 8" xfId="4473"/>
    <cellStyle name="Accent2 - 20% 9" xfId="4474"/>
    <cellStyle name="Accent2 - 20%_BW" xfId="4475"/>
    <cellStyle name="Accent2 - 40%" xfId="4476"/>
    <cellStyle name="Accent2 - 40% 10" xfId="4477"/>
    <cellStyle name="Accent2 - 40% 11" xfId="4478"/>
    <cellStyle name="Accent2 - 40% 12" xfId="4479"/>
    <cellStyle name="Accent2 - 40% 13" xfId="4480"/>
    <cellStyle name="Accent2 - 40% 14" xfId="4481"/>
    <cellStyle name="Accent2 - 40% 15" xfId="4482"/>
    <cellStyle name="Accent2 - 40% 16" xfId="4483"/>
    <cellStyle name="Accent2 - 40% 17" xfId="4484"/>
    <cellStyle name="Accent2 - 40% 18" xfId="4485"/>
    <cellStyle name="Accent2 - 40% 19" xfId="4486"/>
    <cellStyle name="Accent2 - 40% 2" xfId="4487"/>
    <cellStyle name="Accent2 - 40% 20" xfId="4488"/>
    <cellStyle name="Accent2 - 40% 21" xfId="4489"/>
    <cellStyle name="Accent2 - 40% 22" xfId="4490"/>
    <cellStyle name="Accent2 - 40% 23" xfId="4491"/>
    <cellStyle name="Accent2 - 40% 24" xfId="4492"/>
    <cellStyle name="Accent2 - 40% 25" xfId="4493"/>
    <cellStyle name="Accent2 - 40% 26" xfId="4494"/>
    <cellStyle name="Accent2 - 40% 27" xfId="4495"/>
    <cellStyle name="Accent2 - 40% 28" xfId="4496"/>
    <cellStyle name="Accent2 - 40% 29" xfId="4497"/>
    <cellStyle name="Accent2 - 40% 3" xfId="4498"/>
    <cellStyle name="Accent2 - 40% 30" xfId="4499"/>
    <cellStyle name="Accent2 - 40% 31" xfId="4500"/>
    <cellStyle name="Accent2 - 40% 32" xfId="4501"/>
    <cellStyle name="Accent2 - 40% 33" xfId="4502"/>
    <cellStyle name="Accent2 - 40% 34" xfId="4503"/>
    <cellStyle name="Accent2 - 40% 35" xfId="4504"/>
    <cellStyle name="Accent2 - 40% 36" xfId="4505"/>
    <cellStyle name="Accent2 - 40% 37" xfId="4506"/>
    <cellStyle name="Accent2 - 40% 38" xfId="4507"/>
    <cellStyle name="Accent2 - 40% 39" xfId="4508"/>
    <cellStyle name="Accent2 - 40% 4" xfId="4509"/>
    <cellStyle name="Accent2 - 40% 5" xfId="4510"/>
    <cellStyle name="Accent2 - 40% 6" xfId="4511"/>
    <cellStyle name="Accent2 - 40% 7" xfId="4512"/>
    <cellStyle name="Accent2 - 40% 8" xfId="4513"/>
    <cellStyle name="Accent2 - 40% 9" xfId="4514"/>
    <cellStyle name="Accent2 - 40%_BW" xfId="4515"/>
    <cellStyle name="Accent2 - 60%" xfId="4516"/>
    <cellStyle name="Accent2 - 60% 10" xfId="4517"/>
    <cellStyle name="Accent2 - 60% 11" xfId="4518"/>
    <cellStyle name="Accent2 - 60% 12" xfId="4519"/>
    <cellStyle name="Accent2 - 60% 13" xfId="4520"/>
    <cellStyle name="Accent2 - 60% 14" xfId="4521"/>
    <cellStyle name="Accent2 - 60% 15" xfId="4522"/>
    <cellStyle name="Accent2 - 60% 16" xfId="4523"/>
    <cellStyle name="Accent2 - 60% 17" xfId="4524"/>
    <cellStyle name="Accent2 - 60% 18" xfId="4525"/>
    <cellStyle name="Accent2 - 60% 19" xfId="4526"/>
    <cellStyle name="Accent2 - 60% 2" xfId="4527"/>
    <cellStyle name="Accent2 - 60% 2 2" xfId="4528"/>
    <cellStyle name="Accent2 - 60% 2 3" xfId="4529"/>
    <cellStyle name="Accent2 - 60% 20" xfId="4530"/>
    <cellStyle name="Accent2 - 60% 21" xfId="4531"/>
    <cellStyle name="Accent2 - 60% 22" xfId="4532"/>
    <cellStyle name="Accent2 - 60% 23" xfId="4533"/>
    <cellStyle name="Accent2 - 60% 24" xfId="4534"/>
    <cellStyle name="Accent2 - 60% 25" xfId="4535"/>
    <cellStyle name="Accent2 - 60% 26" xfId="4536"/>
    <cellStyle name="Accent2 - 60% 27" xfId="4537"/>
    <cellStyle name="Accent2 - 60% 28" xfId="4538"/>
    <cellStyle name="Accent2 - 60% 29" xfId="4539"/>
    <cellStyle name="Accent2 - 60% 3" xfId="4540"/>
    <cellStyle name="Accent2 - 60% 30" xfId="4541"/>
    <cellStyle name="Accent2 - 60% 31" xfId="4542"/>
    <cellStyle name="Accent2 - 60% 32" xfId="4543"/>
    <cellStyle name="Accent2 - 60% 33" xfId="4544"/>
    <cellStyle name="Accent2 - 60% 34" xfId="4545"/>
    <cellStyle name="Accent2 - 60% 35" xfId="4546"/>
    <cellStyle name="Accent2 - 60% 36" xfId="4547"/>
    <cellStyle name="Accent2 - 60% 37" xfId="4548"/>
    <cellStyle name="Accent2 - 60% 38" xfId="4549"/>
    <cellStyle name="Accent2 - 60% 39" xfId="4550"/>
    <cellStyle name="Accent2 - 60% 4" xfId="4551"/>
    <cellStyle name="Accent2 - 60% 5" xfId="4552"/>
    <cellStyle name="Accent2 - 60% 6" xfId="4553"/>
    <cellStyle name="Accent2 - 60% 7" xfId="4554"/>
    <cellStyle name="Accent2 - 60% 8" xfId="4555"/>
    <cellStyle name="Accent2 - 60% 9" xfId="4556"/>
    <cellStyle name="Accent2 - 60%_Sheet1" xfId="4557"/>
    <cellStyle name="Accent2 10" xfId="4558"/>
    <cellStyle name="Accent2 10 2" xfId="4559"/>
    <cellStyle name="Accent2 10 2 2" xfId="4560"/>
    <cellStyle name="Accent2 10 2 3" xfId="4561"/>
    <cellStyle name="Accent2 11" xfId="4562"/>
    <cellStyle name="Accent2 11 2" xfId="4563"/>
    <cellStyle name="Accent2 11 2 2" xfId="4564"/>
    <cellStyle name="Accent2 11 2 3" xfId="4565"/>
    <cellStyle name="Accent2 12" xfId="4566"/>
    <cellStyle name="Accent2 12 2" xfId="4567"/>
    <cellStyle name="Accent2 12 2 2" xfId="4568"/>
    <cellStyle name="Accent2 12 2 3" xfId="4569"/>
    <cellStyle name="Accent2 13" xfId="4570"/>
    <cellStyle name="Accent2 13 2" xfId="4571"/>
    <cellStyle name="Accent2 13 3" xfId="4572"/>
    <cellStyle name="Accent2 13 4" xfId="4573"/>
    <cellStyle name="Accent2 14" xfId="4574"/>
    <cellStyle name="Accent2 14 2" xfId="4575"/>
    <cellStyle name="Accent2 15" xfId="4576"/>
    <cellStyle name="Accent2 15 2" xfId="4577"/>
    <cellStyle name="Accent2 16" xfId="4578"/>
    <cellStyle name="Accent2 16 2" xfId="4579"/>
    <cellStyle name="Accent2 17" xfId="4580"/>
    <cellStyle name="Accent2 17 2" xfId="4581"/>
    <cellStyle name="Accent2 18" xfId="4582"/>
    <cellStyle name="Accent2 18 2" xfId="4583"/>
    <cellStyle name="Accent2 19" xfId="4584"/>
    <cellStyle name="Accent2 19 2" xfId="4585"/>
    <cellStyle name="Accent2 2" xfId="4586"/>
    <cellStyle name="Accent2 2 2" xfId="4587"/>
    <cellStyle name="Accent2 2 2 2" xfId="4588"/>
    <cellStyle name="Accent2 2 2 3" xfId="4589"/>
    <cellStyle name="Accent2 2 2 4" xfId="4590"/>
    <cellStyle name="Accent2 2 3" xfId="4591"/>
    <cellStyle name="Accent2 2 3 2" xfId="4592"/>
    <cellStyle name="Accent2 2 3 2 2" xfId="4593"/>
    <cellStyle name="Accent2 2 4" xfId="4594"/>
    <cellStyle name="Accent2 2 4 2" xfId="4595"/>
    <cellStyle name="Accent2 2 4 3" xfId="4596"/>
    <cellStyle name="Accent2 2 5" xfId="4597"/>
    <cellStyle name="Accent2 2 6" xfId="4598"/>
    <cellStyle name="Accent2 2 7" xfId="4599"/>
    <cellStyle name="Accent2 2 8" xfId="4600"/>
    <cellStyle name="Accent2 20" xfId="4601"/>
    <cellStyle name="Accent2 20 2" xfId="4602"/>
    <cellStyle name="Accent2 21" xfId="4603"/>
    <cellStyle name="Accent2 21 2" xfId="4604"/>
    <cellStyle name="Accent2 22" xfId="4605"/>
    <cellStyle name="Accent2 22 2" xfId="4606"/>
    <cellStyle name="Accent2 23" xfId="4607"/>
    <cellStyle name="Accent2 23 2" xfId="4608"/>
    <cellStyle name="Accent2 24" xfId="4609"/>
    <cellStyle name="Accent2 24 2" xfId="4610"/>
    <cellStyle name="Accent2 25" xfId="4611"/>
    <cellStyle name="Accent2 25 2" xfId="4612"/>
    <cellStyle name="Accent2 26" xfId="4613"/>
    <cellStyle name="Accent2 26 2" xfId="4614"/>
    <cellStyle name="Accent2 27" xfId="4615"/>
    <cellStyle name="Accent2 27 2" xfId="4616"/>
    <cellStyle name="Accent2 28" xfId="4617"/>
    <cellStyle name="Accent2 28 2" xfId="4618"/>
    <cellStyle name="Accent2 29" xfId="4619"/>
    <cellStyle name="Accent2 29 2" xfId="4620"/>
    <cellStyle name="Accent2 29 3" xfId="4621"/>
    <cellStyle name="Accent2 29 4" xfId="4622"/>
    <cellStyle name="Accent2 3" xfId="4623"/>
    <cellStyle name="Accent2 3 2" xfId="4624"/>
    <cellStyle name="Accent2 3 2 2" xfId="4625"/>
    <cellStyle name="Accent2 3 2 3" xfId="4626"/>
    <cellStyle name="Accent2 3 3" xfId="4627"/>
    <cellStyle name="Accent2 3 3 2" xfId="4628"/>
    <cellStyle name="Accent2 3 3 3" xfId="4629"/>
    <cellStyle name="Accent2 3 4" xfId="4630"/>
    <cellStyle name="Accent2 3 4 2" xfId="4631"/>
    <cellStyle name="Accent2 3 4 3" xfId="4632"/>
    <cellStyle name="Accent2 3 5" xfId="4633"/>
    <cellStyle name="Accent2 3 5 2" xfId="4634"/>
    <cellStyle name="Accent2 3 5 3" xfId="4635"/>
    <cellStyle name="Accent2 3 6" xfId="4636"/>
    <cellStyle name="Accent2 3 6 2" xfId="4637"/>
    <cellStyle name="Accent2 3 7" xfId="4638"/>
    <cellStyle name="Accent2 3 8" xfId="4639"/>
    <cellStyle name="Accent2 3 9" xfId="4640"/>
    <cellStyle name="Accent2 30" xfId="4641"/>
    <cellStyle name="Accent2 30 2" xfId="4642"/>
    <cellStyle name="Accent2 30 3" xfId="4643"/>
    <cellStyle name="Accent2 30 4" xfId="4644"/>
    <cellStyle name="Accent2 31" xfId="4645"/>
    <cellStyle name="Accent2 31 2" xfId="4646"/>
    <cellStyle name="Accent2 31 3" xfId="4647"/>
    <cellStyle name="Accent2 31 4" xfId="4648"/>
    <cellStyle name="Accent2 32" xfId="4649"/>
    <cellStyle name="Accent2 32 2" xfId="4650"/>
    <cellStyle name="Accent2 32 3" xfId="4651"/>
    <cellStyle name="Accent2 32 4" xfId="4652"/>
    <cellStyle name="Accent2 33" xfId="4653"/>
    <cellStyle name="Accent2 33 2" xfId="4654"/>
    <cellStyle name="Accent2 33 3" xfId="4655"/>
    <cellStyle name="Accent2 33 4" xfId="4656"/>
    <cellStyle name="Accent2 34" xfId="4657"/>
    <cellStyle name="Accent2 34 2" xfId="4658"/>
    <cellStyle name="Accent2 34 3" xfId="4659"/>
    <cellStyle name="Accent2 34 4" xfId="4660"/>
    <cellStyle name="Accent2 35" xfId="4661"/>
    <cellStyle name="Accent2 35 2" xfId="4662"/>
    <cellStyle name="Accent2 35 3" xfId="4663"/>
    <cellStyle name="Accent2 35 4" xfId="4664"/>
    <cellStyle name="Accent2 36" xfId="4665"/>
    <cellStyle name="Accent2 36 2" xfId="4666"/>
    <cellStyle name="Accent2 36 3" xfId="4667"/>
    <cellStyle name="Accent2 36 4" xfId="4668"/>
    <cellStyle name="Accent2 37" xfId="4669"/>
    <cellStyle name="Accent2 37 2" xfId="4670"/>
    <cellStyle name="Accent2 37 3" xfId="4671"/>
    <cellStyle name="Accent2 37 4" xfId="4672"/>
    <cellStyle name="Accent2 38" xfId="4673"/>
    <cellStyle name="Accent2 38 2" xfId="4674"/>
    <cellStyle name="Accent2 38 3" xfId="4675"/>
    <cellStyle name="Accent2 38 4" xfId="4676"/>
    <cellStyle name="Accent2 39" xfId="4677"/>
    <cellStyle name="Accent2 39 2" xfId="4678"/>
    <cellStyle name="Accent2 39 3" xfId="4679"/>
    <cellStyle name="Accent2 39 4" xfId="4680"/>
    <cellStyle name="Accent2 4" xfId="4681"/>
    <cellStyle name="Accent2 4 2" xfId="4682"/>
    <cellStyle name="Accent2 4 2 2" xfId="4683"/>
    <cellStyle name="Accent2 4 2 3" xfId="4684"/>
    <cellStyle name="Accent2 4 3" xfId="4685"/>
    <cellStyle name="Accent2 4 3 2" xfId="4686"/>
    <cellStyle name="Accent2 4 3 3" xfId="4687"/>
    <cellStyle name="Accent2 4 3 4" xfId="4688"/>
    <cellStyle name="Accent2 4 4" xfId="4689"/>
    <cellStyle name="Accent2 4 5" xfId="4690"/>
    <cellStyle name="Accent2 4 6" xfId="4691"/>
    <cellStyle name="Accent2 40" xfId="4692"/>
    <cellStyle name="Accent2 40 2" xfId="4693"/>
    <cellStyle name="Accent2 40 3" xfId="4694"/>
    <cellStyle name="Accent2 40 4" xfId="4695"/>
    <cellStyle name="Accent2 41" xfId="4696"/>
    <cellStyle name="Accent2 41 2" xfId="4697"/>
    <cellStyle name="Accent2 41 3" xfId="4698"/>
    <cellStyle name="Accent2 41 4" xfId="4699"/>
    <cellStyle name="Accent2 42" xfId="4700"/>
    <cellStyle name="Accent2 42 2" xfId="4701"/>
    <cellStyle name="Accent2 42 3" xfId="4702"/>
    <cellStyle name="Accent2 42 4" xfId="4703"/>
    <cellStyle name="Accent2 43" xfId="4704"/>
    <cellStyle name="Accent2 43 2" xfId="4705"/>
    <cellStyle name="Accent2 43 3" xfId="4706"/>
    <cellStyle name="Accent2 43 4" xfId="4707"/>
    <cellStyle name="Accent2 44" xfId="4708"/>
    <cellStyle name="Accent2 44 2" xfId="4709"/>
    <cellStyle name="Accent2 44 3" xfId="4710"/>
    <cellStyle name="Accent2 44 4" xfId="4711"/>
    <cellStyle name="Accent2 45" xfId="4712"/>
    <cellStyle name="Accent2 45 2" xfId="4713"/>
    <cellStyle name="Accent2 45 3" xfId="4714"/>
    <cellStyle name="Accent2 45 4" xfId="4715"/>
    <cellStyle name="Accent2 46" xfId="4716"/>
    <cellStyle name="Accent2 46 2" xfId="4717"/>
    <cellStyle name="Accent2 46 3" xfId="4718"/>
    <cellStyle name="Accent2 46 4" xfId="4719"/>
    <cellStyle name="Accent2 47" xfId="4720"/>
    <cellStyle name="Accent2 47 2" xfId="4721"/>
    <cellStyle name="Accent2 47 3" xfId="4722"/>
    <cellStyle name="Accent2 47 4" xfId="4723"/>
    <cellStyle name="Accent2 48" xfId="4724"/>
    <cellStyle name="Accent2 48 2" xfId="4725"/>
    <cellStyle name="Accent2 48 3" xfId="4726"/>
    <cellStyle name="Accent2 48 4" xfId="4727"/>
    <cellStyle name="Accent2 49" xfId="4728"/>
    <cellStyle name="Accent2 49 2" xfId="4729"/>
    <cellStyle name="Accent2 49 3" xfId="4730"/>
    <cellStyle name="Accent2 49 4" xfId="4731"/>
    <cellStyle name="Accent2 5" xfId="4732"/>
    <cellStyle name="Accent2 5 2" xfId="4733"/>
    <cellStyle name="Accent2 5 2 2" xfId="4734"/>
    <cellStyle name="Accent2 5 2 3" xfId="4735"/>
    <cellStyle name="Accent2 5 2 4" xfId="4736"/>
    <cellStyle name="Accent2 5 3" xfId="4737"/>
    <cellStyle name="Accent2 5 3 2" xfId="4738"/>
    <cellStyle name="Accent2 5 4" xfId="4739"/>
    <cellStyle name="Accent2 5 5" xfId="4740"/>
    <cellStyle name="Accent2 50" xfId="4741"/>
    <cellStyle name="Accent2 50 2" xfId="4742"/>
    <cellStyle name="Accent2 50 3" xfId="4743"/>
    <cellStyle name="Accent2 50 4" xfId="4744"/>
    <cellStyle name="Accent2 51" xfId="4745"/>
    <cellStyle name="Accent2 51 2" xfId="4746"/>
    <cellStyle name="Accent2 51 3" xfId="4747"/>
    <cellStyle name="Accent2 51 4" xfId="4748"/>
    <cellStyle name="Accent2 52" xfId="4749"/>
    <cellStyle name="Accent2 52 2" xfId="4750"/>
    <cellStyle name="Accent2 53" xfId="4751"/>
    <cellStyle name="Accent2 53 2" xfId="4752"/>
    <cellStyle name="Accent2 54" xfId="4753"/>
    <cellStyle name="Accent2 54 2" xfId="4754"/>
    <cellStyle name="Accent2 55" xfId="4755"/>
    <cellStyle name="Accent2 56" xfId="4435"/>
    <cellStyle name="Accent2 6" xfId="4756"/>
    <cellStyle name="Accent2 6 2" xfId="4757"/>
    <cellStyle name="Accent2 6 2 2" xfId="4758"/>
    <cellStyle name="Accent2 6 2 3" xfId="4759"/>
    <cellStyle name="Accent2 6 2 4" xfId="4760"/>
    <cellStyle name="Accent2 6 3" xfId="4761"/>
    <cellStyle name="Accent2 6 3 2" xfId="4762"/>
    <cellStyle name="Accent2 6 4" xfId="4763"/>
    <cellStyle name="Accent2 6 5" xfId="4764"/>
    <cellStyle name="Accent2 7" xfId="4765"/>
    <cellStyle name="Accent2 7 2" xfId="4766"/>
    <cellStyle name="Accent2 7 2 2" xfId="4767"/>
    <cellStyle name="Accent2 7 2 3" xfId="4768"/>
    <cellStyle name="Accent2 7 2 4" xfId="4769"/>
    <cellStyle name="Accent2 7 3" xfId="4770"/>
    <cellStyle name="Accent2 7 3 2" xfId="4771"/>
    <cellStyle name="Accent2 7 4" xfId="4772"/>
    <cellStyle name="Accent2 8" xfId="4773"/>
    <cellStyle name="Accent2 8 2" xfId="4774"/>
    <cellStyle name="Accent2 8 2 2" xfId="4775"/>
    <cellStyle name="Accent2 8 2 3" xfId="4776"/>
    <cellStyle name="Accent2 8 2 4" xfId="4777"/>
    <cellStyle name="Accent2 8 3" xfId="4778"/>
    <cellStyle name="Accent2 8 4" xfId="4779"/>
    <cellStyle name="Accent2 9" xfId="4780"/>
    <cellStyle name="Accent2 9 2" xfId="4781"/>
    <cellStyle name="Accent2 9 2 2" xfId="4782"/>
    <cellStyle name="Accent2 9 2 3" xfId="4783"/>
    <cellStyle name="Accent2 9 2 4" xfId="4784"/>
    <cellStyle name="Accent2 9 3" xfId="4785"/>
    <cellStyle name="Accent2 9 4" xfId="4786"/>
    <cellStyle name="Accent3 - 20%" xfId="4788"/>
    <cellStyle name="Accent3 - 20% 10" xfId="4789"/>
    <cellStyle name="Accent3 - 20% 10 2" xfId="4790"/>
    <cellStyle name="Accent3 - 20% 10 3" xfId="4791"/>
    <cellStyle name="Accent3 - 20% 11" xfId="4792"/>
    <cellStyle name="Accent3 - 20% 11 2" xfId="4793"/>
    <cellStyle name="Accent3 - 20% 11 3" xfId="4794"/>
    <cellStyle name="Accent3 - 20% 12" xfId="4795"/>
    <cellStyle name="Accent3 - 20% 12 2" xfId="4796"/>
    <cellStyle name="Accent3 - 20% 12 3" xfId="4797"/>
    <cellStyle name="Accent3 - 20% 13" xfId="4798"/>
    <cellStyle name="Accent3 - 20% 13 2" xfId="4799"/>
    <cellStyle name="Accent3 - 20% 13 3" xfId="4800"/>
    <cellStyle name="Accent3 - 20% 14" xfId="4801"/>
    <cellStyle name="Accent3 - 20% 14 2" xfId="4802"/>
    <cellStyle name="Accent3 - 20% 14 3" xfId="4803"/>
    <cellStyle name="Accent3 - 20% 15" xfId="4804"/>
    <cellStyle name="Accent3 - 20% 15 2" xfId="4805"/>
    <cellStyle name="Accent3 - 20% 15 3" xfId="4806"/>
    <cellStyle name="Accent3 - 20% 16" xfId="4807"/>
    <cellStyle name="Accent3 - 20% 16 2" xfId="4808"/>
    <cellStyle name="Accent3 - 20% 16 3" xfId="4809"/>
    <cellStyle name="Accent3 - 20% 17" xfId="4810"/>
    <cellStyle name="Accent3 - 20% 17 2" xfId="4811"/>
    <cellStyle name="Accent3 - 20% 17 3" xfId="4812"/>
    <cellStyle name="Accent3 - 20% 18" xfId="4813"/>
    <cellStyle name="Accent3 - 20% 18 2" xfId="4814"/>
    <cellStyle name="Accent3 - 20% 18 3" xfId="4815"/>
    <cellStyle name="Accent3 - 20% 19" xfId="4816"/>
    <cellStyle name="Accent3 - 20% 19 2" xfId="4817"/>
    <cellStyle name="Accent3 - 20% 19 3" xfId="4818"/>
    <cellStyle name="Accent3 - 20% 2" xfId="4819"/>
    <cellStyle name="Accent3 - 20% 2 2" xfId="4820"/>
    <cellStyle name="Accent3 - 20% 2 3" xfId="4821"/>
    <cellStyle name="Accent3 - 20% 20" xfId="4822"/>
    <cellStyle name="Accent3 - 20% 20 2" xfId="4823"/>
    <cellStyle name="Accent3 - 20% 20 3" xfId="4824"/>
    <cellStyle name="Accent3 - 20% 21" xfId="4825"/>
    <cellStyle name="Accent3 - 20% 21 2" xfId="4826"/>
    <cellStyle name="Accent3 - 20% 21 3" xfId="4827"/>
    <cellStyle name="Accent3 - 20% 22" xfId="4828"/>
    <cellStyle name="Accent3 - 20% 22 2" xfId="4829"/>
    <cellStyle name="Accent3 - 20% 22 3" xfId="4830"/>
    <cellStyle name="Accent3 - 20% 23" xfId="4831"/>
    <cellStyle name="Accent3 - 20% 23 2" xfId="4832"/>
    <cellStyle name="Accent3 - 20% 23 3" xfId="4833"/>
    <cellStyle name="Accent3 - 20% 24" xfId="4834"/>
    <cellStyle name="Accent3 - 20% 24 2" xfId="4835"/>
    <cellStyle name="Accent3 - 20% 24 3" xfId="4836"/>
    <cellStyle name="Accent3 - 20% 25" xfId="4837"/>
    <cellStyle name="Accent3 - 20% 25 2" xfId="4838"/>
    <cellStyle name="Accent3 - 20% 25 3" xfId="4839"/>
    <cellStyle name="Accent3 - 20% 26" xfId="4840"/>
    <cellStyle name="Accent3 - 20% 26 2" xfId="4841"/>
    <cellStyle name="Accent3 - 20% 26 3" xfId="4842"/>
    <cellStyle name="Accent3 - 20% 27" xfId="4843"/>
    <cellStyle name="Accent3 - 20% 27 2" xfId="4844"/>
    <cellStyle name="Accent3 - 20% 27 3" xfId="4845"/>
    <cellStyle name="Accent3 - 20% 28" xfId="4846"/>
    <cellStyle name="Accent3 - 20% 28 2" xfId="4847"/>
    <cellStyle name="Accent3 - 20% 28 3" xfId="4848"/>
    <cellStyle name="Accent3 - 20% 29" xfId="4849"/>
    <cellStyle name="Accent3 - 20% 29 2" xfId="4850"/>
    <cellStyle name="Accent3 - 20% 29 3" xfId="4851"/>
    <cellStyle name="Accent3 - 20% 3" xfId="4852"/>
    <cellStyle name="Accent3 - 20% 3 2" xfId="4853"/>
    <cellStyle name="Accent3 - 20% 3 3" xfId="4854"/>
    <cellStyle name="Accent3 - 20% 30" xfId="4855"/>
    <cellStyle name="Accent3 - 20% 30 2" xfId="4856"/>
    <cellStyle name="Accent3 - 20% 30 3" xfId="4857"/>
    <cellStyle name="Accent3 - 20% 31" xfId="4858"/>
    <cellStyle name="Accent3 - 20% 31 2" xfId="4859"/>
    <cellStyle name="Accent3 - 20% 31 3" xfId="4860"/>
    <cellStyle name="Accent3 - 20% 32" xfId="4861"/>
    <cellStyle name="Accent3 - 20% 32 2" xfId="4862"/>
    <cellStyle name="Accent3 - 20% 32 3" xfId="4863"/>
    <cellStyle name="Accent3 - 20% 33" xfId="4864"/>
    <cellStyle name="Accent3 - 20% 33 2" xfId="4865"/>
    <cellStyle name="Accent3 - 20% 33 3" xfId="4866"/>
    <cellStyle name="Accent3 - 20% 34" xfId="4867"/>
    <cellStyle name="Accent3 - 20% 34 2" xfId="4868"/>
    <cellStyle name="Accent3 - 20% 34 3" xfId="4869"/>
    <cellStyle name="Accent3 - 20% 35" xfId="4870"/>
    <cellStyle name="Accent3 - 20% 35 2" xfId="4871"/>
    <cellStyle name="Accent3 - 20% 35 3" xfId="4872"/>
    <cellStyle name="Accent3 - 20% 36" xfId="4873"/>
    <cellStyle name="Accent3 - 20% 36 2" xfId="4874"/>
    <cellStyle name="Accent3 - 20% 36 3" xfId="4875"/>
    <cellStyle name="Accent3 - 20% 37" xfId="4876"/>
    <cellStyle name="Accent3 - 20% 37 2" xfId="4877"/>
    <cellStyle name="Accent3 - 20% 37 3" xfId="4878"/>
    <cellStyle name="Accent3 - 20% 38" xfId="4879"/>
    <cellStyle name="Accent3 - 20% 38 2" xfId="4880"/>
    <cellStyle name="Accent3 - 20% 38 3" xfId="4881"/>
    <cellStyle name="Accent3 - 20% 39" xfId="4882"/>
    <cellStyle name="Accent3 - 20% 39 2" xfId="4883"/>
    <cellStyle name="Accent3 - 20% 39 3" xfId="4884"/>
    <cellStyle name="Accent3 - 20% 4" xfId="4885"/>
    <cellStyle name="Accent3 - 20% 4 2" xfId="4886"/>
    <cellStyle name="Accent3 - 20% 4 3" xfId="4887"/>
    <cellStyle name="Accent3 - 20% 40" xfId="4888"/>
    <cellStyle name="Accent3 - 20% 41" xfId="4889"/>
    <cellStyle name="Accent3 - 20% 5" xfId="4890"/>
    <cellStyle name="Accent3 - 20% 5 2" xfId="4891"/>
    <cellStyle name="Accent3 - 20% 5 3" xfId="4892"/>
    <cellStyle name="Accent3 - 20% 6" xfId="4893"/>
    <cellStyle name="Accent3 - 20% 6 2" xfId="4894"/>
    <cellStyle name="Accent3 - 20% 6 3" xfId="4895"/>
    <cellStyle name="Accent3 - 20% 7" xfId="4896"/>
    <cellStyle name="Accent3 - 20% 7 2" xfId="4897"/>
    <cellStyle name="Accent3 - 20% 7 3" xfId="4898"/>
    <cellStyle name="Accent3 - 20% 8" xfId="4899"/>
    <cellStyle name="Accent3 - 20% 8 2" xfId="4900"/>
    <cellStyle name="Accent3 - 20% 8 3" xfId="4901"/>
    <cellStyle name="Accent3 - 20% 9" xfId="4902"/>
    <cellStyle name="Accent3 - 20% 9 2" xfId="4903"/>
    <cellStyle name="Accent3 - 20% 9 3" xfId="4904"/>
    <cellStyle name="Accent3 - 20%_BW" xfId="4905"/>
    <cellStyle name="Accent3 - 40%" xfId="4906"/>
    <cellStyle name="Accent3 - 40% 10" xfId="4907"/>
    <cellStyle name="Accent3 - 40% 10 2" xfId="4908"/>
    <cellStyle name="Accent3 - 40% 10 3" xfId="4909"/>
    <cellStyle name="Accent3 - 40% 11" xfId="4910"/>
    <cellStyle name="Accent3 - 40% 11 2" xfId="4911"/>
    <cellStyle name="Accent3 - 40% 11 3" xfId="4912"/>
    <cellStyle name="Accent3 - 40% 12" xfId="4913"/>
    <cellStyle name="Accent3 - 40% 12 2" xfId="4914"/>
    <cellStyle name="Accent3 - 40% 12 3" xfId="4915"/>
    <cellStyle name="Accent3 - 40% 13" xfId="4916"/>
    <cellStyle name="Accent3 - 40% 13 2" xfId="4917"/>
    <cellStyle name="Accent3 - 40% 13 3" xfId="4918"/>
    <cellStyle name="Accent3 - 40% 14" xfId="4919"/>
    <cellStyle name="Accent3 - 40% 14 2" xfId="4920"/>
    <cellStyle name="Accent3 - 40% 14 3" xfId="4921"/>
    <cellStyle name="Accent3 - 40% 15" xfId="4922"/>
    <cellStyle name="Accent3 - 40% 15 2" xfId="4923"/>
    <cellStyle name="Accent3 - 40% 15 3" xfId="4924"/>
    <cellStyle name="Accent3 - 40% 16" xfId="4925"/>
    <cellStyle name="Accent3 - 40% 16 2" xfId="4926"/>
    <cellStyle name="Accent3 - 40% 16 3" xfId="4927"/>
    <cellStyle name="Accent3 - 40% 17" xfId="4928"/>
    <cellStyle name="Accent3 - 40% 17 2" xfId="4929"/>
    <cellStyle name="Accent3 - 40% 17 3" xfId="4930"/>
    <cellStyle name="Accent3 - 40% 18" xfId="4931"/>
    <cellStyle name="Accent3 - 40% 18 2" xfId="4932"/>
    <cellStyle name="Accent3 - 40% 18 3" xfId="4933"/>
    <cellStyle name="Accent3 - 40% 19" xfId="4934"/>
    <cellStyle name="Accent3 - 40% 19 2" xfId="4935"/>
    <cellStyle name="Accent3 - 40% 19 3" xfId="4936"/>
    <cellStyle name="Accent3 - 40% 2" xfId="4937"/>
    <cellStyle name="Accent3 - 40% 2 2" xfId="4938"/>
    <cellStyle name="Accent3 - 40% 2 3" xfId="4939"/>
    <cellStyle name="Accent3 - 40% 20" xfId="4940"/>
    <cellStyle name="Accent3 - 40% 20 2" xfId="4941"/>
    <cellStyle name="Accent3 - 40% 20 3" xfId="4942"/>
    <cellStyle name="Accent3 - 40% 21" xfId="4943"/>
    <cellStyle name="Accent3 - 40% 21 2" xfId="4944"/>
    <cellStyle name="Accent3 - 40% 21 3" xfId="4945"/>
    <cellStyle name="Accent3 - 40% 22" xfId="4946"/>
    <cellStyle name="Accent3 - 40% 22 2" xfId="4947"/>
    <cellStyle name="Accent3 - 40% 22 3" xfId="4948"/>
    <cellStyle name="Accent3 - 40% 23" xfId="4949"/>
    <cellStyle name="Accent3 - 40% 23 2" xfId="4950"/>
    <cellStyle name="Accent3 - 40% 23 3" xfId="4951"/>
    <cellStyle name="Accent3 - 40% 24" xfId="4952"/>
    <cellStyle name="Accent3 - 40% 24 2" xfId="4953"/>
    <cellStyle name="Accent3 - 40% 24 3" xfId="4954"/>
    <cellStyle name="Accent3 - 40% 25" xfId="4955"/>
    <cellStyle name="Accent3 - 40% 25 2" xfId="4956"/>
    <cellStyle name="Accent3 - 40% 25 3" xfId="4957"/>
    <cellStyle name="Accent3 - 40% 26" xfId="4958"/>
    <cellStyle name="Accent3 - 40% 26 2" xfId="4959"/>
    <cellStyle name="Accent3 - 40% 26 3" xfId="4960"/>
    <cellStyle name="Accent3 - 40% 27" xfId="4961"/>
    <cellStyle name="Accent3 - 40% 27 2" xfId="4962"/>
    <cellStyle name="Accent3 - 40% 27 3" xfId="4963"/>
    <cellStyle name="Accent3 - 40% 28" xfId="4964"/>
    <cellStyle name="Accent3 - 40% 28 2" xfId="4965"/>
    <cellStyle name="Accent3 - 40% 28 3" xfId="4966"/>
    <cellStyle name="Accent3 - 40% 29" xfId="4967"/>
    <cellStyle name="Accent3 - 40% 29 2" xfId="4968"/>
    <cellStyle name="Accent3 - 40% 29 3" xfId="4969"/>
    <cellStyle name="Accent3 - 40% 3" xfId="4970"/>
    <cellStyle name="Accent3 - 40% 3 2" xfId="4971"/>
    <cellStyle name="Accent3 - 40% 3 3" xfId="4972"/>
    <cellStyle name="Accent3 - 40% 30" xfId="4973"/>
    <cellStyle name="Accent3 - 40% 30 2" xfId="4974"/>
    <cellStyle name="Accent3 - 40% 30 3" xfId="4975"/>
    <cellStyle name="Accent3 - 40% 31" xfId="4976"/>
    <cellStyle name="Accent3 - 40% 31 2" xfId="4977"/>
    <cellStyle name="Accent3 - 40% 31 3" xfId="4978"/>
    <cellStyle name="Accent3 - 40% 32" xfId="4979"/>
    <cellStyle name="Accent3 - 40% 32 2" xfId="4980"/>
    <cellStyle name="Accent3 - 40% 32 3" xfId="4981"/>
    <cellStyle name="Accent3 - 40% 33" xfId="4982"/>
    <cellStyle name="Accent3 - 40% 33 2" xfId="4983"/>
    <cellStyle name="Accent3 - 40% 33 3" xfId="4984"/>
    <cellStyle name="Accent3 - 40% 34" xfId="4985"/>
    <cellStyle name="Accent3 - 40% 34 2" xfId="4986"/>
    <cellStyle name="Accent3 - 40% 34 3" xfId="4987"/>
    <cellStyle name="Accent3 - 40% 35" xfId="4988"/>
    <cellStyle name="Accent3 - 40% 35 2" xfId="4989"/>
    <cellStyle name="Accent3 - 40% 35 3" xfId="4990"/>
    <cellStyle name="Accent3 - 40% 36" xfId="4991"/>
    <cellStyle name="Accent3 - 40% 36 2" xfId="4992"/>
    <cellStyle name="Accent3 - 40% 36 3" xfId="4993"/>
    <cellStyle name="Accent3 - 40% 37" xfId="4994"/>
    <cellStyle name="Accent3 - 40% 37 2" xfId="4995"/>
    <cellStyle name="Accent3 - 40% 37 3" xfId="4996"/>
    <cellStyle name="Accent3 - 40% 38" xfId="4997"/>
    <cellStyle name="Accent3 - 40% 38 2" xfId="4998"/>
    <cellStyle name="Accent3 - 40% 38 3" xfId="4999"/>
    <cellStyle name="Accent3 - 40% 39" xfId="5000"/>
    <cellStyle name="Accent3 - 40% 39 2" xfId="5001"/>
    <cellStyle name="Accent3 - 40% 39 3" xfId="5002"/>
    <cellStyle name="Accent3 - 40% 4" xfId="5003"/>
    <cellStyle name="Accent3 - 40% 4 2" xfId="5004"/>
    <cellStyle name="Accent3 - 40% 4 3" xfId="5005"/>
    <cellStyle name="Accent3 - 40% 40" xfId="5006"/>
    <cellStyle name="Accent3 - 40% 41" xfId="5007"/>
    <cellStyle name="Accent3 - 40% 5" xfId="5008"/>
    <cellStyle name="Accent3 - 40% 5 2" xfId="5009"/>
    <cellStyle name="Accent3 - 40% 5 3" xfId="5010"/>
    <cellStyle name="Accent3 - 40% 6" xfId="5011"/>
    <cellStyle name="Accent3 - 40% 6 2" xfId="5012"/>
    <cellStyle name="Accent3 - 40% 6 3" xfId="5013"/>
    <cellStyle name="Accent3 - 40% 7" xfId="5014"/>
    <cellStyle name="Accent3 - 40% 7 2" xfId="5015"/>
    <cellStyle name="Accent3 - 40% 7 3" xfId="5016"/>
    <cellStyle name="Accent3 - 40% 8" xfId="5017"/>
    <cellStyle name="Accent3 - 40% 8 2" xfId="5018"/>
    <cellStyle name="Accent3 - 40% 8 3" xfId="5019"/>
    <cellStyle name="Accent3 - 40% 9" xfId="5020"/>
    <cellStyle name="Accent3 - 40% 9 2" xfId="5021"/>
    <cellStyle name="Accent3 - 40% 9 3" xfId="5022"/>
    <cellStyle name="Accent3 - 40%_BW" xfId="5023"/>
    <cellStyle name="Accent3 - 60%" xfId="5024"/>
    <cellStyle name="Accent3 - 60% 10" xfId="5025"/>
    <cellStyle name="Accent3 - 60% 10 2" xfId="5026"/>
    <cellStyle name="Accent3 - 60% 10 3" xfId="5027"/>
    <cellStyle name="Accent3 - 60% 11" xfId="5028"/>
    <cellStyle name="Accent3 - 60% 11 2" xfId="5029"/>
    <cellStyle name="Accent3 - 60% 11 3" xfId="5030"/>
    <cellStyle name="Accent3 - 60% 12" xfId="5031"/>
    <cellStyle name="Accent3 - 60% 12 2" xfId="5032"/>
    <cellStyle name="Accent3 - 60% 12 3" xfId="5033"/>
    <cellStyle name="Accent3 - 60% 13" xfId="5034"/>
    <cellStyle name="Accent3 - 60% 13 2" xfId="5035"/>
    <cellStyle name="Accent3 - 60% 13 3" xfId="5036"/>
    <cellStyle name="Accent3 - 60% 14" xfId="5037"/>
    <cellStyle name="Accent3 - 60% 14 2" xfId="5038"/>
    <cellStyle name="Accent3 - 60% 14 3" xfId="5039"/>
    <cellStyle name="Accent3 - 60% 15" xfId="5040"/>
    <cellStyle name="Accent3 - 60% 15 2" xfId="5041"/>
    <cellStyle name="Accent3 - 60% 15 3" xfId="5042"/>
    <cellStyle name="Accent3 - 60% 16" xfId="5043"/>
    <cellStyle name="Accent3 - 60% 16 2" xfId="5044"/>
    <cellStyle name="Accent3 - 60% 16 3" xfId="5045"/>
    <cellStyle name="Accent3 - 60% 17" xfId="5046"/>
    <cellStyle name="Accent3 - 60% 17 2" xfId="5047"/>
    <cellStyle name="Accent3 - 60% 17 3" xfId="5048"/>
    <cellStyle name="Accent3 - 60% 18" xfId="5049"/>
    <cellStyle name="Accent3 - 60% 18 2" xfId="5050"/>
    <cellStyle name="Accent3 - 60% 18 3" xfId="5051"/>
    <cellStyle name="Accent3 - 60% 19" xfId="5052"/>
    <cellStyle name="Accent3 - 60% 19 2" xfId="5053"/>
    <cellStyle name="Accent3 - 60% 19 3" xfId="5054"/>
    <cellStyle name="Accent3 - 60% 2" xfId="5055"/>
    <cellStyle name="Accent3 - 60% 2 2" xfId="5056"/>
    <cellStyle name="Accent3 - 60% 2 3" xfId="5057"/>
    <cellStyle name="Accent3 - 60% 2 4" xfId="5058"/>
    <cellStyle name="Accent3 - 60% 20" xfId="5059"/>
    <cellStyle name="Accent3 - 60% 20 2" xfId="5060"/>
    <cellStyle name="Accent3 - 60% 20 3" xfId="5061"/>
    <cellStyle name="Accent3 - 60% 21" xfId="5062"/>
    <cellStyle name="Accent3 - 60% 21 2" xfId="5063"/>
    <cellStyle name="Accent3 - 60% 21 3" xfId="5064"/>
    <cellStyle name="Accent3 - 60% 22" xfId="5065"/>
    <cellStyle name="Accent3 - 60% 22 2" xfId="5066"/>
    <cellStyle name="Accent3 - 60% 22 3" xfId="5067"/>
    <cellStyle name="Accent3 - 60% 23" xfId="5068"/>
    <cellStyle name="Accent3 - 60% 23 2" xfId="5069"/>
    <cellStyle name="Accent3 - 60% 23 3" xfId="5070"/>
    <cellStyle name="Accent3 - 60% 24" xfId="5071"/>
    <cellStyle name="Accent3 - 60% 24 2" xfId="5072"/>
    <cellStyle name="Accent3 - 60% 24 3" xfId="5073"/>
    <cellStyle name="Accent3 - 60% 25" xfId="5074"/>
    <cellStyle name="Accent3 - 60% 25 2" xfId="5075"/>
    <cellStyle name="Accent3 - 60% 25 3" xfId="5076"/>
    <cellStyle name="Accent3 - 60% 26" xfId="5077"/>
    <cellStyle name="Accent3 - 60% 26 2" xfId="5078"/>
    <cellStyle name="Accent3 - 60% 26 3" xfId="5079"/>
    <cellStyle name="Accent3 - 60% 27" xfId="5080"/>
    <cellStyle name="Accent3 - 60% 27 2" xfId="5081"/>
    <cellStyle name="Accent3 - 60% 27 3" xfId="5082"/>
    <cellStyle name="Accent3 - 60% 28" xfId="5083"/>
    <cellStyle name="Accent3 - 60% 28 2" xfId="5084"/>
    <cellStyle name="Accent3 - 60% 28 3" xfId="5085"/>
    <cellStyle name="Accent3 - 60% 29" xfId="5086"/>
    <cellStyle name="Accent3 - 60% 29 2" xfId="5087"/>
    <cellStyle name="Accent3 - 60% 29 3" xfId="5088"/>
    <cellStyle name="Accent3 - 60% 3" xfId="5089"/>
    <cellStyle name="Accent3 - 60% 3 2" xfId="5090"/>
    <cellStyle name="Accent3 - 60% 3 3" xfId="5091"/>
    <cellStyle name="Accent3 - 60% 30" xfId="5092"/>
    <cellStyle name="Accent3 - 60% 30 2" xfId="5093"/>
    <cellStyle name="Accent3 - 60% 30 3" xfId="5094"/>
    <cellStyle name="Accent3 - 60% 31" xfId="5095"/>
    <cellStyle name="Accent3 - 60% 31 2" xfId="5096"/>
    <cellStyle name="Accent3 - 60% 31 3" xfId="5097"/>
    <cellStyle name="Accent3 - 60% 32" xfId="5098"/>
    <cellStyle name="Accent3 - 60% 32 2" xfId="5099"/>
    <cellStyle name="Accent3 - 60% 32 3" xfId="5100"/>
    <cellStyle name="Accent3 - 60% 33" xfId="5101"/>
    <cellStyle name="Accent3 - 60% 33 2" xfId="5102"/>
    <cellStyle name="Accent3 - 60% 33 3" xfId="5103"/>
    <cellStyle name="Accent3 - 60% 34" xfId="5104"/>
    <cellStyle name="Accent3 - 60% 34 2" xfId="5105"/>
    <cellStyle name="Accent3 - 60% 34 3" xfId="5106"/>
    <cellStyle name="Accent3 - 60% 35" xfId="5107"/>
    <cellStyle name="Accent3 - 60% 35 2" xfId="5108"/>
    <cellStyle name="Accent3 - 60% 35 3" xfId="5109"/>
    <cellStyle name="Accent3 - 60% 36" xfId="5110"/>
    <cellStyle name="Accent3 - 60% 36 2" xfId="5111"/>
    <cellStyle name="Accent3 - 60% 36 3" xfId="5112"/>
    <cellStyle name="Accent3 - 60% 37" xfId="5113"/>
    <cellStyle name="Accent3 - 60% 37 2" xfId="5114"/>
    <cellStyle name="Accent3 - 60% 37 3" xfId="5115"/>
    <cellStyle name="Accent3 - 60% 38" xfId="5116"/>
    <cellStyle name="Accent3 - 60% 38 2" xfId="5117"/>
    <cellStyle name="Accent3 - 60% 38 3" xfId="5118"/>
    <cellStyle name="Accent3 - 60% 39" xfId="5119"/>
    <cellStyle name="Accent3 - 60% 39 2" xfId="5120"/>
    <cellStyle name="Accent3 - 60% 39 3" xfId="5121"/>
    <cellStyle name="Accent3 - 60% 4" xfId="5122"/>
    <cellStyle name="Accent3 - 60% 4 2" xfId="5123"/>
    <cellStyle name="Accent3 - 60% 4 3" xfId="5124"/>
    <cellStyle name="Accent3 - 60% 40" xfId="5125"/>
    <cellStyle name="Accent3 - 60% 41" xfId="5126"/>
    <cellStyle name="Accent3 - 60% 5" xfId="5127"/>
    <cellStyle name="Accent3 - 60% 5 2" xfId="5128"/>
    <cellStyle name="Accent3 - 60% 5 3" xfId="5129"/>
    <cellStyle name="Accent3 - 60% 6" xfId="5130"/>
    <cellStyle name="Accent3 - 60% 6 2" xfId="5131"/>
    <cellStyle name="Accent3 - 60% 6 3" xfId="5132"/>
    <cellStyle name="Accent3 - 60% 7" xfId="5133"/>
    <cellStyle name="Accent3 - 60% 7 2" xfId="5134"/>
    <cellStyle name="Accent3 - 60% 7 3" xfId="5135"/>
    <cellStyle name="Accent3 - 60% 8" xfId="5136"/>
    <cellStyle name="Accent3 - 60% 8 2" xfId="5137"/>
    <cellStyle name="Accent3 - 60% 8 3" xfId="5138"/>
    <cellStyle name="Accent3 - 60% 9" xfId="5139"/>
    <cellStyle name="Accent3 - 60% 9 2" xfId="5140"/>
    <cellStyle name="Accent3 - 60% 9 3" xfId="5141"/>
    <cellStyle name="Accent3 - 60%_Sheet1" xfId="5142"/>
    <cellStyle name="Accent3 10" xfId="5143"/>
    <cellStyle name="Accent3 10 2" xfId="5144"/>
    <cellStyle name="Accent3 10 2 2" xfId="5145"/>
    <cellStyle name="Accent3 10 2 3" xfId="5146"/>
    <cellStyle name="Accent3 10 2 4" xfId="5147"/>
    <cellStyle name="Accent3 10 3" xfId="5148"/>
    <cellStyle name="Accent3 10 4" xfId="5149"/>
    <cellStyle name="Accent3 11" xfId="5150"/>
    <cellStyle name="Accent3 11 2" xfId="5151"/>
    <cellStyle name="Accent3 11 2 2" xfId="5152"/>
    <cellStyle name="Accent3 11 2 3" xfId="5153"/>
    <cellStyle name="Accent3 11 2 4" xfId="5154"/>
    <cellStyle name="Accent3 11 3" xfId="5155"/>
    <cellStyle name="Accent3 11 4" xfId="5156"/>
    <cellStyle name="Accent3 12" xfId="5157"/>
    <cellStyle name="Accent3 12 2" xfId="5158"/>
    <cellStyle name="Accent3 12 2 2" xfId="5159"/>
    <cellStyle name="Accent3 12 2 3" xfId="5160"/>
    <cellStyle name="Accent3 12 3" xfId="5161"/>
    <cellStyle name="Accent3 12 4" xfId="5162"/>
    <cellStyle name="Accent3 12 5" xfId="5163"/>
    <cellStyle name="Accent3 13" xfId="5164"/>
    <cellStyle name="Accent3 13 2" xfId="5165"/>
    <cellStyle name="Accent3 13 3" xfId="5166"/>
    <cellStyle name="Accent3 13 4" xfId="5167"/>
    <cellStyle name="Accent3 13 5" xfId="5168"/>
    <cellStyle name="Accent3 14" xfId="5169"/>
    <cellStyle name="Accent3 14 2" xfId="5170"/>
    <cellStyle name="Accent3 14 3" xfId="5171"/>
    <cellStyle name="Accent3 14 4" xfId="5172"/>
    <cellStyle name="Accent3 15" xfId="5173"/>
    <cellStyle name="Accent3 15 2" xfId="5174"/>
    <cellStyle name="Accent3 15 3" xfId="5175"/>
    <cellStyle name="Accent3 15 4" xfId="5176"/>
    <cellStyle name="Accent3 16" xfId="5177"/>
    <cellStyle name="Accent3 16 2" xfId="5178"/>
    <cellStyle name="Accent3 16 3" xfId="5179"/>
    <cellStyle name="Accent3 16 4" xfId="5180"/>
    <cellStyle name="Accent3 17" xfId="5181"/>
    <cellStyle name="Accent3 17 2" xfId="5182"/>
    <cellStyle name="Accent3 17 3" xfId="5183"/>
    <cellStyle name="Accent3 17 4" xfId="5184"/>
    <cellStyle name="Accent3 18" xfId="5185"/>
    <cellStyle name="Accent3 18 2" xfId="5186"/>
    <cellStyle name="Accent3 18 3" xfId="5187"/>
    <cellStyle name="Accent3 18 4" xfId="5188"/>
    <cellStyle name="Accent3 19" xfId="5189"/>
    <cellStyle name="Accent3 19 2" xfId="5190"/>
    <cellStyle name="Accent3 19 3" xfId="5191"/>
    <cellStyle name="Accent3 19 4" xfId="5192"/>
    <cellStyle name="Accent3 2" xfId="5193"/>
    <cellStyle name="Accent3 2 2" xfId="5194"/>
    <cellStyle name="Accent3 2 2 2" xfId="5195"/>
    <cellStyle name="Accent3 2 2 3" xfId="5196"/>
    <cellStyle name="Accent3 2 2 4" xfId="5197"/>
    <cellStyle name="Accent3 2 2 5" xfId="5198"/>
    <cellStyle name="Accent3 2 3" xfId="5199"/>
    <cellStyle name="Accent3 2 3 2" xfId="5200"/>
    <cellStyle name="Accent3 2 3 2 2" xfId="5201"/>
    <cellStyle name="Accent3 2 3 3" xfId="5202"/>
    <cellStyle name="Accent3 2 3 4" xfId="5203"/>
    <cellStyle name="Accent3 2 3 5" xfId="5204"/>
    <cellStyle name="Accent3 2 4" xfId="5205"/>
    <cellStyle name="Accent3 2 4 2" xfId="5206"/>
    <cellStyle name="Accent3 2 4 3" xfId="5207"/>
    <cellStyle name="Accent3 2 4 4" xfId="5208"/>
    <cellStyle name="Accent3 2 5" xfId="5209"/>
    <cellStyle name="Accent3 2 5 2" xfId="5210"/>
    <cellStyle name="Accent3 2 5 3" xfId="5211"/>
    <cellStyle name="Accent3 2 6" xfId="5212"/>
    <cellStyle name="Accent3 2 6 2" xfId="5213"/>
    <cellStyle name="Accent3 2 6 3" xfId="5214"/>
    <cellStyle name="Accent3 2 7" xfId="5215"/>
    <cellStyle name="Accent3 2 7 2" xfId="5216"/>
    <cellStyle name="Accent3 2 7 3" xfId="5217"/>
    <cellStyle name="Accent3 2 8" xfId="5218"/>
    <cellStyle name="Accent3 2 9" xfId="5219"/>
    <cellStyle name="Accent3 20" xfId="5220"/>
    <cellStyle name="Accent3 20 2" xfId="5221"/>
    <cellStyle name="Accent3 20 3" xfId="5222"/>
    <cellStyle name="Accent3 20 4" xfId="5223"/>
    <cellStyle name="Accent3 21" xfId="5224"/>
    <cellStyle name="Accent3 21 2" xfId="5225"/>
    <cellStyle name="Accent3 21 3" xfId="5226"/>
    <cellStyle name="Accent3 21 4" xfId="5227"/>
    <cellStyle name="Accent3 22" xfId="5228"/>
    <cellStyle name="Accent3 22 2" xfId="5229"/>
    <cellStyle name="Accent3 22 3" xfId="5230"/>
    <cellStyle name="Accent3 22 4" xfId="5231"/>
    <cellStyle name="Accent3 23" xfId="5232"/>
    <cellStyle name="Accent3 23 2" xfId="5233"/>
    <cellStyle name="Accent3 23 3" xfId="5234"/>
    <cellStyle name="Accent3 23 4" xfId="5235"/>
    <cellStyle name="Accent3 24" xfId="5236"/>
    <cellStyle name="Accent3 24 2" xfId="5237"/>
    <cellStyle name="Accent3 24 3" xfId="5238"/>
    <cellStyle name="Accent3 24 4" xfId="5239"/>
    <cellStyle name="Accent3 25" xfId="5240"/>
    <cellStyle name="Accent3 25 2" xfId="5241"/>
    <cellStyle name="Accent3 25 3" xfId="5242"/>
    <cellStyle name="Accent3 25 4" xfId="5243"/>
    <cellStyle name="Accent3 26" xfId="5244"/>
    <cellStyle name="Accent3 26 2" xfId="5245"/>
    <cellStyle name="Accent3 26 3" xfId="5246"/>
    <cellStyle name="Accent3 26 4" xfId="5247"/>
    <cellStyle name="Accent3 27" xfId="5248"/>
    <cellStyle name="Accent3 27 2" xfId="5249"/>
    <cellStyle name="Accent3 27 3" xfId="5250"/>
    <cellStyle name="Accent3 27 4" xfId="5251"/>
    <cellStyle name="Accent3 28" xfId="5252"/>
    <cellStyle name="Accent3 28 2" xfId="5253"/>
    <cellStyle name="Accent3 28 3" xfId="5254"/>
    <cellStyle name="Accent3 28 4" xfId="5255"/>
    <cellStyle name="Accent3 29" xfId="5256"/>
    <cellStyle name="Accent3 29 2" xfId="5257"/>
    <cellStyle name="Accent3 29 3" xfId="5258"/>
    <cellStyle name="Accent3 29 4" xfId="5259"/>
    <cellStyle name="Accent3 3" xfId="5260"/>
    <cellStyle name="Accent3 3 2" xfId="5261"/>
    <cellStyle name="Accent3 3 2 2" xfId="5262"/>
    <cellStyle name="Accent3 3 2 3" xfId="5263"/>
    <cellStyle name="Accent3 3 3" xfId="5264"/>
    <cellStyle name="Accent3 3 3 2" xfId="5265"/>
    <cellStyle name="Accent3 3 3 3" xfId="5266"/>
    <cellStyle name="Accent3 3 4" xfId="5267"/>
    <cellStyle name="Accent3 3 4 2" xfId="5268"/>
    <cellStyle name="Accent3 3 4 3" xfId="5269"/>
    <cellStyle name="Accent3 3 5" xfId="5270"/>
    <cellStyle name="Accent3 3 5 2" xfId="5271"/>
    <cellStyle name="Accent3 3 5 3" xfId="5272"/>
    <cellStyle name="Accent3 3 6" xfId="5273"/>
    <cellStyle name="Accent3 3 6 2" xfId="5274"/>
    <cellStyle name="Accent3 3 6 3" xfId="5275"/>
    <cellStyle name="Accent3 3 6 4" xfId="5276"/>
    <cellStyle name="Accent3 3 7" xfId="5277"/>
    <cellStyle name="Accent3 3 8" xfId="5278"/>
    <cellStyle name="Accent3 3 9" xfId="5279"/>
    <cellStyle name="Accent3 30" xfId="5280"/>
    <cellStyle name="Accent3 30 2" xfId="5281"/>
    <cellStyle name="Accent3 30 3" xfId="5282"/>
    <cellStyle name="Accent3 30 4" xfId="5283"/>
    <cellStyle name="Accent3 31" xfId="5284"/>
    <cellStyle name="Accent3 31 2" xfId="5285"/>
    <cellStyle name="Accent3 31 3" xfId="5286"/>
    <cellStyle name="Accent3 31 4" xfId="5287"/>
    <cellStyle name="Accent3 32" xfId="5288"/>
    <cellStyle name="Accent3 32 2" xfId="5289"/>
    <cellStyle name="Accent3 32 3" xfId="5290"/>
    <cellStyle name="Accent3 32 4" xfId="5291"/>
    <cellStyle name="Accent3 33" xfId="5292"/>
    <cellStyle name="Accent3 33 2" xfId="5293"/>
    <cellStyle name="Accent3 33 3" xfId="5294"/>
    <cellStyle name="Accent3 33 4" xfId="5295"/>
    <cellStyle name="Accent3 34" xfId="5296"/>
    <cellStyle name="Accent3 34 2" xfId="5297"/>
    <cellStyle name="Accent3 34 3" xfId="5298"/>
    <cellStyle name="Accent3 34 4" xfId="5299"/>
    <cellStyle name="Accent3 35" xfId="5300"/>
    <cellStyle name="Accent3 35 2" xfId="5301"/>
    <cellStyle name="Accent3 35 3" xfId="5302"/>
    <cellStyle name="Accent3 35 4" xfId="5303"/>
    <cellStyle name="Accent3 36" xfId="5304"/>
    <cellStyle name="Accent3 36 2" xfId="5305"/>
    <cellStyle name="Accent3 36 3" xfId="5306"/>
    <cellStyle name="Accent3 36 4" xfId="5307"/>
    <cellStyle name="Accent3 37" xfId="5308"/>
    <cellStyle name="Accent3 37 2" xfId="5309"/>
    <cellStyle name="Accent3 37 3" xfId="5310"/>
    <cellStyle name="Accent3 37 4" xfId="5311"/>
    <cellStyle name="Accent3 38" xfId="5312"/>
    <cellStyle name="Accent3 38 2" xfId="5313"/>
    <cellStyle name="Accent3 38 3" xfId="5314"/>
    <cellStyle name="Accent3 38 4" xfId="5315"/>
    <cellStyle name="Accent3 39" xfId="5316"/>
    <cellStyle name="Accent3 39 2" xfId="5317"/>
    <cellStyle name="Accent3 39 3" xfId="5318"/>
    <cellStyle name="Accent3 39 4" xfId="5319"/>
    <cellStyle name="Accent3 4" xfId="5320"/>
    <cellStyle name="Accent3 4 2" xfId="5321"/>
    <cellStyle name="Accent3 4 2 2" xfId="5322"/>
    <cellStyle name="Accent3 4 2 3" xfId="5323"/>
    <cellStyle name="Accent3 4 3" xfId="5324"/>
    <cellStyle name="Accent3 4 3 2" xfId="5325"/>
    <cellStyle name="Accent3 4 3 3" xfId="5326"/>
    <cellStyle name="Accent3 4 3 4" xfId="5327"/>
    <cellStyle name="Accent3 4 4" xfId="5328"/>
    <cellStyle name="Accent3 4 5" xfId="5329"/>
    <cellStyle name="Accent3 4 6" xfId="5330"/>
    <cellStyle name="Accent3 40" xfId="5331"/>
    <cellStyle name="Accent3 40 2" xfId="5332"/>
    <cellStyle name="Accent3 40 3" xfId="5333"/>
    <cellStyle name="Accent3 40 4" xfId="5334"/>
    <cellStyle name="Accent3 41" xfId="5335"/>
    <cellStyle name="Accent3 41 2" xfId="5336"/>
    <cellStyle name="Accent3 41 3" xfId="5337"/>
    <cellStyle name="Accent3 41 4" xfId="5338"/>
    <cellStyle name="Accent3 42" xfId="5339"/>
    <cellStyle name="Accent3 42 2" xfId="5340"/>
    <cellStyle name="Accent3 42 3" xfId="5341"/>
    <cellStyle name="Accent3 42 4" xfId="5342"/>
    <cellStyle name="Accent3 43" xfId="5343"/>
    <cellStyle name="Accent3 43 2" xfId="5344"/>
    <cellStyle name="Accent3 43 3" xfId="5345"/>
    <cellStyle name="Accent3 43 4" xfId="5346"/>
    <cellStyle name="Accent3 44" xfId="5347"/>
    <cellStyle name="Accent3 44 2" xfId="5348"/>
    <cellStyle name="Accent3 44 3" xfId="5349"/>
    <cellStyle name="Accent3 44 4" xfId="5350"/>
    <cellStyle name="Accent3 45" xfId="5351"/>
    <cellStyle name="Accent3 45 2" xfId="5352"/>
    <cellStyle name="Accent3 45 3" xfId="5353"/>
    <cellStyle name="Accent3 45 4" xfId="5354"/>
    <cellStyle name="Accent3 46" xfId="5355"/>
    <cellStyle name="Accent3 46 2" xfId="5356"/>
    <cellStyle name="Accent3 46 3" xfId="5357"/>
    <cellStyle name="Accent3 46 4" xfId="5358"/>
    <cellStyle name="Accent3 47" xfId="5359"/>
    <cellStyle name="Accent3 47 2" xfId="5360"/>
    <cellStyle name="Accent3 47 3" xfId="5361"/>
    <cellStyle name="Accent3 47 4" xfId="5362"/>
    <cellStyle name="Accent3 48" xfId="5363"/>
    <cellStyle name="Accent3 48 2" xfId="5364"/>
    <cellStyle name="Accent3 48 3" xfId="5365"/>
    <cellStyle name="Accent3 48 4" xfId="5366"/>
    <cellStyle name="Accent3 49" xfId="5367"/>
    <cellStyle name="Accent3 49 2" xfId="5368"/>
    <cellStyle name="Accent3 49 3" xfId="5369"/>
    <cellStyle name="Accent3 49 4" xfId="5370"/>
    <cellStyle name="Accent3 5" xfId="5371"/>
    <cellStyle name="Accent3 5 2" xfId="5372"/>
    <cellStyle name="Accent3 5 2 2" xfId="5373"/>
    <cellStyle name="Accent3 5 2 3" xfId="5374"/>
    <cellStyle name="Accent3 5 2 4" xfId="5375"/>
    <cellStyle name="Accent3 5 3" xfId="5376"/>
    <cellStyle name="Accent3 5 3 2" xfId="5377"/>
    <cellStyle name="Accent3 5 4" xfId="5378"/>
    <cellStyle name="Accent3 5 5" xfId="5379"/>
    <cellStyle name="Accent3 50" xfId="5380"/>
    <cellStyle name="Accent3 50 2" xfId="5381"/>
    <cellStyle name="Accent3 50 3" xfId="5382"/>
    <cellStyle name="Accent3 50 4" xfId="5383"/>
    <cellStyle name="Accent3 51" xfId="5384"/>
    <cellStyle name="Accent3 51 2" xfId="5385"/>
    <cellStyle name="Accent3 51 3" xfId="5386"/>
    <cellStyle name="Accent3 51 4" xfId="5387"/>
    <cellStyle name="Accent3 52" xfId="5388"/>
    <cellStyle name="Accent3 52 2" xfId="5389"/>
    <cellStyle name="Accent3 52 3" xfId="5390"/>
    <cellStyle name="Accent3 53" xfId="5391"/>
    <cellStyle name="Accent3 53 2" xfId="5392"/>
    <cellStyle name="Accent3 53 3" xfId="5393"/>
    <cellStyle name="Accent3 54" xfId="5394"/>
    <cellStyle name="Accent3 54 2" xfId="5395"/>
    <cellStyle name="Accent3 54 3" xfId="5396"/>
    <cellStyle name="Accent3 55" xfId="5397"/>
    <cellStyle name="Accent3 55 2" xfId="5398"/>
    <cellStyle name="Accent3 55 3" xfId="5399"/>
    <cellStyle name="Accent3 56" xfId="5400"/>
    <cellStyle name="Accent3 56 2" xfId="5401"/>
    <cellStyle name="Accent3 56 3" xfId="5402"/>
    <cellStyle name="Accent3 57" xfId="5403"/>
    <cellStyle name="Accent3 57 2" xfId="5404"/>
    <cellStyle name="Accent3 57 3" xfId="5405"/>
    <cellStyle name="Accent3 58" xfId="5406"/>
    <cellStyle name="Accent3 58 2" xfId="5407"/>
    <cellStyle name="Accent3 58 3" xfId="5408"/>
    <cellStyle name="Accent3 59" xfId="5409"/>
    <cellStyle name="Accent3 59 2" xfId="5410"/>
    <cellStyle name="Accent3 6" xfId="5411"/>
    <cellStyle name="Accent3 6 2" xfId="5412"/>
    <cellStyle name="Accent3 6 2 2" xfId="5413"/>
    <cellStyle name="Accent3 6 2 3" xfId="5414"/>
    <cellStyle name="Accent3 6 2 4" xfId="5415"/>
    <cellStyle name="Accent3 6 3" xfId="5416"/>
    <cellStyle name="Accent3 6 3 2" xfId="5417"/>
    <cellStyle name="Accent3 6 4" xfId="5418"/>
    <cellStyle name="Accent3 6 5" xfId="5419"/>
    <cellStyle name="Accent3 60" xfId="5420"/>
    <cellStyle name="Accent3 60 2" xfId="5421"/>
    <cellStyle name="Accent3 61" xfId="5422"/>
    <cellStyle name="Accent3 61 2" xfId="5423"/>
    <cellStyle name="Accent3 62" xfId="5424"/>
    <cellStyle name="Accent3 63" xfId="5425"/>
    <cellStyle name="Accent3 64" xfId="5426"/>
    <cellStyle name="Accent3 65" xfId="4787"/>
    <cellStyle name="Accent3 7" xfId="5427"/>
    <cellStyle name="Accent3 7 2" xfId="5428"/>
    <cellStyle name="Accent3 7 2 2" xfId="5429"/>
    <cellStyle name="Accent3 7 2 3" xfId="5430"/>
    <cellStyle name="Accent3 7 2 4" xfId="5431"/>
    <cellStyle name="Accent3 7 3" xfId="5432"/>
    <cellStyle name="Accent3 7 3 2" xfId="5433"/>
    <cellStyle name="Accent3 7 4" xfId="5434"/>
    <cellStyle name="Accent3 8" xfId="5435"/>
    <cellStyle name="Accent3 8 2" xfId="5436"/>
    <cellStyle name="Accent3 8 2 2" xfId="5437"/>
    <cellStyle name="Accent3 8 2 3" xfId="5438"/>
    <cellStyle name="Accent3 8 2 4" xfId="5439"/>
    <cellStyle name="Accent3 8 3" xfId="5440"/>
    <cellStyle name="Accent3 8 4" xfId="5441"/>
    <cellStyle name="Accent3 9" xfId="5442"/>
    <cellStyle name="Accent3 9 2" xfId="5443"/>
    <cellStyle name="Accent3 9 2 2" xfId="5444"/>
    <cellStyle name="Accent3 9 2 3" xfId="5445"/>
    <cellStyle name="Accent3 9 2 4" xfId="5446"/>
    <cellStyle name="Accent3 9 3" xfId="5447"/>
    <cellStyle name="Accent3 9 4" xfId="5448"/>
    <cellStyle name="Accent4 - 20%" xfId="5450"/>
    <cellStyle name="Accent4 - 20% 10" xfId="5451"/>
    <cellStyle name="Accent4 - 20% 10 2" xfId="5452"/>
    <cellStyle name="Accent4 - 20% 10 3" xfId="5453"/>
    <cellStyle name="Accent4 - 20% 11" xfId="5454"/>
    <cellStyle name="Accent4 - 20% 11 2" xfId="5455"/>
    <cellStyle name="Accent4 - 20% 11 3" xfId="5456"/>
    <cellStyle name="Accent4 - 20% 12" xfId="5457"/>
    <cellStyle name="Accent4 - 20% 12 2" xfId="5458"/>
    <cellStyle name="Accent4 - 20% 12 3" xfId="5459"/>
    <cellStyle name="Accent4 - 20% 13" xfId="5460"/>
    <cellStyle name="Accent4 - 20% 13 2" xfId="5461"/>
    <cellStyle name="Accent4 - 20% 13 3" xfId="5462"/>
    <cellStyle name="Accent4 - 20% 14" xfId="5463"/>
    <cellStyle name="Accent4 - 20% 14 2" xfId="5464"/>
    <cellStyle name="Accent4 - 20% 14 3" xfId="5465"/>
    <cellStyle name="Accent4 - 20% 15" xfId="5466"/>
    <cellStyle name="Accent4 - 20% 15 2" xfId="5467"/>
    <cellStyle name="Accent4 - 20% 15 3" xfId="5468"/>
    <cellStyle name="Accent4 - 20% 16" xfId="5469"/>
    <cellStyle name="Accent4 - 20% 16 2" xfId="5470"/>
    <cellStyle name="Accent4 - 20% 16 3" xfId="5471"/>
    <cellStyle name="Accent4 - 20% 17" xfId="5472"/>
    <cellStyle name="Accent4 - 20% 17 2" xfId="5473"/>
    <cellStyle name="Accent4 - 20% 17 3" xfId="5474"/>
    <cellStyle name="Accent4 - 20% 18" xfId="5475"/>
    <cellStyle name="Accent4 - 20% 18 2" xfId="5476"/>
    <cellStyle name="Accent4 - 20% 18 3" xfId="5477"/>
    <cellStyle name="Accent4 - 20% 19" xfId="5478"/>
    <cellStyle name="Accent4 - 20% 19 2" xfId="5479"/>
    <cellStyle name="Accent4 - 20% 19 3" xfId="5480"/>
    <cellStyle name="Accent4 - 20% 2" xfId="5481"/>
    <cellStyle name="Accent4 - 20% 2 2" xfId="5482"/>
    <cellStyle name="Accent4 - 20% 2 3" xfId="5483"/>
    <cellStyle name="Accent4 - 20% 20" xfId="5484"/>
    <cellStyle name="Accent4 - 20% 20 2" xfId="5485"/>
    <cellStyle name="Accent4 - 20% 20 3" xfId="5486"/>
    <cellStyle name="Accent4 - 20% 21" xfId="5487"/>
    <cellStyle name="Accent4 - 20% 21 2" xfId="5488"/>
    <cellStyle name="Accent4 - 20% 21 3" xfId="5489"/>
    <cellStyle name="Accent4 - 20% 22" xfId="5490"/>
    <cellStyle name="Accent4 - 20% 22 2" xfId="5491"/>
    <cellStyle name="Accent4 - 20% 22 3" xfId="5492"/>
    <cellStyle name="Accent4 - 20% 23" xfId="5493"/>
    <cellStyle name="Accent4 - 20% 23 2" xfId="5494"/>
    <cellStyle name="Accent4 - 20% 23 3" xfId="5495"/>
    <cellStyle name="Accent4 - 20% 24" xfId="5496"/>
    <cellStyle name="Accent4 - 20% 24 2" xfId="5497"/>
    <cellStyle name="Accent4 - 20% 24 3" xfId="5498"/>
    <cellStyle name="Accent4 - 20% 25" xfId="5499"/>
    <cellStyle name="Accent4 - 20% 25 2" xfId="5500"/>
    <cellStyle name="Accent4 - 20% 25 3" xfId="5501"/>
    <cellStyle name="Accent4 - 20% 26" xfId="5502"/>
    <cellStyle name="Accent4 - 20% 26 2" xfId="5503"/>
    <cellStyle name="Accent4 - 20% 26 3" xfId="5504"/>
    <cellStyle name="Accent4 - 20% 27" xfId="5505"/>
    <cellStyle name="Accent4 - 20% 27 2" xfId="5506"/>
    <cellStyle name="Accent4 - 20% 27 3" xfId="5507"/>
    <cellStyle name="Accent4 - 20% 28" xfId="5508"/>
    <cellStyle name="Accent4 - 20% 28 2" xfId="5509"/>
    <cellStyle name="Accent4 - 20% 28 3" xfId="5510"/>
    <cellStyle name="Accent4 - 20% 29" xfId="5511"/>
    <cellStyle name="Accent4 - 20% 29 2" xfId="5512"/>
    <cellStyle name="Accent4 - 20% 29 3" xfId="5513"/>
    <cellStyle name="Accent4 - 20% 3" xfId="5514"/>
    <cellStyle name="Accent4 - 20% 3 2" xfId="5515"/>
    <cellStyle name="Accent4 - 20% 3 3" xfId="5516"/>
    <cellStyle name="Accent4 - 20% 30" xfId="5517"/>
    <cellStyle name="Accent4 - 20% 30 2" xfId="5518"/>
    <cellStyle name="Accent4 - 20% 30 3" xfId="5519"/>
    <cellStyle name="Accent4 - 20% 31" xfId="5520"/>
    <cellStyle name="Accent4 - 20% 31 2" xfId="5521"/>
    <cellStyle name="Accent4 - 20% 31 3" xfId="5522"/>
    <cellStyle name="Accent4 - 20% 32" xfId="5523"/>
    <cellStyle name="Accent4 - 20% 32 2" xfId="5524"/>
    <cellStyle name="Accent4 - 20% 32 3" xfId="5525"/>
    <cellStyle name="Accent4 - 20% 33" xfId="5526"/>
    <cellStyle name="Accent4 - 20% 33 2" xfId="5527"/>
    <cellStyle name="Accent4 - 20% 33 3" xfId="5528"/>
    <cellStyle name="Accent4 - 20% 34" xfId="5529"/>
    <cellStyle name="Accent4 - 20% 34 2" xfId="5530"/>
    <cellStyle name="Accent4 - 20% 34 3" xfId="5531"/>
    <cellStyle name="Accent4 - 20% 35" xfId="5532"/>
    <cellStyle name="Accent4 - 20% 35 2" xfId="5533"/>
    <cellStyle name="Accent4 - 20% 35 3" xfId="5534"/>
    <cellStyle name="Accent4 - 20% 36" xfId="5535"/>
    <cellStyle name="Accent4 - 20% 36 2" xfId="5536"/>
    <cellStyle name="Accent4 - 20% 36 3" xfId="5537"/>
    <cellStyle name="Accent4 - 20% 37" xfId="5538"/>
    <cellStyle name="Accent4 - 20% 37 2" xfId="5539"/>
    <cellStyle name="Accent4 - 20% 37 3" xfId="5540"/>
    <cellStyle name="Accent4 - 20% 38" xfId="5541"/>
    <cellStyle name="Accent4 - 20% 38 2" xfId="5542"/>
    <cellStyle name="Accent4 - 20% 38 3" xfId="5543"/>
    <cellStyle name="Accent4 - 20% 39" xfId="5544"/>
    <cellStyle name="Accent4 - 20% 39 2" xfId="5545"/>
    <cellStyle name="Accent4 - 20% 39 3" xfId="5546"/>
    <cellStyle name="Accent4 - 20% 4" xfId="5547"/>
    <cellStyle name="Accent4 - 20% 4 2" xfId="5548"/>
    <cellStyle name="Accent4 - 20% 4 3" xfId="5549"/>
    <cellStyle name="Accent4 - 20% 40" xfId="5550"/>
    <cellStyle name="Accent4 - 20% 41" xfId="5551"/>
    <cellStyle name="Accent4 - 20% 5" xfId="5552"/>
    <cellStyle name="Accent4 - 20% 5 2" xfId="5553"/>
    <cellStyle name="Accent4 - 20% 5 3" xfId="5554"/>
    <cellStyle name="Accent4 - 20% 6" xfId="5555"/>
    <cellStyle name="Accent4 - 20% 6 2" xfId="5556"/>
    <cellStyle name="Accent4 - 20% 6 3" xfId="5557"/>
    <cellStyle name="Accent4 - 20% 7" xfId="5558"/>
    <cellStyle name="Accent4 - 20% 7 2" xfId="5559"/>
    <cellStyle name="Accent4 - 20% 7 3" xfId="5560"/>
    <cellStyle name="Accent4 - 20% 8" xfId="5561"/>
    <cellStyle name="Accent4 - 20% 8 2" xfId="5562"/>
    <cellStyle name="Accent4 - 20% 8 3" xfId="5563"/>
    <cellStyle name="Accent4 - 20% 9" xfId="5564"/>
    <cellStyle name="Accent4 - 20% 9 2" xfId="5565"/>
    <cellStyle name="Accent4 - 20% 9 3" xfId="5566"/>
    <cellStyle name="Accent4 - 20%_BW" xfId="5567"/>
    <cellStyle name="Accent4 - 40%" xfId="5568"/>
    <cellStyle name="Accent4 - 40% 10" xfId="5569"/>
    <cellStyle name="Accent4 - 40% 10 2" xfId="5570"/>
    <cellStyle name="Accent4 - 40% 10 3" xfId="5571"/>
    <cellStyle name="Accent4 - 40% 11" xfId="5572"/>
    <cellStyle name="Accent4 - 40% 11 2" xfId="5573"/>
    <cellStyle name="Accent4 - 40% 11 3" xfId="5574"/>
    <cellStyle name="Accent4 - 40% 12" xfId="5575"/>
    <cellStyle name="Accent4 - 40% 12 2" xfId="5576"/>
    <cellStyle name="Accent4 - 40% 12 3" xfId="5577"/>
    <cellStyle name="Accent4 - 40% 13" xfId="5578"/>
    <cellStyle name="Accent4 - 40% 13 2" xfId="5579"/>
    <cellStyle name="Accent4 - 40% 13 3" xfId="5580"/>
    <cellStyle name="Accent4 - 40% 14" xfId="5581"/>
    <cellStyle name="Accent4 - 40% 14 2" xfId="5582"/>
    <cellStyle name="Accent4 - 40% 14 3" xfId="5583"/>
    <cellStyle name="Accent4 - 40% 15" xfId="5584"/>
    <cellStyle name="Accent4 - 40% 15 2" xfId="5585"/>
    <cellStyle name="Accent4 - 40% 15 3" xfId="5586"/>
    <cellStyle name="Accent4 - 40% 16" xfId="5587"/>
    <cellStyle name="Accent4 - 40% 16 2" xfId="5588"/>
    <cellStyle name="Accent4 - 40% 16 3" xfId="5589"/>
    <cellStyle name="Accent4 - 40% 17" xfId="5590"/>
    <cellStyle name="Accent4 - 40% 17 2" xfId="5591"/>
    <cellStyle name="Accent4 - 40% 17 3" xfId="5592"/>
    <cellStyle name="Accent4 - 40% 18" xfId="5593"/>
    <cellStyle name="Accent4 - 40% 18 2" xfId="5594"/>
    <cellStyle name="Accent4 - 40% 18 3" xfId="5595"/>
    <cellStyle name="Accent4 - 40% 19" xfId="5596"/>
    <cellStyle name="Accent4 - 40% 19 2" xfId="5597"/>
    <cellStyle name="Accent4 - 40% 19 3" xfId="5598"/>
    <cellStyle name="Accent4 - 40% 2" xfId="5599"/>
    <cellStyle name="Accent4 - 40% 2 2" xfId="5600"/>
    <cellStyle name="Accent4 - 40% 2 3" xfId="5601"/>
    <cellStyle name="Accent4 - 40% 20" xfId="5602"/>
    <cellStyle name="Accent4 - 40% 20 2" xfId="5603"/>
    <cellStyle name="Accent4 - 40% 20 3" xfId="5604"/>
    <cellStyle name="Accent4 - 40% 21" xfId="5605"/>
    <cellStyle name="Accent4 - 40% 21 2" xfId="5606"/>
    <cellStyle name="Accent4 - 40% 21 3" xfId="5607"/>
    <cellStyle name="Accent4 - 40% 22" xfId="5608"/>
    <cellStyle name="Accent4 - 40% 22 2" xfId="5609"/>
    <cellStyle name="Accent4 - 40% 22 3" xfId="5610"/>
    <cellStyle name="Accent4 - 40% 23" xfId="5611"/>
    <cellStyle name="Accent4 - 40% 23 2" xfId="5612"/>
    <cellStyle name="Accent4 - 40% 23 3" xfId="5613"/>
    <cellStyle name="Accent4 - 40% 24" xfId="5614"/>
    <cellStyle name="Accent4 - 40% 24 2" xfId="5615"/>
    <cellStyle name="Accent4 - 40% 24 3" xfId="5616"/>
    <cellStyle name="Accent4 - 40% 25" xfId="5617"/>
    <cellStyle name="Accent4 - 40% 25 2" xfId="5618"/>
    <cellStyle name="Accent4 - 40% 25 3" xfId="5619"/>
    <cellStyle name="Accent4 - 40% 26" xfId="5620"/>
    <cellStyle name="Accent4 - 40% 26 2" xfId="5621"/>
    <cellStyle name="Accent4 - 40% 26 3" xfId="5622"/>
    <cellStyle name="Accent4 - 40% 27" xfId="5623"/>
    <cellStyle name="Accent4 - 40% 27 2" xfId="5624"/>
    <cellStyle name="Accent4 - 40% 27 3" xfId="5625"/>
    <cellStyle name="Accent4 - 40% 28" xfId="5626"/>
    <cellStyle name="Accent4 - 40% 28 2" xfId="5627"/>
    <cellStyle name="Accent4 - 40% 28 3" xfId="5628"/>
    <cellStyle name="Accent4 - 40% 29" xfId="5629"/>
    <cellStyle name="Accent4 - 40% 29 2" xfId="5630"/>
    <cellStyle name="Accent4 - 40% 29 3" xfId="5631"/>
    <cellStyle name="Accent4 - 40% 3" xfId="5632"/>
    <cellStyle name="Accent4 - 40% 3 2" xfId="5633"/>
    <cellStyle name="Accent4 - 40% 3 3" xfId="5634"/>
    <cellStyle name="Accent4 - 40% 30" xfId="5635"/>
    <cellStyle name="Accent4 - 40% 30 2" xfId="5636"/>
    <cellStyle name="Accent4 - 40% 30 3" xfId="5637"/>
    <cellStyle name="Accent4 - 40% 31" xfId="5638"/>
    <cellStyle name="Accent4 - 40% 31 2" xfId="5639"/>
    <cellStyle name="Accent4 - 40% 31 3" xfId="5640"/>
    <cellStyle name="Accent4 - 40% 32" xfId="5641"/>
    <cellStyle name="Accent4 - 40% 32 2" xfId="5642"/>
    <cellStyle name="Accent4 - 40% 32 3" xfId="5643"/>
    <cellStyle name="Accent4 - 40% 33" xfId="5644"/>
    <cellStyle name="Accent4 - 40% 33 2" xfId="5645"/>
    <cellStyle name="Accent4 - 40% 33 3" xfId="5646"/>
    <cellStyle name="Accent4 - 40% 34" xfId="5647"/>
    <cellStyle name="Accent4 - 40% 34 2" xfId="5648"/>
    <cellStyle name="Accent4 - 40% 34 3" xfId="5649"/>
    <cellStyle name="Accent4 - 40% 35" xfId="5650"/>
    <cellStyle name="Accent4 - 40% 35 2" xfId="5651"/>
    <cellStyle name="Accent4 - 40% 35 3" xfId="5652"/>
    <cellStyle name="Accent4 - 40% 36" xfId="5653"/>
    <cellStyle name="Accent4 - 40% 36 2" xfId="5654"/>
    <cellStyle name="Accent4 - 40% 36 3" xfId="5655"/>
    <cellStyle name="Accent4 - 40% 37" xfId="5656"/>
    <cellStyle name="Accent4 - 40% 37 2" xfId="5657"/>
    <cellStyle name="Accent4 - 40% 37 3" xfId="5658"/>
    <cellStyle name="Accent4 - 40% 38" xfId="5659"/>
    <cellStyle name="Accent4 - 40% 38 2" xfId="5660"/>
    <cellStyle name="Accent4 - 40% 38 3" xfId="5661"/>
    <cellStyle name="Accent4 - 40% 39" xfId="5662"/>
    <cellStyle name="Accent4 - 40% 39 2" xfId="5663"/>
    <cellStyle name="Accent4 - 40% 39 3" xfId="5664"/>
    <cellStyle name="Accent4 - 40% 4" xfId="5665"/>
    <cellStyle name="Accent4 - 40% 4 2" xfId="5666"/>
    <cellStyle name="Accent4 - 40% 4 3" xfId="5667"/>
    <cellStyle name="Accent4 - 40% 40" xfId="5668"/>
    <cellStyle name="Accent4 - 40% 41" xfId="5669"/>
    <cellStyle name="Accent4 - 40% 5" xfId="5670"/>
    <cellStyle name="Accent4 - 40% 5 2" xfId="5671"/>
    <cellStyle name="Accent4 - 40% 5 3" xfId="5672"/>
    <cellStyle name="Accent4 - 40% 6" xfId="5673"/>
    <cellStyle name="Accent4 - 40% 6 2" xfId="5674"/>
    <cellStyle name="Accent4 - 40% 6 3" xfId="5675"/>
    <cellStyle name="Accent4 - 40% 7" xfId="5676"/>
    <cellStyle name="Accent4 - 40% 7 2" xfId="5677"/>
    <cellStyle name="Accent4 - 40% 7 3" xfId="5678"/>
    <cellStyle name="Accent4 - 40% 8" xfId="5679"/>
    <cellStyle name="Accent4 - 40% 8 2" xfId="5680"/>
    <cellStyle name="Accent4 - 40% 8 3" xfId="5681"/>
    <cellStyle name="Accent4 - 40% 9" xfId="5682"/>
    <cellStyle name="Accent4 - 40% 9 2" xfId="5683"/>
    <cellStyle name="Accent4 - 40% 9 3" xfId="5684"/>
    <cellStyle name="Accent4 - 40%_BW" xfId="5685"/>
    <cellStyle name="Accent4 - 60%" xfId="5686"/>
    <cellStyle name="Accent4 - 60% 10" xfId="5687"/>
    <cellStyle name="Accent4 - 60% 10 2" xfId="5688"/>
    <cellStyle name="Accent4 - 60% 10 3" xfId="5689"/>
    <cellStyle name="Accent4 - 60% 11" xfId="5690"/>
    <cellStyle name="Accent4 - 60% 11 2" xfId="5691"/>
    <cellStyle name="Accent4 - 60% 11 3" xfId="5692"/>
    <cellStyle name="Accent4 - 60% 12" xfId="5693"/>
    <cellStyle name="Accent4 - 60% 12 2" xfId="5694"/>
    <cellStyle name="Accent4 - 60% 12 3" xfId="5695"/>
    <cellStyle name="Accent4 - 60% 13" xfId="5696"/>
    <cellStyle name="Accent4 - 60% 13 2" xfId="5697"/>
    <cellStyle name="Accent4 - 60% 13 3" xfId="5698"/>
    <cellStyle name="Accent4 - 60% 14" xfId="5699"/>
    <cellStyle name="Accent4 - 60% 14 2" xfId="5700"/>
    <cellStyle name="Accent4 - 60% 14 3" xfId="5701"/>
    <cellStyle name="Accent4 - 60% 15" xfId="5702"/>
    <cellStyle name="Accent4 - 60% 15 2" xfId="5703"/>
    <cellStyle name="Accent4 - 60% 15 3" xfId="5704"/>
    <cellStyle name="Accent4 - 60% 16" xfId="5705"/>
    <cellStyle name="Accent4 - 60% 16 2" xfId="5706"/>
    <cellStyle name="Accent4 - 60% 16 3" xfId="5707"/>
    <cellStyle name="Accent4 - 60% 17" xfId="5708"/>
    <cellStyle name="Accent4 - 60% 17 2" xfId="5709"/>
    <cellStyle name="Accent4 - 60% 17 3" xfId="5710"/>
    <cellStyle name="Accent4 - 60% 18" xfId="5711"/>
    <cellStyle name="Accent4 - 60% 18 2" xfId="5712"/>
    <cellStyle name="Accent4 - 60% 18 3" xfId="5713"/>
    <cellStyle name="Accent4 - 60% 19" xfId="5714"/>
    <cellStyle name="Accent4 - 60% 19 2" xfId="5715"/>
    <cellStyle name="Accent4 - 60% 19 3" xfId="5716"/>
    <cellStyle name="Accent4 - 60% 2" xfId="5717"/>
    <cellStyle name="Accent4 - 60% 2 2" xfId="5718"/>
    <cellStyle name="Accent4 - 60% 2 3" xfId="5719"/>
    <cellStyle name="Accent4 - 60% 2 4" xfId="5720"/>
    <cellStyle name="Accent4 - 60% 20" xfId="5721"/>
    <cellStyle name="Accent4 - 60% 20 2" xfId="5722"/>
    <cellStyle name="Accent4 - 60% 20 3" xfId="5723"/>
    <cellStyle name="Accent4 - 60% 21" xfId="5724"/>
    <cellStyle name="Accent4 - 60% 21 2" xfId="5725"/>
    <cellStyle name="Accent4 - 60% 21 3" xfId="5726"/>
    <cellStyle name="Accent4 - 60% 22" xfId="5727"/>
    <cellStyle name="Accent4 - 60% 22 2" xfId="5728"/>
    <cellStyle name="Accent4 - 60% 22 3" xfId="5729"/>
    <cellStyle name="Accent4 - 60% 23" xfId="5730"/>
    <cellStyle name="Accent4 - 60% 23 2" xfId="5731"/>
    <cellStyle name="Accent4 - 60% 23 3" xfId="5732"/>
    <cellStyle name="Accent4 - 60% 24" xfId="5733"/>
    <cellStyle name="Accent4 - 60% 24 2" xfId="5734"/>
    <cellStyle name="Accent4 - 60% 24 3" xfId="5735"/>
    <cellStyle name="Accent4 - 60% 25" xfId="5736"/>
    <cellStyle name="Accent4 - 60% 25 2" xfId="5737"/>
    <cellStyle name="Accent4 - 60% 25 3" xfId="5738"/>
    <cellStyle name="Accent4 - 60% 26" xfId="5739"/>
    <cellStyle name="Accent4 - 60% 26 2" xfId="5740"/>
    <cellStyle name="Accent4 - 60% 26 3" xfId="5741"/>
    <cellStyle name="Accent4 - 60% 27" xfId="5742"/>
    <cellStyle name="Accent4 - 60% 27 2" xfId="5743"/>
    <cellStyle name="Accent4 - 60% 27 3" xfId="5744"/>
    <cellStyle name="Accent4 - 60% 28" xfId="5745"/>
    <cellStyle name="Accent4 - 60% 28 2" xfId="5746"/>
    <cellStyle name="Accent4 - 60% 28 3" xfId="5747"/>
    <cellStyle name="Accent4 - 60% 29" xfId="5748"/>
    <cellStyle name="Accent4 - 60% 29 2" xfId="5749"/>
    <cellStyle name="Accent4 - 60% 29 3" xfId="5750"/>
    <cellStyle name="Accent4 - 60% 3" xfId="5751"/>
    <cellStyle name="Accent4 - 60% 3 2" xfId="5752"/>
    <cellStyle name="Accent4 - 60% 3 3" xfId="5753"/>
    <cellStyle name="Accent4 - 60% 30" xfId="5754"/>
    <cellStyle name="Accent4 - 60% 30 2" xfId="5755"/>
    <cellStyle name="Accent4 - 60% 30 3" xfId="5756"/>
    <cellStyle name="Accent4 - 60% 31" xfId="5757"/>
    <cellStyle name="Accent4 - 60% 31 2" xfId="5758"/>
    <cellStyle name="Accent4 - 60% 31 3" xfId="5759"/>
    <cellStyle name="Accent4 - 60% 32" xfId="5760"/>
    <cellStyle name="Accent4 - 60% 32 2" xfId="5761"/>
    <cellStyle name="Accent4 - 60% 32 3" xfId="5762"/>
    <cellStyle name="Accent4 - 60% 33" xfId="5763"/>
    <cellStyle name="Accent4 - 60% 33 2" xfId="5764"/>
    <cellStyle name="Accent4 - 60% 33 3" xfId="5765"/>
    <cellStyle name="Accent4 - 60% 34" xfId="5766"/>
    <cellStyle name="Accent4 - 60% 34 2" xfId="5767"/>
    <cellStyle name="Accent4 - 60% 34 3" xfId="5768"/>
    <cellStyle name="Accent4 - 60% 35" xfId="5769"/>
    <cellStyle name="Accent4 - 60% 35 2" xfId="5770"/>
    <cellStyle name="Accent4 - 60% 35 3" xfId="5771"/>
    <cellStyle name="Accent4 - 60% 36" xfId="5772"/>
    <cellStyle name="Accent4 - 60% 36 2" xfId="5773"/>
    <cellStyle name="Accent4 - 60% 36 3" xfId="5774"/>
    <cellStyle name="Accent4 - 60% 37" xfId="5775"/>
    <cellStyle name="Accent4 - 60% 37 2" xfId="5776"/>
    <cellStyle name="Accent4 - 60% 37 3" xfId="5777"/>
    <cellStyle name="Accent4 - 60% 38" xfId="5778"/>
    <cellStyle name="Accent4 - 60% 38 2" xfId="5779"/>
    <cellStyle name="Accent4 - 60% 38 3" xfId="5780"/>
    <cellStyle name="Accent4 - 60% 39" xfId="5781"/>
    <cellStyle name="Accent4 - 60% 39 2" xfId="5782"/>
    <cellStyle name="Accent4 - 60% 39 3" xfId="5783"/>
    <cellStyle name="Accent4 - 60% 4" xfId="5784"/>
    <cellStyle name="Accent4 - 60% 4 2" xfId="5785"/>
    <cellStyle name="Accent4 - 60% 4 3" xfId="5786"/>
    <cellStyle name="Accent4 - 60% 40" xfId="5787"/>
    <cellStyle name="Accent4 - 60% 41" xfId="5788"/>
    <cellStyle name="Accent4 - 60% 5" xfId="5789"/>
    <cellStyle name="Accent4 - 60% 5 2" xfId="5790"/>
    <cellStyle name="Accent4 - 60% 5 3" xfId="5791"/>
    <cellStyle name="Accent4 - 60% 6" xfId="5792"/>
    <cellStyle name="Accent4 - 60% 6 2" xfId="5793"/>
    <cellStyle name="Accent4 - 60% 6 3" xfId="5794"/>
    <cellStyle name="Accent4 - 60% 7" xfId="5795"/>
    <cellStyle name="Accent4 - 60% 7 2" xfId="5796"/>
    <cellStyle name="Accent4 - 60% 7 3" xfId="5797"/>
    <cellStyle name="Accent4 - 60% 8" xfId="5798"/>
    <cellStyle name="Accent4 - 60% 8 2" xfId="5799"/>
    <cellStyle name="Accent4 - 60% 8 3" xfId="5800"/>
    <cellStyle name="Accent4 - 60% 9" xfId="5801"/>
    <cellStyle name="Accent4 - 60% 9 2" xfId="5802"/>
    <cellStyle name="Accent4 - 60% 9 3" xfId="5803"/>
    <cellStyle name="Accent4 - 60%_Sheet1" xfId="5804"/>
    <cellStyle name="Accent4 10" xfId="5805"/>
    <cellStyle name="Accent4 10 2" xfId="5806"/>
    <cellStyle name="Accent4 10 2 2" xfId="5807"/>
    <cellStyle name="Accent4 10 2 3" xfId="5808"/>
    <cellStyle name="Accent4 10 2 4" xfId="5809"/>
    <cellStyle name="Accent4 10 3" xfId="5810"/>
    <cellStyle name="Accent4 10 4" xfId="5811"/>
    <cellStyle name="Accent4 11" xfId="5812"/>
    <cellStyle name="Accent4 11 2" xfId="5813"/>
    <cellStyle name="Accent4 11 2 2" xfId="5814"/>
    <cellStyle name="Accent4 11 2 3" xfId="5815"/>
    <cellStyle name="Accent4 11 2 4" xfId="5816"/>
    <cellStyle name="Accent4 11 3" xfId="5817"/>
    <cellStyle name="Accent4 11 4" xfId="5818"/>
    <cellStyle name="Accent4 12" xfId="5819"/>
    <cellStyle name="Accent4 12 2" xfId="5820"/>
    <cellStyle name="Accent4 12 2 2" xfId="5821"/>
    <cellStyle name="Accent4 12 2 3" xfId="5822"/>
    <cellStyle name="Accent4 12 3" xfId="5823"/>
    <cellStyle name="Accent4 12 4" xfId="5824"/>
    <cellStyle name="Accent4 12 5" xfId="5825"/>
    <cellStyle name="Accent4 13" xfId="5826"/>
    <cellStyle name="Accent4 13 2" xfId="5827"/>
    <cellStyle name="Accent4 13 3" xfId="5828"/>
    <cellStyle name="Accent4 13 4" xfId="5829"/>
    <cellStyle name="Accent4 13 5" xfId="5830"/>
    <cellStyle name="Accent4 14" xfId="5831"/>
    <cellStyle name="Accent4 14 2" xfId="5832"/>
    <cellStyle name="Accent4 14 3" xfId="5833"/>
    <cellStyle name="Accent4 14 4" xfId="5834"/>
    <cellStyle name="Accent4 15" xfId="5835"/>
    <cellStyle name="Accent4 15 2" xfId="5836"/>
    <cellStyle name="Accent4 15 3" xfId="5837"/>
    <cellStyle name="Accent4 15 4" xfId="5838"/>
    <cellStyle name="Accent4 16" xfId="5839"/>
    <cellStyle name="Accent4 16 2" xfId="5840"/>
    <cellStyle name="Accent4 16 3" xfId="5841"/>
    <cellStyle name="Accent4 16 4" xfId="5842"/>
    <cellStyle name="Accent4 17" xfId="5843"/>
    <cellStyle name="Accent4 17 2" xfId="5844"/>
    <cellStyle name="Accent4 17 3" xfId="5845"/>
    <cellStyle name="Accent4 17 4" xfId="5846"/>
    <cellStyle name="Accent4 18" xfId="5847"/>
    <cellStyle name="Accent4 18 2" xfId="5848"/>
    <cellStyle name="Accent4 18 3" xfId="5849"/>
    <cellStyle name="Accent4 18 4" xfId="5850"/>
    <cellStyle name="Accent4 19" xfId="5851"/>
    <cellStyle name="Accent4 19 2" xfId="5852"/>
    <cellStyle name="Accent4 19 3" xfId="5853"/>
    <cellStyle name="Accent4 19 4" xfId="5854"/>
    <cellStyle name="Accent4 2" xfId="5855"/>
    <cellStyle name="Accent4 2 2" xfId="5856"/>
    <cellStyle name="Accent4 2 2 2" xfId="5857"/>
    <cellStyle name="Accent4 2 2 3" xfId="5858"/>
    <cellStyle name="Accent4 2 2 4" xfId="5859"/>
    <cellStyle name="Accent4 2 2 5" xfId="5860"/>
    <cellStyle name="Accent4 2 3" xfId="5861"/>
    <cellStyle name="Accent4 2 3 2" xfId="5862"/>
    <cellStyle name="Accent4 2 3 2 2" xfId="5863"/>
    <cellStyle name="Accent4 2 3 3" xfId="5864"/>
    <cellStyle name="Accent4 2 3 4" xfId="5865"/>
    <cellStyle name="Accent4 2 3 5" xfId="5866"/>
    <cellStyle name="Accent4 2 4" xfId="5867"/>
    <cellStyle name="Accent4 2 4 2" xfId="5868"/>
    <cellStyle name="Accent4 2 4 3" xfId="5869"/>
    <cellStyle name="Accent4 2 4 4" xfId="5870"/>
    <cellStyle name="Accent4 2 5" xfId="5871"/>
    <cellStyle name="Accent4 2 5 2" xfId="5872"/>
    <cellStyle name="Accent4 2 5 3" xfId="5873"/>
    <cellStyle name="Accent4 2 6" xfId="5874"/>
    <cellStyle name="Accent4 2 6 2" xfId="5875"/>
    <cellStyle name="Accent4 2 6 3" xfId="5876"/>
    <cellStyle name="Accent4 2 7" xfId="5877"/>
    <cellStyle name="Accent4 2 7 2" xfId="5878"/>
    <cellStyle name="Accent4 2 7 3" xfId="5879"/>
    <cellStyle name="Accent4 2 8" xfId="5880"/>
    <cellStyle name="Accent4 2 9" xfId="5881"/>
    <cellStyle name="Accent4 20" xfId="5882"/>
    <cellStyle name="Accent4 20 2" xfId="5883"/>
    <cellStyle name="Accent4 20 3" xfId="5884"/>
    <cellStyle name="Accent4 20 4" xfId="5885"/>
    <cellStyle name="Accent4 21" xfId="5886"/>
    <cellStyle name="Accent4 21 2" xfId="5887"/>
    <cellStyle name="Accent4 21 3" xfId="5888"/>
    <cellStyle name="Accent4 21 4" xfId="5889"/>
    <cellStyle name="Accent4 22" xfId="5890"/>
    <cellStyle name="Accent4 22 2" xfId="5891"/>
    <cellStyle name="Accent4 22 3" xfId="5892"/>
    <cellStyle name="Accent4 22 4" xfId="5893"/>
    <cellStyle name="Accent4 23" xfId="5894"/>
    <cellStyle name="Accent4 23 2" xfId="5895"/>
    <cellStyle name="Accent4 23 3" xfId="5896"/>
    <cellStyle name="Accent4 23 4" xfId="5897"/>
    <cellStyle name="Accent4 24" xfId="5898"/>
    <cellStyle name="Accent4 24 2" xfId="5899"/>
    <cellStyle name="Accent4 24 3" xfId="5900"/>
    <cellStyle name="Accent4 24 4" xfId="5901"/>
    <cellStyle name="Accent4 25" xfId="5902"/>
    <cellStyle name="Accent4 25 2" xfId="5903"/>
    <cellStyle name="Accent4 25 3" xfId="5904"/>
    <cellStyle name="Accent4 25 4" xfId="5905"/>
    <cellStyle name="Accent4 26" xfId="5906"/>
    <cellStyle name="Accent4 26 2" xfId="5907"/>
    <cellStyle name="Accent4 26 3" xfId="5908"/>
    <cellStyle name="Accent4 26 4" xfId="5909"/>
    <cellStyle name="Accent4 27" xfId="5910"/>
    <cellStyle name="Accent4 27 2" xfId="5911"/>
    <cellStyle name="Accent4 27 3" xfId="5912"/>
    <cellStyle name="Accent4 27 4" xfId="5913"/>
    <cellStyle name="Accent4 28" xfId="5914"/>
    <cellStyle name="Accent4 28 2" xfId="5915"/>
    <cellStyle name="Accent4 28 3" xfId="5916"/>
    <cellStyle name="Accent4 28 4" xfId="5917"/>
    <cellStyle name="Accent4 29" xfId="5918"/>
    <cellStyle name="Accent4 29 2" xfId="5919"/>
    <cellStyle name="Accent4 29 3" xfId="5920"/>
    <cellStyle name="Accent4 29 4" xfId="5921"/>
    <cellStyle name="Accent4 3" xfId="5922"/>
    <cellStyle name="Accent4 3 2" xfId="5923"/>
    <cellStyle name="Accent4 3 2 2" xfId="5924"/>
    <cellStyle name="Accent4 3 2 3" xfId="5925"/>
    <cellStyle name="Accent4 3 3" xfId="5926"/>
    <cellStyle name="Accent4 3 3 2" xfId="5927"/>
    <cellStyle name="Accent4 3 3 3" xfId="5928"/>
    <cellStyle name="Accent4 3 4" xfId="5929"/>
    <cellStyle name="Accent4 3 4 2" xfId="5930"/>
    <cellStyle name="Accent4 3 4 3" xfId="5931"/>
    <cellStyle name="Accent4 3 5" xfId="5932"/>
    <cellStyle name="Accent4 3 5 2" xfId="5933"/>
    <cellStyle name="Accent4 3 5 3" xfId="5934"/>
    <cellStyle name="Accent4 3 6" xfId="5935"/>
    <cellStyle name="Accent4 3 6 2" xfId="5936"/>
    <cellStyle name="Accent4 3 6 3" xfId="5937"/>
    <cellStyle name="Accent4 3 6 4" xfId="5938"/>
    <cellStyle name="Accent4 3 7" xfId="5939"/>
    <cellStyle name="Accent4 3 8" xfId="5940"/>
    <cellStyle name="Accent4 3 9" xfId="5941"/>
    <cellStyle name="Accent4 30" xfId="5942"/>
    <cellStyle name="Accent4 30 2" xfId="5943"/>
    <cellStyle name="Accent4 30 3" xfId="5944"/>
    <cellStyle name="Accent4 30 4" xfId="5945"/>
    <cellStyle name="Accent4 31" xfId="5946"/>
    <cellStyle name="Accent4 31 2" xfId="5947"/>
    <cellStyle name="Accent4 31 3" xfId="5948"/>
    <cellStyle name="Accent4 31 4" xfId="5949"/>
    <cellStyle name="Accent4 32" xfId="5950"/>
    <cellStyle name="Accent4 32 2" xfId="5951"/>
    <cellStyle name="Accent4 32 3" xfId="5952"/>
    <cellStyle name="Accent4 32 4" xfId="5953"/>
    <cellStyle name="Accent4 33" xfId="5954"/>
    <cellStyle name="Accent4 33 2" xfId="5955"/>
    <cellStyle name="Accent4 33 3" xfId="5956"/>
    <cellStyle name="Accent4 33 4" xfId="5957"/>
    <cellStyle name="Accent4 34" xfId="5958"/>
    <cellStyle name="Accent4 34 2" xfId="5959"/>
    <cellStyle name="Accent4 34 3" xfId="5960"/>
    <cellStyle name="Accent4 34 4" xfId="5961"/>
    <cellStyle name="Accent4 35" xfId="5962"/>
    <cellStyle name="Accent4 35 2" xfId="5963"/>
    <cellStyle name="Accent4 35 3" xfId="5964"/>
    <cellStyle name="Accent4 35 4" xfId="5965"/>
    <cellStyle name="Accent4 36" xfId="5966"/>
    <cellStyle name="Accent4 36 2" xfId="5967"/>
    <cellStyle name="Accent4 36 3" xfId="5968"/>
    <cellStyle name="Accent4 36 4" xfId="5969"/>
    <cellStyle name="Accent4 37" xfId="5970"/>
    <cellStyle name="Accent4 37 2" xfId="5971"/>
    <cellStyle name="Accent4 37 3" xfId="5972"/>
    <cellStyle name="Accent4 37 4" xfId="5973"/>
    <cellStyle name="Accent4 38" xfId="5974"/>
    <cellStyle name="Accent4 38 2" xfId="5975"/>
    <cellStyle name="Accent4 38 3" xfId="5976"/>
    <cellStyle name="Accent4 38 4" xfId="5977"/>
    <cellStyle name="Accent4 39" xfId="5978"/>
    <cellStyle name="Accent4 39 2" xfId="5979"/>
    <cellStyle name="Accent4 39 3" xfId="5980"/>
    <cellStyle name="Accent4 39 4" xfId="5981"/>
    <cellStyle name="Accent4 4" xfId="5982"/>
    <cellStyle name="Accent4 4 2" xfId="5983"/>
    <cellStyle name="Accent4 4 2 2" xfId="5984"/>
    <cellStyle name="Accent4 4 2 3" xfId="5985"/>
    <cellStyle name="Accent4 4 3" xfId="5986"/>
    <cellStyle name="Accent4 4 3 2" xfId="5987"/>
    <cellStyle name="Accent4 4 3 3" xfId="5988"/>
    <cellStyle name="Accent4 4 3 4" xfId="5989"/>
    <cellStyle name="Accent4 4 4" xfId="5990"/>
    <cellStyle name="Accent4 4 5" xfId="5991"/>
    <cellStyle name="Accent4 4 6" xfId="5992"/>
    <cellStyle name="Accent4 40" xfId="5993"/>
    <cellStyle name="Accent4 40 2" xfId="5994"/>
    <cellStyle name="Accent4 40 3" xfId="5995"/>
    <cellStyle name="Accent4 40 4" xfId="5996"/>
    <cellStyle name="Accent4 41" xfId="5997"/>
    <cellStyle name="Accent4 41 2" xfId="5998"/>
    <cellStyle name="Accent4 41 3" xfId="5999"/>
    <cellStyle name="Accent4 41 4" xfId="6000"/>
    <cellStyle name="Accent4 42" xfId="6001"/>
    <cellStyle name="Accent4 42 2" xfId="6002"/>
    <cellStyle name="Accent4 42 3" xfId="6003"/>
    <cellStyle name="Accent4 42 4" xfId="6004"/>
    <cellStyle name="Accent4 43" xfId="6005"/>
    <cellStyle name="Accent4 43 2" xfId="6006"/>
    <cellStyle name="Accent4 43 3" xfId="6007"/>
    <cellStyle name="Accent4 43 4" xfId="6008"/>
    <cellStyle name="Accent4 44" xfId="6009"/>
    <cellStyle name="Accent4 44 2" xfId="6010"/>
    <cellStyle name="Accent4 44 3" xfId="6011"/>
    <cellStyle name="Accent4 44 4" xfId="6012"/>
    <cellStyle name="Accent4 45" xfId="6013"/>
    <cellStyle name="Accent4 45 2" xfId="6014"/>
    <cellStyle name="Accent4 45 3" xfId="6015"/>
    <cellStyle name="Accent4 45 4" xfId="6016"/>
    <cellStyle name="Accent4 46" xfId="6017"/>
    <cellStyle name="Accent4 46 2" xfId="6018"/>
    <cellStyle name="Accent4 46 3" xfId="6019"/>
    <cellStyle name="Accent4 46 4" xfId="6020"/>
    <cellStyle name="Accent4 47" xfId="6021"/>
    <cellStyle name="Accent4 47 2" xfId="6022"/>
    <cellStyle name="Accent4 47 3" xfId="6023"/>
    <cellStyle name="Accent4 47 4" xfId="6024"/>
    <cellStyle name="Accent4 48" xfId="6025"/>
    <cellStyle name="Accent4 48 2" xfId="6026"/>
    <cellStyle name="Accent4 48 3" xfId="6027"/>
    <cellStyle name="Accent4 48 4" xfId="6028"/>
    <cellStyle name="Accent4 49" xfId="6029"/>
    <cellStyle name="Accent4 49 2" xfId="6030"/>
    <cellStyle name="Accent4 49 3" xfId="6031"/>
    <cellStyle name="Accent4 49 4" xfId="6032"/>
    <cellStyle name="Accent4 5" xfId="6033"/>
    <cellStyle name="Accent4 5 2" xfId="6034"/>
    <cellStyle name="Accent4 5 2 2" xfId="6035"/>
    <cellStyle name="Accent4 5 2 3" xfId="6036"/>
    <cellStyle name="Accent4 5 2 4" xfId="6037"/>
    <cellStyle name="Accent4 5 3" xfId="6038"/>
    <cellStyle name="Accent4 5 3 2" xfId="6039"/>
    <cellStyle name="Accent4 5 4" xfId="6040"/>
    <cellStyle name="Accent4 5 5" xfId="6041"/>
    <cellStyle name="Accent4 50" xfId="6042"/>
    <cellStyle name="Accent4 50 2" xfId="6043"/>
    <cellStyle name="Accent4 50 3" xfId="6044"/>
    <cellStyle name="Accent4 50 4" xfId="6045"/>
    <cellStyle name="Accent4 51" xfId="6046"/>
    <cellStyle name="Accent4 51 2" xfId="6047"/>
    <cellStyle name="Accent4 51 3" xfId="6048"/>
    <cellStyle name="Accent4 51 4" xfId="6049"/>
    <cellStyle name="Accent4 52" xfId="6050"/>
    <cellStyle name="Accent4 52 2" xfId="6051"/>
    <cellStyle name="Accent4 52 3" xfId="6052"/>
    <cellStyle name="Accent4 53" xfId="6053"/>
    <cellStyle name="Accent4 53 2" xfId="6054"/>
    <cellStyle name="Accent4 53 3" xfId="6055"/>
    <cellStyle name="Accent4 54" xfId="6056"/>
    <cellStyle name="Accent4 54 2" xfId="6057"/>
    <cellStyle name="Accent4 54 3" xfId="6058"/>
    <cellStyle name="Accent4 55" xfId="6059"/>
    <cellStyle name="Accent4 55 2" xfId="6060"/>
    <cellStyle name="Accent4 55 3" xfId="6061"/>
    <cellStyle name="Accent4 56" xfId="6062"/>
    <cellStyle name="Accent4 56 2" xfId="6063"/>
    <cellStyle name="Accent4 56 3" xfId="6064"/>
    <cellStyle name="Accent4 57" xfId="6065"/>
    <cellStyle name="Accent4 57 2" xfId="6066"/>
    <cellStyle name="Accent4 57 3" xfId="6067"/>
    <cellStyle name="Accent4 58" xfId="6068"/>
    <cellStyle name="Accent4 58 2" xfId="6069"/>
    <cellStyle name="Accent4 58 3" xfId="6070"/>
    <cellStyle name="Accent4 59" xfId="6071"/>
    <cellStyle name="Accent4 59 2" xfId="6072"/>
    <cellStyle name="Accent4 6" xfId="6073"/>
    <cellStyle name="Accent4 6 2" xfId="6074"/>
    <cellStyle name="Accent4 6 2 2" xfId="6075"/>
    <cellStyle name="Accent4 6 2 3" xfId="6076"/>
    <cellStyle name="Accent4 6 2 4" xfId="6077"/>
    <cellStyle name="Accent4 6 3" xfId="6078"/>
    <cellStyle name="Accent4 6 3 2" xfId="6079"/>
    <cellStyle name="Accent4 6 4" xfId="6080"/>
    <cellStyle name="Accent4 6 5" xfId="6081"/>
    <cellStyle name="Accent4 60" xfId="6082"/>
    <cellStyle name="Accent4 60 2" xfId="6083"/>
    <cellStyle name="Accent4 61" xfId="6084"/>
    <cellStyle name="Accent4 61 2" xfId="6085"/>
    <cellStyle name="Accent4 62" xfId="6086"/>
    <cellStyle name="Accent4 63" xfId="6087"/>
    <cellStyle name="Accent4 64" xfId="6088"/>
    <cellStyle name="Accent4 65" xfId="5449"/>
    <cellStyle name="Accent4 7" xfId="6089"/>
    <cellStyle name="Accent4 7 2" xfId="6090"/>
    <cellStyle name="Accent4 7 2 2" xfId="6091"/>
    <cellStyle name="Accent4 7 2 3" xfId="6092"/>
    <cellStyle name="Accent4 7 2 4" xfId="6093"/>
    <cellStyle name="Accent4 7 3" xfId="6094"/>
    <cellStyle name="Accent4 7 3 2" xfId="6095"/>
    <cellStyle name="Accent4 7 4" xfId="6096"/>
    <cellStyle name="Accent4 8" xfId="6097"/>
    <cellStyle name="Accent4 8 2" xfId="6098"/>
    <cellStyle name="Accent4 8 2 2" xfId="6099"/>
    <cellStyle name="Accent4 8 2 3" xfId="6100"/>
    <cellStyle name="Accent4 8 2 4" xfId="6101"/>
    <cellStyle name="Accent4 8 3" xfId="6102"/>
    <cellStyle name="Accent4 8 4" xfId="6103"/>
    <cellStyle name="Accent4 9" xfId="6104"/>
    <cellStyle name="Accent4 9 2" xfId="6105"/>
    <cellStyle name="Accent4 9 2 2" xfId="6106"/>
    <cellStyle name="Accent4 9 2 3" xfId="6107"/>
    <cellStyle name="Accent4 9 2 4" xfId="6108"/>
    <cellStyle name="Accent4 9 3" xfId="6109"/>
    <cellStyle name="Accent4 9 4" xfId="6110"/>
    <cellStyle name="Accent5 - 20%" xfId="6112"/>
    <cellStyle name="Accent5 - 20% 10" xfId="6113"/>
    <cellStyle name="Accent5 - 20% 10 2" xfId="6114"/>
    <cellStyle name="Accent5 - 20% 10 3" xfId="6115"/>
    <cellStyle name="Accent5 - 20% 11" xfId="6116"/>
    <cellStyle name="Accent5 - 20% 11 2" xfId="6117"/>
    <cellStyle name="Accent5 - 20% 11 3" xfId="6118"/>
    <cellStyle name="Accent5 - 20% 12" xfId="6119"/>
    <cellStyle name="Accent5 - 20% 12 2" xfId="6120"/>
    <cellStyle name="Accent5 - 20% 12 3" xfId="6121"/>
    <cellStyle name="Accent5 - 20% 13" xfId="6122"/>
    <cellStyle name="Accent5 - 20% 13 2" xfId="6123"/>
    <cellStyle name="Accent5 - 20% 13 3" xfId="6124"/>
    <cellStyle name="Accent5 - 20% 14" xfId="6125"/>
    <cellStyle name="Accent5 - 20% 14 2" xfId="6126"/>
    <cellStyle name="Accent5 - 20% 14 3" xfId="6127"/>
    <cellStyle name="Accent5 - 20% 15" xfId="6128"/>
    <cellStyle name="Accent5 - 20% 15 2" xfId="6129"/>
    <cellStyle name="Accent5 - 20% 15 3" xfId="6130"/>
    <cellStyle name="Accent5 - 20% 16" xfId="6131"/>
    <cellStyle name="Accent5 - 20% 16 2" xfId="6132"/>
    <cellStyle name="Accent5 - 20% 16 3" xfId="6133"/>
    <cellStyle name="Accent5 - 20% 17" xfId="6134"/>
    <cellStyle name="Accent5 - 20% 17 2" xfId="6135"/>
    <cellStyle name="Accent5 - 20% 17 3" xfId="6136"/>
    <cellStyle name="Accent5 - 20% 18" xfId="6137"/>
    <cellStyle name="Accent5 - 20% 18 2" xfId="6138"/>
    <cellStyle name="Accent5 - 20% 18 3" xfId="6139"/>
    <cellStyle name="Accent5 - 20% 19" xfId="6140"/>
    <cellStyle name="Accent5 - 20% 19 2" xfId="6141"/>
    <cellStyle name="Accent5 - 20% 19 3" xfId="6142"/>
    <cellStyle name="Accent5 - 20% 2" xfId="6143"/>
    <cellStyle name="Accent5 - 20% 2 2" xfId="6144"/>
    <cellStyle name="Accent5 - 20% 2 3" xfId="6145"/>
    <cellStyle name="Accent5 - 20% 20" xfId="6146"/>
    <cellStyle name="Accent5 - 20% 20 2" xfId="6147"/>
    <cellStyle name="Accent5 - 20% 20 3" xfId="6148"/>
    <cellStyle name="Accent5 - 20% 21" xfId="6149"/>
    <cellStyle name="Accent5 - 20% 21 2" xfId="6150"/>
    <cellStyle name="Accent5 - 20% 21 3" xfId="6151"/>
    <cellStyle name="Accent5 - 20% 22" xfId="6152"/>
    <cellStyle name="Accent5 - 20% 22 2" xfId="6153"/>
    <cellStyle name="Accent5 - 20% 22 3" xfId="6154"/>
    <cellStyle name="Accent5 - 20% 23" xfId="6155"/>
    <cellStyle name="Accent5 - 20% 23 2" xfId="6156"/>
    <cellStyle name="Accent5 - 20% 23 3" xfId="6157"/>
    <cellStyle name="Accent5 - 20% 24" xfId="6158"/>
    <cellStyle name="Accent5 - 20% 24 2" xfId="6159"/>
    <cellStyle name="Accent5 - 20% 24 3" xfId="6160"/>
    <cellStyle name="Accent5 - 20% 25" xfId="6161"/>
    <cellStyle name="Accent5 - 20% 25 2" xfId="6162"/>
    <cellStyle name="Accent5 - 20% 25 3" xfId="6163"/>
    <cellStyle name="Accent5 - 20% 26" xfId="6164"/>
    <cellStyle name="Accent5 - 20% 26 2" xfId="6165"/>
    <cellStyle name="Accent5 - 20% 26 3" xfId="6166"/>
    <cellStyle name="Accent5 - 20% 27" xfId="6167"/>
    <cellStyle name="Accent5 - 20% 27 2" xfId="6168"/>
    <cellStyle name="Accent5 - 20% 27 3" xfId="6169"/>
    <cellStyle name="Accent5 - 20% 28" xfId="6170"/>
    <cellStyle name="Accent5 - 20% 28 2" xfId="6171"/>
    <cellStyle name="Accent5 - 20% 28 3" xfId="6172"/>
    <cellStyle name="Accent5 - 20% 29" xfId="6173"/>
    <cellStyle name="Accent5 - 20% 29 2" xfId="6174"/>
    <cellStyle name="Accent5 - 20% 29 3" xfId="6175"/>
    <cellStyle name="Accent5 - 20% 3" xfId="6176"/>
    <cellStyle name="Accent5 - 20% 3 2" xfId="6177"/>
    <cellStyle name="Accent5 - 20% 3 3" xfId="6178"/>
    <cellStyle name="Accent5 - 20% 30" xfId="6179"/>
    <cellStyle name="Accent5 - 20% 30 2" xfId="6180"/>
    <cellStyle name="Accent5 - 20% 30 3" xfId="6181"/>
    <cellStyle name="Accent5 - 20% 31" xfId="6182"/>
    <cellStyle name="Accent5 - 20% 31 2" xfId="6183"/>
    <cellStyle name="Accent5 - 20% 31 3" xfId="6184"/>
    <cellStyle name="Accent5 - 20% 32" xfId="6185"/>
    <cellStyle name="Accent5 - 20% 32 2" xfId="6186"/>
    <cellStyle name="Accent5 - 20% 32 3" xfId="6187"/>
    <cellStyle name="Accent5 - 20% 33" xfId="6188"/>
    <cellStyle name="Accent5 - 20% 33 2" xfId="6189"/>
    <cellStyle name="Accent5 - 20% 33 3" xfId="6190"/>
    <cellStyle name="Accent5 - 20% 34" xfId="6191"/>
    <cellStyle name="Accent5 - 20% 34 2" xfId="6192"/>
    <cellStyle name="Accent5 - 20% 34 3" xfId="6193"/>
    <cellStyle name="Accent5 - 20% 35" xfId="6194"/>
    <cellStyle name="Accent5 - 20% 35 2" xfId="6195"/>
    <cellStyle name="Accent5 - 20% 35 3" xfId="6196"/>
    <cellStyle name="Accent5 - 20% 36" xfId="6197"/>
    <cellStyle name="Accent5 - 20% 36 2" xfId="6198"/>
    <cellStyle name="Accent5 - 20% 36 3" xfId="6199"/>
    <cellStyle name="Accent5 - 20% 37" xfId="6200"/>
    <cellStyle name="Accent5 - 20% 37 2" xfId="6201"/>
    <cellStyle name="Accent5 - 20% 37 3" xfId="6202"/>
    <cellStyle name="Accent5 - 20% 38" xfId="6203"/>
    <cellStyle name="Accent5 - 20% 38 2" xfId="6204"/>
    <cellStyle name="Accent5 - 20% 38 3" xfId="6205"/>
    <cellStyle name="Accent5 - 20% 39" xfId="6206"/>
    <cellStyle name="Accent5 - 20% 39 2" xfId="6207"/>
    <cellStyle name="Accent5 - 20% 39 3" xfId="6208"/>
    <cellStyle name="Accent5 - 20% 4" xfId="6209"/>
    <cellStyle name="Accent5 - 20% 4 2" xfId="6210"/>
    <cellStyle name="Accent5 - 20% 4 3" xfId="6211"/>
    <cellStyle name="Accent5 - 20% 40" xfId="6212"/>
    <cellStyle name="Accent5 - 20% 41" xfId="6213"/>
    <cellStyle name="Accent5 - 20% 5" xfId="6214"/>
    <cellStyle name="Accent5 - 20% 5 2" xfId="6215"/>
    <cellStyle name="Accent5 - 20% 5 3" xfId="6216"/>
    <cellStyle name="Accent5 - 20% 6" xfId="6217"/>
    <cellStyle name="Accent5 - 20% 6 2" xfId="6218"/>
    <cellStyle name="Accent5 - 20% 6 3" xfId="6219"/>
    <cellStyle name="Accent5 - 20% 7" xfId="6220"/>
    <cellStyle name="Accent5 - 20% 7 2" xfId="6221"/>
    <cellStyle name="Accent5 - 20% 7 3" xfId="6222"/>
    <cellStyle name="Accent5 - 20% 8" xfId="6223"/>
    <cellStyle name="Accent5 - 20% 8 2" xfId="6224"/>
    <cellStyle name="Accent5 - 20% 8 3" xfId="6225"/>
    <cellStyle name="Accent5 - 20% 9" xfId="6226"/>
    <cellStyle name="Accent5 - 20% 9 2" xfId="6227"/>
    <cellStyle name="Accent5 - 20% 9 3" xfId="6228"/>
    <cellStyle name="Accent5 - 20%_BW" xfId="6229"/>
    <cellStyle name="Accent5 - 40%" xfId="6230"/>
    <cellStyle name="Accent5 - 40% 2" xfId="6231"/>
    <cellStyle name="Accent5 - 40% 3" xfId="6232"/>
    <cellStyle name="Accent5 - 40% 4" xfId="6233"/>
    <cellStyle name="Accent5 - 40%_BW" xfId="6234"/>
    <cellStyle name="Accent5 - 60%" xfId="6235"/>
    <cellStyle name="Accent5 - 60% 10" xfId="6236"/>
    <cellStyle name="Accent5 - 60% 10 2" xfId="6237"/>
    <cellStyle name="Accent5 - 60% 10 3" xfId="6238"/>
    <cellStyle name="Accent5 - 60% 11" xfId="6239"/>
    <cellStyle name="Accent5 - 60% 11 2" xfId="6240"/>
    <cellStyle name="Accent5 - 60% 11 3" xfId="6241"/>
    <cellStyle name="Accent5 - 60% 12" xfId="6242"/>
    <cellStyle name="Accent5 - 60% 12 2" xfId="6243"/>
    <cellStyle name="Accent5 - 60% 12 3" xfId="6244"/>
    <cellStyle name="Accent5 - 60% 13" xfId="6245"/>
    <cellStyle name="Accent5 - 60% 13 2" xfId="6246"/>
    <cellStyle name="Accent5 - 60% 13 3" xfId="6247"/>
    <cellStyle name="Accent5 - 60% 14" xfId="6248"/>
    <cellStyle name="Accent5 - 60% 14 2" xfId="6249"/>
    <cellStyle name="Accent5 - 60% 14 3" xfId="6250"/>
    <cellStyle name="Accent5 - 60% 15" xfId="6251"/>
    <cellStyle name="Accent5 - 60% 15 2" xfId="6252"/>
    <cellStyle name="Accent5 - 60% 15 3" xfId="6253"/>
    <cellStyle name="Accent5 - 60% 16" xfId="6254"/>
    <cellStyle name="Accent5 - 60% 16 2" xfId="6255"/>
    <cellStyle name="Accent5 - 60% 16 3" xfId="6256"/>
    <cellStyle name="Accent5 - 60% 17" xfId="6257"/>
    <cellStyle name="Accent5 - 60% 17 2" xfId="6258"/>
    <cellStyle name="Accent5 - 60% 17 3" xfId="6259"/>
    <cellStyle name="Accent5 - 60% 18" xfId="6260"/>
    <cellStyle name="Accent5 - 60% 18 2" xfId="6261"/>
    <cellStyle name="Accent5 - 60% 18 3" xfId="6262"/>
    <cellStyle name="Accent5 - 60% 19" xfId="6263"/>
    <cellStyle name="Accent5 - 60% 19 2" xfId="6264"/>
    <cellStyle name="Accent5 - 60% 19 3" xfId="6265"/>
    <cellStyle name="Accent5 - 60% 2" xfId="6266"/>
    <cellStyle name="Accent5 - 60% 2 2" xfId="6267"/>
    <cellStyle name="Accent5 - 60% 2 3" xfId="6268"/>
    <cellStyle name="Accent5 - 60% 2 4" xfId="6269"/>
    <cellStyle name="Accent5 - 60% 20" xfId="6270"/>
    <cellStyle name="Accent5 - 60% 20 2" xfId="6271"/>
    <cellStyle name="Accent5 - 60% 20 3" xfId="6272"/>
    <cellStyle name="Accent5 - 60% 21" xfId="6273"/>
    <cellStyle name="Accent5 - 60% 21 2" xfId="6274"/>
    <cellStyle name="Accent5 - 60% 21 3" xfId="6275"/>
    <cellStyle name="Accent5 - 60% 22" xfId="6276"/>
    <cellStyle name="Accent5 - 60% 22 2" xfId="6277"/>
    <cellStyle name="Accent5 - 60% 22 3" xfId="6278"/>
    <cellStyle name="Accent5 - 60% 23" xfId="6279"/>
    <cellStyle name="Accent5 - 60% 23 2" xfId="6280"/>
    <cellStyle name="Accent5 - 60% 23 3" xfId="6281"/>
    <cellStyle name="Accent5 - 60% 24" xfId="6282"/>
    <cellStyle name="Accent5 - 60% 24 2" xfId="6283"/>
    <cellStyle name="Accent5 - 60% 24 3" xfId="6284"/>
    <cellStyle name="Accent5 - 60% 25" xfId="6285"/>
    <cellStyle name="Accent5 - 60% 25 2" xfId="6286"/>
    <cellStyle name="Accent5 - 60% 25 3" xfId="6287"/>
    <cellStyle name="Accent5 - 60% 26" xfId="6288"/>
    <cellStyle name="Accent5 - 60% 26 2" xfId="6289"/>
    <cellStyle name="Accent5 - 60% 26 3" xfId="6290"/>
    <cellStyle name="Accent5 - 60% 27" xfId="6291"/>
    <cellStyle name="Accent5 - 60% 27 2" xfId="6292"/>
    <cellStyle name="Accent5 - 60% 27 3" xfId="6293"/>
    <cellStyle name="Accent5 - 60% 28" xfId="6294"/>
    <cellStyle name="Accent5 - 60% 28 2" xfId="6295"/>
    <cellStyle name="Accent5 - 60% 28 3" xfId="6296"/>
    <cellStyle name="Accent5 - 60% 29" xfId="6297"/>
    <cellStyle name="Accent5 - 60% 29 2" xfId="6298"/>
    <cellStyle name="Accent5 - 60% 29 3" xfId="6299"/>
    <cellStyle name="Accent5 - 60% 3" xfId="6300"/>
    <cellStyle name="Accent5 - 60% 3 2" xfId="6301"/>
    <cellStyle name="Accent5 - 60% 3 3" xfId="6302"/>
    <cellStyle name="Accent5 - 60% 30" xfId="6303"/>
    <cellStyle name="Accent5 - 60% 30 2" xfId="6304"/>
    <cellStyle name="Accent5 - 60% 30 3" xfId="6305"/>
    <cellStyle name="Accent5 - 60% 31" xfId="6306"/>
    <cellStyle name="Accent5 - 60% 31 2" xfId="6307"/>
    <cellStyle name="Accent5 - 60% 31 3" xfId="6308"/>
    <cellStyle name="Accent5 - 60% 32" xfId="6309"/>
    <cellStyle name="Accent5 - 60% 32 2" xfId="6310"/>
    <cellStyle name="Accent5 - 60% 32 3" xfId="6311"/>
    <cellStyle name="Accent5 - 60% 33" xfId="6312"/>
    <cellStyle name="Accent5 - 60% 33 2" xfId="6313"/>
    <cellStyle name="Accent5 - 60% 33 3" xfId="6314"/>
    <cellStyle name="Accent5 - 60% 34" xfId="6315"/>
    <cellStyle name="Accent5 - 60% 34 2" xfId="6316"/>
    <cellStyle name="Accent5 - 60% 34 3" xfId="6317"/>
    <cellStyle name="Accent5 - 60% 35" xfId="6318"/>
    <cellStyle name="Accent5 - 60% 35 2" xfId="6319"/>
    <cellStyle name="Accent5 - 60% 35 3" xfId="6320"/>
    <cellStyle name="Accent5 - 60% 36" xfId="6321"/>
    <cellStyle name="Accent5 - 60% 36 2" xfId="6322"/>
    <cellStyle name="Accent5 - 60% 36 3" xfId="6323"/>
    <cellStyle name="Accent5 - 60% 37" xfId="6324"/>
    <cellStyle name="Accent5 - 60% 37 2" xfId="6325"/>
    <cellStyle name="Accent5 - 60% 37 3" xfId="6326"/>
    <cellStyle name="Accent5 - 60% 38" xfId="6327"/>
    <cellStyle name="Accent5 - 60% 38 2" xfId="6328"/>
    <cellStyle name="Accent5 - 60% 38 3" xfId="6329"/>
    <cellStyle name="Accent5 - 60% 39" xfId="6330"/>
    <cellStyle name="Accent5 - 60% 39 2" xfId="6331"/>
    <cellStyle name="Accent5 - 60% 39 3" xfId="6332"/>
    <cellStyle name="Accent5 - 60% 4" xfId="6333"/>
    <cellStyle name="Accent5 - 60% 4 2" xfId="6334"/>
    <cellStyle name="Accent5 - 60% 4 3" xfId="6335"/>
    <cellStyle name="Accent5 - 60% 40" xfId="6336"/>
    <cellStyle name="Accent5 - 60% 41" xfId="6337"/>
    <cellStyle name="Accent5 - 60% 5" xfId="6338"/>
    <cellStyle name="Accent5 - 60% 5 2" xfId="6339"/>
    <cellStyle name="Accent5 - 60% 5 3" xfId="6340"/>
    <cellStyle name="Accent5 - 60% 6" xfId="6341"/>
    <cellStyle name="Accent5 - 60% 6 2" xfId="6342"/>
    <cellStyle name="Accent5 - 60% 6 3" xfId="6343"/>
    <cellStyle name="Accent5 - 60% 7" xfId="6344"/>
    <cellStyle name="Accent5 - 60% 7 2" xfId="6345"/>
    <cellStyle name="Accent5 - 60% 7 3" xfId="6346"/>
    <cellStyle name="Accent5 - 60% 8" xfId="6347"/>
    <cellStyle name="Accent5 - 60% 8 2" xfId="6348"/>
    <cellStyle name="Accent5 - 60% 8 3" xfId="6349"/>
    <cellStyle name="Accent5 - 60% 9" xfId="6350"/>
    <cellStyle name="Accent5 - 60% 9 2" xfId="6351"/>
    <cellStyle name="Accent5 - 60% 9 3" xfId="6352"/>
    <cellStyle name="Accent5 - 60%_Sheet1" xfId="6353"/>
    <cellStyle name="Accent5 10" xfId="6354"/>
    <cellStyle name="Accent5 10 2" xfId="6355"/>
    <cellStyle name="Accent5 10 2 2" xfId="6356"/>
    <cellStyle name="Accent5 10 2 3" xfId="6357"/>
    <cellStyle name="Accent5 10 2 4" xfId="6358"/>
    <cellStyle name="Accent5 10 3" xfId="6359"/>
    <cellStyle name="Accent5 10 4" xfId="6360"/>
    <cellStyle name="Accent5 11" xfId="6361"/>
    <cellStyle name="Accent5 11 2" xfId="6362"/>
    <cellStyle name="Accent5 11 2 2" xfId="6363"/>
    <cellStyle name="Accent5 11 2 3" xfId="6364"/>
    <cellStyle name="Accent5 11 2 4" xfId="6365"/>
    <cellStyle name="Accent5 11 3" xfId="6366"/>
    <cellStyle name="Accent5 11 4" xfId="6367"/>
    <cellStyle name="Accent5 12" xfId="6368"/>
    <cellStyle name="Accent5 12 2" xfId="6369"/>
    <cellStyle name="Accent5 12 2 2" xfId="6370"/>
    <cellStyle name="Accent5 12 2 3" xfId="6371"/>
    <cellStyle name="Accent5 12 3" xfId="6372"/>
    <cellStyle name="Accent5 12 4" xfId="6373"/>
    <cellStyle name="Accent5 12 5" xfId="6374"/>
    <cellStyle name="Accent5 13" xfId="6375"/>
    <cellStyle name="Accent5 13 2" xfId="6376"/>
    <cellStyle name="Accent5 13 3" xfId="6377"/>
    <cellStyle name="Accent5 13 4" xfId="6378"/>
    <cellStyle name="Accent5 13 5" xfId="6379"/>
    <cellStyle name="Accent5 14" xfId="6380"/>
    <cellStyle name="Accent5 14 2" xfId="6381"/>
    <cellStyle name="Accent5 14 3" xfId="6382"/>
    <cellStyle name="Accent5 14 4" xfId="6383"/>
    <cellStyle name="Accent5 15" xfId="6384"/>
    <cellStyle name="Accent5 15 2" xfId="6385"/>
    <cellStyle name="Accent5 15 3" xfId="6386"/>
    <cellStyle name="Accent5 15 4" xfId="6387"/>
    <cellStyle name="Accent5 16" xfId="6388"/>
    <cellStyle name="Accent5 16 2" xfId="6389"/>
    <cellStyle name="Accent5 16 3" xfId="6390"/>
    <cellStyle name="Accent5 16 4" xfId="6391"/>
    <cellStyle name="Accent5 17" xfId="6392"/>
    <cellStyle name="Accent5 17 2" xfId="6393"/>
    <cellStyle name="Accent5 17 3" xfId="6394"/>
    <cellStyle name="Accent5 17 4" xfId="6395"/>
    <cellStyle name="Accent5 18" xfId="6396"/>
    <cellStyle name="Accent5 18 2" xfId="6397"/>
    <cellStyle name="Accent5 18 3" xfId="6398"/>
    <cellStyle name="Accent5 18 4" xfId="6399"/>
    <cellStyle name="Accent5 19" xfId="6400"/>
    <cellStyle name="Accent5 19 2" xfId="6401"/>
    <cellStyle name="Accent5 19 3" xfId="6402"/>
    <cellStyle name="Accent5 19 4" xfId="6403"/>
    <cellStyle name="Accent5 2" xfId="6404"/>
    <cellStyle name="Accent5 2 2" xfId="6405"/>
    <cellStyle name="Accent5 2 2 2" xfId="6406"/>
    <cellStyle name="Accent5 2 2 3" xfId="6407"/>
    <cellStyle name="Accent5 2 2 4" xfId="6408"/>
    <cellStyle name="Accent5 2 2 5" xfId="6409"/>
    <cellStyle name="Accent5 2 3" xfId="6410"/>
    <cellStyle name="Accent5 2 3 2" xfId="6411"/>
    <cellStyle name="Accent5 2 3 2 2" xfId="6412"/>
    <cellStyle name="Accent5 2 3 3" xfId="6413"/>
    <cellStyle name="Accent5 2 3 4" xfId="6414"/>
    <cellStyle name="Accent5 2 3 5" xfId="6415"/>
    <cellStyle name="Accent5 2 4" xfId="6416"/>
    <cellStyle name="Accent5 2 4 2" xfId="6417"/>
    <cellStyle name="Accent5 2 4 3" xfId="6418"/>
    <cellStyle name="Accent5 2 4 4" xfId="6419"/>
    <cellStyle name="Accent5 2 5" xfId="6420"/>
    <cellStyle name="Accent5 2 5 2" xfId="6421"/>
    <cellStyle name="Accent5 2 5 3" xfId="6422"/>
    <cellStyle name="Accent5 2 6" xfId="6423"/>
    <cellStyle name="Accent5 2 6 2" xfId="6424"/>
    <cellStyle name="Accent5 2 6 3" xfId="6425"/>
    <cellStyle name="Accent5 2 7" xfId="6426"/>
    <cellStyle name="Accent5 2 7 2" xfId="6427"/>
    <cellStyle name="Accent5 2 7 3" xfId="6428"/>
    <cellStyle name="Accent5 2 8" xfId="6429"/>
    <cellStyle name="Accent5 2 9" xfId="6430"/>
    <cellStyle name="Accent5 20" xfId="6431"/>
    <cellStyle name="Accent5 20 2" xfId="6432"/>
    <cellStyle name="Accent5 20 3" xfId="6433"/>
    <cellStyle name="Accent5 20 4" xfId="6434"/>
    <cellStyle name="Accent5 21" xfId="6435"/>
    <cellStyle name="Accent5 21 2" xfId="6436"/>
    <cellStyle name="Accent5 21 3" xfId="6437"/>
    <cellStyle name="Accent5 21 4" xfId="6438"/>
    <cellStyle name="Accent5 22" xfId="6439"/>
    <cellStyle name="Accent5 22 2" xfId="6440"/>
    <cellStyle name="Accent5 22 3" xfId="6441"/>
    <cellStyle name="Accent5 22 4" xfId="6442"/>
    <cellStyle name="Accent5 23" xfId="6443"/>
    <cellStyle name="Accent5 23 2" xfId="6444"/>
    <cellStyle name="Accent5 23 3" xfId="6445"/>
    <cellStyle name="Accent5 23 4" xfId="6446"/>
    <cellStyle name="Accent5 24" xfId="6447"/>
    <cellStyle name="Accent5 24 2" xfId="6448"/>
    <cellStyle name="Accent5 24 3" xfId="6449"/>
    <cellStyle name="Accent5 24 4" xfId="6450"/>
    <cellStyle name="Accent5 25" xfId="6451"/>
    <cellStyle name="Accent5 25 2" xfId="6452"/>
    <cellStyle name="Accent5 25 3" xfId="6453"/>
    <cellStyle name="Accent5 25 4" xfId="6454"/>
    <cellStyle name="Accent5 26" xfId="6455"/>
    <cellStyle name="Accent5 26 2" xfId="6456"/>
    <cellStyle name="Accent5 26 3" xfId="6457"/>
    <cellStyle name="Accent5 26 4" xfId="6458"/>
    <cellStyle name="Accent5 27" xfId="6459"/>
    <cellStyle name="Accent5 27 2" xfId="6460"/>
    <cellStyle name="Accent5 27 3" xfId="6461"/>
    <cellStyle name="Accent5 27 4" xfId="6462"/>
    <cellStyle name="Accent5 28" xfId="6463"/>
    <cellStyle name="Accent5 28 2" xfId="6464"/>
    <cellStyle name="Accent5 28 3" xfId="6465"/>
    <cellStyle name="Accent5 28 4" xfId="6466"/>
    <cellStyle name="Accent5 29" xfId="6467"/>
    <cellStyle name="Accent5 29 2" xfId="6468"/>
    <cellStyle name="Accent5 29 3" xfId="6469"/>
    <cellStyle name="Accent5 29 4" xfId="6470"/>
    <cellStyle name="Accent5 3" xfId="6471"/>
    <cellStyle name="Accent5 3 2" xfId="6472"/>
    <cellStyle name="Accent5 3 2 2" xfId="6473"/>
    <cellStyle name="Accent5 3 2 3" xfId="6474"/>
    <cellStyle name="Accent5 3 3" xfId="6475"/>
    <cellStyle name="Accent5 3 3 2" xfId="6476"/>
    <cellStyle name="Accent5 3 3 3" xfId="6477"/>
    <cellStyle name="Accent5 3 4" xfId="6478"/>
    <cellStyle name="Accent5 3 4 2" xfId="6479"/>
    <cellStyle name="Accent5 3 4 3" xfId="6480"/>
    <cellStyle name="Accent5 3 5" xfId="6481"/>
    <cellStyle name="Accent5 3 5 2" xfId="6482"/>
    <cellStyle name="Accent5 3 5 3" xfId="6483"/>
    <cellStyle name="Accent5 3 6" xfId="6484"/>
    <cellStyle name="Accent5 3 6 2" xfId="6485"/>
    <cellStyle name="Accent5 3 6 3" xfId="6486"/>
    <cellStyle name="Accent5 3 6 4" xfId="6487"/>
    <cellStyle name="Accent5 3 7" xfId="6488"/>
    <cellStyle name="Accent5 3 8" xfId="6489"/>
    <cellStyle name="Accent5 3 9" xfId="6490"/>
    <cellStyle name="Accent5 30" xfId="6491"/>
    <cellStyle name="Accent5 30 2" xfId="6492"/>
    <cellStyle name="Accent5 30 3" xfId="6493"/>
    <cellStyle name="Accent5 30 4" xfId="6494"/>
    <cellStyle name="Accent5 31" xfId="6495"/>
    <cellStyle name="Accent5 31 2" xfId="6496"/>
    <cellStyle name="Accent5 31 3" xfId="6497"/>
    <cellStyle name="Accent5 31 4" xfId="6498"/>
    <cellStyle name="Accent5 32" xfId="6499"/>
    <cellStyle name="Accent5 32 2" xfId="6500"/>
    <cellStyle name="Accent5 32 3" xfId="6501"/>
    <cellStyle name="Accent5 32 4" xfId="6502"/>
    <cellStyle name="Accent5 33" xfId="6503"/>
    <cellStyle name="Accent5 33 2" xfId="6504"/>
    <cellStyle name="Accent5 33 3" xfId="6505"/>
    <cellStyle name="Accent5 33 4" xfId="6506"/>
    <cellStyle name="Accent5 34" xfId="6507"/>
    <cellStyle name="Accent5 34 2" xfId="6508"/>
    <cellStyle name="Accent5 34 3" xfId="6509"/>
    <cellStyle name="Accent5 34 4" xfId="6510"/>
    <cellStyle name="Accent5 35" xfId="6511"/>
    <cellStyle name="Accent5 35 2" xfId="6512"/>
    <cellStyle name="Accent5 35 3" xfId="6513"/>
    <cellStyle name="Accent5 35 4" xfId="6514"/>
    <cellStyle name="Accent5 36" xfId="6515"/>
    <cellStyle name="Accent5 36 2" xfId="6516"/>
    <cellStyle name="Accent5 36 3" xfId="6517"/>
    <cellStyle name="Accent5 36 4" xfId="6518"/>
    <cellStyle name="Accent5 37" xfId="6519"/>
    <cellStyle name="Accent5 37 2" xfId="6520"/>
    <cellStyle name="Accent5 37 3" xfId="6521"/>
    <cellStyle name="Accent5 37 4" xfId="6522"/>
    <cellStyle name="Accent5 38" xfId="6523"/>
    <cellStyle name="Accent5 38 2" xfId="6524"/>
    <cellStyle name="Accent5 38 3" xfId="6525"/>
    <cellStyle name="Accent5 38 4" xfId="6526"/>
    <cellStyle name="Accent5 39" xfId="6527"/>
    <cellStyle name="Accent5 39 2" xfId="6528"/>
    <cellStyle name="Accent5 39 3" xfId="6529"/>
    <cellStyle name="Accent5 39 4" xfId="6530"/>
    <cellStyle name="Accent5 4" xfId="6531"/>
    <cellStyle name="Accent5 4 2" xfId="6532"/>
    <cellStyle name="Accent5 4 2 2" xfId="6533"/>
    <cellStyle name="Accent5 4 2 3" xfId="6534"/>
    <cellStyle name="Accent5 4 3" xfId="6535"/>
    <cellStyle name="Accent5 4 3 2" xfId="6536"/>
    <cellStyle name="Accent5 4 3 3" xfId="6537"/>
    <cellStyle name="Accent5 4 3 4" xfId="6538"/>
    <cellStyle name="Accent5 4 4" xfId="6539"/>
    <cellStyle name="Accent5 4 5" xfId="6540"/>
    <cellStyle name="Accent5 4 6" xfId="6541"/>
    <cellStyle name="Accent5 40" xfId="6542"/>
    <cellStyle name="Accent5 40 2" xfId="6543"/>
    <cellStyle name="Accent5 40 3" xfId="6544"/>
    <cellStyle name="Accent5 40 4" xfId="6545"/>
    <cellStyle name="Accent5 41" xfId="6546"/>
    <cellStyle name="Accent5 41 2" xfId="6547"/>
    <cellStyle name="Accent5 41 3" xfId="6548"/>
    <cellStyle name="Accent5 41 4" xfId="6549"/>
    <cellStyle name="Accent5 42" xfId="6550"/>
    <cellStyle name="Accent5 42 2" xfId="6551"/>
    <cellStyle name="Accent5 42 3" xfId="6552"/>
    <cellStyle name="Accent5 42 4" xfId="6553"/>
    <cellStyle name="Accent5 43" xfId="6554"/>
    <cellStyle name="Accent5 43 2" xfId="6555"/>
    <cellStyle name="Accent5 43 3" xfId="6556"/>
    <cellStyle name="Accent5 43 4" xfId="6557"/>
    <cellStyle name="Accent5 44" xfId="6558"/>
    <cellStyle name="Accent5 44 2" xfId="6559"/>
    <cellStyle name="Accent5 44 3" xfId="6560"/>
    <cellStyle name="Accent5 44 4" xfId="6561"/>
    <cellStyle name="Accent5 45" xfId="6562"/>
    <cellStyle name="Accent5 45 2" xfId="6563"/>
    <cellStyle name="Accent5 45 3" xfId="6564"/>
    <cellStyle name="Accent5 45 4" xfId="6565"/>
    <cellStyle name="Accent5 46" xfId="6566"/>
    <cellStyle name="Accent5 46 2" xfId="6567"/>
    <cellStyle name="Accent5 46 3" xfId="6568"/>
    <cellStyle name="Accent5 46 4" xfId="6569"/>
    <cellStyle name="Accent5 47" xfId="6570"/>
    <cellStyle name="Accent5 47 2" xfId="6571"/>
    <cellStyle name="Accent5 47 3" xfId="6572"/>
    <cellStyle name="Accent5 47 4" xfId="6573"/>
    <cellStyle name="Accent5 48" xfId="6574"/>
    <cellStyle name="Accent5 48 2" xfId="6575"/>
    <cellStyle name="Accent5 48 3" xfId="6576"/>
    <cellStyle name="Accent5 48 4" xfId="6577"/>
    <cellStyle name="Accent5 49" xfId="6578"/>
    <cellStyle name="Accent5 49 2" xfId="6579"/>
    <cellStyle name="Accent5 49 3" xfId="6580"/>
    <cellStyle name="Accent5 49 4" xfId="6581"/>
    <cellStyle name="Accent5 5" xfId="6582"/>
    <cellStyle name="Accent5 5 2" xfId="6583"/>
    <cellStyle name="Accent5 5 2 2" xfId="6584"/>
    <cellStyle name="Accent5 5 2 3" xfId="6585"/>
    <cellStyle name="Accent5 5 2 4" xfId="6586"/>
    <cellStyle name="Accent5 5 3" xfId="6587"/>
    <cellStyle name="Accent5 5 3 2" xfId="6588"/>
    <cellStyle name="Accent5 5 4" xfId="6589"/>
    <cellStyle name="Accent5 5 5" xfId="6590"/>
    <cellStyle name="Accent5 50" xfId="6591"/>
    <cellStyle name="Accent5 50 2" xfId="6592"/>
    <cellStyle name="Accent5 50 3" xfId="6593"/>
    <cellStyle name="Accent5 50 4" xfId="6594"/>
    <cellStyle name="Accent5 51" xfId="6595"/>
    <cellStyle name="Accent5 51 2" xfId="6596"/>
    <cellStyle name="Accent5 51 3" xfId="6597"/>
    <cellStyle name="Accent5 51 4" xfId="6598"/>
    <cellStyle name="Accent5 52" xfId="6599"/>
    <cellStyle name="Accent5 52 2" xfId="6600"/>
    <cellStyle name="Accent5 52 3" xfId="6601"/>
    <cellStyle name="Accent5 53" xfId="6602"/>
    <cellStyle name="Accent5 53 2" xfId="6603"/>
    <cellStyle name="Accent5 53 3" xfId="6604"/>
    <cellStyle name="Accent5 54" xfId="6605"/>
    <cellStyle name="Accent5 54 2" xfId="6606"/>
    <cellStyle name="Accent5 54 3" xfId="6607"/>
    <cellStyle name="Accent5 55" xfId="6608"/>
    <cellStyle name="Accent5 55 2" xfId="6609"/>
    <cellStyle name="Accent5 55 3" xfId="6610"/>
    <cellStyle name="Accent5 56" xfId="6611"/>
    <cellStyle name="Accent5 56 2" xfId="6612"/>
    <cellStyle name="Accent5 56 3" xfId="6613"/>
    <cellStyle name="Accent5 57" xfId="6614"/>
    <cellStyle name="Accent5 57 2" xfId="6615"/>
    <cellStyle name="Accent5 57 3" xfId="6616"/>
    <cellStyle name="Accent5 58" xfId="6617"/>
    <cellStyle name="Accent5 58 2" xfId="6618"/>
    <cellStyle name="Accent5 58 3" xfId="6619"/>
    <cellStyle name="Accent5 59" xfId="6620"/>
    <cellStyle name="Accent5 59 2" xfId="6621"/>
    <cellStyle name="Accent5 6" xfId="6622"/>
    <cellStyle name="Accent5 6 2" xfId="6623"/>
    <cellStyle name="Accent5 6 2 2" xfId="6624"/>
    <cellStyle name="Accent5 6 2 3" xfId="6625"/>
    <cellStyle name="Accent5 6 2 4" xfId="6626"/>
    <cellStyle name="Accent5 6 3" xfId="6627"/>
    <cellStyle name="Accent5 6 3 2" xfId="6628"/>
    <cellStyle name="Accent5 6 4" xfId="6629"/>
    <cellStyle name="Accent5 6 5" xfId="6630"/>
    <cellStyle name="Accent5 60" xfId="6631"/>
    <cellStyle name="Accent5 60 2" xfId="6632"/>
    <cellStyle name="Accent5 61" xfId="6633"/>
    <cellStyle name="Accent5 61 2" xfId="6634"/>
    <cellStyle name="Accent5 62" xfId="6635"/>
    <cellStyle name="Accent5 63" xfId="6636"/>
    <cellStyle name="Accent5 64" xfId="6637"/>
    <cellStyle name="Accent5 65" xfId="6111"/>
    <cellStyle name="Accent5 7" xfId="6638"/>
    <cellStyle name="Accent5 7 2" xfId="6639"/>
    <cellStyle name="Accent5 7 2 2" xfId="6640"/>
    <cellStyle name="Accent5 7 2 3" xfId="6641"/>
    <cellStyle name="Accent5 7 2 4" xfId="6642"/>
    <cellStyle name="Accent5 7 3" xfId="6643"/>
    <cellStyle name="Accent5 7 3 2" xfId="6644"/>
    <cellStyle name="Accent5 7 4" xfId="6645"/>
    <cellStyle name="Accent5 8" xfId="6646"/>
    <cellStyle name="Accent5 8 2" xfId="6647"/>
    <cellStyle name="Accent5 8 2 2" xfId="6648"/>
    <cellStyle name="Accent5 8 2 3" xfId="6649"/>
    <cellStyle name="Accent5 8 2 4" xfId="6650"/>
    <cellStyle name="Accent5 8 3" xfId="6651"/>
    <cellStyle name="Accent5 8 4" xfId="6652"/>
    <cellStyle name="Accent5 9" xfId="6653"/>
    <cellStyle name="Accent5 9 2" xfId="6654"/>
    <cellStyle name="Accent5 9 2 2" xfId="6655"/>
    <cellStyle name="Accent5 9 2 3" xfId="6656"/>
    <cellStyle name="Accent5 9 2 4" xfId="6657"/>
    <cellStyle name="Accent5 9 3" xfId="6658"/>
    <cellStyle name="Accent5 9 4" xfId="6659"/>
    <cellStyle name="Accent6 - 20%" xfId="6661"/>
    <cellStyle name="Accent6 - 20% 2" xfId="6662"/>
    <cellStyle name="Accent6 - 20% 3" xfId="6663"/>
    <cellStyle name="Accent6 - 20% 4" xfId="6664"/>
    <cellStyle name="Accent6 - 20%_BW" xfId="6665"/>
    <cellStyle name="Accent6 - 40%" xfId="6666"/>
    <cellStyle name="Accent6 - 40% 10" xfId="6667"/>
    <cellStyle name="Accent6 - 40% 10 2" xfId="6668"/>
    <cellStyle name="Accent6 - 40% 10 3" xfId="6669"/>
    <cellStyle name="Accent6 - 40% 11" xfId="6670"/>
    <cellStyle name="Accent6 - 40% 11 2" xfId="6671"/>
    <cellStyle name="Accent6 - 40% 11 3" xfId="6672"/>
    <cellStyle name="Accent6 - 40% 12" xfId="6673"/>
    <cellStyle name="Accent6 - 40% 12 2" xfId="6674"/>
    <cellStyle name="Accent6 - 40% 12 3" xfId="6675"/>
    <cellStyle name="Accent6 - 40% 13" xfId="6676"/>
    <cellStyle name="Accent6 - 40% 13 2" xfId="6677"/>
    <cellStyle name="Accent6 - 40% 13 3" xfId="6678"/>
    <cellStyle name="Accent6 - 40% 14" xfId="6679"/>
    <cellStyle name="Accent6 - 40% 14 2" xfId="6680"/>
    <cellStyle name="Accent6 - 40% 14 3" xfId="6681"/>
    <cellStyle name="Accent6 - 40% 15" xfId="6682"/>
    <cellStyle name="Accent6 - 40% 15 2" xfId="6683"/>
    <cellStyle name="Accent6 - 40% 15 3" xfId="6684"/>
    <cellStyle name="Accent6 - 40% 16" xfId="6685"/>
    <cellStyle name="Accent6 - 40% 16 2" xfId="6686"/>
    <cellStyle name="Accent6 - 40% 16 3" xfId="6687"/>
    <cellStyle name="Accent6 - 40% 17" xfId="6688"/>
    <cellStyle name="Accent6 - 40% 17 2" xfId="6689"/>
    <cellStyle name="Accent6 - 40% 17 3" xfId="6690"/>
    <cellStyle name="Accent6 - 40% 18" xfId="6691"/>
    <cellStyle name="Accent6 - 40% 18 2" xfId="6692"/>
    <cellStyle name="Accent6 - 40% 18 3" xfId="6693"/>
    <cellStyle name="Accent6 - 40% 19" xfId="6694"/>
    <cellStyle name="Accent6 - 40% 19 2" xfId="6695"/>
    <cellStyle name="Accent6 - 40% 19 3" xfId="6696"/>
    <cellStyle name="Accent6 - 40% 2" xfId="6697"/>
    <cellStyle name="Accent6 - 40% 2 2" xfId="6698"/>
    <cellStyle name="Accent6 - 40% 2 3" xfId="6699"/>
    <cellStyle name="Accent6 - 40% 20" xfId="6700"/>
    <cellStyle name="Accent6 - 40% 20 2" xfId="6701"/>
    <cellStyle name="Accent6 - 40% 20 3" xfId="6702"/>
    <cellStyle name="Accent6 - 40% 21" xfId="6703"/>
    <cellStyle name="Accent6 - 40% 21 2" xfId="6704"/>
    <cellStyle name="Accent6 - 40% 21 3" xfId="6705"/>
    <cellStyle name="Accent6 - 40% 22" xfId="6706"/>
    <cellStyle name="Accent6 - 40% 22 2" xfId="6707"/>
    <cellStyle name="Accent6 - 40% 22 3" xfId="6708"/>
    <cellStyle name="Accent6 - 40% 23" xfId="6709"/>
    <cellStyle name="Accent6 - 40% 23 2" xfId="6710"/>
    <cellStyle name="Accent6 - 40% 23 3" xfId="6711"/>
    <cellStyle name="Accent6 - 40% 24" xfId="6712"/>
    <cellStyle name="Accent6 - 40% 24 2" xfId="6713"/>
    <cellStyle name="Accent6 - 40% 24 3" xfId="6714"/>
    <cellStyle name="Accent6 - 40% 25" xfId="6715"/>
    <cellStyle name="Accent6 - 40% 25 2" xfId="6716"/>
    <cellStyle name="Accent6 - 40% 25 3" xfId="6717"/>
    <cellStyle name="Accent6 - 40% 26" xfId="6718"/>
    <cellStyle name="Accent6 - 40% 26 2" xfId="6719"/>
    <cellStyle name="Accent6 - 40% 26 3" xfId="6720"/>
    <cellStyle name="Accent6 - 40% 27" xfId="6721"/>
    <cellStyle name="Accent6 - 40% 27 2" xfId="6722"/>
    <cellStyle name="Accent6 - 40% 27 3" xfId="6723"/>
    <cellStyle name="Accent6 - 40% 28" xfId="6724"/>
    <cellStyle name="Accent6 - 40% 28 2" xfId="6725"/>
    <cellStyle name="Accent6 - 40% 28 3" xfId="6726"/>
    <cellStyle name="Accent6 - 40% 29" xfId="6727"/>
    <cellStyle name="Accent6 - 40% 29 2" xfId="6728"/>
    <cellStyle name="Accent6 - 40% 29 3" xfId="6729"/>
    <cellStyle name="Accent6 - 40% 3" xfId="6730"/>
    <cellStyle name="Accent6 - 40% 3 2" xfId="6731"/>
    <cellStyle name="Accent6 - 40% 3 3" xfId="6732"/>
    <cellStyle name="Accent6 - 40% 30" xfId="6733"/>
    <cellStyle name="Accent6 - 40% 30 2" xfId="6734"/>
    <cellStyle name="Accent6 - 40% 30 3" xfId="6735"/>
    <cellStyle name="Accent6 - 40% 31" xfId="6736"/>
    <cellStyle name="Accent6 - 40% 31 2" xfId="6737"/>
    <cellStyle name="Accent6 - 40% 31 3" xfId="6738"/>
    <cellStyle name="Accent6 - 40% 32" xfId="6739"/>
    <cellStyle name="Accent6 - 40% 32 2" xfId="6740"/>
    <cellStyle name="Accent6 - 40% 32 3" xfId="6741"/>
    <cellStyle name="Accent6 - 40% 33" xfId="6742"/>
    <cellStyle name="Accent6 - 40% 33 2" xfId="6743"/>
    <cellStyle name="Accent6 - 40% 33 3" xfId="6744"/>
    <cellStyle name="Accent6 - 40% 34" xfId="6745"/>
    <cellStyle name="Accent6 - 40% 34 2" xfId="6746"/>
    <cellStyle name="Accent6 - 40% 34 3" xfId="6747"/>
    <cellStyle name="Accent6 - 40% 35" xfId="6748"/>
    <cellStyle name="Accent6 - 40% 35 2" xfId="6749"/>
    <cellStyle name="Accent6 - 40% 35 3" xfId="6750"/>
    <cellStyle name="Accent6 - 40% 36" xfId="6751"/>
    <cellStyle name="Accent6 - 40% 36 2" xfId="6752"/>
    <cellStyle name="Accent6 - 40% 36 3" xfId="6753"/>
    <cellStyle name="Accent6 - 40% 37" xfId="6754"/>
    <cellStyle name="Accent6 - 40% 37 2" xfId="6755"/>
    <cellStyle name="Accent6 - 40% 37 3" xfId="6756"/>
    <cellStyle name="Accent6 - 40% 38" xfId="6757"/>
    <cellStyle name="Accent6 - 40% 38 2" xfId="6758"/>
    <cellStyle name="Accent6 - 40% 38 3" xfId="6759"/>
    <cellStyle name="Accent6 - 40% 39" xfId="6760"/>
    <cellStyle name="Accent6 - 40% 39 2" xfId="6761"/>
    <cellStyle name="Accent6 - 40% 39 3" xfId="6762"/>
    <cellStyle name="Accent6 - 40% 4" xfId="6763"/>
    <cellStyle name="Accent6 - 40% 4 2" xfId="6764"/>
    <cellStyle name="Accent6 - 40% 4 3" xfId="6765"/>
    <cellStyle name="Accent6 - 40% 40" xfId="6766"/>
    <cellStyle name="Accent6 - 40% 41" xfId="6767"/>
    <cellStyle name="Accent6 - 40% 5" xfId="6768"/>
    <cellStyle name="Accent6 - 40% 5 2" xfId="6769"/>
    <cellStyle name="Accent6 - 40% 5 3" xfId="6770"/>
    <cellStyle name="Accent6 - 40% 6" xfId="6771"/>
    <cellStyle name="Accent6 - 40% 6 2" xfId="6772"/>
    <cellStyle name="Accent6 - 40% 6 3" xfId="6773"/>
    <cellStyle name="Accent6 - 40% 7" xfId="6774"/>
    <cellStyle name="Accent6 - 40% 7 2" xfId="6775"/>
    <cellStyle name="Accent6 - 40% 7 3" xfId="6776"/>
    <cellStyle name="Accent6 - 40% 8" xfId="6777"/>
    <cellStyle name="Accent6 - 40% 8 2" xfId="6778"/>
    <cellStyle name="Accent6 - 40% 8 3" xfId="6779"/>
    <cellStyle name="Accent6 - 40% 9" xfId="6780"/>
    <cellStyle name="Accent6 - 40% 9 2" xfId="6781"/>
    <cellStyle name="Accent6 - 40% 9 3" xfId="6782"/>
    <cellStyle name="Accent6 - 40%_BW" xfId="6783"/>
    <cellStyle name="Accent6 - 60%" xfId="6784"/>
    <cellStyle name="Accent6 - 60% 10" xfId="6785"/>
    <cellStyle name="Accent6 - 60% 10 2" xfId="6786"/>
    <cellStyle name="Accent6 - 60% 10 3" xfId="6787"/>
    <cellStyle name="Accent6 - 60% 11" xfId="6788"/>
    <cellStyle name="Accent6 - 60% 11 2" xfId="6789"/>
    <cellStyle name="Accent6 - 60% 11 3" xfId="6790"/>
    <cellStyle name="Accent6 - 60% 12" xfId="6791"/>
    <cellStyle name="Accent6 - 60% 12 2" xfId="6792"/>
    <cellStyle name="Accent6 - 60% 12 3" xfId="6793"/>
    <cellStyle name="Accent6 - 60% 13" xfId="6794"/>
    <cellStyle name="Accent6 - 60% 13 2" xfId="6795"/>
    <cellStyle name="Accent6 - 60% 13 3" xfId="6796"/>
    <cellStyle name="Accent6 - 60% 14" xfId="6797"/>
    <cellStyle name="Accent6 - 60% 14 2" xfId="6798"/>
    <cellStyle name="Accent6 - 60% 14 3" xfId="6799"/>
    <cellStyle name="Accent6 - 60% 15" xfId="6800"/>
    <cellStyle name="Accent6 - 60% 15 2" xfId="6801"/>
    <cellStyle name="Accent6 - 60% 15 3" xfId="6802"/>
    <cellStyle name="Accent6 - 60% 16" xfId="6803"/>
    <cellStyle name="Accent6 - 60% 16 2" xfId="6804"/>
    <cellStyle name="Accent6 - 60% 16 3" xfId="6805"/>
    <cellStyle name="Accent6 - 60% 17" xfId="6806"/>
    <cellStyle name="Accent6 - 60% 17 2" xfId="6807"/>
    <cellStyle name="Accent6 - 60% 17 3" xfId="6808"/>
    <cellStyle name="Accent6 - 60% 18" xfId="6809"/>
    <cellStyle name="Accent6 - 60% 18 2" xfId="6810"/>
    <cellStyle name="Accent6 - 60% 18 3" xfId="6811"/>
    <cellStyle name="Accent6 - 60% 19" xfId="6812"/>
    <cellStyle name="Accent6 - 60% 19 2" xfId="6813"/>
    <cellStyle name="Accent6 - 60% 19 3" xfId="6814"/>
    <cellStyle name="Accent6 - 60% 2" xfId="6815"/>
    <cellStyle name="Accent6 - 60% 2 2" xfId="6816"/>
    <cellStyle name="Accent6 - 60% 2 3" xfId="6817"/>
    <cellStyle name="Accent6 - 60% 2 4" xfId="6818"/>
    <cellStyle name="Accent6 - 60% 20" xfId="6819"/>
    <cellStyle name="Accent6 - 60% 20 2" xfId="6820"/>
    <cellStyle name="Accent6 - 60% 20 3" xfId="6821"/>
    <cellStyle name="Accent6 - 60% 21" xfId="6822"/>
    <cellStyle name="Accent6 - 60% 21 2" xfId="6823"/>
    <cellStyle name="Accent6 - 60% 21 3" xfId="6824"/>
    <cellStyle name="Accent6 - 60% 22" xfId="6825"/>
    <cellStyle name="Accent6 - 60% 22 2" xfId="6826"/>
    <cellStyle name="Accent6 - 60% 22 3" xfId="6827"/>
    <cellStyle name="Accent6 - 60% 23" xfId="6828"/>
    <cellStyle name="Accent6 - 60% 23 2" xfId="6829"/>
    <cellStyle name="Accent6 - 60% 23 3" xfId="6830"/>
    <cellStyle name="Accent6 - 60% 24" xfId="6831"/>
    <cellStyle name="Accent6 - 60% 24 2" xfId="6832"/>
    <cellStyle name="Accent6 - 60% 24 3" xfId="6833"/>
    <cellStyle name="Accent6 - 60% 25" xfId="6834"/>
    <cellStyle name="Accent6 - 60% 25 2" xfId="6835"/>
    <cellStyle name="Accent6 - 60% 25 3" xfId="6836"/>
    <cellStyle name="Accent6 - 60% 26" xfId="6837"/>
    <cellStyle name="Accent6 - 60% 26 2" xfId="6838"/>
    <cellStyle name="Accent6 - 60% 26 3" xfId="6839"/>
    <cellStyle name="Accent6 - 60% 27" xfId="6840"/>
    <cellStyle name="Accent6 - 60% 27 2" xfId="6841"/>
    <cellStyle name="Accent6 - 60% 27 3" xfId="6842"/>
    <cellStyle name="Accent6 - 60% 28" xfId="6843"/>
    <cellStyle name="Accent6 - 60% 28 2" xfId="6844"/>
    <cellStyle name="Accent6 - 60% 28 3" xfId="6845"/>
    <cellStyle name="Accent6 - 60% 29" xfId="6846"/>
    <cellStyle name="Accent6 - 60% 29 2" xfId="6847"/>
    <cellStyle name="Accent6 - 60% 29 3" xfId="6848"/>
    <cellStyle name="Accent6 - 60% 3" xfId="6849"/>
    <cellStyle name="Accent6 - 60% 3 2" xfId="6850"/>
    <cellStyle name="Accent6 - 60% 3 3" xfId="6851"/>
    <cellStyle name="Accent6 - 60% 30" xfId="6852"/>
    <cellStyle name="Accent6 - 60% 30 2" xfId="6853"/>
    <cellStyle name="Accent6 - 60% 30 3" xfId="6854"/>
    <cellStyle name="Accent6 - 60% 31" xfId="6855"/>
    <cellStyle name="Accent6 - 60% 31 2" xfId="6856"/>
    <cellStyle name="Accent6 - 60% 31 3" xfId="6857"/>
    <cellStyle name="Accent6 - 60% 32" xfId="6858"/>
    <cellStyle name="Accent6 - 60% 32 2" xfId="6859"/>
    <cellStyle name="Accent6 - 60% 32 3" xfId="6860"/>
    <cellStyle name="Accent6 - 60% 33" xfId="6861"/>
    <cellStyle name="Accent6 - 60% 33 2" xfId="6862"/>
    <cellStyle name="Accent6 - 60% 33 3" xfId="6863"/>
    <cellStyle name="Accent6 - 60% 34" xfId="6864"/>
    <cellStyle name="Accent6 - 60% 34 2" xfId="6865"/>
    <cellStyle name="Accent6 - 60% 34 3" xfId="6866"/>
    <cellStyle name="Accent6 - 60% 35" xfId="6867"/>
    <cellStyle name="Accent6 - 60% 35 2" xfId="6868"/>
    <cellStyle name="Accent6 - 60% 35 3" xfId="6869"/>
    <cellStyle name="Accent6 - 60% 36" xfId="6870"/>
    <cellStyle name="Accent6 - 60% 36 2" xfId="6871"/>
    <cellStyle name="Accent6 - 60% 36 3" xfId="6872"/>
    <cellStyle name="Accent6 - 60% 37" xfId="6873"/>
    <cellStyle name="Accent6 - 60% 37 2" xfId="6874"/>
    <cellStyle name="Accent6 - 60% 37 3" xfId="6875"/>
    <cellStyle name="Accent6 - 60% 38" xfId="6876"/>
    <cellStyle name="Accent6 - 60% 38 2" xfId="6877"/>
    <cellStyle name="Accent6 - 60% 38 3" xfId="6878"/>
    <cellStyle name="Accent6 - 60% 39" xfId="6879"/>
    <cellStyle name="Accent6 - 60% 39 2" xfId="6880"/>
    <cellStyle name="Accent6 - 60% 39 3" xfId="6881"/>
    <cellStyle name="Accent6 - 60% 4" xfId="6882"/>
    <cellStyle name="Accent6 - 60% 4 2" xfId="6883"/>
    <cellStyle name="Accent6 - 60% 4 3" xfId="6884"/>
    <cellStyle name="Accent6 - 60% 40" xfId="6885"/>
    <cellStyle name="Accent6 - 60% 41" xfId="6886"/>
    <cellStyle name="Accent6 - 60% 5" xfId="6887"/>
    <cellStyle name="Accent6 - 60% 5 2" xfId="6888"/>
    <cellStyle name="Accent6 - 60% 5 3" xfId="6889"/>
    <cellStyle name="Accent6 - 60% 6" xfId="6890"/>
    <cellStyle name="Accent6 - 60% 6 2" xfId="6891"/>
    <cellStyle name="Accent6 - 60% 6 3" xfId="6892"/>
    <cellStyle name="Accent6 - 60% 7" xfId="6893"/>
    <cellStyle name="Accent6 - 60% 7 2" xfId="6894"/>
    <cellStyle name="Accent6 - 60% 7 3" xfId="6895"/>
    <cellStyle name="Accent6 - 60% 8" xfId="6896"/>
    <cellStyle name="Accent6 - 60% 8 2" xfId="6897"/>
    <cellStyle name="Accent6 - 60% 8 3" xfId="6898"/>
    <cellStyle name="Accent6 - 60% 9" xfId="6899"/>
    <cellStyle name="Accent6 - 60% 9 2" xfId="6900"/>
    <cellStyle name="Accent6 - 60% 9 3" xfId="6901"/>
    <cellStyle name="Accent6 - 60%_Sheet1" xfId="6902"/>
    <cellStyle name="Accent6 10" xfId="6903"/>
    <cellStyle name="Accent6 10 2" xfId="6904"/>
    <cellStyle name="Accent6 10 2 2" xfId="6905"/>
    <cellStyle name="Accent6 10 2 3" xfId="6906"/>
    <cellStyle name="Accent6 10 2 4" xfId="6907"/>
    <cellStyle name="Accent6 10 3" xfId="6908"/>
    <cellStyle name="Accent6 10 4" xfId="6909"/>
    <cellStyle name="Accent6 11" xfId="6910"/>
    <cellStyle name="Accent6 11 2" xfId="6911"/>
    <cellStyle name="Accent6 11 2 2" xfId="6912"/>
    <cellStyle name="Accent6 11 2 3" xfId="6913"/>
    <cellStyle name="Accent6 11 2 4" xfId="6914"/>
    <cellStyle name="Accent6 11 3" xfId="6915"/>
    <cellStyle name="Accent6 11 4" xfId="6916"/>
    <cellStyle name="Accent6 12" xfId="6917"/>
    <cellStyle name="Accent6 12 2" xfId="6918"/>
    <cellStyle name="Accent6 12 2 2" xfId="6919"/>
    <cellStyle name="Accent6 12 2 3" xfId="6920"/>
    <cellStyle name="Accent6 12 3" xfId="6921"/>
    <cellStyle name="Accent6 12 4" xfId="6922"/>
    <cellStyle name="Accent6 12 5" xfId="6923"/>
    <cellStyle name="Accent6 13" xfId="6924"/>
    <cellStyle name="Accent6 13 2" xfId="6925"/>
    <cellStyle name="Accent6 13 3" xfId="6926"/>
    <cellStyle name="Accent6 13 4" xfId="6927"/>
    <cellStyle name="Accent6 13 5" xfId="6928"/>
    <cellStyle name="Accent6 14" xfId="6929"/>
    <cellStyle name="Accent6 14 2" xfId="6930"/>
    <cellStyle name="Accent6 14 3" xfId="6931"/>
    <cellStyle name="Accent6 14 4" xfId="6932"/>
    <cellStyle name="Accent6 15" xfId="6933"/>
    <cellStyle name="Accent6 15 2" xfId="6934"/>
    <cellStyle name="Accent6 15 3" xfId="6935"/>
    <cellStyle name="Accent6 15 4" xfId="6936"/>
    <cellStyle name="Accent6 16" xfId="6937"/>
    <cellStyle name="Accent6 16 2" xfId="6938"/>
    <cellStyle name="Accent6 16 3" xfId="6939"/>
    <cellStyle name="Accent6 16 4" xfId="6940"/>
    <cellStyle name="Accent6 17" xfId="6941"/>
    <cellStyle name="Accent6 17 2" xfId="6942"/>
    <cellStyle name="Accent6 17 3" xfId="6943"/>
    <cellStyle name="Accent6 17 4" xfId="6944"/>
    <cellStyle name="Accent6 18" xfId="6945"/>
    <cellStyle name="Accent6 18 2" xfId="6946"/>
    <cellStyle name="Accent6 18 3" xfId="6947"/>
    <cellStyle name="Accent6 18 4" xfId="6948"/>
    <cellStyle name="Accent6 19" xfId="6949"/>
    <cellStyle name="Accent6 19 2" xfId="6950"/>
    <cellStyle name="Accent6 19 3" xfId="6951"/>
    <cellStyle name="Accent6 19 4" xfId="6952"/>
    <cellStyle name="Accent6 2" xfId="6953"/>
    <cellStyle name="Accent6 2 2" xfId="6954"/>
    <cellStyle name="Accent6 2 2 2" xfId="6955"/>
    <cellStyle name="Accent6 2 2 3" xfId="6956"/>
    <cellStyle name="Accent6 2 2 4" xfId="6957"/>
    <cellStyle name="Accent6 2 2 5" xfId="6958"/>
    <cellStyle name="Accent6 2 3" xfId="6959"/>
    <cellStyle name="Accent6 2 3 2" xfId="6960"/>
    <cellStyle name="Accent6 2 3 2 2" xfId="6961"/>
    <cellStyle name="Accent6 2 3 3" xfId="6962"/>
    <cellStyle name="Accent6 2 3 4" xfId="6963"/>
    <cellStyle name="Accent6 2 3 5" xfId="6964"/>
    <cellStyle name="Accent6 2 4" xfId="6965"/>
    <cellStyle name="Accent6 2 4 2" xfId="6966"/>
    <cellStyle name="Accent6 2 4 3" xfId="6967"/>
    <cellStyle name="Accent6 2 4 4" xfId="6968"/>
    <cellStyle name="Accent6 2 5" xfId="6969"/>
    <cellStyle name="Accent6 2 5 2" xfId="6970"/>
    <cellStyle name="Accent6 2 5 3" xfId="6971"/>
    <cellStyle name="Accent6 2 6" xfId="6972"/>
    <cellStyle name="Accent6 2 6 2" xfId="6973"/>
    <cellStyle name="Accent6 2 6 3" xfId="6974"/>
    <cellStyle name="Accent6 2 7" xfId="6975"/>
    <cellStyle name="Accent6 2 7 2" xfId="6976"/>
    <cellStyle name="Accent6 2 7 3" xfId="6977"/>
    <cellStyle name="Accent6 2 8" xfId="6978"/>
    <cellStyle name="Accent6 2 9" xfId="6979"/>
    <cellStyle name="Accent6 20" xfId="6980"/>
    <cellStyle name="Accent6 20 2" xfId="6981"/>
    <cellStyle name="Accent6 20 3" xfId="6982"/>
    <cellStyle name="Accent6 20 4" xfId="6983"/>
    <cellStyle name="Accent6 21" xfId="6984"/>
    <cellStyle name="Accent6 21 2" xfId="6985"/>
    <cellStyle name="Accent6 21 3" xfId="6986"/>
    <cellStyle name="Accent6 21 4" xfId="6987"/>
    <cellStyle name="Accent6 22" xfId="6988"/>
    <cellStyle name="Accent6 22 2" xfId="6989"/>
    <cellStyle name="Accent6 22 3" xfId="6990"/>
    <cellStyle name="Accent6 22 4" xfId="6991"/>
    <cellStyle name="Accent6 23" xfId="6992"/>
    <cellStyle name="Accent6 23 2" xfId="6993"/>
    <cellStyle name="Accent6 23 3" xfId="6994"/>
    <cellStyle name="Accent6 23 4" xfId="6995"/>
    <cellStyle name="Accent6 24" xfId="6996"/>
    <cellStyle name="Accent6 24 2" xfId="6997"/>
    <cellStyle name="Accent6 24 3" xfId="6998"/>
    <cellStyle name="Accent6 24 4" xfId="6999"/>
    <cellStyle name="Accent6 25" xfId="7000"/>
    <cellStyle name="Accent6 25 2" xfId="7001"/>
    <cellStyle name="Accent6 25 3" xfId="7002"/>
    <cellStyle name="Accent6 25 4" xfId="7003"/>
    <cellStyle name="Accent6 26" xfId="7004"/>
    <cellStyle name="Accent6 26 2" xfId="7005"/>
    <cellStyle name="Accent6 26 3" xfId="7006"/>
    <cellStyle name="Accent6 26 4" xfId="7007"/>
    <cellStyle name="Accent6 27" xfId="7008"/>
    <cellStyle name="Accent6 27 2" xfId="7009"/>
    <cellStyle name="Accent6 27 3" xfId="7010"/>
    <cellStyle name="Accent6 27 4" xfId="7011"/>
    <cellStyle name="Accent6 28" xfId="7012"/>
    <cellStyle name="Accent6 28 2" xfId="7013"/>
    <cellStyle name="Accent6 28 3" xfId="7014"/>
    <cellStyle name="Accent6 28 4" xfId="7015"/>
    <cellStyle name="Accent6 29" xfId="7016"/>
    <cellStyle name="Accent6 29 2" xfId="7017"/>
    <cellStyle name="Accent6 29 3" xfId="7018"/>
    <cellStyle name="Accent6 29 4" xfId="7019"/>
    <cellStyle name="Accent6 3" xfId="7020"/>
    <cellStyle name="Accent6 3 2" xfId="7021"/>
    <cellStyle name="Accent6 3 2 2" xfId="7022"/>
    <cellStyle name="Accent6 3 2 3" xfId="7023"/>
    <cellStyle name="Accent6 3 3" xfId="7024"/>
    <cellStyle name="Accent6 3 3 2" xfId="7025"/>
    <cellStyle name="Accent6 3 3 3" xfId="7026"/>
    <cellStyle name="Accent6 3 4" xfId="7027"/>
    <cellStyle name="Accent6 3 4 2" xfId="7028"/>
    <cellStyle name="Accent6 3 4 3" xfId="7029"/>
    <cellStyle name="Accent6 3 5" xfId="7030"/>
    <cellStyle name="Accent6 3 5 2" xfId="7031"/>
    <cellStyle name="Accent6 3 5 3" xfId="7032"/>
    <cellStyle name="Accent6 3 6" xfId="7033"/>
    <cellStyle name="Accent6 3 6 2" xfId="7034"/>
    <cellStyle name="Accent6 3 6 3" xfId="7035"/>
    <cellStyle name="Accent6 3 6 4" xfId="7036"/>
    <cellStyle name="Accent6 3 7" xfId="7037"/>
    <cellStyle name="Accent6 3 8" xfId="7038"/>
    <cellStyle name="Accent6 3 9" xfId="7039"/>
    <cellStyle name="Accent6 30" xfId="7040"/>
    <cellStyle name="Accent6 30 2" xfId="7041"/>
    <cellStyle name="Accent6 30 3" xfId="7042"/>
    <cellStyle name="Accent6 30 4" xfId="7043"/>
    <cellStyle name="Accent6 31" xfId="7044"/>
    <cellStyle name="Accent6 31 2" xfId="7045"/>
    <cellStyle name="Accent6 31 3" xfId="7046"/>
    <cellStyle name="Accent6 31 4" xfId="7047"/>
    <cellStyle name="Accent6 32" xfId="7048"/>
    <cellStyle name="Accent6 32 2" xfId="7049"/>
    <cellStyle name="Accent6 32 3" xfId="7050"/>
    <cellStyle name="Accent6 32 4" xfId="7051"/>
    <cellStyle name="Accent6 33" xfId="7052"/>
    <cellStyle name="Accent6 33 2" xfId="7053"/>
    <cellStyle name="Accent6 33 3" xfId="7054"/>
    <cellStyle name="Accent6 33 4" xfId="7055"/>
    <cellStyle name="Accent6 34" xfId="7056"/>
    <cellStyle name="Accent6 34 2" xfId="7057"/>
    <cellStyle name="Accent6 34 3" xfId="7058"/>
    <cellStyle name="Accent6 34 4" xfId="7059"/>
    <cellStyle name="Accent6 35" xfId="7060"/>
    <cellStyle name="Accent6 35 2" xfId="7061"/>
    <cellStyle name="Accent6 35 3" xfId="7062"/>
    <cellStyle name="Accent6 35 4" xfId="7063"/>
    <cellStyle name="Accent6 36" xfId="7064"/>
    <cellStyle name="Accent6 36 2" xfId="7065"/>
    <cellStyle name="Accent6 36 3" xfId="7066"/>
    <cellStyle name="Accent6 36 4" xfId="7067"/>
    <cellStyle name="Accent6 37" xfId="7068"/>
    <cellStyle name="Accent6 37 2" xfId="7069"/>
    <cellStyle name="Accent6 37 3" xfId="7070"/>
    <cellStyle name="Accent6 37 4" xfId="7071"/>
    <cellStyle name="Accent6 38" xfId="7072"/>
    <cellStyle name="Accent6 38 2" xfId="7073"/>
    <cellStyle name="Accent6 38 3" xfId="7074"/>
    <cellStyle name="Accent6 38 4" xfId="7075"/>
    <cellStyle name="Accent6 39" xfId="7076"/>
    <cellStyle name="Accent6 39 2" xfId="7077"/>
    <cellStyle name="Accent6 39 3" xfId="7078"/>
    <cellStyle name="Accent6 39 4" xfId="7079"/>
    <cellStyle name="Accent6 4" xfId="7080"/>
    <cellStyle name="Accent6 4 2" xfId="7081"/>
    <cellStyle name="Accent6 4 2 2" xfId="7082"/>
    <cellStyle name="Accent6 4 2 3" xfId="7083"/>
    <cellStyle name="Accent6 4 3" xfId="7084"/>
    <cellStyle name="Accent6 4 3 2" xfId="7085"/>
    <cellStyle name="Accent6 4 3 3" xfId="7086"/>
    <cellStyle name="Accent6 4 3 4" xfId="7087"/>
    <cellStyle name="Accent6 4 4" xfId="7088"/>
    <cellStyle name="Accent6 4 5" xfId="7089"/>
    <cellStyle name="Accent6 4 6" xfId="7090"/>
    <cellStyle name="Accent6 40" xfId="7091"/>
    <cellStyle name="Accent6 40 2" xfId="7092"/>
    <cellStyle name="Accent6 40 3" xfId="7093"/>
    <cellStyle name="Accent6 40 4" xfId="7094"/>
    <cellStyle name="Accent6 41" xfId="7095"/>
    <cellStyle name="Accent6 41 2" xfId="7096"/>
    <cellStyle name="Accent6 41 3" xfId="7097"/>
    <cellStyle name="Accent6 41 4" xfId="7098"/>
    <cellStyle name="Accent6 42" xfId="7099"/>
    <cellStyle name="Accent6 42 2" xfId="7100"/>
    <cellStyle name="Accent6 42 3" xfId="7101"/>
    <cellStyle name="Accent6 42 4" xfId="7102"/>
    <cellStyle name="Accent6 43" xfId="7103"/>
    <cellStyle name="Accent6 43 2" xfId="7104"/>
    <cellStyle name="Accent6 43 3" xfId="7105"/>
    <cellStyle name="Accent6 43 4" xfId="7106"/>
    <cellStyle name="Accent6 44" xfId="7107"/>
    <cellStyle name="Accent6 44 2" xfId="7108"/>
    <cellStyle name="Accent6 44 3" xfId="7109"/>
    <cellStyle name="Accent6 44 4" xfId="7110"/>
    <cellStyle name="Accent6 45" xfId="7111"/>
    <cellStyle name="Accent6 45 2" xfId="7112"/>
    <cellStyle name="Accent6 45 3" xfId="7113"/>
    <cellStyle name="Accent6 45 4" xfId="7114"/>
    <cellStyle name="Accent6 46" xfId="7115"/>
    <cellStyle name="Accent6 46 2" xfId="7116"/>
    <cellStyle name="Accent6 46 3" xfId="7117"/>
    <cellStyle name="Accent6 46 4" xfId="7118"/>
    <cellStyle name="Accent6 47" xfId="7119"/>
    <cellStyle name="Accent6 47 2" xfId="7120"/>
    <cellStyle name="Accent6 47 3" xfId="7121"/>
    <cellStyle name="Accent6 47 4" xfId="7122"/>
    <cellStyle name="Accent6 48" xfId="7123"/>
    <cellStyle name="Accent6 48 2" xfId="7124"/>
    <cellStyle name="Accent6 48 3" xfId="7125"/>
    <cellStyle name="Accent6 48 4" xfId="7126"/>
    <cellStyle name="Accent6 49" xfId="7127"/>
    <cellStyle name="Accent6 49 2" xfId="7128"/>
    <cellStyle name="Accent6 49 3" xfId="7129"/>
    <cellStyle name="Accent6 49 4" xfId="7130"/>
    <cellStyle name="Accent6 5" xfId="7131"/>
    <cellStyle name="Accent6 5 2" xfId="7132"/>
    <cellStyle name="Accent6 5 2 2" xfId="7133"/>
    <cellStyle name="Accent6 5 2 3" xfId="7134"/>
    <cellStyle name="Accent6 5 2 4" xfId="7135"/>
    <cellStyle name="Accent6 5 3" xfId="7136"/>
    <cellStyle name="Accent6 5 3 2" xfId="7137"/>
    <cellStyle name="Accent6 5 4" xfId="7138"/>
    <cellStyle name="Accent6 5 5" xfId="7139"/>
    <cellStyle name="Accent6 50" xfId="7140"/>
    <cellStyle name="Accent6 50 2" xfId="7141"/>
    <cellStyle name="Accent6 50 3" xfId="7142"/>
    <cellStyle name="Accent6 50 4" xfId="7143"/>
    <cellStyle name="Accent6 51" xfId="7144"/>
    <cellStyle name="Accent6 51 2" xfId="7145"/>
    <cellStyle name="Accent6 51 3" xfId="7146"/>
    <cellStyle name="Accent6 51 4" xfId="7147"/>
    <cellStyle name="Accent6 52" xfId="7148"/>
    <cellStyle name="Accent6 52 2" xfId="7149"/>
    <cellStyle name="Accent6 52 3" xfId="7150"/>
    <cellStyle name="Accent6 53" xfId="7151"/>
    <cellStyle name="Accent6 53 2" xfId="7152"/>
    <cellStyle name="Accent6 53 3" xfId="7153"/>
    <cellStyle name="Accent6 54" xfId="7154"/>
    <cellStyle name="Accent6 54 2" xfId="7155"/>
    <cellStyle name="Accent6 54 3" xfId="7156"/>
    <cellStyle name="Accent6 55" xfId="7157"/>
    <cellStyle name="Accent6 55 2" xfId="7158"/>
    <cellStyle name="Accent6 55 3" xfId="7159"/>
    <cellStyle name="Accent6 56" xfId="7160"/>
    <cellStyle name="Accent6 56 2" xfId="7161"/>
    <cellStyle name="Accent6 56 3" xfId="7162"/>
    <cellStyle name="Accent6 57" xfId="7163"/>
    <cellStyle name="Accent6 57 2" xfId="7164"/>
    <cellStyle name="Accent6 57 3" xfId="7165"/>
    <cellStyle name="Accent6 58" xfId="7166"/>
    <cellStyle name="Accent6 58 2" xfId="7167"/>
    <cellStyle name="Accent6 58 3" xfId="7168"/>
    <cellStyle name="Accent6 59" xfId="7169"/>
    <cellStyle name="Accent6 59 2" xfId="7170"/>
    <cellStyle name="Accent6 6" xfId="7171"/>
    <cellStyle name="Accent6 6 2" xfId="7172"/>
    <cellStyle name="Accent6 6 2 2" xfId="7173"/>
    <cellStyle name="Accent6 6 2 3" xfId="7174"/>
    <cellStyle name="Accent6 6 2 4" xfId="7175"/>
    <cellStyle name="Accent6 6 3" xfId="7176"/>
    <cellStyle name="Accent6 6 3 2" xfId="7177"/>
    <cellStyle name="Accent6 6 4" xfId="7178"/>
    <cellStyle name="Accent6 6 5" xfId="7179"/>
    <cellStyle name="Accent6 60" xfId="7180"/>
    <cellStyle name="Accent6 60 2" xfId="7181"/>
    <cellStyle name="Accent6 61" xfId="7182"/>
    <cellStyle name="Accent6 61 2" xfId="7183"/>
    <cellStyle name="Accent6 62" xfId="7184"/>
    <cellStyle name="Accent6 63" xfId="7185"/>
    <cellStyle name="Accent6 64" xfId="7186"/>
    <cellStyle name="Accent6 65" xfId="6660"/>
    <cellStyle name="Accent6 7" xfId="7187"/>
    <cellStyle name="Accent6 7 2" xfId="7188"/>
    <cellStyle name="Accent6 7 2 2" xfId="7189"/>
    <cellStyle name="Accent6 7 2 3" xfId="7190"/>
    <cellStyle name="Accent6 7 2 4" xfId="7191"/>
    <cellStyle name="Accent6 7 3" xfId="7192"/>
    <cellStyle name="Accent6 7 3 2" xfId="7193"/>
    <cellStyle name="Accent6 7 4" xfId="7194"/>
    <cellStyle name="Accent6 7 5" xfId="7195"/>
    <cellStyle name="Accent6 8" xfId="7196"/>
    <cellStyle name="Accent6 8 2" xfId="7197"/>
    <cellStyle name="Accent6 8 2 2" xfId="7198"/>
    <cellStyle name="Accent6 8 2 3" xfId="7199"/>
    <cellStyle name="Accent6 8 2 4" xfId="7200"/>
    <cellStyle name="Accent6 8 3" xfId="7201"/>
    <cellStyle name="Accent6 8 4" xfId="7202"/>
    <cellStyle name="Accent6 8 5" xfId="7203"/>
    <cellStyle name="Accent6 9" xfId="7204"/>
    <cellStyle name="Accent6 9 2" xfId="7205"/>
    <cellStyle name="Accent6 9 2 2" xfId="7206"/>
    <cellStyle name="Accent6 9 2 3" xfId="7207"/>
    <cellStyle name="Accent6 9 2 4" xfId="7208"/>
    <cellStyle name="Accent6 9 3" xfId="7209"/>
    <cellStyle name="Accent6 9 4" xfId="7210"/>
    <cellStyle name="Accent6 9 5" xfId="7211"/>
    <cellStyle name="Actual Date" xfId="7212"/>
    <cellStyle name="Actual Date 2" xfId="7213"/>
    <cellStyle name="Actual Date 2 2" xfId="7214"/>
    <cellStyle name="Actual Date 2 3" xfId="7215"/>
    <cellStyle name="Actual Date 2 4" xfId="7216"/>
    <cellStyle name="Actual Date 3" xfId="7217"/>
    <cellStyle name="Actual Date 3 2" xfId="7218"/>
    <cellStyle name="Actual Date 3 3" xfId="7219"/>
    <cellStyle name="Actual Date 3 4" xfId="7220"/>
    <cellStyle name="Actual Date 4" xfId="7221"/>
    <cellStyle name="Actual Date 5" xfId="7222"/>
    <cellStyle name="Actual Date 6" xfId="7223"/>
    <cellStyle name="AFE" xfId="7224"/>
    <cellStyle name="AFE 2" xfId="7225"/>
    <cellStyle name="AFE 2 2" xfId="7226"/>
    <cellStyle name="AFE 2 2 2" xfId="7227"/>
    <cellStyle name="AFE 2 2 3" xfId="7228"/>
    <cellStyle name="AFE 2 3" xfId="7229"/>
    <cellStyle name="AFE 2 4" xfId="7230"/>
    <cellStyle name="AFE 3" xfId="7231"/>
    <cellStyle name="AFE 3 2" xfId="7232"/>
    <cellStyle name="AFE 3 3" xfId="7233"/>
    <cellStyle name="AFE 4" xfId="7234"/>
    <cellStyle name="AFE 4 2" xfId="7235"/>
    <cellStyle name="AFE 4 3" xfId="7236"/>
    <cellStyle name="AFE 5" xfId="7237"/>
    <cellStyle name="AFE 6" xfId="7238"/>
    <cellStyle name="Arial 10" xfId="7239"/>
    <cellStyle name="Arial 10 2" xfId="7240"/>
    <cellStyle name="Arial 10 3" xfId="7241"/>
    <cellStyle name="Arial 10 4" xfId="7242"/>
    <cellStyle name="Arial 12" xfId="7243"/>
    <cellStyle name="Arial 12 2" xfId="7244"/>
    <cellStyle name="Arial 12 3" xfId="7245"/>
    <cellStyle name="Assets" xfId="7246"/>
    <cellStyle name="Assets 2" xfId="7247"/>
    <cellStyle name="Assets 3" xfId="7248"/>
    <cellStyle name="Assets 4" xfId="7249"/>
    <cellStyle name="Assets 5" xfId="7250"/>
    <cellStyle name="Bad 10" xfId="7251"/>
    <cellStyle name="Bad 10 2" xfId="7252"/>
    <cellStyle name="Bad 10 3" xfId="7253"/>
    <cellStyle name="Bad 11" xfId="7254"/>
    <cellStyle name="Bad 11 2" xfId="7255"/>
    <cellStyle name="Bad 11 3" xfId="7256"/>
    <cellStyle name="Bad 12" xfId="7257"/>
    <cellStyle name="Bad 12 2" xfId="7258"/>
    <cellStyle name="Bad 12 3" xfId="7259"/>
    <cellStyle name="Bad 13" xfId="7260"/>
    <cellStyle name="Bad 13 2" xfId="7261"/>
    <cellStyle name="Bad 13 3" xfId="7262"/>
    <cellStyle name="Bad 14" xfId="7263"/>
    <cellStyle name="Bad 14 2" xfId="7264"/>
    <cellStyle name="Bad 14 3" xfId="7265"/>
    <cellStyle name="Bad 14 4" xfId="7266"/>
    <cellStyle name="Bad 15" xfId="7267"/>
    <cellStyle name="Bad 15 2" xfId="7268"/>
    <cellStyle name="Bad 15 3" xfId="7269"/>
    <cellStyle name="Bad 15 4" xfId="7270"/>
    <cellStyle name="Bad 16" xfId="7271"/>
    <cellStyle name="Bad 16 2" xfId="7272"/>
    <cellStyle name="Bad 16 3" xfId="7273"/>
    <cellStyle name="Bad 16 4" xfId="7274"/>
    <cellStyle name="Bad 17" xfId="7275"/>
    <cellStyle name="Bad 17 2" xfId="7276"/>
    <cellStyle name="Bad 17 3" xfId="7277"/>
    <cellStyle name="Bad 17 4" xfId="7278"/>
    <cellStyle name="Bad 18" xfId="7279"/>
    <cellStyle name="Bad 18 2" xfId="7280"/>
    <cellStyle name="Bad 18 3" xfId="7281"/>
    <cellStyle name="Bad 18 4" xfId="7282"/>
    <cellStyle name="Bad 19" xfId="7283"/>
    <cellStyle name="Bad 19 2" xfId="7284"/>
    <cellStyle name="Bad 19 3" xfId="7285"/>
    <cellStyle name="Bad 19 4" xfId="7286"/>
    <cellStyle name="Bad 2" xfId="7287"/>
    <cellStyle name="Bad 2 2" xfId="7288"/>
    <cellStyle name="Bad 2 2 2" xfId="7289"/>
    <cellStyle name="Bad 2 2 3" xfId="7290"/>
    <cellStyle name="Bad 2 2 4" xfId="7291"/>
    <cellStyle name="Bad 2 2 5" xfId="7292"/>
    <cellStyle name="Bad 2 3" xfId="7293"/>
    <cellStyle name="Bad 2 3 2" xfId="7294"/>
    <cellStyle name="Bad 2 3 2 2" xfId="7295"/>
    <cellStyle name="Bad 2 3 3" xfId="7296"/>
    <cellStyle name="Bad 2 3 4" xfId="7297"/>
    <cellStyle name="Bad 2 3 5" xfId="7298"/>
    <cellStyle name="Bad 2 4" xfId="7299"/>
    <cellStyle name="Bad 2 4 2" xfId="7300"/>
    <cellStyle name="Bad 2 4 3" xfId="7301"/>
    <cellStyle name="Bad 2 4 4" xfId="7302"/>
    <cellStyle name="Bad 2 5" xfId="7303"/>
    <cellStyle name="Bad 2 5 2" xfId="7304"/>
    <cellStyle name="Bad 2 5 3" xfId="7305"/>
    <cellStyle name="Bad 2 6" xfId="7306"/>
    <cellStyle name="Bad 2 6 2" xfId="7307"/>
    <cellStyle name="Bad 2 6 3" xfId="7308"/>
    <cellStyle name="Bad 2 7" xfId="7309"/>
    <cellStyle name="Bad 2 7 2" xfId="7310"/>
    <cellStyle name="Bad 2 7 3" xfId="7311"/>
    <cellStyle name="Bad 2 8" xfId="7312"/>
    <cellStyle name="Bad 2 9" xfId="7313"/>
    <cellStyle name="Bad 20" xfId="7314"/>
    <cellStyle name="Bad 20 2" xfId="7315"/>
    <cellStyle name="Bad 20 3" xfId="7316"/>
    <cellStyle name="Bad 20 4" xfId="7317"/>
    <cellStyle name="Bad 21" xfId="7318"/>
    <cellStyle name="Bad 21 2" xfId="7319"/>
    <cellStyle name="Bad 21 3" xfId="7320"/>
    <cellStyle name="Bad 21 4" xfId="7321"/>
    <cellStyle name="Bad 22" xfId="7322"/>
    <cellStyle name="Bad 22 2" xfId="7323"/>
    <cellStyle name="Bad 22 3" xfId="7324"/>
    <cellStyle name="Bad 22 4" xfId="7325"/>
    <cellStyle name="Bad 23" xfId="7326"/>
    <cellStyle name="Bad 23 2" xfId="7327"/>
    <cellStyle name="Bad 23 3" xfId="7328"/>
    <cellStyle name="Bad 23 4" xfId="7329"/>
    <cellStyle name="Bad 24" xfId="7330"/>
    <cellStyle name="Bad 24 2" xfId="7331"/>
    <cellStyle name="Bad 24 3" xfId="7332"/>
    <cellStyle name="Bad 24 4" xfId="7333"/>
    <cellStyle name="Bad 25" xfId="7334"/>
    <cellStyle name="Bad 25 2" xfId="7335"/>
    <cellStyle name="Bad 25 3" xfId="7336"/>
    <cellStyle name="Bad 25 4" xfId="7337"/>
    <cellStyle name="Bad 26" xfId="7338"/>
    <cellStyle name="Bad 26 2" xfId="7339"/>
    <cellStyle name="Bad 26 3" xfId="7340"/>
    <cellStyle name="Bad 26 4" xfId="7341"/>
    <cellStyle name="Bad 27" xfId="7342"/>
    <cellStyle name="Bad 27 2" xfId="7343"/>
    <cellStyle name="Bad 27 3" xfId="7344"/>
    <cellStyle name="Bad 27 4" xfId="7345"/>
    <cellStyle name="Bad 28" xfId="7346"/>
    <cellStyle name="Bad 28 2" xfId="7347"/>
    <cellStyle name="Bad 28 3" xfId="7348"/>
    <cellStyle name="Bad 28 4" xfId="7349"/>
    <cellStyle name="Bad 29" xfId="7350"/>
    <cellStyle name="Bad 29 2" xfId="7351"/>
    <cellStyle name="Bad 29 3" xfId="7352"/>
    <cellStyle name="Bad 29 4" xfId="7353"/>
    <cellStyle name="Bad 3" xfId="7354"/>
    <cellStyle name="Bad 3 10" xfId="7355"/>
    <cellStyle name="Bad 3 2" xfId="7356"/>
    <cellStyle name="Bad 3 2 2" xfId="7357"/>
    <cellStyle name="Bad 3 2 3" xfId="7358"/>
    <cellStyle name="Bad 3 3" xfId="7359"/>
    <cellStyle name="Bad 3 3 2" xfId="7360"/>
    <cellStyle name="Bad 3 3 3" xfId="7361"/>
    <cellStyle name="Bad 3 4" xfId="7362"/>
    <cellStyle name="Bad 3 4 2" xfId="7363"/>
    <cellStyle name="Bad 3 4 3" xfId="7364"/>
    <cellStyle name="Bad 3 5" xfId="7365"/>
    <cellStyle name="Bad 3 5 2" xfId="7366"/>
    <cellStyle name="Bad 3 5 3" xfId="7367"/>
    <cellStyle name="Bad 3 6" xfId="7368"/>
    <cellStyle name="Bad 3 7" xfId="7369"/>
    <cellStyle name="Bad 3 8" xfId="7370"/>
    <cellStyle name="Bad 3 9" xfId="7371"/>
    <cellStyle name="Bad 30" xfId="7372"/>
    <cellStyle name="Bad 30 2" xfId="7373"/>
    <cellStyle name="Bad 30 3" xfId="7374"/>
    <cellStyle name="Bad 30 4" xfId="7375"/>
    <cellStyle name="Bad 31" xfId="7376"/>
    <cellStyle name="Bad 31 2" xfId="7377"/>
    <cellStyle name="Bad 31 3" xfId="7378"/>
    <cellStyle name="Bad 31 4" xfId="7379"/>
    <cellStyle name="Bad 32" xfId="7380"/>
    <cellStyle name="Bad 32 2" xfId="7381"/>
    <cellStyle name="Bad 32 3" xfId="7382"/>
    <cellStyle name="Bad 32 4" xfId="7383"/>
    <cellStyle name="Bad 33" xfId="7384"/>
    <cellStyle name="Bad 33 2" xfId="7385"/>
    <cellStyle name="Bad 33 3" xfId="7386"/>
    <cellStyle name="Bad 33 4" xfId="7387"/>
    <cellStyle name="Bad 34" xfId="7388"/>
    <cellStyle name="Bad 34 2" xfId="7389"/>
    <cellStyle name="Bad 34 3" xfId="7390"/>
    <cellStyle name="Bad 34 4" xfId="7391"/>
    <cellStyle name="Bad 35" xfId="7392"/>
    <cellStyle name="Bad 35 2" xfId="7393"/>
    <cellStyle name="Bad 35 3" xfId="7394"/>
    <cellStyle name="Bad 35 4" xfId="7395"/>
    <cellStyle name="Bad 36" xfId="7396"/>
    <cellStyle name="Bad 36 2" xfId="7397"/>
    <cellStyle name="Bad 36 3" xfId="7398"/>
    <cellStyle name="Bad 36 4" xfId="7399"/>
    <cellStyle name="Bad 37" xfId="7400"/>
    <cellStyle name="Bad 37 2" xfId="7401"/>
    <cellStyle name="Bad 37 3" xfId="7402"/>
    <cellStyle name="Bad 37 4" xfId="7403"/>
    <cellStyle name="Bad 38" xfId="7404"/>
    <cellStyle name="Bad 38 2" xfId="7405"/>
    <cellStyle name="Bad 38 3" xfId="7406"/>
    <cellStyle name="Bad 38 4" xfId="7407"/>
    <cellStyle name="Bad 39" xfId="7408"/>
    <cellStyle name="Bad 39 2" xfId="7409"/>
    <cellStyle name="Bad 39 3" xfId="7410"/>
    <cellStyle name="Bad 39 4" xfId="7411"/>
    <cellStyle name="Bad 4" xfId="7412"/>
    <cellStyle name="Bad 4 2" xfId="7413"/>
    <cellStyle name="Bad 4 2 2" xfId="7414"/>
    <cellStyle name="Bad 4 2 3" xfId="7415"/>
    <cellStyle name="Bad 4 3" xfId="7416"/>
    <cellStyle name="Bad 4 4" xfId="7417"/>
    <cellStyle name="Bad 4 5" xfId="7418"/>
    <cellStyle name="Bad 4 6" xfId="7419"/>
    <cellStyle name="Bad 4 7" xfId="7420"/>
    <cellStyle name="Bad 40" xfId="7421"/>
    <cellStyle name="Bad 40 2" xfId="7422"/>
    <cellStyle name="Bad 40 3" xfId="7423"/>
    <cellStyle name="Bad 40 4" xfId="7424"/>
    <cellStyle name="Bad 41" xfId="7425"/>
    <cellStyle name="Bad 41 2" xfId="7426"/>
    <cellStyle name="Bad 41 3" xfId="7427"/>
    <cellStyle name="Bad 41 4" xfId="7428"/>
    <cellStyle name="Bad 42" xfId="7429"/>
    <cellStyle name="Bad 42 2" xfId="7430"/>
    <cellStyle name="Bad 42 3" xfId="7431"/>
    <cellStyle name="Bad 42 4" xfId="7432"/>
    <cellStyle name="Bad 43" xfId="7433"/>
    <cellStyle name="Bad 43 2" xfId="7434"/>
    <cellStyle name="Bad 43 3" xfId="7435"/>
    <cellStyle name="Bad 43 4" xfId="7436"/>
    <cellStyle name="Bad 44" xfId="7437"/>
    <cellStyle name="Bad 44 2" xfId="7438"/>
    <cellStyle name="Bad 44 3" xfId="7439"/>
    <cellStyle name="Bad 44 4" xfId="7440"/>
    <cellStyle name="Bad 45" xfId="7441"/>
    <cellStyle name="Bad 45 2" xfId="7442"/>
    <cellStyle name="Bad 45 3" xfId="7443"/>
    <cellStyle name="Bad 45 4" xfId="7444"/>
    <cellStyle name="Bad 46" xfId="7445"/>
    <cellStyle name="Bad 46 2" xfId="7446"/>
    <cellStyle name="Bad 46 3" xfId="7447"/>
    <cellStyle name="Bad 46 4" xfId="7448"/>
    <cellStyle name="Bad 47" xfId="7449"/>
    <cellStyle name="Bad 47 2" xfId="7450"/>
    <cellStyle name="Bad 47 3" xfId="7451"/>
    <cellStyle name="Bad 47 4" xfId="7452"/>
    <cellStyle name="Bad 48" xfId="7453"/>
    <cellStyle name="Bad 48 2" xfId="7454"/>
    <cellStyle name="Bad 48 3" xfId="7455"/>
    <cellStyle name="Bad 48 4" xfId="7456"/>
    <cellStyle name="Bad 49" xfId="7457"/>
    <cellStyle name="Bad 49 2" xfId="7458"/>
    <cellStyle name="Bad 49 3" xfId="7459"/>
    <cellStyle name="Bad 49 4" xfId="7460"/>
    <cellStyle name="Bad 5" xfId="7461"/>
    <cellStyle name="Bad 5 2" xfId="7462"/>
    <cellStyle name="Bad 5 2 2" xfId="7463"/>
    <cellStyle name="Bad 5 3" xfId="7464"/>
    <cellStyle name="Bad 5 4" xfId="7465"/>
    <cellStyle name="Bad 5 5" xfId="7466"/>
    <cellStyle name="Bad 5 6" xfId="7467"/>
    <cellStyle name="Bad 50" xfId="7468"/>
    <cellStyle name="Bad 50 2" xfId="7469"/>
    <cellStyle name="Bad 50 3" xfId="7470"/>
    <cellStyle name="Bad 50 4" xfId="7471"/>
    <cellStyle name="Bad 51" xfId="7472"/>
    <cellStyle name="Bad 51 2" xfId="7473"/>
    <cellStyle name="Bad 51 3" xfId="7474"/>
    <cellStyle name="Bad 51 4" xfId="7475"/>
    <cellStyle name="Bad 52" xfId="7476"/>
    <cellStyle name="Bad 52 2" xfId="7477"/>
    <cellStyle name="Bad 52 3" xfId="7478"/>
    <cellStyle name="Bad 53" xfId="7479"/>
    <cellStyle name="Bad 53 2" xfId="7480"/>
    <cellStyle name="Bad 53 3" xfId="7481"/>
    <cellStyle name="Bad 54" xfId="7482"/>
    <cellStyle name="Bad 6" xfId="7483"/>
    <cellStyle name="Bad 6 2" xfId="7484"/>
    <cellStyle name="Bad 6 2 2" xfId="7485"/>
    <cellStyle name="Bad 6 3" xfId="7486"/>
    <cellStyle name="Bad 6 4" xfId="7487"/>
    <cellStyle name="Bad 6 5" xfId="7488"/>
    <cellStyle name="Bad 6 6" xfId="7489"/>
    <cellStyle name="Bad 7" xfId="7490"/>
    <cellStyle name="Bad 7 2" xfId="7491"/>
    <cellStyle name="Bad 7 2 2" xfId="7492"/>
    <cellStyle name="Bad 7 3" xfId="7493"/>
    <cellStyle name="Bad 7 4" xfId="7494"/>
    <cellStyle name="Bad 7 5" xfId="7495"/>
    <cellStyle name="Bad 8" xfId="7496"/>
    <cellStyle name="Bad 8 2" xfId="7497"/>
    <cellStyle name="Bad 8 3" xfId="7498"/>
    <cellStyle name="Bad 9" xfId="7499"/>
    <cellStyle name="Bad 9 2" xfId="7500"/>
    <cellStyle name="Bad 9 3" xfId="7501"/>
    <cellStyle name="BLACK" xfId="7502"/>
    <cellStyle name="BLACK 2" xfId="7503"/>
    <cellStyle name="BLACK 2 2" xfId="7504"/>
    <cellStyle name="BLACK 2 3" xfId="7505"/>
    <cellStyle name="BLACK 3" xfId="7506"/>
    <cellStyle name="BLACK 3 2" xfId="7507"/>
    <cellStyle name="BLACK 3 3" xfId="7508"/>
    <cellStyle name="BLACK 4" xfId="7509"/>
    <cellStyle name="BLACK 4 2" xfId="7510"/>
    <cellStyle name="BLACK 4 3" xfId="7511"/>
    <cellStyle name="BLACK 5" xfId="7512"/>
    <cellStyle name="BLACK 6" xfId="7513"/>
    <cellStyle name="BlackStrike" xfId="7514"/>
    <cellStyle name="BlackStrike 2" xfId="7515"/>
    <cellStyle name="BlackStrike 3" xfId="7516"/>
    <cellStyle name="BlackText" xfId="7517"/>
    <cellStyle name="BlackText 2" xfId="7518"/>
    <cellStyle name="BlackText 3" xfId="7519"/>
    <cellStyle name="Blue" xfId="7520"/>
    <cellStyle name="Blue 2" xfId="7521"/>
    <cellStyle name="Blue 2 2" xfId="7522"/>
    <cellStyle name="Blue 2 3" xfId="7523"/>
    <cellStyle name="Blue 3" xfId="7524"/>
    <cellStyle name="Blue 3 2" xfId="7525"/>
    <cellStyle name="Blue 3 3" xfId="7526"/>
    <cellStyle name="Blue 4" xfId="7527"/>
    <cellStyle name="Blue 4 2" xfId="7528"/>
    <cellStyle name="Blue 4 3" xfId="7529"/>
    <cellStyle name="Blue 5" xfId="7530"/>
    <cellStyle name="Blue 6" xfId="7531"/>
    <cellStyle name="blue$00" xfId="7532"/>
    <cellStyle name="blue$00 2" xfId="7533"/>
    <cellStyle name="blue$00 3" xfId="7534"/>
    <cellStyle name="Bold/Border" xfId="7535"/>
    <cellStyle name="Bold/Border 2" xfId="7536"/>
    <cellStyle name="Bold/Border 3" xfId="7537"/>
    <cellStyle name="Bold/Border 4" xfId="7538"/>
    <cellStyle name="BoldText" xfId="7539"/>
    <cellStyle name="BoldText 2" xfId="7540"/>
    <cellStyle name="BoldText 3" xfId="7541"/>
    <cellStyle name="Border Heavy" xfId="7542"/>
    <cellStyle name="Border Heavy 2" xfId="7543"/>
    <cellStyle name="Border Heavy 3" xfId="7544"/>
    <cellStyle name="Border Thin" xfId="7545"/>
    <cellStyle name="Border Thin 2" xfId="7546"/>
    <cellStyle name="Border Thin 3" xfId="7547"/>
    <cellStyle name="Border Thin 4" xfId="7548"/>
    <cellStyle name="British Pound" xfId="7549"/>
    <cellStyle name="British Pound 2" xfId="7550"/>
    <cellStyle name="British Pound 3" xfId="7551"/>
    <cellStyle name="British Pound[1]" xfId="7552"/>
    <cellStyle name="British Pound[1] 2" xfId="7553"/>
    <cellStyle name="British Pound[1] 2 2" xfId="7554"/>
    <cellStyle name="British Pound[1] 2 2 2" xfId="7555"/>
    <cellStyle name="British Pound[1] 2 3" xfId="7556"/>
    <cellStyle name="British Pound[1] 2 3 2" xfId="7557"/>
    <cellStyle name="British Pound[1] 2 4" xfId="7558"/>
    <cellStyle name="British Pound[1] 2 5" xfId="7559"/>
    <cellStyle name="British Pound[1] 3" xfId="7560"/>
    <cellStyle name="British Pound[1] 3 2" xfId="7561"/>
    <cellStyle name="British Pound[1] 4" xfId="7562"/>
    <cellStyle name="British Pound[1] 4 2" xfId="7563"/>
    <cellStyle name="British Pound[1] 5" xfId="7564"/>
    <cellStyle name="British Pound[1] 6" xfId="7565"/>
    <cellStyle name="British Pound[2]" xfId="7566"/>
    <cellStyle name="British Pound[2] 2" xfId="7567"/>
    <cellStyle name="British Pound[2] 2 2" xfId="7568"/>
    <cellStyle name="British Pound[2] 2 3" xfId="7569"/>
    <cellStyle name="British Pound[2] 3" xfId="7570"/>
    <cellStyle name="British Pound[2] 4" xfId="7571"/>
    <cellStyle name="British Pound_model with bidco example" xfId="7572"/>
    <cellStyle name="Bullet" xfId="7573"/>
    <cellStyle name="Bullet 2" xfId="7574"/>
    <cellStyle name="Bullet 3" xfId="7575"/>
    <cellStyle name="Calculation 10" xfId="7576"/>
    <cellStyle name="Calculation 10 2" xfId="7577"/>
    <cellStyle name="Calculation 10 3" xfId="7578"/>
    <cellStyle name="Calculation 11" xfId="7579"/>
    <cellStyle name="Calculation 11 2" xfId="7580"/>
    <cellStyle name="Calculation 11 3" xfId="7581"/>
    <cellStyle name="Calculation 12" xfId="7582"/>
    <cellStyle name="Calculation 12 2" xfId="7583"/>
    <cellStyle name="Calculation 12 3" xfId="7584"/>
    <cellStyle name="Calculation 13" xfId="7585"/>
    <cellStyle name="Calculation 13 2" xfId="7586"/>
    <cellStyle name="Calculation 13 3" xfId="7587"/>
    <cellStyle name="Calculation 14" xfId="7588"/>
    <cellStyle name="Calculation 14 2" xfId="7589"/>
    <cellStyle name="Calculation 14 3" xfId="7590"/>
    <cellStyle name="Calculation 14 4" xfId="7591"/>
    <cellStyle name="Calculation 15" xfId="7592"/>
    <cellStyle name="Calculation 15 2" xfId="7593"/>
    <cellStyle name="Calculation 15 3" xfId="7594"/>
    <cellStyle name="Calculation 15 4" xfId="7595"/>
    <cellStyle name="Calculation 16" xfId="7596"/>
    <cellStyle name="Calculation 16 2" xfId="7597"/>
    <cellStyle name="Calculation 16 3" xfId="7598"/>
    <cellStyle name="Calculation 16 4" xfId="7599"/>
    <cellStyle name="Calculation 17" xfId="7600"/>
    <cellStyle name="Calculation 17 2" xfId="7601"/>
    <cellStyle name="Calculation 17 3" xfId="7602"/>
    <cellStyle name="Calculation 17 4" xfId="7603"/>
    <cellStyle name="Calculation 18" xfId="7604"/>
    <cellStyle name="Calculation 18 2" xfId="7605"/>
    <cellStyle name="Calculation 18 3" xfId="7606"/>
    <cellStyle name="Calculation 18 4" xfId="7607"/>
    <cellStyle name="Calculation 19" xfId="7608"/>
    <cellStyle name="Calculation 19 2" xfId="7609"/>
    <cellStyle name="Calculation 19 3" xfId="7610"/>
    <cellStyle name="Calculation 19 4" xfId="7611"/>
    <cellStyle name="Calculation 2" xfId="7612"/>
    <cellStyle name="Calculation 2 2" xfId="7613"/>
    <cellStyle name="Calculation 2 2 2" xfId="7614"/>
    <cellStyle name="Calculation 2 2 3" xfId="7615"/>
    <cellStyle name="Calculation 2 2 4" xfId="7616"/>
    <cellStyle name="Calculation 2 2 5" xfId="7617"/>
    <cellStyle name="Calculation 2 3" xfId="7618"/>
    <cellStyle name="Calculation 2 3 2" xfId="7619"/>
    <cellStyle name="Calculation 2 3 2 2" xfId="7620"/>
    <cellStyle name="Calculation 2 3 3" xfId="7621"/>
    <cellStyle name="Calculation 2 3 4" xfId="7622"/>
    <cellStyle name="Calculation 2 3 5" xfId="7623"/>
    <cellStyle name="Calculation 2 4" xfId="7624"/>
    <cellStyle name="Calculation 2 4 2" xfId="7625"/>
    <cellStyle name="Calculation 2 4 3" xfId="7626"/>
    <cellStyle name="Calculation 2 4 4" xfId="7627"/>
    <cellStyle name="Calculation 2 5" xfId="7628"/>
    <cellStyle name="Calculation 2 5 2" xfId="7629"/>
    <cellStyle name="Calculation 2 5 3" xfId="7630"/>
    <cellStyle name="Calculation 2 6" xfId="7631"/>
    <cellStyle name="Calculation 2 6 2" xfId="7632"/>
    <cellStyle name="Calculation 2 6 3" xfId="7633"/>
    <cellStyle name="Calculation 2 7" xfId="7634"/>
    <cellStyle name="Calculation 2 7 2" xfId="7635"/>
    <cellStyle name="Calculation 2 7 3" xfId="7636"/>
    <cellStyle name="Calculation 2 8" xfId="7637"/>
    <cellStyle name="Calculation 2 9" xfId="7638"/>
    <cellStyle name="Calculation 20" xfId="7639"/>
    <cellStyle name="Calculation 20 2" xfId="7640"/>
    <cellStyle name="Calculation 20 3" xfId="7641"/>
    <cellStyle name="Calculation 20 4" xfId="7642"/>
    <cellStyle name="Calculation 21" xfId="7643"/>
    <cellStyle name="Calculation 21 2" xfId="7644"/>
    <cellStyle name="Calculation 21 3" xfId="7645"/>
    <cellStyle name="Calculation 21 4" xfId="7646"/>
    <cellStyle name="Calculation 22" xfId="7647"/>
    <cellStyle name="Calculation 22 2" xfId="7648"/>
    <cellStyle name="Calculation 22 3" xfId="7649"/>
    <cellStyle name="Calculation 22 4" xfId="7650"/>
    <cellStyle name="Calculation 23" xfId="7651"/>
    <cellStyle name="Calculation 23 2" xfId="7652"/>
    <cellStyle name="Calculation 23 3" xfId="7653"/>
    <cellStyle name="Calculation 23 4" xfId="7654"/>
    <cellStyle name="Calculation 24" xfId="7655"/>
    <cellStyle name="Calculation 24 2" xfId="7656"/>
    <cellStyle name="Calculation 24 3" xfId="7657"/>
    <cellStyle name="Calculation 24 4" xfId="7658"/>
    <cellStyle name="Calculation 25" xfId="7659"/>
    <cellStyle name="Calculation 25 2" xfId="7660"/>
    <cellStyle name="Calculation 25 3" xfId="7661"/>
    <cellStyle name="Calculation 25 4" xfId="7662"/>
    <cellStyle name="Calculation 26" xfId="7663"/>
    <cellStyle name="Calculation 26 2" xfId="7664"/>
    <cellStyle name="Calculation 26 3" xfId="7665"/>
    <cellStyle name="Calculation 26 4" xfId="7666"/>
    <cellStyle name="Calculation 27" xfId="7667"/>
    <cellStyle name="Calculation 27 2" xfId="7668"/>
    <cellStyle name="Calculation 27 3" xfId="7669"/>
    <cellStyle name="Calculation 27 4" xfId="7670"/>
    <cellStyle name="Calculation 28" xfId="7671"/>
    <cellStyle name="Calculation 28 2" xfId="7672"/>
    <cellStyle name="Calculation 28 3" xfId="7673"/>
    <cellStyle name="Calculation 28 4" xfId="7674"/>
    <cellStyle name="Calculation 29" xfId="7675"/>
    <cellStyle name="Calculation 29 2" xfId="7676"/>
    <cellStyle name="Calculation 29 3" xfId="7677"/>
    <cellStyle name="Calculation 29 4" xfId="7678"/>
    <cellStyle name="Calculation 3" xfId="7679"/>
    <cellStyle name="Calculation 3 10" xfId="7680"/>
    <cellStyle name="Calculation 3 2" xfId="7681"/>
    <cellStyle name="Calculation 3 2 2" xfId="7682"/>
    <cellStyle name="Calculation 3 2 3" xfId="7683"/>
    <cellStyle name="Calculation 3 3" xfId="7684"/>
    <cellStyle name="Calculation 3 3 2" xfId="7685"/>
    <cellStyle name="Calculation 3 3 3" xfId="7686"/>
    <cellStyle name="Calculation 3 4" xfId="7687"/>
    <cellStyle name="Calculation 3 4 2" xfId="7688"/>
    <cellStyle name="Calculation 3 4 3" xfId="7689"/>
    <cellStyle name="Calculation 3 5" xfId="7690"/>
    <cellStyle name="Calculation 3 5 2" xfId="7691"/>
    <cellStyle name="Calculation 3 5 3" xfId="7692"/>
    <cellStyle name="Calculation 3 6" xfId="7693"/>
    <cellStyle name="Calculation 3 7" xfId="7694"/>
    <cellStyle name="Calculation 3 8" xfId="7695"/>
    <cellStyle name="Calculation 3 9" xfId="7696"/>
    <cellStyle name="Calculation 30" xfId="7697"/>
    <cellStyle name="Calculation 30 2" xfId="7698"/>
    <cellStyle name="Calculation 30 3" xfId="7699"/>
    <cellStyle name="Calculation 30 4" xfId="7700"/>
    <cellStyle name="Calculation 31" xfId="7701"/>
    <cellStyle name="Calculation 31 2" xfId="7702"/>
    <cellStyle name="Calculation 31 3" xfId="7703"/>
    <cellStyle name="Calculation 31 4" xfId="7704"/>
    <cellStyle name="Calculation 32" xfId="7705"/>
    <cellStyle name="Calculation 32 2" xfId="7706"/>
    <cellStyle name="Calculation 32 3" xfId="7707"/>
    <cellStyle name="Calculation 32 4" xfId="7708"/>
    <cellStyle name="Calculation 33" xfId="7709"/>
    <cellStyle name="Calculation 33 2" xfId="7710"/>
    <cellStyle name="Calculation 33 3" xfId="7711"/>
    <cellStyle name="Calculation 33 4" xfId="7712"/>
    <cellStyle name="Calculation 34" xfId="7713"/>
    <cellStyle name="Calculation 34 2" xfId="7714"/>
    <cellStyle name="Calculation 34 3" xfId="7715"/>
    <cellStyle name="Calculation 34 4" xfId="7716"/>
    <cellStyle name="Calculation 35" xfId="7717"/>
    <cellStyle name="Calculation 35 2" xfId="7718"/>
    <cellStyle name="Calculation 35 3" xfId="7719"/>
    <cellStyle name="Calculation 35 4" xfId="7720"/>
    <cellStyle name="Calculation 36" xfId="7721"/>
    <cellStyle name="Calculation 36 2" xfId="7722"/>
    <cellStyle name="Calculation 36 3" xfId="7723"/>
    <cellStyle name="Calculation 36 4" xfId="7724"/>
    <cellStyle name="Calculation 37" xfId="7725"/>
    <cellStyle name="Calculation 37 2" xfId="7726"/>
    <cellStyle name="Calculation 37 3" xfId="7727"/>
    <cellStyle name="Calculation 37 4" xfId="7728"/>
    <cellStyle name="Calculation 38" xfId="7729"/>
    <cellStyle name="Calculation 38 2" xfId="7730"/>
    <cellStyle name="Calculation 38 3" xfId="7731"/>
    <cellStyle name="Calculation 38 4" xfId="7732"/>
    <cellStyle name="Calculation 39" xfId="7733"/>
    <cellStyle name="Calculation 39 2" xfId="7734"/>
    <cellStyle name="Calculation 39 3" xfId="7735"/>
    <cellStyle name="Calculation 39 4" xfId="7736"/>
    <cellStyle name="Calculation 4" xfId="7737"/>
    <cellStyle name="Calculation 4 2" xfId="7738"/>
    <cellStyle name="Calculation 4 2 2" xfId="7739"/>
    <cellStyle name="Calculation 4 2 3" xfId="7740"/>
    <cellStyle name="Calculation 4 3" xfId="7741"/>
    <cellStyle name="Calculation 4 4" xfId="7742"/>
    <cellStyle name="Calculation 4 5" xfId="7743"/>
    <cellStyle name="Calculation 4 6" xfId="7744"/>
    <cellStyle name="Calculation 4 7" xfId="7745"/>
    <cellStyle name="Calculation 40" xfId="7746"/>
    <cellStyle name="Calculation 40 2" xfId="7747"/>
    <cellStyle name="Calculation 40 3" xfId="7748"/>
    <cellStyle name="Calculation 40 4" xfId="7749"/>
    <cellStyle name="Calculation 41" xfId="7750"/>
    <cellStyle name="Calculation 41 2" xfId="7751"/>
    <cellStyle name="Calculation 41 3" xfId="7752"/>
    <cellStyle name="Calculation 41 4" xfId="7753"/>
    <cellStyle name="Calculation 42" xfId="7754"/>
    <cellStyle name="Calculation 42 2" xfId="7755"/>
    <cellStyle name="Calculation 42 3" xfId="7756"/>
    <cellStyle name="Calculation 42 4" xfId="7757"/>
    <cellStyle name="Calculation 43" xfId="7758"/>
    <cellStyle name="Calculation 43 2" xfId="7759"/>
    <cellStyle name="Calculation 43 3" xfId="7760"/>
    <cellStyle name="Calculation 43 4" xfId="7761"/>
    <cellStyle name="Calculation 44" xfId="7762"/>
    <cellStyle name="Calculation 44 2" xfId="7763"/>
    <cellStyle name="Calculation 44 3" xfId="7764"/>
    <cellStyle name="Calculation 44 4" xfId="7765"/>
    <cellStyle name="Calculation 45" xfId="7766"/>
    <cellStyle name="Calculation 45 2" xfId="7767"/>
    <cellStyle name="Calculation 45 3" xfId="7768"/>
    <cellStyle name="Calculation 45 4" xfId="7769"/>
    <cellStyle name="Calculation 46" xfId="7770"/>
    <cellStyle name="Calculation 46 2" xfId="7771"/>
    <cellStyle name="Calculation 46 3" xfId="7772"/>
    <cellStyle name="Calculation 46 4" xfId="7773"/>
    <cellStyle name="Calculation 47" xfId="7774"/>
    <cellStyle name="Calculation 47 2" xfId="7775"/>
    <cellStyle name="Calculation 47 3" xfId="7776"/>
    <cellStyle name="Calculation 47 4" xfId="7777"/>
    <cellStyle name="Calculation 48" xfId="7778"/>
    <cellStyle name="Calculation 48 2" xfId="7779"/>
    <cellStyle name="Calculation 48 3" xfId="7780"/>
    <cellStyle name="Calculation 48 4" xfId="7781"/>
    <cellStyle name="Calculation 49" xfId="7782"/>
    <cellStyle name="Calculation 49 2" xfId="7783"/>
    <cellStyle name="Calculation 49 3" xfId="7784"/>
    <cellStyle name="Calculation 49 4" xfId="7785"/>
    <cellStyle name="Calculation 5" xfId="7786"/>
    <cellStyle name="Calculation 5 2" xfId="7787"/>
    <cellStyle name="Calculation 5 2 2" xfId="7788"/>
    <cellStyle name="Calculation 5 3" xfId="7789"/>
    <cellStyle name="Calculation 5 4" xfId="7790"/>
    <cellStyle name="Calculation 5 5" xfId="7791"/>
    <cellStyle name="Calculation 5 6" xfId="7792"/>
    <cellStyle name="Calculation 50" xfId="7793"/>
    <cellStyle name="Calculation 50 2" xfId="7794"/>
    <cellStyle name="Calculation 50 3" xfId="7795"/>
    <cellStyle name="Calculation 50 4" xfId="7796"/>
    <cellStyle name="Calculation 51" xfId="7797"/>
    <cellStyle name="Calculation 51 2" xfId="7798"/>
    <cellStyle name="Calculation 51 3" xfId="7799"/>
    <cellStyle name="Calculation 51 4" xfId="7800"/>
    <cellStyle name="Calculation 52" xfId="7801"/>
    <cellStyle name="Calculation 52 2" xfId="7802"/>
    <cellStyle name="Calculation 52 3" xfId="7803"/>
    <cellStyle name="Calculation 53" xfId="7804"/>
    <cellStyle name="Calculation 53 2" xfId="7805"/>
    <cellStyle name="Calculation 53 3" xfId="7806"/>
    <cellStyle name="Calculation 54" xfId="7807"/>
    <cellStyle name="Calculation 6" xfId="7808"/>
    <cellStyle name="Calculation 6 2" xfId="7809"/>
    <cellStyle name="Calculation 6 2 2" xfId="7810"/>
    <cellStyle name="Calculation 6 3" xfId="7811"/>
    <cellStyle name="Calculation 6 4" xfId="7812"/>
    <cellStyle name="Calculation 6 5" xfId="7813"/>
    <cellStyle name="Calculation 6 6" xfId="7814"/>
    <cellStyle name="Calculation 7" xfId="7815"/>
    <cellStyle name="Calculation 7 2" xfId="7816"/>
    <cellStyle name="Calculation 7 2 2" xfId="7817"/>
    <cellStyle name="Calculation 7 3" xfId="7818"/>
    <cellStyle name="Calculation 7 4" xfId="7819"/>
    <cellStyle name="Calculation 7 5" xfId="7820"/>
    <cellStyle name="Calculation 8" xfId="7821"/>
    <cellStyle name="Calculation 8 2" xfId="7822"/>
    <cellStyle name="Calculation 8 3" xfId="7823"/>
    <cellStyle name="Calculation 9" xfId="7824"/>
    <cellStyle name="Calculation 9 2" xfId="7825"/>
    <cellStyle name="Calculation 9 3" xfId="7826"/>
    <cellStyle name="Case" xfId="7827"/>
    <cellStyle name="Case 2" xfId="7828"/>
    <cellStyle name="Case 3" xfId="7829"/>
    <cellStyle name="Check Cell 10" xfId="7830"/>
    <cellStyle name="Check Cell 10 2" xfId="7831"/>
    <cellStyle name="Check Cell 10 3" xfId="7832"/>
    <cellStyle name="Check Cell 11" xfId="7833"/>
    <cellStyle name="Check Cell 11 2" xfId="7834"/>
    <cellStyle name="Check Cell 11 3" xfId="7835"/>
    <cellStyle name="Check Cell 12" xfId="7836"/>
    <cellStyle name="Check Cell 12 2" xfId="7837"/>
    <cellStyle name="Check Cell 12 3" xfId="7838"/>
    <cellStyle name="Check Cell 13" xfId="7839"/>
    <cellStyle name="Check Cell 13 2" xfId="7840"/>
    <cellStyle name="Check Cell 13 3" xfId="7841"/>
    <cellStyle name="Check Cell 14" xfId="7842"/>
    <cellStyle name="Check Cell 14 2" xfId="7843"/>
    <cellStyle name="Check Cell 14 3" xfId="7844"/>
    <cellStyle name="Check Cell 14 4" xfId="7845"/>
    <cellStyle name="Check Cell 15" xfId="7846"/>
    <cellStyle name="Check Cell 15 2" xfId="7847"/>
    <cellStyle name="Check Cell 15 3" xfId="7848"/>
    <cellStyle name="Check Cell 15 4" xfId="7849"/>
    <cellStyle name="Check Cell 16" xfId="7850"/>
    <cellStyle name="Check Cell 16 2" xfId="7851"/>
    <cellStyle name="Check Cell 16 3" xfId="7852"/>
    <cellStyle name="Check Cell 16 4" xfId="7853"/>
    <cellStyle name="Check Cell 17" xfId="7854"/>
    <cellStyle name="Check Cell 17 2" xfId="7855"/>
    <cellStyle name="Check Cell 17 3" xfId="7856"/>
    <cellStyle name="Check Cell 17 4" xfId="7857"/>
    <cellStyle name="Check Cell 18" xfId="7858"/>
    <cellStyle name="Check Cell 18 2" xfId="7859"/>
    <cellStyle name="Check Cell 18 3" xfId="7860"/>
    <cellStyle name="Check Cell 18 4" xfId="7861"/>
    <cellStyle name="Check Cell 19" xfId="7862"/>
    <cellStyle name="Check Cell 19 2" xfId="7863"/>
    <cellStyle name="Check Cell 19 3" xfId="7864"/>
    <cellStyle name="Check Cell 19 4" xfId="7865"/>
    <cellStyle name="Check Cell 2" xfId="7866"/>
    <cellStyle name="Check Cell 2 2" xfId="7867"/>
    <cellStyle name="Check Cell 2 2 2" xfId="7868"/>
    <cellStyle name="Check Cell 2 2 3" xfId="7869"/>
    <cellStyle name="Check Cell 2 2 4" xfId="7870"/>
    <cellStyle name="Check Cell 2 2 5" xfId="7871"/>
    <cellStyle name="Check Cell 2 3" xfId="7872"/>
    <cellStyle name="Check Cell 2 3 2" xfId="7873"/>
    <cellStyle name="Check Cell 2 3 2 2" xfId="7874"/>
    <cellStyle name="Check Cell 2 3 3" xfId="7875"/>
    <cellStyle name="Check Cell 2 3 4" xfId="7876"/>
    <cellStyle name="Check Cell 2 3 5" xfId="7877"/>
    <cellStyle name="Check Cell 2 4" xfId="7878"/>
    <cellStyle name="Check Cell 2 4 2" xfId="7879"/>
    <cellStyle name="Check Cell 2 4 3" xfId="7880"/>
    <cellStyle name="Check Cell 2 4 4" xfId="7881"/>
    <cellStyle name="Check Cell 2 5" xfId="7882"/>
    <cellStyle name="Check Cell 2 5 2" xfId="7883"/>
    <cellStyle name="Check Cell 2 5 3" xfId="7884"/>
    <cellStyle name="Check Cell 2 6" xfId="7885"/>
    <cellStyle name="Check Cell 2 6 2" xfId="7886"/>
    <cellStyle name="Check Cell 2 6 3" xfId="7887"/>
    <cellStyle name="Check Cell 2 7" xfId="7888"/>
    <cellStyle name="Check Cell 2 7 2" xfId="7889"/>
    <cellStyle name="Check Cell 2 7 3" xfId="7890"/>
    <cellStyle name="Check Cell 2 8" xfId="7891"/>
    <cellStyle name="Check Cell 2 9" xfId="7892"/>
    <cellStyle name="Check Cell 20" xfId="7893"/>
    <cellStyle name="Check Cell 20 2" xfId="7894"/>
    <cellStyle name="Check Cell 20 3" xfId="7895"/>
    <cellStyle name="Check Cell 20 4" xfId="7896"/>
    <cellStyle name="Check Cell 21" xfId="7897"/>
    <cellStyle name="Check Cell 21 2" xfId="7898"/>
    <cellStyle name="Check Cell 21 3" xfId="7899"/>
    <cellStyle name="Check Cell 21 4" xfId="7900"/>
    <cellStyle name="Check Cell 22" xfId="7901"/>
    <cellStyle name="Check Cell 22 2" xfId="7902"/>
    <cellStyle name="Check Cell 22 3" xfId="7903"/>
    <cellStyle name="Check Cell 22 4" xfId="7904"/>
    <cellStyle name="Check Cell 23" xfId="7905"/>
    <cellStyle name="Check Cell 23 2" xfId="7906"/>
    <cellStyle name="Check Cell 23 3" xfId="7907"/>
    <cellStyle name="Check Cell 23 4" xfId="7908"/>
    <cellStyle name="Check Cell 24" xfId="7909"/>
    <cellStyle name="Check Cell 24 2" xfId="7910"/>
    <cellStyle name="Check Cell 24 3" xfId="7911"/>
    <cellStyle name="Check Cell 24 4" xfId="7912"/>
    <cellStyle name="Check Cell 25" xfId="7913"/>
    <cellStyle name="Check Cell 25 2" xfId="7914"/>
    <cellStyle name="Check Cell 25 3" xfId="7915"/>
    <cellStyle name="Check Cell 25 4" xfId="7916"/>
    <cellStyle name="Check Cell 26" xfId="7917"/>
    <cellStyle name="Check Cell 26 2" xfId="7918"/>
    <cellStyle name="Check Cell 26 3" xfId="7919"/>
    <cellStyle name="Check Cell 26 4" xfId="7920"/>
    <cellStyle name="Check Cell 27" xfId="7921"/>
    <cellStyle name="Check Cell 27 2" xfId="7922"/>
    <cellStyle name="Check Cell 27 3" xfId="7923"/>
    <cellStyle name="Check Cell 27 4" xfId="7924"/>
    <cellStyle name="Check Cell 28" xfId="7925"/>
    <cellStyle name="Check Cell 28 2" xfId="7926"/>
    <cellStyle name="Check Cell 28 3" xfId="7927"/>
    <cellStyle name="Check Cell 28 4" xfId="7928"/>
    <cellStyle name="Check Cell 29" xfId="7929"/>
    <cellStyle name="Check Cell 29 2" xfId="7930"/>
    <cellStyle name="Check Cell 29 3" xfId="7931"/>
    <cellStyle name="Check Cell 29 4" xfId="7932"/>
    <cellStyle name="Check Cell 3" xfId="7933"/>
    <cellStyle name="Check Cell 3 10" xfId="7934"/>
    <cellStyle name="Check Cell 3 2" xfId="7935"/>
    <cellStyle name="Check Cell 3 2 2" xfId="7936"/>
    <cellStyle name="Check Cell 3 2 3" xfId="7937"/>
    <cellStyle name="Check Cell 3 3" xfId="7938"/>
    <cellStyle name="Check Cell 3 3 2" xfId="7939"/>
    <cellStyle name="Check Cell 3 3 3" xfId="7940"/>
    <cellStyle name="Check Cell 3 4" xfId="7941"/>
    <cellStyle name="Check Cell 3 4 2" xfId="7942"/>
    <cellStyle name="Check Cell 3 4 3" xfId="7943"/>
    <cellStyle name="Check Cell 3 5" xfId="7944"/>
    <cellStyle name="Check Cell 3 5 2" xfId="7945"/>
    <cellStyle name="Check Cell 3 5 3" xfId="7946"/>
    <cellStyle name="Check Cell 3 6" xfId="7947"/>
    <cellStyle name="Check Cell 3 7" xfId="7948"/>
    <cellStyle name="Check Cell 3 8" xfId="7949"/>
    <cellStyle name="Check Cell 3 9" xfId="7950"/>
    <cellStyle name="Check Cell 30" xfId="7951"/>
    <cellStyle name="Check Cell 30 2" xfId="7952"/>
    <cellStyle name="Check Cell 30 3" xfId="7953"/>
    <cellStyle name="Check Cell 30 4" xfId="7954"/>
    <cellStyle name="Check Cell 31" xfId="7955"/>
    <cellStyle name="Check Cell 31 2" xfId="7956"/>
    <cellStyle name="Check Cell 31 3" xfId="7957"/>
    <cellStyle name="Check Cell 31 4" xfId="7958"/>
    <cellStyle name="Check Cell 32" xfId="7959"/>
    <cellStyle name="Check Cell 32 2" xfId="7960"/>
    <cellStyle name="Check Cell 32 3" xfId="7961"/>
    <cellStyle name="Check Cell 32 4" xfId="7962"/>
    <cellStyle name="Check Cell 33" xfId="7963"/>
    <cellStyle name="Check Cell 33 2" xfId="7964"/>
    <cellStyle name="Check Cell 33 3" xfId="7965"/>
    <cellStyle name="Check Cell 33 4" xfId="7966"/>
    <cellStyle name="Check Cell 34" xfId="7967"/>
    <cellStyle name="Check Cell 34 2" xfId="7968"/>
    <cellStyle name="Check Cell 34 3" xfId="7969"/>
    <cellStyle name="Check Cell 34 4" xfId="7970"/>
    <cellStyle name="Check Cell 35" xfId="7971"/>
    <cellStyle name="Check Cell 35 2" xfId="7972"/>
    <cellStyle name="Check Cell 35 3" xfId="7973"/>
    <cellStyle name="Check Cell 35 4" xfId="7974"/>
    <cellStyle name="Check Cell 36" xfId="7975"/>
    <cellStyle name="Check Cell 36 2" xfId="7976"/>
    <cellStyle name="Check Cell 36 3" xfId="7977"/>
    <cellStyle name="Check Cell 36 4" xfId="7978"/>
    <cellStyle name="Check Cell 37" xfId="7979"/>
    <cellStyle name="Check Cell 37 2" xfId="7980"/>
    <cellStyle name="Check Cell 37 3" xfId="7981"/>
    <cellStyle name="Check Cell 37 4" xfId="7982"/>
    <cellStyle name="Check Cell 38" xfId="7983"/>
    <cellStyle name="Check Cell 38 2" xfId="7984"/>
    <cellStyle name="Check Cell 38 3" xfId="7985"/>
    <cellStyle name="Check Cell 38 4" xfId="7986"/>
    <cellStyle name="Check Cell 39" xfId="7987"/>
    <cellStyle name="Check Cell 39 2" xfId="7988"/>
    <cellStyle name="Check Cell 39 3" xfId="7989"/>
    <cellStyle name="Check Cell 39 4" xfId="7990"/>
    <cellStyle name="Check Cell 4" xfId="7991"/>
    <cellStyle name="Check Cell 4 2" xfId="7992"/>
    <cellStyle name="Check Cell 4 2 2" xfId="7993"/>
    <cellStyle name="Check Cell 4 2 3" xfId="7994"/>
    <cellStyle name="Check Cell 4 3" xfId="7995"/>
    <cellStyle name="Check Cell 4 4" xfId="7996"/>
    <cellStyle name="Check Cell 4 5" xfId="7997"/>
    <cellStyle name="Check Cell 4 6" xfId="7998"/>
    <cellStyle name="Check Cell 4 7" xfId="7999"/>
    <cellStyle name="Check Cell 40" xfId="8000"/>
    <cellStyle name="Check Cell 40 2" xfId="8001"/>
    <cellStyle name="Check Cell 40 3" xfId="8002"/>
    <cellStyle name="Check Cell 40 4" xfId="8003"/>
    <cellStyle name="Check Cell 41" xfId="8004"/>
    <cellStyle name="Check Cell 41 2" xfId="8005"/>
    <cellStyle name="Check Cell 41 3" xfId="8006"/>
    <cellStyle name="Check Cell 41 4" xfId="8007"/>
    <cellStyle name="Check Cell 42" xfId="8008"/>
    <cellStyle name="Check Cell 42 2" xfId="8009"/>
    <cellStyle name="Check Cell 42 3" xfId="8010"/>
    <cellStyle name="Check Cell 42 4" xfId="8011"/>
    <cellStyle name="Check Cell 43" xfId="8012"/>
    <cellStyle name="Check Cell 43 2" xfId="8013"/>
    <cellStyle name="Check Cell 43 3" xfId="8014"/>
    <cellStyle name="Check Cell 43 4" xfId="8015"/>
    <cellStyle name="Check Cell 44" xfId="8016"/>
    <cellStyle name="Check Cell 44 2" xfId="8017"/>
    <cellStyle name="Check Cell 44 3" xfId="8018"/>
    <cellStyle name="Check Cell 44 4" xfId="8019"/>
    <cellStyle name="Check Cell 45" xfId="8020"/>
    <cellStyle name="Check Cell 45 2" xfId="8021"/>
    <cellStyle name="Check Cell 45 3" xfId="8022"/>
    <cellStyle name="Check Cell 45 4" xfId="8023"/>
    <cellStyle name="Check Cell 46" xfId="8024"/>
    <cellStyle name="Check Cell 46 2" xfId="8025"/>
    <cellStyle name="Check Cell 46 3" xfId="8026"/>
    <cellStyle name="Check Cell 46 4" xfId="8027"/>
    <cellStyle name="Check Cell 47" xfId="8028"/>
    <cellStyle name="Check Cell 47 2" xfId="8029"/>
    <cellStyle name="Check Cell 47 3" xfId="8030"/>
    <cellStyle name="Check Cell 47 4" xfId="8031"/>
    <cellStyle name="Check Cell 48" xfId="8032"/>
    <cellStyle name="Check Cell 48 2" xfId="8033"/>
    <cellStyle name="Check Cell 48 3" xfId="8034"/>
    <cellStyle name="Check Cell 48 4" xfId="8035"/>
    <cellStyle name="Check Cell 49" xfId="8036"/>
    <cellStyle name="Check Cell 49 2" xfId="8037"/>
    <cellStyle name="Check Cell 49 3" xfId="8038"/>
    <cellStyle name="Check Cell 49 4" xfId="8039"/>
    <cellStyle name="Check Cell 5" xfId="8040"/>
    <cellStyle name="Check Cell 5 2" xfId="8041"/>
    <cellStyle name="Check Cell 5 2 2" xfId="8042"/>
    <cellStyle name="Check Cell 5 3" xfId="8043"/>
    <cellStyle name="Check Cell 5 4" xfId="8044"/>
    <cellStyle name="Check Cell 5 5" xfId="8045"/>
    <cellStyle name="Check Cell 5 6" xfId="8046"/>
    <cellStyle name="Check Cell 50" xfId="8047"/>
    <cellStyle name="Check Cell 50 2" xfId="8048"/>
    <cellStyle name="Check Cell 50 3" xfId="8049"/>
    <cellStyle name="Check Cell 50 4" xfId="8050"/>
    <cellStyle name="Check Cell 51" xfId="8051"/>
    <cellStyle name="Check Cell 51 2" xfId="8052"/>
    <cellStyle name="Check Cell 51 3" xfId="8053"/>
    <cellStyle name="Check Cell 51 4" xfId="8054"/>
    <cellStyle name="Check Cell 52" xfId="8055"/>
    <cellStyle name="Check Cell 52 2" xfId="8056"/>
    <cellStyle name="Check Cell 52 3" xfId="8057"/>
    <cellStyle name="Check Cell 53" xfId="8058"/>
    <cellStyle name="Check Cell 53 2" xfId="8059"/>
    <cellStyle name="Check Cell 53 3" xfId="8060"/>
    <cellStyle name="Check Cell 54" xfId="8061"/>
    <cellStyle name="Check Cell 6" xfId="8062"/>
    <cellStyle name="Check Cell 6 2" xfId="8063"/>
    <cellStyle name="Check Cell 6 2 2" xfId="8064"/>
    <cellStyle name="Check Cell 6 3" xfId="8065"/>
    <cellStyle name="Check Cell 6 4" xfId="8066"/>
    <cellStyle name="Check Cell 6 5" xfId="8067"/>
    <cellStyle name="Check Cell 6 6" xfId="8068"/>
    <cellStyle name="Check Cell 7" xfId="8069"/>
    <cellStyle name="Check Cell 7 2" xfId="8070"/>
    <cellStyle name="Check Cell 7 2 2" xfId="8071"/>
    <cellStyle name="Check Cell 7 3" xfId="8072"/>
    <cellStyle name="Check Cell 7 4" xfId="8073"/>
    <cellStyle name="Check Cell 7 5" xfId="8074"/>
    <cellStyle name="Check Cell 8" xfId="8075"/>
    <cellStyle name="Check Cell 8 2" xfId="8076"/>
    <cellStyle name="Check Cell 8 3" xfId="8077"/>
    <cellStyle name="Check Cell 9" xfId="8078"/>
    <cellStyle name="Check Cell 9 2" xfId="8079"/>
    <cellStyle name="Check Cell 9 3" xfId="8080"/>
    <cellStyle name="Co. Names" xfId="8081"/>
    <cellStyle name="Co. Names 2" xfId="8082"/>
    <cellStyle name="Co. Names 3" xfId="8083"/>
    <cellStyle name="Comma" xfId="23772" builtinId="3"/>
    <cellStyle name="Comma [0] 2" xfId="8084"/>
    <cellStyle name="Comma [0] 2 2" xfId="8085"/>
    <cellStyle name="Comma [0] 2 3" xfId="8086"/>
    <cellStyle name="Comma [0] 2 4" xfId="8087"/>
    <cellStyle name="Comma [0] 3" xfId="8088"/>
    <cellStyle name="Comma [0] 3 2" xfId="8089"/>
    <cellStyle name="Comma [0] 3 3" xfId="8090"/>
    <cellStyle name="Comma [0] 3 4" xfId="8091"/>
    <cellStyle name="Comma [1]" xfId="8092"/>
    <cellStyle name="Comma [1] 2" xfId="8093"/>
    <cellStyle name="Comma [1] 3" xfId="8094"/>
    <cellStyle name="Comma [2]" xfId="8095"/>
    <cellStyle name="Comma [2] 2" xfId="8096"/>
    <cellStyle name="Comma [2] 3" xfId="8097"/>
    <cellStyle name="Comma [3]" xfId="8098"/>
    <cellStyle name="Comma [3] 2" xfId="8099"/>
    <cellStyle name="Comma [3] 3" xfId="8100"/>
    <cellStyle name="Comma 10" xfId="8101"/>
    <cellStyle name="Comma 10 10" xfId="8102"/>
    <cellStyle name="Comma 10 2" xfId="8103"/>
    <cellStyle name="Comma 10 2 2" xfId="8104"/>
    <cellStyle name="Comma 10 2 3" xfId="8105"/>
    <cellStyle name="Comma 10 2 4" xfId="8106"/>
    <cellStyle name="Comma 10 3" xfId="8107"/>
    <cellStyle name="Comma 10 3 2" xfId="8108"/>
    <cellStyle name="Comma 10 3 3" xfId="8109"/>
    <cellStyle name="Comma 10 3 4" xfId="8110"/>
    <cellStyle name="Comma 10 4" xfId="8111"/>
    <cellStyle name="Comma 10 5" xfId="8112"/>
    <cellStyle name="Comma 10 6" xfId="8113"/>
    <cellStyle name="Comma 10 7" xfId="8114"/>
    <cellStyle name="Comma 100" xfId="8115"/>
    <cellStyle name="Comma 101" xfId="8116"/>
    <cellStyle name="Comma 102" xfId="8117"/>
    <cellStyle name="Comma 103" xfId="8118"/>
    <cellStyle name="Comma 104" xfId="8119"/>
    <cellStyle name="Comma 105" xfId="8120"/>
    <cellStyle name="Comma 106" xfId="8121"/>
    <cellStyle name="Comma 107" xfId="8122"/>
    <cellStyle name="Comma 108" xfId="8123"/>
    <cellStyle name="Comma 109" xfId="8124"/>
    <cellStyle name="Comma 11" xfId="8125"/>
    <cellStyle name="Comma 11 2" xfId="8126"/>
    <cellStyle name="Comma 11 2 2" xfId="8127"/>
    <cellStyle name="Comma 11 2 3" xfId="8128"/>
    <cellStyle name="Comma 11 2 4" xfId="8129"/>
    <cellStyle name="Comma 11 3" xfId="8130"/>
    <cellStyle name="Comma 11 3 2" xfId="8131"/>
    <cellStyle name="Comma 11 3 3" xfId="8132"/>
    <cellStyle name="Comma 11 3 4" xfId="8133"/>
    <cellStyle name="Comma 11 4" xfId="8134"/>
    <cellStyle name="Comma 11 4 2" xfId="8135"/>
    <cellStyle name="Comma 11 5" xfId="8136"/>
    <cellStyle name="Comma 11 6" xfId="8137"/>
    <cellStyle name="Comma 11 7" xfId="8138"/>
    <cellStyle name="Comma 110" xfId="8139"/>
    <cellStyle name="Comma 111" xfId="8140"/>
    <cellStyle name="Comma 112" xfId="8141"/>
    <cellStyle name="Comma 113" xfId="8142"/>
    <cellStyle name="Comma 114" xfId="8143"/>
    <cellStyle name="Comma 115" xfId="8144"/>
    <cellStyle name="Comma 116" xfId="8145"/>
    <cellStyle name="Comma 117" xfId="8146"/>
    <cellStyle name="Comma 118" xfId="8147"/>
    <cellStyle name="Comma 119" xfId="8148"/>
    <cellStyle name="Comma 12" xfId="8149"/>
    <cellStyle name="Comma 12 2" xfId="8150"/>
    <cellStyle name="Comma 12 2 2" xfId="8151"/>
    <cellStyle name="Comma 12 2 3" xfId="8152"/>
    <cellStyle name="Comma 12 2 4" xfId="8153"/>
    <cellStyle name="Comma 12 3" xfId="8154"/>
    <cellStyle name="Comma 12 3 2" xfId="8155"/>
    <cellStyle name="Comma 12 3 3" xfId="8156"/>
    <cellStyle name="Comma 12 4" xfId="8157"/>
    <cellStyle name="Comma 12 5" xfId="8158"/>
    <cellStyle name="Comma 12 6" xfId="8159"/>
    <cellStyle name="Comma 12 7" xfId="8160"/>
    <cellStyle name="Comma 120" xfId="8161"/>
    <cellStyle name="Comma 121" xfId="8162"/>
    <cellStyle name="Comma 122" xfId="8163"/>
    <cellStyle name="Comma 123" xfId="8164"/>
    <cellStyle name="Comma 124" xfId="8165"/>
    <cellStyle name="Comma 13" xfId="8166"/>
    <cellStyle name="Comma 13 2" xfId="8167"/>
    <cellStyle name="Comma 13 2 2" xfId="8168"/>
    <cellStyle name="Comma 13 2 3" xfId="8169"/>
    <cellStyle name="Comma 13 2 4" xfId="8170"/>
    <cellStyle name="Comma 13 3" xfId="8171"/>
    <cellStyle name="Comma 13 3 2" xfId="8172"/>
    <cellStyle name="Comma 13 3 3" xfId="8173"/>
    <cellStyle name="Comma 13 4" xfId="8174"/>
    <cellStyle name="Comma 13 5" xfId="8175"/>
    <cellStyle name="Comma 13 6" xfId="8176"/>
    <cellStyle name="Comma 13 7" xfId="8177"/>
    <cellStyle name="Comma 14" xfId="8178"/>
    <cellStyle name="Comma 14 2" xfId="8179"/>
    <cellStyle name="Comma 14 3" xfId="8180"/>
    <cellStyle name="Comma 14 4" xfId="8181"/>
    <cellStyle name="Comma 15" xfId="8182"/>
    <cellStyle name="Comma 15 2" xfId="8183"/>
    <cellStyle name="Comma 15 2 2" xfId="8184"/>
    <cellStyle name="Comma 15 2 3" xfId="8185"/>
    <cellStyle name="Comma 15 3" xfId="8186"/>
    <cellStyle name="Comma 15 4" xfId="8187"/>
    <cellStyle name="Comma 15 5" xfId="8188"/>
    <cellStyle name="Comma 15 6" xfId="8189"/>
    <cellStyle name="Comma 15 7" xfId="8190"/>
    <cellStyle name="Comma 15 8" xfId="8191"/>
    <cellStyle name="Comma 16" xfId="8192"/>
    <cellStyle name="Comma 16 2" xfId="8193"/>
    <cellStyle name="Comma 16 3" xfId="8194"/>
    <cellStyle name="Comma 16 4" xfId="8195"/>
    <cellStyle name="Comma 16 4 2" xfId="8196"/>
    <cellStyle name="Comma 16 5" xfId="8197"/>
    <cellStyle name="Comma 16 6" xfId="8198"/>
    <cellStyle name="Comma 16 7" xfId="8199"/>
    <cellStyle name="Comma 17" xfId="8200"/>
    <cellStyle name="Comma 17 2" xfId="8201"/>
    <cellStyle name="Comma 17 3" xfId="8202"/>
    <cellStyle name="Comma 17 4" xfId="8203"/>
    <cellStyle name="Comma 17 5" xfId="8204"/>
    <cellStyle name="Comma 18" xfId="8205"/>
    <cellStyle name="Comma 18 2" xfId="8206"/>
    <cellStyle name="Comma 18 3" xfId="8207"/>
    <cellStyle name="Comma 18 4" xfId="8208"/>
    <cellStyle name="Comma 18 5" xfId="8209"/>
    <cellStyle name="Comma 19" xfId="8210"/>
    <cellStyle name="Comma 19 2" xfId="8211"/>
    <cellStyle name="Comma 19 3" xfId="8212"/>
    <cellStyle name="Comma 19 4" xfId="8213"/>
    <cellStyle name="Comma 19 5" xfId="8214"/>
    <cellStyle name="Comma 2" xfId="8215"/>
    <cellStyle name="Comma 2 10" xfId="8216"/>
    <cellStyle name="Comma 2 10 2" xfId="8217"/>
    <cellStyle name="Comma 2 10 2 2" xfId="8218"/>
    <cellStyle name="Comma 2 10 2 3" xfId="8219"/>
    <cellStyle name="Comma 2 10 3" xfId="8220"/>
    <cellStyle name="Comma 2 10 3 2" xfId="8221"/>
    <cellStyle name="Comma 2 10 3 3" xfId="8222"/>
    <cellStyle name="Comma 2 10 4" xfId="8223"/>
    <cellStyle name="Comma 2 10 5" xfId="8224"/>
    <cellStyle name="Comma 2 10 6" xfId="8225"/>
    <cellStyle name="Comma 2 11" xfId="8226"/>
    <cellStyle name="Comma 2 11 2" xfId="8227"/>
    <cellStyle name="Comma 2 11 2 2" xfId="8228"/>
    <cellStyle name="Comma 2 11 2 3" xfId="8229"/>
    <cellStyle name="Comma 2 11 3" xfId="8230"/>
    <cellStyle name="Comma 2 11 3 2" xfId="8231"/>
    <cellStyle name="Comma 2 11 3 3" xfId="8232"/>
    <cellStyle name="Comma 2 11 4" xfId="8233"/>
    <cellStyle name="Comma 2 11 5" xfId="8234"/>
    <cellStyle name="Comma 2 11 6" xfId="8235"/>
    <cellStyle name="Comma 2 12" xfId="8236"/>
    <cellStyle name="Comma 2 12 2" xfId="8237"/>
    <cellStyle name="Comma 2 12 2 2" xfId="8238"/>
    <cellStyle name="Comma 2 12 2 3" xfId="8239"/>
    <cellStyle name="Comma 2 12 3" xfId="8240"/>
    <cellStyle name="Comma 2 12 3 2" xfId="8241"/>
    <cellStyle name="Comma 2 12 3 3" xfId="8242"/>
    <cellStyle name="Comma 2 12 4" xfId="8243"/>
    <cellStyle name="Comma 2 12 5" xfId="8244"/>
    <cellStyle name="Comma 2 12 6" xfId="8245"/>
    <cellStyle name="Comma 2 13" xfId="8246"/>
    <cellStyle name="Comma 2 13 2" xfId="8247"/>
    <cellStyle name="Comma 2 13 3" xfId="8248"/>
    <cellStyle name="Comma 2 13 4" xfId="8249"/>
    <cellStyle name="Comma 2 14" xfId="8250"/>
    <cellStyle name="Comma 2 14 2" xfId="8251"/>
    <cellStyle name="Comma 2 14 2 2" xfId="8252"/>
    <cellStyle name="Comma 2 14 2 3" xfId="8253"/>
    <cellStyle name="Comma 2 14 3" xfId="8254"/>
    <cellStyle name="Comma 2 14 4" xfId="8255"/>
    <cellStyle name="Comma 2 14 5" xfId="8256"/>
    <cellStyle name="Comma 2 15" xfId="8257"/>
    <cellStyle name="Comma 2 15 2" xfId="8258"/>
    <cellStyle name="Comma 2 15 3" xfId="8259"/>
    <cellStyle name="Comma 2 15 4" xfId="8260"/>
    <cellStyle name="Comma 2 15 5" xfId="8261"/>
    <cellStyle name="Comma 2 16" xfId="8262"/>
    <cellStyle name="Comma 2 16 2" xfId="8263"/>
    <cellStyle name="Comma 2 16 3" xfId="8264"/>
    <cellStyle name="Comma 2 16 4" xfId="8265"/>
    <cellStyle name="Comma 2 17" xfId="8266"/>
    <cellStyle name="Comma 2 17 2" xfId="8267"/>
    <cellStyle name="Comma 2 17 3" xfId="8268"/>
    <cellStyle name="Comma 2 17 4" xfId="8269"/>
    <cellStyle name="Comma 2 17 5" xfId="8270"/>
    <cellStyle name="Comma 2 18" xfId="8271"/>
    <cellStyle name="Comma 2 18 2" xfId="8272"/>
    <cellStyle name="Comma 2 18 3" xfId="8273"/>
    <cellStyle name="Comma 2 18 4" xfId="8274"/>
    <cellStyle name="Comma 2 19" xfId="8275"/>
    <cellStyle name="Comma 2 19 2" xfId="8276"/>
    <cellStyle name="Comma 2 19 3" xfId="8277"/>
    <cellStyle name="Comma 2 19 4" xfId="8278"/>
    <cellStyle name="Comma 2 2" xfId="8279"/>
    <cellStyle name="Comma 2 2 10" xfId="8280"/>
    <cellStyle name="Comma 2 2 10 2" xfId="8281"/>
    <cellStyle name="Comma 2 2 10 3" xfId="8282"/>
    <cellStyle name="Comma 2 2 10 4" xfId="8283"/>
    <cellStyle name="Comma 2 2 11" xfId="8284"/>
    <cellStyle name="Comma 2 2 11 2" xfId="8285"/>
    <cellStyle name="Comma 2 2 11 3" xfId="8286"/>
    <cellStyle name="Comma 2 2 11 4" xfId="8287"/>
    <cellStyle name="Comma 2 2 12" xfId="8288"/>
    <cellStyle name="Comma 2 2 12 2" xfId="8289"/>
    <cellStyle name="Comma 2 2 12 3" xfId="8290"/>
    <cellStyle name="Comma 2 2 12 4" xfId="8291"/>
    <cellStyle name="Comma 2 2 13" xfId="8292"/>
    <cellStyle name="Comma 2 2 13 2" xfId="8293"/>
    <cellStyle name="Comma 2 2 13 3" xfId="8294"/>
    <cellStyle name="Comma 2 2 14" xfId="8295"/>
    <cellStyle name="Comma 2 2 14 2" xfId="8296"/>
    <cellStyle name="Comma 2 2 14 3" xfId="8297"/>
    <cellStyle name="Comma 2 2 15" xfId="8298"/>
    <cellStyle name="Comma 2 2 16" xfId="8299"/>
    <cellStyle name="Comma 2 2 17" xfId="8300"/>
    <cellStyle name="Comma 2 2 2" xfId="8301"/>
    <cellStyle name="Comma 2 2 2 2" xfId="8302"/>
    <cellStyle name="Comma 2 2 2 2 2" xfId="8303"/>
    <cellStyle name="Comma 2 2 2 2 3" xfId="8304"/>
    <cellStyle name="Comma 2 2 2 2 4" xfId="8305"/>
    <cellStyle name="Comma 2 2 2 2 5" xfId="8306"/>
    <cellStyle name="Comma 2 2 2 2 6" xfId="8307"/>
    <cellStyle name="Comma 2 2 2 2 7" xfId="8308"/>
    <cellStyle name="Comma 2 2 2 3" xfId="8309"/>
    <cellStyle name="Comma 2 2 2 4" xfId="8310"/>
    <cellStyle name="Comma 2 2 2 5" xfId="8311"/>
    <cellStyle name="Comma 2 2 2 6" xfId="8312"/>
    <cellStyle name="Comma 2 2 3" xfId="8313"/>
    <cellStyle name="Comma 2 2 3 2" xfId="8314"/>
    <cellStyle name="Comma 2 2 3 2 2" xfId="8315"/>
    <cellStyle name="Comma 2 2 3 3" xfId="8316"/>
    <cellStyle name="Comma 2 2 3 4" xfId="8317"/>
    <cellStyle name="Comma 2 2 3 5" xfId="8318"/>
    <cellStyle name="Comma 2 2 4" xfId="8319"/>
    <cellStyle name="Comma 2 2 4 2" xfId="8320"/>
    <cellStyle name="Comma 2 2 4 2 2" xfId="8321"/>
    <cellStyle name="Comma 2 2 4 3" xfId="8322"/>
    <cellStyle name="Comma 2 2 4 4" xfId="8323"/>
    <cellStyle name="Comma 2 2 4 5" xfId="8324"/>
    <cellStyle name="Comma 2 2 4 6" xfId="8325"/>
    <cellStyle name="Comma 2 2 5" xfId="8326"/>
    <cellStyle name="Comma 2 2 5 2" xfId="8327"/>
    <cellStyle name="Comma 2 2 5 3" xfId="8328"/>
    <cellStyle name="Comma 2 2 5 4" xfId="8329"/>
    <cellStyle name="Comma 2 2 5 5" xfId="8330"/>
    <cellStyle name="Comma 2 2 6" xfId="8331"/>
    <cellStyle name="Comma 2 2 6 2" xfId="8332"/>
    <cellStyle name="Comma 2 2 6 3" xfId="8333"/>
    <cellStyle name="Comma 2 2 6 4" xfId="8334"/>
    <cellStyle name="Comma 2 2 7" xfId="8335"/>
    <cellStyle name="Comma 2 2 7 2" xfId="8336"/>
    <cellStyle name="Comma 2 2 7 3" xfId="8337"/>
    <cellStyle name="Comma 2 2 7 4" xfId="8338"/>
    <cellStyle name="Comma 2 2 8" xfId="8339"/>
    <cellStyle name="Comma 2 2 8 2" xfId="8340"/>
    <cellStyle name="Comma 2 2 8 3" xfId="8341"/>
    <cellStyle name="Comma 2 2 8 4" xfId="8342"/>
    <cellStyle name="Comma 2 2 9" xfId="8343"/>
    <cellStyle name="Comma 2 2 9 2" xfId="8344"/>
    <cellStyle name="Comma 2 2 9 3" xfId="8345"/>
    <cellStyle name="Comma 2 2 9 4" xfId="8346"/>
    <cellStyle name="Comma 2 20" xfId="8347"/>
    <cellStyle name="Comma 2 20 2" xfId="8348"/>
    <cellStyle name="Comma 2 20 3" xfId="8349"/>
    <cellStyle name="Comma 2 20 4" xfId="8350"/>
    <cellStyle name="Comma 2 21" xfId="8351"/>
    <cellStyle name="Comma 2 21 2" xfId="8352"/>
    <cellStyle name="Comma 2 21 3" xfId="8353"/>
    <cellStyle name="Comma 2 21 4" xfId="8354"/>
    <cellStyle name="Comma 2 22" xfId="8355"/>
    <cellStyle name="Comma 2 22 2" xfId="8356"/>
    <cellStyle name="Comma 2 22 3" xfId="8357"/>
    <cellStyle name="Comma 2 22 4" xfId="8358"/>
    <cellStyle name="Comma 2 23" xfId="8359"/>
    <cellStyle name="Comma 2 23 2" xfId="8360"/>
    <cellStyle name="Comma 2 23 3" xfId="8361"/>
    <cellStyle name="Comma 2 23 4" xfId="8362"/>
    <cellStyle name="Comma 2 24" xfId="8363"/>
    <cellStyle name="Comma 2 24 2" xfId="8364"/>
    <cellStyle name="Comma 2 24 3" xfId="8365"/>
    <cellStyle name="Comma 2 24 4" xfId="8366"/>
    <cellStyle name="Comma 2 25" xfId="8367"/>
    <cellStyle name="Comma 2 25 2" xfId="8368"/>
    <cellStyle name="Comma 2 25 3" xfId="8369"/>
    <cellStyle name="Comma 2 25 4" xfId="8370"/>
    <cellStyle name="Comma 2 26" xfId="8371"/>
    <cellStyle name="Comma 2 26 2" xfId="8372"/>
    <cellStyle name="Comma 2 26 3" xfId="8373"/>
    <cellStyle name="Comma 2 26 4" xfId="8374"/>
    <cellStyle name="Comma 2 27" xfId="8375"/>
    <cellStyle name="Comma 2 27 2" xfId="8376"/>
    <cellStyle name="Comma 2 27 3" xfId="8377"/>
    <cellStyle name="Comma 2 27 4" xfId="8378"/>
    <cellStyle name="Comma 2 28" xfId="8379"/>
    <cellStyle name="Comma 2 28 2" xfId="8380"/>
    <cellStyle name="Comma 2 28 3" xfId="8381"/>
    <cellStyle name="Comma 2 28 4" xfId="8382"/>
    <cellStyle name="Comma 2 29" xfId="8383"/>
    <cellStyle name="Comma 2 29 2" xfId="8384"/>
    <cellStyle name="Comma 2 29 3" xfId="8385"/>
    <cellStyle name="Comma 2 29 4" xfId="8386"/>
    <cellStyle name="Comma 2 3" xfId="8387"/>
    <cellStyle name="Comma 2 3 2" xfId="8388"/>
    <cellStyle name="Comma 2 3 2 2" xfId="8389"/>
    <cellStyle name="Comma 2 3 2 3" xfId="8390"/>
    <cellStyle name="Comma 2 3 2 4" xfId="8391"/>
    <cellStyle name="Comma 2 3 3" xfId="8392"/>
    <cellStyle name="Comma 2 3 3 2" xfId="8393"/>
    <cellStyle name="Comma 2 3 3 3" xfId="8394"/>
    <cellStyle name="Comma 2 3 3 4" xfId="8395"/>
    <cellStyle name="Comma 2 3 4" xfId="8396"/>
    <cellStyle name="Comma 2 3 5" xfId="8397"/>
    <cellStyle name="Comma 2 3 6" xfId="8398"/>
    <cellStyle name="Comma 2 3 7" xfId="8399"/>
    <cellStyle name="Comma 2 30" xfId="8400"/>
    <cellStyle name="Comma 2 30 2" xfId="8401"/>
    <cellStyle name="Comma 2 30 3" xfId="8402"/>
    <cellStyle name="Comma 2 30 4" xfId="8403"/>
    <cellStyle name="Comma 2 31" xfId="8404"/>
    <cellStyle name="Comma 2 31 2" xfId="8405"/>
    <cellStyle name="Comma 2 31 3" xfId="8406"/>
    <cellStyle name="Comma 2 31 4" xfId="8407"/>
    <cellStyle name="Comma 2 32" xfId="8408"/>
    <cellStyle name="Comma 2 32 2" xfId="8409"/>
    <cellStyle name="Comma 2 32 3" xfId="8410"/>
    <cellStyle name="Comma 2 32 4" xfId="8411"/>
    <cellStyle name="Comma 2 33" xfId="8412"/>
    <cellStyle name="Comma 2 33 2" xfId="8413"/>
    <cellStyle name="Comma 2 33 3" xfId="8414"/>
    <cellStyle name="Comma 2 33 4" xfId="8415"/>
    <cellStyle name="Comma 2 34" xfId="8416"/>
    <cellStyle name="Comma 2 34 2" xfId="8417"/>
    <cellStyle name="Comma 2 34 3" xfId="8418"/>
    <cellStyle name="Comma 2 34 4" xfId="8419"/>
    <cellStyle name="Comma 2 35" xfId="8420"/>
    <cellStyle name="Comma 2 35 2" xfId="8421"/>
    <cellStyle name="Comma 2 35 3" xfId="8422"/>
    <cellStyle name="Comma 2 35 4" xfId="8423"/>
    <cellStyle name="Comma 2 36" xfId="8424"/>
    <cellStyle name="Comma 2 36 2" xfId="8425"/>
    <cellStyle name="Comma 2 36 3" xfId="8426"/>
    <cellStyle name="Comma 2 36 4" xfId="8427"/>
    <cellStyle name="Comma 2 37" xfId="8428"/>
    <cellStyle name="Comma 2 37 2" xfId="8429"/>
    <cellStyle name="Comma 2 37 3" xfId="8430"/>
    <cellStyle name="Comma 2 37 4" xfId="8431"/>
    <cellStyle name="Comma 2 38" xfId="8432"/>
    <cellStyle name="Comma 2 38 2" xfId="8433"/>
    <cellStyle name="Comma 2 38 3" xfId="8434"/>
    <cellStyle name="Comma 2 38 4" xfId="8435"/>
    <cellStyle name="Comma 2 39" xfId="8436"/>
    <cellStyle name="Comma 2 39 2" xfId="8437"/>
    <cellStyle name="Comma 2 39 3" xfId="8438"/>
    <cellStyle name="Comma 2 39 4" xfId="8439"/>
    <cellStyle name="Comma 2 4" xfId="8440"/>
    <cellStyle name="Comma 2 4 2" xfId="8441"/>
    <cellStyle name="Comma 2 4 2 2" xfId="8442"/>
    <cellStyle name="Comma 2 4 2 3" xfId="8443"/>
    <cellStyle name="Comma 2 4 2 4" xfId="8444"/>
    <cellStyle name="Comma 2 4 3" xfId="8445"/>
    <cellStyle name="Comma 2 4 3 2" xfId="8446"/>
    <cellStyle name="Comma 2 4 3 3" xfId="8447"/>
    <cellStyle name="Comma 2 4 4" xfId="8448"/>
    <cellStyle name="Comma 2 4 4 2" xfId="8449"/>
    <cellStyle name="Comma 2 4 5" xfId="8450"/>
    <cellStyle name="Comma 2 4 6" xfId="8451"/>
    <cellStyle name="Comma 2 4 7" xfId="8452"/>
    <cellStyle name="Comma 2 40" xfId="8453"/>
    <cellStyle name="Comma 2 40 2" xfId="8454"/>
    <cellStyle name="Comma 2 40 3" xfId="8455"/>
    <cellStyle name="Comma 2 40 4" xfId="8456"/>
    <cellStyle name="Comma 2 41" xfId="8457"/>
    <cellStyle name="Comma 2 41 2" xfId="8458"/>
    <cellStyle name="Comma 2 41 3" xfId="8459"/>
    <cellStyle name="Comma 2 41 4" xfId="8460"/>
    <cellStyle name="Comma 2 42" xfId="8461"/>
    <cellStyle name="Comma 2 42 2" xfId="8462"/>
    <cellStyle name="Comma 2 42 3" xfId="8463"/>
    <cellStyle name="Comma 2 42 4" xfId="8464"/>
    <cellStyle name="Comma 2 43" xfId="8465"/>
    <cellStyle name="Comma 2 43 2" xfId="8466"/>
    <cellStyle name="Comma 2 43 3" xfId="8467"/>
    <cellStyle name="Comma 2 43 4" xfId="8468"/>
    <cellStyle name="Comma 2 44" xfId="8469"/>
    <cellStyle name="Comma 2 44 2" xfId="8470"/>
    <cellStyle name="Comma 2 44 3" xfId="8471"/>
    <cellStyle name="Comma 2 44 4" xfId="8472"/>
    <cellStyle name="Comma 2 45" xfId="8473"/>
    <cellStyle name="Comma 2 45 2" xfId="8474"/>
    <cellStyle name="Comma 2 45 3" xfId="8475"/>
    <cellStyle name="Comma 2 45 4" xfId="8476"/>
    <cellStyle name="Comma 2 46" xfId="8477"/>
    <cellStyle name="Comma 2 46 2" xfId="8478"/>
    <cellStyle name="Comma 2 46 3" xfId="8479"/>
    <cellStyle name="Comma 2 46 4" xfId="8480"/>
    <cellStyle name="Comma 2 47" xfId="8481"/>
    <cellStyle name="Comma 2 48" xfId="8482"/>
    <cellStyle name="Comma 2 49" xfId="8483"/>
    <cellStyle name="Comma 2 5" xfId="8484"/>
    <cellStyle name="Comma 2 5 2" xfId="8485"/>
    <cellStyle name="Comma 2 5 2 2" xfId="8486"/>
    <cellStyle name="Comma 2 5 2 3" xfId="8487"/>
    <cellStyle name="Comma 2 5 3" xfId="8488"/>
    <cellStyle name="Comma 2 5 3 2" xfId="8489"/>
    <cellStyle name="Comma 2 5 3 3" xfId="8490"/>
    <cellStyle name="Comma 2 5 4" xfId="8491"/>
    <cellStyle name="Comma 2 5 5" xfId="8492"/>
    <cellStyle name="Comma 2 5 6" xfId="8493"/>
    <cellStyle name="Comma 2 50" xfId="8494"/>
    <cellStyle name="Comma 2 6" xfId="8495"/>
    <cellStyle name="Comma 2 6 2" xfId="8496"/>
    <cellStyle name="Comma 2 6 2 2" xfId="8497"/>
    <cellStyle name="Comma 2 6 2 3" xfId="8498"/>
    <cellStyle name="Comma 2 6 3" xfId="8499"/>
    <cellStyle name="Comma 2 6 3 2" xfId="8500"/>
    <cellStyle name="Comma 2 6 3 3" xfId="8501"/>
    <cellStyle name="Comma 2 6 4" xfId="8502"/>
    <cellStyle name="Comma 2 6 5" xfId="8503"/>
    <cellStyle name="Comma 2 6 6" xfId="8504"/>
    <cellStyle name="Comma 2 7" xfId="8505"/>
    <cellStyle name="Comma 2 7 2" xfId="8506"/>
    <cellStyle name="Comma 2 7 2 2" xfId="8507"/>
    <cellStyle name="Comma 2 7 2 3" xfId="8508"/>
    <cellStyle name="Comma 2 7 3" xfId="8509"/>
    <cellStyle name="Comma 2 7 3 2" xfId="8510"/>
    <cellStyle name="Comma 2 7 3 3" xfId="8511"/>
    <cellStyle name="Comma 2 7 4" xfId="8512"/>
    <cellStyle name="Comma 2 7 5" xfId="8513"/>
    <cellStyle name="Comma 2 7 6" xfId="8514"/>
    <cellStyle name="Comma 2 8" xfId="8515"/>
    <cellStyle name="Comma 2 8 2" xfId="8516"/>
    <cellStyle name="Comma 2 8 2 2" xfId="8517"/>
    <cellStyle name="Comma 2 8 2 3" xfId="8518"/>
    <cellStyle name="Comma 2 8 3" xfId="8519"/>
    <cellStyle name="Comma 2 8 3 2" xfId="8520"/>
    <cellStyle name="Comma 2 8 3 3" xfId="8521"/>
    <cellStyle name="Comma 2 8 4" xfId="8522"/>
    <cellStyle name="Comma 2 8 5" xfId="8523"/>
    <cellStyle name="Comma 2 8 6" xfId="8524"/>
    <cellStyle name="Comma 2 9" xfId="8525"/>
    <cellStyle name="Comma 2 9 2" xfId="8526"/>
    <cellStyle name="Comma 2 9 2 2" xfId="8527"/>
    <cellStyle name="Comma 2 9 2 3" xfId="8528"/>
    <cellStyle name="Comma 2 9 3" xfId="8529"/>
    <cellStyle name="Comma 2 9 3 2" xfId="8530"/>
    <cellStyle name="Comma 2 9 3 3" xfId="8531"/>
    <cellStyle name="Comma 2 9 4" xfId="8532"/>
    <cellStyle name="Comma 2 9 5" xfId="8533"/>
    <cellStyle name="Comma 2 9 6" xfId="8534"/>
    <cellStyle name="Comma 20" xfId="8535"/>
    <cellStyle name="Comma 20 2" xfId="8536"/>
    <cellStyle name="Comma 20 3" xfId="8537"/>
    <cellStyle name="Comma 20 4" xfId="8538"/>
    <cellStyle name="Comma 20 5" xfId="8539"/>
    <cellStyle name="Comma 21" xfId="8540"/>
    <cellStyle name="Comma 21 2" xfId="8541"/>
    <cellStyle name="Comma 21 3" xfId="8542"/>
    <cellStyle name="Comma 21 4" xfId="8543"/>
    <cellStyle name="Comma 21 5" xfId="8544"/>
    <cellStyle name="Comma 22" xfId="8545"/>
    <cellStyle name="Comma 22 2" xfId="8546"/>
    <cellStyle name="Comma 22 3" xfId="8547"/>
    <cellStyle name="Comma 22 4" xfId="8548"/>
    <cellStyle name="Comma 22 5" xfId="8549"/>
    <cellStyle name="Comma 23" xfId="8550"/>
    <cellStyle name="Comma 23 2" xfId="8551"/>
    <cellStyle name="Comma 23 3" xfId="8552"/>
    <cellStyle name="Comma 23 4" xfId="8553"/>
    <cellStyle name="Comma 23 5" xfId="8554"/>
    <cellStyle name="Comma 24" xfId="8555"/>
    <cellStyle name="Comma 24 2" xfId="8556"/>
    <cellStyle name="Comma 24 3" xfId="8557"/>
    <cellStyle name="Comma 24 4" xfId="8558"/>
    <cellStyle name="Comma 24 5" xfId="8559"/>
    <cellStyle name="Comma 25" xfId="8560"/>
    <cellStyle name="Comma 25 2" xfId="8561"/>
    <cellStyle name="Comma 25 3" xfId="8562"/>
    <cellStyle name="Comma 25 4" xfId="8563"/>
    <cellStyle name="Comma 25 5" xfId="8564"/>
    <cellStyle name="Comma 26" xfId="8565"/>
    <cellStyle name="Comma 26 2" xfId="8566"/>
    <cellStyle name="Comma 26 3" xfId="8567"/>
    <cellStyle name="Comma 26 4" xfId="8568"/>
    <cellStyle name="Comma 26 5" xfId="8569"/>
    <cellStyle name="Comma 27" xfId="8570"/>
    <cellStyle name="Comma 27 2" xfId="8571"/>
    <cellStyle name="Comma 27 3" xfId="8572"/>
    <cellStyle name="Comma 27 4" xfId="8573"/>
    <cellStyle name="Comma 27 5" xfId="8574"/>
    <cellStyle name="Comma 28" xfId="8575"/>
    <cellStyle name="Comma 28 2" xfId="8576"/>
    <cellStyle name="Comma 28 3" xfId="8577"/>
    <cellStyle name="Comma 28 4" xfId="8578"/>
    <cellStyle name="Comma 28 5" xfId="8579"/>
    <cellStyle name="Comma 28 6" xfId="8580"/>
    <cellStyle name="Comma 288" xfId="8581"/>
    <cellStyle name="Comma 29" xfId="8582"/>
    <cellStyle name="Comma 29 2" xfId="8583"/>
    <cellStyle name="Comma 29 3" xfId="8584"/>
    <cellStyle name="Comma 29 4" xfId="8585"/>
    <cellStyle name="Comma 3" xfId="8586"/>
    <cellStyle name="Comma 3 2" xfId="8587"/>
    <cellStyle name="Comma 3 2 2" xfId="8588"/>
    <cellStyle name="Comma 3 2 2 2" xfId="8589"/>
    <cellStyle name="Comma 3 2 2 3" xfId="8590"/>
    <cellStyle name="Comma 3 2 2 4" xfId="8591"/>
    <cellStyle name="Comma 3 2 3" xfId="8592"/>
    <cellStyle name="Comma 3 2 4" xfId="8593"/>
    <cellStyle name="Comma 3 2 5" xfId="8594"/>
    <cellStyle name="Comma 3 3" xfId="8595"/>
    <cellStyle name="Comma 3 3 2" xfId="8596"/>
    <cellStyle name="Comma 3 3 2 2" xfId="8597"/>
    <cellStyle name="Comma 3 3 2 3" xfId="8598"/>
    <cellStyle name="Comma 3 3 2 4" xfId="8599"/>
    <cellStyle name="Comma 3 3 3" xfId="8600"/>
    <cellStyle name="Comma 3 3 4" xfId="8601"/>
    <cellStyle name="Comma 3 3 5" xfId="8602"/>
    <cellStyle name="Comma 3 3 6" xfId="8603"/>
    <cellStyle name="Comma 3 3 7" xfId="8604"/>
    <cellStyle name="Comma 3 4" xfId="8605"/>
    <cellStyle name="Comma 3 4 2" xfId="8606"/>
    <cellStyle name="Comma 3 4 2 2" xfId="8607"/>
    <cellStyle name="Comma 3 4 3" xfId="8608"/>
    <cellStyle name="Comma 3 4 4" xfId="8609"/>
    <cellStyle name="Comma 3 4 5" xfId="8610"/>
    <cellStyle name="Comma 3 4 6" xfId="8611"/>
    <cellStyle name="Comma 3 4 7" xfId="8612"/>
    <cellStyle name="Comma 3 4 8" xfId="8613"/>
    <cellStyle name="Comma 3 5" xfId="8614"/>
    <cellStyle name="Comma 3 5 2" xfId="8615"/>
    <cellStyle name="Comma 3 5 3" xfId="8616"/>
    <cellStyle name="Comma 3 5 4" xfId="8617"/>
    <cellStyle name="Comma 3 6" xfId="8618"/>
    <cellStyle name="Comma 3 7" xfId="8619"/>
    <cellStyle name="Comma 3 8" xfId="8620"/>
    <cellStyle name="Comma 30" xfId="8621"/>
    <cellStyle name="Comma 30 2" xfId="8622"/>
    <cellStyle name="Comma 30 3" xfId="8623"/>
    <cellStyle name="Comma 31" xfId="8624"/>
    <cellStyle name="Comma 31 2" xfId="8625"/>
    <cellStyle name="Comma 31 3" xfId="8626"/>
    <cellStyle name="Comma 32" xfId="8627"/>
    <cellStyle name="Comma 32 2" xfId="8628"/>
    <cellStyle name="Comma 32 3" xfId="8629"/>
    <cellStyle name="Comma 33" xfId="8630"/>
    <cellStyle name="Comma 33 2" xfId="8631"/>
    <cellStyle name="Comma 33 3" xfId="8632"/>
    <cellStyle name="Comma 34" xfId="8633"/>
    <cellStyle name="Comma 34 2" xfId="8634"/>
    <cellStyle name="Comma 34 3" xfId="8635"/>
    <cellStyle name="Comma 35" xfId="8636"/>
    <cellStyle name="Comma 35 2" xfId="8637"/>
    <cellStyle name="Comma 35 3" xfId="8638"/>
    <cellStyle name="Comma 36" xfId="8639"/>
    <cellStyle name="Comma 36 2" xfId="8640"/>
    <cellStyle name="Comma 36 3" xfId="8641"/>
    <cellStyle name="Comma 37" xfId="8642"/>
    <cellStyle name="Comma 37 2" xfId="8643"/>
    <cellStyle name="Comma 37 3" xfId="8644"/>
    <cellStyle name="Comma 38" xfId="8645"/>
    <cellStyle name="Comma 38 2" xfId="8646"/>
    <cellStyle name="Comma 38 3" xfId="8647"/>
    <cellStyle name="Comma 39" xfId="8648"/>
    <cellStyle name="Comma 39 2" xfId="8649"/>
    <cellStyle name="Comma 39 3" xfId="8650"/>
    <cellStyle name="Comma 4" xfId="8651"/>
    <cellStyle name="Comma 4 2" xfId="8652"/>
    <cellStyle name="Comma 4 2 2" xfId="8653"/>
    <cellStyle name="Comma 4 2 2 2" xfId="8654"/>
    <cellStyle name="Comma 4 2 2 3" xfId="8655"/>
    <cellStyle name="Comma 4 2 2 4" xfId="8656"/>
    <cellStyle name="Comma 4 2 2 5" xfId="8657"/>
    <cellStyle name="Comma 4 2 3" xfId="8658"/>
    <cellStyle name="Comma 4 2 3 2" xfId="8659"/>
    <cellStyle name="Comma 4 2 3 3" xfId="8660"/>
    <cellStyle name="Comma 4 2 3 4" xfId="8661"/>
    <cellStyle name="Comma 4 2 4" xfId="8662"/>
    <cellStyle name="Comma 4 2 5" xfId="8663"/>
    <cellStyle name="Comma 4 2 6" xfId="8664"/>
    <cellStyle name="Comma 4 2 7" xfId="8665"/>
    <cellStyle name="Comma 4 2 8" xfId="8666"/>
    <cellStyle name="Comma 4 3" xfId="8667"/>
    <cellStyle name="Comma 4 3 2" xfId="8668"/>
    <cellStyle name="Comma 4 3 3" xfId="8669"/>
    <cellStyle name="Comma 4 3 4" xfId="8670"/>
    <cellStyle name="Comma 4 3 5" xfId="8671"/>
    <cellStyle name="Comma 4 4" xfId="8672"/>
    <cellStyle name="Comma 4 4 2" xfId="8673"/>
    <cellStyle name="Comma 4 4 3" xfId="8674"/>
    <cellStyle name="Comma 4 4 4" xfId="8675"/>
    <cellStyle name="Comma 4 4 5" xfId="8676"/>
    <cellStyle name="Comma 4 5" xfId="8677"/>
    <cellStyle name="Comma 4 6" xfId="8678"/>
    <cellStyle name="Comma 4 7" xfId="8679"/>
    <cellStyle name="Comma 4 8" xfId="8680"/>
    <cellStyle name="Comma 40" xfId="8681"/>
    <cellStyle name="Comma 40 2" xfId="8682"/>
    <cellStyle name="Comma 40 3" xfId="8683"/>
    <cellStyle name="Comma 41" xfId="8684"/>
    <cellStyle name="Comma 41 2" xfId="8685"/>
    <cellStyle name="Comma 41 3" xfId="8686"/>
    <cellStyle name="Comma 42" xfId="8687"/>
    <cellStyle name="Comma 42 2" xfId="8688"/>
    <cellStyle name="Comma 42 3" xfId="8689"/>
    <cellStyle name="Comma 43" xfId="8690"/>
    <cellStyle name="Comma 43 2" xfId="8691"/>
    <cellStyle name="Comma 43 3" xfId="8692"/>
    <cellStyle name="Comma 44" xfId="8693"/>
    <cellStyle name="Comma 44 2" xfId="8694"/>
    <cellStyle name="Comma 44 3" xfId="8695"/>
    <cellStyle name="Comma 45" xfId="8696"/>
    <cellStyle name="Comma 45 2" xfId="8697"/>
    <cellStyle name="Comma 45 3" xfId="8698"/>
    <cellStyle name="Comma 46" xfId="8699"/>
    <cellStyle name="Comma 46 2" xfId="8700"/>
    <cellStyle name="Comma 46 3" xfId="8701"/>
    <cellStyle name="Comma 47" xfId="8702"/>
    <cellStyle name="Comma 47 2" xfId="8703"/>
    <cellStyle name="Comma 47 3" xfId="8704"/>
    <cellStyle name="Comma 48" xfId="8705"/>
    <cellStyle name="Comma 48 2" xfId="8706"/>
    <cellStyle name="Comma 48 3" xfId="8707"/>
    <cellStyle name="Comma 49" xfId="8708"/>
    <cellStyle name="Comma 49 2" xfId="8709"/>
    <cellStyle name="Comma 49 3" xfId="8710"/>
    <cellStyle name="Comma 5" xfId="8711"/>
    <cellStyle name="Comma 5 2" xfId="8712"/>
    <cellStyle name="Comma 5 2 2" xfId="8713"/>
    <cellStyle name="Comma 5 2 2 2" xfId="8714"/>
    <cellStyle name="Comma 5 2 2 3" xfId="8715"/>
    <cellStyle name="Comma 5 2 2 4" xfId="8716"/>
    <cellStyle name="Comma 5 2 3" xfId="8717"/>
    <cellStyle name="Comma 5 2 3 2" xfId="8718"/>
    <cellStyle name="Comma 5 2 3 3" xfId="8719"/>
    <cellStyle name="Comma 5 2 4" xfId="8720"/>
    <cellStyle name="Comma 5 2 5" xfId="8721"/>
    <cellStyle name="Comma 5 2 6" xfId="8722"/>
    <cellStyle name="Comma 5 2 7" xfId="8723"/>
    <cellStyle name="Comma 5 3" xfId="8724"/>
    <cellStyle name="Comma 5 3 2" xfId="8725"/>
    <cellStyle name="Comma 5 3 2 2" xfId="8726"/>
    <cellStyle name="Comma 5 3 2 3" xfId="8727"/>
    <cellStyle name="Comma 5 3 3" xfId="8728"/>
    <cellStyle name="Comma 5 3 4" xfId="8729"/>
    <cellStyle name="Comma 5 3 5" xfId="8730"/>
    <cellStyle name="Comma 5 3 6" xfId="8731"/>
    <cellStyle name="Comma 5 4" xfId="8732"/>
    <cellStyle name="Comma 5 4 2" xfId="8733"/>
    <cellStyle name="Comma 5 4 3" xfId="8734"/>
    <cellStyle name="Comma 5 4 4" xfId="8735"/>
    <cellStyle name="Comma 5 5" xfId="8736"/>
    <cellStyle name="Comma 5 6" xfId="8737"/>
    <cellStyle name="Comma 5 7" xfId="8738"/>
    <cellStyle name="Comma 50" xfId="8739"/>
    <cellStyle name="Comma 50 2" xfId="8740"/>
    <cellStyle name="Comma 50 3" xfId="8741"/>
    <cellStyle name="Comma 51" xfId="8742"/>
    <cellStyle name="Comma 51 2" xfId="8743"/>
    <cellStyle name="Comma 51 3" xfId="8744"/>
    <cellStyle name="Comma 52" xfId="8745"/>
    <cellStyle name="Comma 53" xfId="8746"/>
    <cellStyle name="Comma 54" xfId="8747"/>
    <cellStyle name="Comma 55" xfId="8748"/>
    <cellStyle name="Comma 56" xfId="8749"/>
    <cellStyle name="Comma 57" xfId="8750"/>
    <cellStyle name="Comma 58" xfId="8751"/>
    <cellStyle name="Comma 59" xfId="8752"/>
    <cellStyle name="Comma 6" xfId="8753"/>
    <cellStyle name="Comma 6 2" xfId="8754"/>
    <cellStyle name="Comma 6 2 2" xfId="8755"/>
    <cellStyle name="Comma 6 2 2 2" xfId="8756"/>
    <cellStyle name="Comma 6 2 2 2 2" xfId="8757"/>
    <cellStyle name="Comma 6 2 2 2 3" xfId="8758"/>
    <cellStyle name="Comma 6 2 2 3" xfId="8759"/>
    <cellStyle name="Comma 6 2 2 4" xfId="8760"/>
    <cellStyle name="Comma 6 2 2 5" xfId="8761"/>
    <cellStyle name="Comma 6 2 2 6" xfId="8762"/>
    <cellStyle name="Comma 6 2 3" xfId="8763"/>
    <cellStyle name="Comma 6 2 3 2" xfId="8764"/>
    <cellStyle name="Comma 6 2 3 3" xfId="8765"/>
    <cellStyle name="Comma 6 2 3 4" xfId="8766"/>
    <cellStyle name="Comma 6 2 4" xfId="8767"/>
    <cellStyle name="Comma 6 2 4 2" xfId="8768"/>
    <cellStyle name="Comma 6 2 4 3" xfId="8769"/>
    <cellStyle name="Comma 6 2 4 4" xfId="8770"/>
    <cellStyle name="Comma 6 2 5" xfId="8771"/>
    <cellStyle name="Comma 6 2 6" xfId="8772"/>
    <cellStyle name="Comma 6 2 7" xfId="8773"/>
    <cellStyle name="Comma 6 2 8" xfId="8774"/>
    <cellStyle name="Comma 6 3" xfId="8775"/>
    <cellStyle name="Comma 6 3 2" xfId="8776"/>
    <cellStyle name="Comma 6 3 2 2" xfId="8777"/>
    <cellStyle name="Comma 6 3 2 3" xfId="8778"/>
    <cellStyle name="Comma 6 3 3" xfId="8779"/>
    <cellStyle name="Comma 6 3 4" xfId="8780"/>
    <cellStyle name="Comma 6 3 5" xfId="8781"/>
    <cellStyle name="Comma 6 3 6" xfId="8782"/>
    <cellStyle name="Comma 6 4" xfId="8783"/>
    <cellStyle name="Comma 6 4 2" xfId="8784"/>
    <cellStyle name="Comma 6 4 3" xfId="8785"/>
    <cellStyle name="Comma 6 4 4" xfId="8786"/>
    <cellStyle name="Comma 6 5" xfId="8787"/>
    <cellStyle name="Comma 6 6" xfId="8788"/>
    <cellStyle name="Comma 6 6 2" xfId="8789"/>
    <cellStyle name="Comma 6 7" xfId="8790"/>
    <cellStyle name="Comma 6 8" xfId="8791"/>
    <cellStyle name="Comma 6 9" xfId="8792"/>
    <cellStyle name="Comma 60" xfId="8793"/>
    <cellStyle name="Comma 61" xfId="8794"/>
    <cellStyle name="Comma 62" xfId="8795"/>
    <cellStyle name="Comma 63" xfId="8796"/>
    <cellStyle name="Comma 64" xfId="8797"/>
    <cellStyle name="Comma 65" xfId="8798"/>
    <cellStyle name="Comma 66" xfId="8799"/>
    <cellStyle name="Comma 67" xfId="8800"/>
    <cellStyle name="Comma 68" xfId="8801"/>
    <cellStyle name="Comma 69" xfId="8802"/>
    <cellStyle name="Comma 7" xfId="8803"/>
    <cellStyle name="Comma 7 2" xfId="8804"/>
    <cellStyle name="Comma 7 2 2" xfId="8805"/>
    <cellStyle name="Comma 7 2 2 2" xfId="8806"/>
    <cellStyle name="Comma 7 2 2 3" xfId="8807"/>
    <cellStyle name="Comma 7 2 2 4" xfId="8808"/>
    <cellStyle name="Comma 7 2 3" xfId="8809"/>
    <cellStyle name="Comma 7 2 4" xfId="8810"/>
    <cellStyle name="Comma 7 2 5" xfId="8811"/>
    <cellStyle name="Comma 7 2 6" xfId="8812"/>
    <cellStyle name="Comma 7 3" xfId="8813"/>
    <cellStyle name="Comma 7 3 2" xfId="8814"/>
    <cellStyle name="Comma 7 3 3" xfId="8815"/>
    <cellStyle name="Comma 7 3 4" xfId="8816"/>
    <cellStyle name="Comma 7 3 5" xfId="8817"/>
    <cellStyle name="Comma 7 4" xfId="8818"/>
    <cellStyle name="Comma 7 4 2" xfId="8819"/>
    <cellStyle name="Comma 7 4 3" xfId="8820"/>
    <cellStyle name="Comma 7 4 4" xfId="8821"/>
    <cellStyle name="Comma 7 4 5" xfId="8822"/>
    <cellStyle name="Comma 7 5" xfId="8823"/>
    <cellStyle name="Comma 7 5 2" xfId="8824"/>
    <cellStyle name="Comma 7 5 3" xfId="8825"/>
    <cellStyle name="Comma 7 6" xfId="8826"/>
    <cellStyle name="Comma 7 7" xfId="8827"/>
    <cellStyle name="Comma 7 8" xfId="8828"/>
    <cellStyle name="Comma 70" xfId="8829"/>
    <cellStyle name="Comma 71" xfId="8830"/>
    <cellStyle name="Comma 72" xfId="8831"/>
    <cellStyle name="Comma 73" xfId="8832"/>
    <cellStyle name="Comma 74" xfId="8833"/>
    <cellStyle name="Comma 75" xfId="8834"/>
    <cellStyle name="Comma 76" xfId="8835"/>
    <cellStyle name="Comma 77" xfId="8836"/>
    <cellStyle name="Comma 78" xfId="8837"/>
    <cellStyle name="Comma 79" xfId="8838"/>
    <cellStyle name="Comma 8" xfId="8839"/>
    <cellStyle name="Comma 8 2" xfId="8840"/>
    <cellStyle name="Comma 8 2 2" xfId="8841"/>
    <cellStyle name="Comma 8 2 3" xfId="8842"/>
    <cellStyle name="Comma 8 2 4" xfId="8843"/>
    <cellStyle name="Comma 8 3" xfId="8844"/>
    <cellStyle name="Comma 8 3 2" xfId="8845"/>
    <cellStyle name="Comma 8 3 3" xfId="8846"/>
    <cellStyle name="Comma 8 3 4" xfId="8847"/>
    <cellStyle name="Comma 8 4" xfId="8848"/>
    <cellStyle name="Comma 8 4 2" xfId="8849"/>
    <cellStyle name="Comma 8 5" xfId="8850"/>
    <cellStyle name="Comma 8 6" xfId="8851"/>
    <cellStyle name="Comma 8 7" xfId="8852"/>
    <cellStyle name="Comma 80" xfId="8853"/>
    <cellStyle name="Comma 81" xfId="8854"/>
    <cellStyle name="Comma 82" xfId="8855"/>
    <cellStyle name="Comma 83" xfId="8856"/>
    <cellStyle name="Comma 84" xfId="8857"/>
    <cellStyle name="Comma 85" xfId="8858"/>
    <cellStyle name="Comma 86" xfId="8859"/>
    <cellStyle name="Comma 87" xfId="8860"/>
    <cellStyle name="Comma 88" xfId="8861"/>
    <cellStyle name="Comma 89" xfId="8862"/>
    <cellStyle name="Comma 9" xfId="8863"/>
    <cellStyle name="Comma 9 2" xfId="8864"/>
    <cellStyle name="Comma 9 2 2" xfId="8865"/>
    <cellStyle name="Comma 9 2 3" xfId="8866"/>
    <cellStyle name="Comma 9 2 4" xfId="8867"/>
    <cellStyle name="Comma 9 3" xfId="8868"/>
    <cellStyle name="Comma 9 3 2" xfId="8869"/>
    <cellStyle name="Comma 9 3 3" xfId="8870"/>
    <cellStyle name="Comma 9 3 4" xfId="8871"/>
    <cellStyle name="Comma 9 4" xfId="8872"/>
    <cellStyle name="Comma 9 5" xfId="8873"/>
    <cellStyle name="Comma 9 6" xfId="8874"/>
    <cellStyle name="Comma 9 7" xfId="8875"/>
    <cellStyle name="Comma 90" xfId="8876"/>
    <cellStyle name="Comma 91" xfId="8877"/>
    <cellStyle name="Comma 92" xfId="8878"/>
    <cellStyle name="Comma 93" xfId="8879"/>
    <cellStyle name="Comma 94" xfId="8880"/>
    <cellStyle name="Comma 95" xfId="8881"/>
    <cellStyle name="Comma 96" xfId="8882"/>
    <cellStyle name="Comma 97" xfId="8883"/>
    <cellStyle name="Comma 98" xfId="8884"/>
    <cellStyle name="Comma 99" xfId="8885"/>
    <cellStyle name="Comma[1]" xfId="8886"/>
    <cellStyle name="Comma[1] 2" xfId="8887"/>
    <cellStyle name="Comma[1] 3" xfId="8888"/>
    <cellStyle name="Comma[1] 4" xfId="8889"/>
    <cellStyle name="Comma0" xfId="8890"/>
    <cellStyle name="Comma0 - Style3" xfId="8891"/>
    <cellStyle name="Comma0 - Style3 2" xfId="8892"/>
    <cellStyle name="Comma0 - Style3 3" xfId="8893"/>
    <cellStyle name="Comma0 - Style3 4" xfId="8894"/>
    <cellStyle name="Comma0 2" xfId="8895"/>
    <cellStyle name="Comma0 3" xfId="8896"/>
    <cellStyle name="Comma0 4" xfId="8897"/>
    <cellStyle name="Comma0 5" xfId="8898"/>
    <cellStyle name="Comma0 6" xfId="8899"/>
    <cellStyle name="Comma1 - Style1" xfId="8900"/>
    <cellStyle name="Comma1 - Style1 2" xfId="8901"/>
    <cellStyle name="Comma1 - Style1 3" xfId="8902"/>
    <cellStyle name="Comma1 - Style1 4" xfId="8903"/>
    <cellStyle name="comment" xfId="8904"/>
    <cellStyle name="comment 2" xfId="8905"/>
    <cellStyle name="comment 3" xfId="8906"/>
    <cellStyle name="comment 4" xfId="8907"/>
    <cellStyle name="Curren - Style4" xfId="8908"/>
    <cellStyle name="Curren - Style4 2" xfId="8909"/>
    <cellStyle name="Curren - Style4 3" xfId="8910"/>
    <cellStyle name="Curren - Style4 4" xfId="8911"/>
    <cellStyle name="Currency [0] 2" xfId="8912"/>
    <cellStyle name="Currency [0] 2 2" xfId="8913"/>
    <cellStyle name="Currency [0] 2 3" xfId="8914"/>
    <cellStyle name="Currency [0] 2 4" xfId="8915"/>
    <cellStyle name="Currency [0] 3" xfId="8916"/>
    <cellStyle name="Currency [0] 3 2" xfId="8917"/>
    <cellStyle name="Currency [0] 3 3" xfId="8918"/>
    <cellStyle name="Currency [0] 3 4" xfId="8919"/>
    <cellStyle name="Currency [1]" xfId="8920"/>
    <cellStyle name="Currency [1] 2" xfId="8921"/>
    <cellStyle name="Currency [1] 3" xfId="8922"/>
    <cellStyle name="Currency [2]" xfId="8923"/>
    <cellStyle name="Currency [2] 2" xfId="8924"/>
    <cellStyle name="Currency [2] 3" xfId="8925"/>
    <cellStyle name="Currency [3]" xfId="8926"/>
    <cellStyle name="Currency [3] 2" xfId="8927"/>
    <cellStyle name="Currency [3] 3" xfId="8928"/>
    <cellStyle name="Currency 10" xfId="8929"/>
    <cellStyle name="Currency 10 2" xfId="8930"/>
    <cellStyle name="Currency 10 3" xfId="8931"/>
    <cellStyle name="Currency 11" xfId="8932"/>
    <cellStyle name="Currency 11 2" xfId="8933"/>
    <cellStyle name="Currency 11 3" xfId="8934"/>
    <cellStyle name="Currency 12" xfId="8935"/>
    <cellStyle name="Currency 13" xfId="8936"/>
    <cellStyle name="Currency 14" xfId="8937"/>
    <cellStyle name="Currency 15" xfId="8938"/>
    <cellStyle name="Currency 16" xfId="8939"/>
    <cellStyle name="Currency 17" xfId="8940"/>
    <cellStyle name="Currency 18" xfId="8941"/>
    <cellStyle name="Currency 19" xfId="8942"/>
    <cellStyle name="Currency 2" xfId="8943"/>
    <cellStyle name="Currency 2 10" xfId="8944"/>
    <cellStyle name="Currency 2 11" xfId="8945"/>
    <cellStyle name="Currency 2 12" xfId="8946"/>
    <cellStyle name="Currency 2 13" xfId="8947"/>
    <cellStyle name="Currency 2 2" xfId="8948"/>
    <cellStyle name="Currency 2 2 2" xfId="8949"/>
    <cellStyle name="Currency 2 2 2 2" xfId="8950"/>
    <cellStyle name="Currency 2 2 2 2 2" xfId="8951"/>
    <cellStyle name="Currency 2 2 2 2 3" xfId="8952"/>
    <cellStyle name="Currency 2 2 2 2 4" xfId="8953"/>
    <cellStyle name="Currency 2 2 2 3" xfId="8954"/>
    <cellStyle name="Currency 2 2 2 4" xfId="8955"/>
    <cellStyle name="Currency 2 2 3" xfId="8956"/>
    <cellStyle name="Currency 2 2 3 2" xfId="8957"/>
    <cellStyle name="Currency 2 2 3 3" xfId="8958"/>
    <cellStyle name="Currency 2 2 3 4" xfId="8959"/>
    <cellStyle name="Currency 2 2 4" xfId="8960"/>
    <cellStyle name="Currency 2 2 4 2" xfId="8961"/>
    <cellStyle name="Currency 2 2 4 3" xfId="8962"/>
    <cellStyle name="Currency 2 2 4 4" xfId="8963"/>
    <cellStyle name="Currency 2 2 5" xfId="8964"/>
    <cellStyle name="Currency 2 2 5 2" xfId="8965"/>
    <cellStyle name="Currency 2 2 5 3" xfId="8966"/>
    <cellStyle name="Currency 2 2 5 4" xfId="8967"/>
    <cellStyle name="Currency 2 2 6" xfId="8968"/>
    <cellStyle name="Currency 2 2 6 2" xfId="8969"/>
    <cellStyle name="Currency 2 2 6 3" xfId="8970"/>
    <cellStyle name="Currency 2 2 6 4" xfId="8971"/>
    <cellStyle name="Currency 2 2 7" xfId="8972"/>
    <cellStyle name="Currency 2 2 8" xfId="8973"/>
    <cellStyle name="Currency 2 2 9" xfId="8974"/>
    <cellStyle name="Currency 2 3" xfId="8975"/>
    <cellStyle name="Currency 2 3 2" xfId="8976"/>
    <cellStyle name="Currency 2 3 2 2" xfId="8977"/>
    <cellStyle name="Currency 2 3 2 3" xfId="8978"/>
    <cellStyle name="Currency 2 3 2 4" xfId="8979"/>
    <cellStyle name="Currency 2 3 3" xfId="8980"/>
    <cellStyle name="Currency 2 3 4" xfId="8981"/>
    <cellStyle name="Currency 2 3 5" xfId="8982"/>
    <cellStyle name="Currency 2 4" xfId="8983"/>
    <cellStyle name="Currency 2 4 2" xfId="8984"/>
    <cellStyle name="Currency 2 4 2 2" xfId="8985"/>
    <cellStyle name="Currency 2 4 2 3" xfId="8986"/>
    <cellStyle name="Currency 2 4 3" xfId="8987"/>
    <cellStyle name="Currency 2 4 4" xfId="8988"/>
    <cellStyle name="Currency 2 4 5" xfId="8989"/>
    <cellStyle name="Currency 2 4 6" xfId="8990"/>
    <cellStyle name="Currency 2 5" xfId="8991"/>
    <cellStyle name="Currency 2 5 2" xfId="8992"/>
    <cellStyle name="Currency 2 5 2 2" xfId="8993"/>
    <cellStyle name="Currency 2 5 2 3" xfId="8994"/>
    <cellStyle name="Currency 2 5 2 4" xfId="8995"/>
    <cellStyle name="Currency 2 5 3" xfId="8996"/>
    <cellStyle name="Currency 2 5 4" xfId="8997"/>
    <cellStyle name="Currency 2 5 5" xfId="8998"/>
    <cellStyle name="Currency 2 6" xfId="8999"/>
    <cellStyle name="Currency 2 6 2" xfId="9000"/>
    <cellStyle name="Currency 2 6 3" xfId="9001"/>
    <cellStyle name="Currency 2 6 4" xfId="9002"/>
    <cellStyle name="Currency 2 7" xfId="9003"/>
    <cellStyle name="Currency 2 7 2" xfId="9004"/>
    <cellStyle name="Currency 2 7 3" xfId="9005"/>
    <cellStyle name="Currency 2 7 4" xfId="9006"/>
    <cellStyle name="Currency 2 8" xfId="9007"/>
    <cellStyle name="Currency 2 8 2" xfId="9008"/>
    <cellStyle name="Currency 2 8 3" xfId="9009"/>
    <cellStyle name="Currency 2 9" xfId="9010"/>
    <cellStyle name="Currency 20" xfId="9011"/>
    <cellStyle name="Currency 21" xfId="9012"/>
    <cellStyle name="Currency 22" xfId="9013"/>
    <cellStyle name="Currency 23" xfId="9014"/>
    <cellStyle name="Currency 24" xfId="9015"/>
    <cellStyle name="Currency 25" xfId="9016"/>
    <cellStyle name="Currency 26" xfId="9017"/>
    <cellStyle name="Currency 3" xfId="9018"/>
    <cellStyle name="Currency 3 2" xfId="9019"/>
    <cellStyle name="Currency 3 2 2" xfId="9020"/>
    <cellStyle name="Currency 3 2 3" xfId="9021"/>
    <cellStyle name="Currency 3 2 4" xfId="9022"/>
    <cellStyle name="Currency 3 3" xfId="9023"/>
    <cellStyle name="Currency 3 3 2" xfId="9024"/>
    <cellStyle name="Currency 3 3 3" xfId="9025"/>
    <cellStyle name="Currency 3 3 4" xfId="9026"/>
    <cellStyle name="Currency 3 4" xfId="9027"/>
    <cellStyle name="Currency 3 5" xfId="9028"/>
    <cellStyle name="Currency 3 6" xfId="9029"/>
    <cellStyle name="Currency 3 7" xfId="9030"/>
    <cellStyle name="Currency 4" xfId="9031"/>
    <cellStyle name="Currency 4 2" xfId="9032"/>
    <cellStyle name="Currency 4 2 2" xfId="9033"/>
    <cellStyle name="Currency 4 2 3" xfId="9034"/>
    <cellStyle name="Currency 4 2 4" xfId="9035"/>
    <cellStyle name="Currency 4 3" xfId="9036"/>
    <cellStyle name="Currency 4 3 2" xfId="9037"/>
    <cellStyle name="Currency 4 3 3" xfId="9038"/>
    <cellStyle name="Currency 4 3 4" xfId="9039"/>
    <cellStyle name="Currency 4 4" xfId="9040"/>
    <cellStyle name="Currency 4 4 2" xfId="9041"/>
    <cellStyle name="Currency 4 4 3" xfId="9042"/>
    <cellStyle name="Currency 4 4 4" xfId="9043"/>
    <cellStyle name="Currency 4 5" xfId="9044"/>
    <cellStyle name="Currency 4 6" xfId="9045"/>
    <cellStyle name="Currency 4 7" xfId="9046"/>
    <cellStyle name="Currency 4 8" xfId="9047"/>
    <cellStyle name="Currency 5" xfId="9048"/>
    <cellStyle name="Currency 5 2" xfId="9049"/>
    <cellStyle name="Currency 5 2 2" xfId="9050"/>
    <cellStyle name="Currency 5 2 3" xfId="9051"/>
    <cellStyle name="Currency 5 2 4" xfId="9052"/>
    <cellStyle name="Currency 5 3" xfId="9053"/>
    <cellStyle name="Currency 5 3 2" xfId="9054"/>
    <cellStyle name="Currency 5 3 3" xfId="9055"/>
    <cellStyle name="Currency 5 3 4" xfId="9056"/>
    <cellStyle name="Currency 5 4" xfId="9057"/>
    <cellStyle name="Currency 5 4 2" xfId="9058"/>
    <cellStyle name="Currency 5 4 3" xfId="9059"/>
    <cellStyle name="Currency 5 4 4" xfId="9060"/>
    <cellStyle name="Currency 5 5" xfId="9061"/>
    <cellStyle name="Currency 5 6" xfId="9062"/>
    <cellStyle name="Currency 5 7" xfId="9063"/>
    <cellStyle name="Currency 5 8" xfId="9064"/>
    <cellStyle name="Currency 6" xfId="9065"/>
    <cellStyle name="Currency 6 2" xfId="9066"/>
    <cellStyle name="Currency 6 3" xfId="9067"/>
    <cellStyle name="Currency 6 4" xfId="9068"/>
    <cellStyle name="Currency 6 5" xfId="9069"/>
    <cellStyle name="Currency 6 6" xfId="9070"/>
    <cellStyle name="Currency 7" xfId="9071"/>
    <cellStyle name="Currency 7 2" xfId="9072"/>
    <cellStyle name="Currency 7 3" xfId="9073"/>
    <cellStyle name="Currency 7 4" xfId="9074"/>
    <cellStyle name="Currency 7 5" xfId="9075"/>
    <cellStyle name="Currency 8" xfId="9076"/>
    <cellStyle name="Currency 8 2" xfId="9077"/>
    <cellStyle name="Currency 8 3" xfId="9078"/>
    <cellStyle name="Currency 8 4" xfId="9079"/>
    <cellStyle name="Currency 9" xfId="9080"/>
    <cellStyle name="Currency 9 2" xfId="9081"/>
    <cellStyle name="Currency 9 3" xfId="9082"/>
    <cellStyle name="Currency0" xfId="9083"/>
    <cellStyle name="Currency0 2" xfId="9084"/>
    <cellStyle name="Currency0 3" xfId="9085"/>
    <cellStyle name="Currency0 4" xfId="9086"/>
    <cellStyle name="Currsmall" xfId="9087"/>
    <cellStyle name="Currsmall 2" xfId="9088"/>
    <cellStyle name="Currsmall 3" xfId="9089"/>
    <cellStyle name="Dash" xfId="9090"/>
    <cellStyle name="Dash 2" xfId="9091"/>
    <cellStyle name="Dash 3" xfId="9092"/>
    <cellStyle name="Data Link" xfId="9093"/>
    <cellStyle name="Data Link 2" xfId="9094"/>
    <cellStyle name="Data Link 3" xfId="9095"/>
    <cellStyle name="Date" xfId="9096"/>
    <cellStyle name="Date (mm/dd/yy)" xfId="9097"/>
    <cellStyle name="Date (mm/dd/yy) 2" xfId="9098"/>
    <cellStyle name="Date (mm/dd/yy) 3" xfId="9099"/>
    <cellStyle name="Date (mm/dd/yy) 4" xfId="9100"/>
    <cellStyle name="Date (mm/yy)" xfId="9101"/>
    <cellStyle name="Date (mm/yy) 2" xfId="9102"/>
    <cellStyle name="Date (mm/yy) 3" xfId="9103"/>
    <cellStyle name="Date (mm/yy) 4" xfId="9104"/>
    <cellStyle name="Date (mmm/yy)" xfId="9105"/>
    <cellStyle name="Date (mmm/yy) 2" xfId="9106"/>
    <cellStyle name="Date (mmm/yy) 3" xfId="9107"/>
    <cellStyle name="Date (mmm/yy) 4" xfId="9108"/>
    <cellStyle name="Date (Mon, Tues, etc)" xfId="9109"/>
    <cellStyle name="Date (Mon, Tues, etc) 2" xfId="9110"/>
    <cellStyle name="Date (Mon, Tues, etc) 3" xfId="9111"/>
    <cellStyle name="Date (Mon, Tues, etc) 4" xfId="9112"/>
    <cellStyle name="Date (Monday, Tuesday, etc)" xfId="9113"/>
    <cellStyle name="Date (Monday, Tuesday, etc) 2" xfId="9114"/>
    <cellStyle name="Date (Monday, Tuesday, etc) 3" xfId="9115"/>
    <cellStyle name="Date (Monday, Tuesday, etc) 4" xfId="9116"/>
    <cellStyle name="Date 2" xfId="9117"/>
    <cellStyle name="Date 2 2" xfId="9118"/>
    <cellStyle name="Date 2 3" xfId="9119"/>
    <cellStyle name="Date 3" xfId="9120"/>
    <cellStyle name="Date 3 2" xfId="9121"/>
    <cellStyle name="Date 3 3" xfId="9122"/>
    <cellStyle name="Date 4" xfId="9123"/>
    <cellStyle name="Date 4 2" xfId="9124"/>
    <cellStyle name="Date 4 3" xfId="9125"/>
    <cellStyle name="Date 5" xfId="9126"/>
    <cellStyle name="Date 6" xfId="9127"/>
    <cellStyle name="Date 7" xfId="9128"/>
    <cellStyle name="Date 8" xfId="9129"/>
    <cellStyle name="Date 9" xfId="9130"/>
    <cellStyle name="Date_02-26-02 Base Case Final Phase II - working cap" xfId="9131"/>
    <cellStyle name="Date1" xfId="9132"/>
    <cellStyle name="Date1 2" xfId="9133"/>
    <cellStyle name="Date1 3" xfId="9134"/>
    <cellStyle name="Dollar" xfId="9135"/>
    <cellStyle name="Dollar 2" xfId="9136"/>
    <cellStyle name="Dollar 3" xfId="9137"/>
    <cellStyle name="Dollar 4" xfId="9138"/>
    <cellStyle name="Dollar[1]" xfId="9139"/>
    <cellStyle name="Dollar[1] 2" xfId="9140"/>
    <cellStyle name="Dollar[1] 3" xfId="9141"/>
    <cellStyle name="Dollar[2]" xfId="9142"/>
    <cellStyle name="Dollar[2] 2" xfId="9143"/>
    <cellStyle name="Dollar[2] 3" xfId="9144"/>
    <cellStyle name="Dollar[2] 4" xfId="9145"/>
    <cellStyle name="Dollar1" xfId="9146"/>
    <cellStyle name="Dollar1 2" xfId="9147"/>
    <cellStyle name="Dollar1 3" xfId="9148"/>
    <cellStyle name="Dollar1Blue" xfId="9149"/>
    <cellStyle name="Dollar1Blue 2" xfId="9150"/>
    <cellStyle name="Dollar1Blue 3" xfId="9151"/>
    <cellStyle name="Dollar2" xfId="9152"/>
    <cellStyle name="Dollar2 2" xfId="9153"/>
    <cellStyle name="Dollar2 3" xfId="9154"/>
    <cellStyle name="Double Accounting" xfId="9155"/>
    <cellStyle name="Double Accounting 2" xfId="9156"/>
    <cellStyle name="Double Accounting 3" xfId="9157"/>
    <cellStyle name="Emphasis 1" xfId="9158"/>
    <cellStyle name="Emphasis 1 10" xfId="9159"/>
    <cellStyle name="Emphasis 1 10 2" xfId="9160"/>
    <cellStyle name="Emphasis 1 10 3" xfId="9161"/>
    <cellStyle name="Emphasis 1 11" xfId="9162"/>
    <cellStyle name="Emphasis 1 11 2" xfId="9163"/>
    <cellStyle name="Emphasis 1 11 3" xfId="9164"/>
    <cellStyle name="Emphasis 1 12" xfId="9165"/>
    <cellStyle name="Emphasis 1 12 2" xfId="9166"/>
    <cellStyle name="Emphasis 1 12 3" xfId="9167"/>
    <cellStyle name="Emphasis 1 13" xfId="9168"/>
    <cellStyle name="Emphasis 1 13 2" xfId="9169"/>
    <cellStyle name="Emphasis 1 13 3" xfId="9170"/>
    <cellStyle name="Emphasis 1 14" xfId="9171"/>
    <cellStyle name="Emphasis 1 14 2" xfId="9172"/>
    <cellStyle name="Emphasis 1 14 3" xfId="9173"/>
    <cellStyle name="Emphasis 1 15" xfId="9174"/>
    <cellStyle name="Emphasis 1 15 2" xfId="9175"/>
    <cellStyle name="Emphasis 1 15 3" xfId="9176"/>
    <cellStyle name="Emphasis 1 16" xfId="9177"/>
    <cellStyle name="Emphasis 1 16 2" xfId="9178"/>
    <cellStyle name="Emphasis 1 16 3" xfId="9179"/>
    <cellStyle name="Emphasis 1 17" xfId="9180"/>
    <cellStyle name="Emphasis 1 17 2" xfId="9181"/>
    <cellStyle name="Emphasis 1 17 3" xfId="9182"/>
    <cellStyle name="Emphasis 1 18" xfId="9183"/>
    <cellStyle name="Emphasis 1 18 2" xfId="9184"/>
    <cellStyle name="Emphasis 1 18 3" xfId="9185"/>
    <cellStyle name="Emphasis 1 19" xfId="9186"/>
    <cellStyle name="Emphasis 1 19 2" xfId="9187"/>
    <cellStyle name="Emphasis 1 19 3" xfId="9188"/>
    <cellStyle name="Emphasis 1 2" xfId="9189"/>
    <cellStyle name="Emphasis 1 2 2" xfId="9190"/>
    <cellStyle name="Emphasis 1 2 3" xfId="9191"/>
    <cellStyle name="Emphasis 1 20" xfId="9192"/>
    <cellStyle name="Emphasis 1 20 2" xfId="9193"/>
    <cellStyle name="Emphasis 1 20 3" xfId="9194"/>
    <cellStyle name="Emphasis 1 21" xfId="9195"/>
    <cellStyle name="Emphasis 1 21 2" xfId="9196"/>
    <cellStyle name="Emphasis 1 21 3" xfId="9197"/>
    <cellStyle name="Emphasis 1 22" xfId="9198"/>
    <cellStyle name="Emphasis 1 22 2" xfId="9199"/>
    <cellStyle name="Emphasis 1 22 3" xfId="9200"/>
    <cellStyle name="Emphasis 1 23" xfId="9201"/>
    <cellStyle name="Emphasis 1 23 2" xfId="9202"/>
    <cellStyle name="Emphasis 1 23 3" xfId="9203"/>
    <cellStyle name="Emphasis 1 24" xfId="9204"/>
    <cellStyle name="Emphasis 1 24 2" xfId="9205"/>
    <cellStyle name="Emphasis 1 24 3" xfId="9206"/>
    <cellStyle name="Emphasis 1 25" xfId="9207"/>
    <cellStyle name="Emphasis 1 25 2" xfId="9208"/>
    <cellStyle name="Emphasis 1 25 3" xfId="9209"/>
    <cellStyle name="Emphasis 1 26" xfId="9210"/>
    <cellStyle name="Emphasis 1 26 2" xfId="9211"/>
    <cellStyle name="Emphasis 1 26 3" xfId="9212"/>
    <cellStyle name="Emphasis 1 27" xfId="9213"/>
    <cellStyle name="Emphasis 1 27 2" xfId="9214"/>
    <cellStyle name="Emphasis 1 27 3" xfId="9215"/>
    <cellStyle name="Emphasis 1 28" xfId="9216"/>
    <cellStyle name="Emphasis 1 28 2" xfId="9217"/>
    <cellStyle name="Emphasis 1 28 3" xfId="9218"/>
    <cellStyle name="Emphasis 1 29" xfId="9219"/>
    <cellStyle name="Emphasis 1 29 2" xfId="9220"/>
    <cellStyle name="Emphasis 1 29 3" xfId="9221"/>
    <cellStyle name="Emphasis 1 3" xfId="9222"/>
    <cellStyle name="Emphasis 1 3 2" xfId="9223"/>
    <cellStyle name="Emphasis 1 3 3" xfId="9224"/>
    <cellStyle name="Emphasis 1 30" xfId="9225"/>
    <cellStyle name="Emphasis 1 30 2" xfId="9226"/>
    <cellStyle name="Emphasis 1 30 3" xfId="9227"/>
    <cellStyle name="Emphasis 1 31" xfId="9228"/>
    <cellStyle name="Emphasis 1 31 2" xfId="9229"/>
    <cellStyle name="Emphasis 1 31 3" xfId="9230"/>
    <cellStyle name="Emphasis 1 32" xfId="9231"/>
    <cellStyle name="Emphasis 1 32 2" xfId="9232"/>
    <cellStyle name="Emphasis 1 32 3" xfId="9233"/>
    <cellStyle name="Emphasis 1 33" xfId="9234"/>
    <cellStyle name="Emphasis 1 33 2" xfId="9235"/>
    <cellStyle name="Emphasis 1 33 3" xfId="9236"/>
    <cellStyle name="Emphasis 1 34" xfId="9237"/>
    <cellStyle name="Emphasis 1 34 2" xfId="9238"/>
    <cellStyle name="Emphasis 1 34 3" xfId="9239"/>
    <cellStyle name="Emphasis 1 35" xfId="9240"/>
    <cellStyle name="Emphasis 1 35 2" xfId="9241"/>
    <cellStyle name="Emphasis 1 35 3" xfId="9242"/>
    <cellStyle name="Emphasis 1 36" xfId="9243"/>
    <cellStyle name="Emphasis 1 36 2" xfId="9244"/>
    <cellStyle name="Emphasis 1 36 3" xfId="9245"/>
    <cellStyle name="Emphasis 1 37" xfId="9246"/>
    <cellStyle name="Emphasis 1 37 2" xfId="9247"/>
    <cellStyle name="Emphasis 1 37 3" xfId="9248"/>
    <cellStyle name="Emphasis 1 38" xfId="9249"/>
    <cellStyle name="Emphasis 1 38 2" xfId="9250"/>
    <cellStyle name="Emphasis 1 38 3" xfId="9251"/>
    <cellStyle name="Emphasis 1 39" xfId="9252"/>
    <cellStyle name="Emphasis 1 39 2" xfId="9253"/>
    <cellStyle name="Emphasis 1 39 3" xfId="9254"/>
    <cellStyle name="Emphasis 1 4" xfId="9255"/>
    <cellStyle name="Emphasis 1 4 2" xfId="9256"/>
    <cellStyle name="Emphasis 1 4 3" xfId="9257"/>
    <cellStyle name="Emphasis 1 40" xfId="9258"/>
    <cellStyle name="Emphasis 1 41" xfId="9259"/>
    <cellStyle name="Emphasis 1 42" xfId="9260"/>
    <cellStyle name="Emphasis 1 5" xfId="9261"/>
    <cellStyle name="Emphasis 1 5 2" xfId="9262"/>
    <cellStyle name="Emphasis 1 5 3" xfId="9263"/>
    <cellStyle name="Emphasis 1 6" xfId="9264"/>
    <cellStyle name="Emphasis 1 6 2" xfId="9265"/>
    <cellStyle name="Emphasis 1 6 3" xfId="9266"/>
    <cellStyle name="Emphasis 1 7" xfId="9267"/>
    <cellStyle name="Emphasis 1 7 2" xfId="9268"/>
    <cellStyle name="Emphasis 1 7 3" xfId="9269"/>
    <cellStyle name="Emphasis 1 8" xfId="9270"/>
    <cellStyle name="Emphasis 1 8 2" xfId="9271"/>
    <cellStyle name="Emphasis 1 8 3" xfId="9272"/>
    <cellStyle name="Emphasis 1 9" xfId="9273"/>
    <cellStyle name="Emphasis 1 9 2" xfId="9274"/>
    <cellStyle name="Emphasis 1 9 3" xfId="9275"/>
    <cellStyle name="Emphasis 1_BW" xfId="9276"/>
    <cellStyle name="Emphasis 2" xfId="9277"/>
    <cellStyle name="Emphasis 2 10" xfId="9278"/>
    <cellStyle name="Emphasis 2 10 2" xfId="9279"/>
    <cellStyle name="Emphasis 2 10 3" xfId="9280"/>
    <cellStyle name="Emphasis 2 11" xfId="9281"/>
    <cellStyle name="Emphasis 2 11 2" xfId="9282"/>
    <cellStyle name="Emphasis 2 11 3" xfId="9283"/>
    <cellStyle name="Emphasis 2 12" xfId="9284"/>
    <cellStyle name="Emphasis 2 12 2" xfId="9285"/>
    <cellStyle name="Emphasis 2 12 3" xfId="9286"/>
    <cellStyle name="Emphasis 2 13" xfId="9287"/>
    <cellStyle name="Emphasis 2 13 2" xfId="9288"/>
    <cellStyle name="Emphasis 2 13 3" xfId="9289"/>
    <cellStyle name="Emphasis 2 14" xfId="9290"/>
    <cellStyle name="Emphasis 2 14 2" xfId="9291"/>
    <cellStyle name="Emphasis 2 14 3" xfId="9292"/>
    <cellStyle name="Emphasis 2 15" xfId="9293"/>
    <cellStyle name="Emphasis 2 15 2" xfId="9294"/>
    <cellStyle name="Emphasis 2 15 3" xfId="9295"/>
    <cellStyle name="Emphasis 2 16" xfId="9296"/>
    <cellStyle name="Emphasis 2 16 2" xfId="9297"/>
    <cellStyle name="Emphasis 2 16 3" xfId="9298"/>
    <cellStyle name="Emphasis 2 17" xfId="9299"/>
    <cellStyle name="Emphasis 2 17 2" xfId="9300"/>
    <cellStyle name="Emphasis 2 17 3" xfId="9301"/>
    <cellStyle name="Emphasis 2 18" xfId="9302"/>
    <cellStyle name="Emphasis 2 18 2" xfId="9303"/>
    <cellStyle name="Emphasis 2 18 3" xfId="9304"/>
    <cellStyle name="Emphasis 2 19" xfId="9305"/>
    <cellStyle name="Emphasis 2 19 2" xfId="9306"/>
    <cellStyle name="Emphasis 2 19 3" xfId="9307"/>
    <cellStyle name="Emphasis 2 2" xfId="9308"/>
    <cellStyle name="Emphasis 2 2 2" xfId="9309"/>
    <cellStyle name="Emphasis 2 2 3" xfId="9310"/>
    <cellStyle name="Emphasis 2 20" xfId="9311"/>
    <cellStyle name="Emphasis 2 20 2" xfId="9312"/>
    <cellStyle name="Emphasis 2 20 3" xfId="9313"/>
    <cellStyle name="Emphasis 2 21" xfId="9314"/>
    <cellStyle name="Emphasis 2 21 2" xfId="9315"/>
    <cellStyle name="Emphasis 2 21 3" xfId="9316"/>
    <cellStyle name="Emphasis 2 22" xfId="9317"/>
    <cellStyle name="Emphasis 2 22 2" xfId="9318"/>
    <cellStyle name="Emphasis 2 22 3" xfId="9319"/>
    <cellStyle name="Emphasis 2 23" xfId="9320"/>
    <cellStyle name="Emphasis 2 23 2" xfId="9321"/>
    <cellStyle name="Emphasis 2 23 3" xfId="9322"/>
    <cellStyle name="Emphasis 2 24" xfId="9323"/>
    <cellStyle name="Emphasis 2 24 2" xfId="9324"/>
    <cellStyle name="Emphasis 2 24 3" xfId="9325"/>
    <cellStyle name="Emphasis 2 25" xfId="9326"/>
    <cellStyle name="Emphasis 2 25 2" xfId="9327"/>
    <cellStyle name="Emphasis 2 25 3" xfId="9328"/>
    <cellStyle name="Emphasis 2 26" xfId="9329"/>
    <cellStyle name="Emphasis 2 26 2" xfId="9330"/>
    <cellStyle name="Emphasis 2 26 3" xfId="9331"/>
    <cellStyle name="Emphasis 2 27" xfId="9332"/>
    <cellStyle name="Emphasis 2 27 2" xfId="9333"/>
    <cellStyle name="Emphasis 2 27 3" xfId="9334"/>
    <cellStyle name="Emphasis 2 28" xfId="9335"/>
    <cellStyle name="Emphasis 2 28 2" xfId="9336"/>
    <cellStyle name="Emphasis 2 28 3" xfId="9337"/>
    <cellStyle name="Emphasis 2 29" xfId="9338"/>
    <cellStyle name="Emphasis 2 29 2" xfId="9339"/>
    <cellStyle name="Emphasis 2 29 3" xfId="9340"/>
    <cellStyle name="Emphasis 2 3" xfId="9341"/>
    <cellStyle name="Emphasis 2 3 2" xfId="9342"/>
    <cellStyle name="Emphasis 2 3 3" xfId="9343"/>
    <cellStyle name="Emphasis 2 30" xfId="9344"/>
    <cellStyle name="Emphasis 2 30 2" xfId="9345"/>
    <cellStyle name="Emphasis 2 30 3" xfId="9346"/>
    <cellStyle name="Emphasis 2 31" xfId="9347"/>
    <cellStyle name="Emphasis 2 31 2" xfId="9348"/>
    <cellStyle name="Emphasis 2 31 3" xfId="9349"/>
    <cellStyle name="Emphasis 2 32" xfId="9350"/>
    <cellStyle name="Emphasis 2 32 2" xfId="9351"/>
    <cellStyle name="Emphasis 2 32 3" xfId="9352"/>
    <cellStyle name="Emphasis 2 33" xfId="9353"/>
    <cellStyle name="Emphasis 2 33 2" xfId="9354"/>
    <cellStyle name="Emphasis 2 33 3" xfId="9355"/>
    <cellStyle name="Emphasis 2 34" xfId="9356"/>
    <cellStyle name="Emphasis 2 34 2" xfId="9357"/>
    <cellStyle name="Emphasis 2 34 3" xfId="9358"/>
    <cellStyle name="Emphasis 2 35" xfId="9359"/>
    <cellStyle name="Emphasis 2 35 2" xfId="9360"/>
    <cellStyle name="Emphasis 2 35 3" xfId="9361"/>
    <cellStyle name="Emphasis 2 36" xfId="9362"/>
    <cellStyle name="Emphasis 2 36 2" xfId="9363"/>
    <cellStyle name="Emphasis 2 36 3" xfId="9364"/>
    <cellStyle name="Emphasis 2 37" xfId="9365"/>
    <cellStyle name="Emphasis 2 37 2" xfId="9366"/>
    <cellStyle name="Emphasis 2 37 3" xfId="9367"/>
    <cellStyle name="Emphasis 2 38" xfId="9368"/>
    <cellStyle name="Emphasis 2 38 2" xfId="9369"/>
    <cellStyle name="Emphasis 2 38 3" xfId="9370"/>
    <cellStyle name="Emphasis 2 39" xfId="9371"/>
    <cellStyle name="Emphasis 2 39 2" xfId="9372"/>
    <cellStyle name="Emphasis 2 39 3" xfId="9373"/>
    <cellStyle name="Emphasis 2 4" xfId="9374"/>
    <cellStyle name="Emphasis 2 4 2" xfId="9375"/>
    <cellStyle name="Emphasis 2 4 3" xfId="9376"/>
    <cellStyle name="Emphasis 2 40" xfId="9377"/>
    <cellStyle name="Emphasis 2 41" xfId="9378"/>
    <cellStyle name="Emphasis 2 42" xfId="9379"/>
    <cellStyle name="Emphasis 2 5" xfId="9380"/>
    <cellStyle name="Emphasis 2 5 2" xfId="9381"/>
    <cellStyle name="Emphasis 2 5 3" xfId="9382"/>
    <cellStyle name="Emphasis 2 6" xfId="9383"/>
    <cellStyle name="Emphasis 2 6 2" xfId="9384"/>
    <cellStyle name="Emphasis 2 6 3" xfId="9385"/>
    <cellStyle name="Emphasis 2 7" xfId="9386"/>
    <cellStyle name="Emphasis 2 7 2" xfId="9387"/>
    <cellStyle name="Emphasis 2 7 3" xfId="9388"/>
    <cellStyle name="Emphasis 2 8" xfId="9389"/>
    <cellStyle name="Emphasis 2 8 2" xfId="9390"/>
    <cellStyle name="Emphasis 2 8 3" xfId="9391"/>
    <cellStyle name="Emphasis 2 9" xfId="9392"/>
    <cellStyle name="Emphasis 2 9 2" xfId="9393"/>
    <cellStyle name="Emphasis 2 9 3" xfId="9394"/>
    <cellStyle name="Emphasis 2_BW" xfId="9395"/>
    <cellStyle name="Emphasis 3" xfId="9396"/>
    <cellStyle name="Emphasis 3 2" xfId="9397"/>
    <cellStyle name="Emphasis 3 3" xfId="9398"/>
    <cellStyle name="Emphasis 3 4" xfId="9399"/>
    <cellStyle name="Emphasis 3 5" xfId="9400"/>
    <cellStyle name="Emphasis 3_BW" xfId="9401"/>
    <cellStyle name="Euro" xfId="9402"/>
    <cellStyle name="Euro 2" xfId="9403"/>
    <cellStyle name="Euro 3" xfId="9404"/>
    <cellStyle name="Euro 4" xfId="9405"/>
    <cellStyle name="Explanatory Text 10" xfId="9406"/>
    <cellStyle name="Explanatory Text 2" xfId="9407"/>
    <cellStyle name="Explanatory Text 2 2" xfId="9408"/>
    <cellStyle name="Explanatory Text 2 2 2" xfId="9409"/>
    <cellStyle name="Explanatory Text 2 2 3" xfId="9410"/>
    <cellStyle name="Explanatory Text 2 2 4" xfId="9411"/>
    <cellStyle name="Explanatory Text 2 3" xfId="9412"/>
    <cellStyle name="Explanatory Text 2 3 2" xfId="9413"/>
    <cellStyle name="Explanatory Text 2 3 2 2" xfId="9414"/>
    <cellStyle name="Explanatory Text 2 3 3" xfId="9415"/>
    <cellStyle name="Explanatory Text 2 3 4" xfId="9416"/>
    <cellStyle name="Explanatory Text 2 3 5" xfId="9417"/>
    <cellStyle name="Explanatory Text 2 4" xfId="9418"/>
    <cellStyle name="Explanatory Text 2 4 2" xfId="9419"/>
    <cellStyle name="Explanatory Text 2 4 3" xfId="9420"/>
    <cellStyle name="Explanatory Text 2 5" xfId="9421"/>
    <cellStyle name="Explanatory Text 2 5 2" xfId="9422"/>
    <cellStyle name="Explanatory Text 2 5 3" xfId="9423"/>
    <cellStyle name="Explanatory Text 2 6" xfId="9424"/>
    <cellStyle name="Explanatory Text 2 7" xfId="9425"/>
    <cellStyle name="Explanatory Text 2 8" xfId="9426"/>
    <cellStyle name="Explanatory Text 2 9" xfId="9427"/>
    <cellStyle name="Explanatory Text 3" xfId="9428"/>
    <cellStyle name="Explanatory Text 3 10" xfId="9429"/>
    <cellStyle name="Explanatory Text 3 2" xfId="9430"/>
    <cellStyle name="Explanatory Text 3 2 2" xfId="9431"/>
    <cellStyle name="Explanatory Text 3 2 3" xfId="9432"/>
    <cellStyle name="Explanatory Text 3 3" xfId="9433"/>
    <cellStyle name="Explanatory Text 3 3 2" xfId="9434"/>
    <cellStyle name="Explanatory Text 3 3 3" xfId="9435"/>
    <cellStyle name="Explanatory Text 3 4" xfId="9436"/>
    <cellStyle name="Explanatory Text 3 4 2" xfId="9437"/>
    <cellStyle name="Explanatory Text 3 4 3" xfId="9438"/>
    <cellStyle name="Explanatory Text 3 5" xfId="9439"/>
    <cellStyle name="Explanatory Text 3 5 2" xfId="9440"/>
    <cellStyle name="Explanatory Text 3 5 3" xfId="9441"/>
    <cellStyle name="Explanatory Text 3 6" xfId="9442"/>
    <cellStyle name="Explanatory Text 3 7" xfId="9443"/>
    <cellStyle name="Explanatory Text 3 8" xfId="9444"/>
    <cellStyle name="Explanatory Text 3 9" xfId="9445"/>
    <cellStyle name="Explanatory Text 4" xfId="9446"/>
    <cellStyle name="Explanatory Text 4 2" xfId="9447"/>
    <cellStyle name="Explanatory Text 4 2 2" xfId="9448"/>
    <cellStyle name="Explanatory Text 4 2 3" xfId="9449"/>
    <cellStyle name="Explanatory Text 4 3" xfId="9450"/>
    <cellStyle name="Explanatory Text 4 4" xfId="9451"/>
    <cellStyle name="Explanatory Text 4 5" xfId="9452"/>
    <cellStyle name="Explanatory Text 4 6" xfId="9453"/>
    <cellStyle name="Explanatory Text 4 7" xfId="9454"/>
    <cellStyle name="Explanatory Text 5" xfId="9455"/>
    <cellStyle name="Explanatory Text 5 2" xfId="9456"/>
    <cellStyle name="Explanatory Text 5 3" xfId="9457"/>
    <cellStyle name="Explanatory Text 5 4" xfId="9458"/>
    <cellStyle name="Explanatory Text 6" xfId="9459"/>
    <cellStyle name="Explanatory Text 6 2" xfId="9460"/>
    <cellStyle name="Explanatory Text 6 3" xfId="9461"/>
    <cellStyle name="Explanatory Text 7" xfId="9462"/>
    <cellStyle name="Explanatory Text 7 2" xfId="9463"/>
    <cellStyle name="Explanatory Text 7 2 2" xfId="9464"/>
    <cellStyle name="Explanatory Text 7 3" xfId="9465"/>
    <cellStyle name="Explanatory Text 7 4" xfId="9466"/>
    <cellStyle name="Explanatory Text 7 5" xfId="9467"/>
    <cellStyle name="Explanatory Text 8" xfId="9468"/>
    <cellStyle name="Explanatory Text 8 2" xfId="9469"/>
    <cellStyle name="Explanatory Text 8 3" xfId="9470"/>
    <cellStyle name="Explanatory Text 9" xfId="9471"/>
    <cellStyle name="Explanatory Text 9 2" xfId="9472"/>
    <cellStyle name="Explanatory Text 9 3" xfId="9473"/>
    <cellStyle name="F2" xfId="9474"/>
    <cellStyle name="F2 2" xfId="9475"/>
    <cellStyle name="F2 3" xfId="9476"/>
    <cellStyle name="F3" xfId="9477"/>
    <cellStyle name="F3 2" xfId="9478"/>
    <cellStyle name="F3 3" xfId="9479"/>
    <cellStyle name="F4" xfId="9480"/>
    <cellStyle name="F4 2" xfId="9481"/>
    <cellStyle name="F4 3" xfId="9482"/>
    <cellStyle name="F5" xfId="9483"/>
    <cellStyle name="F5 2" xfId="9484"/>
    <cellStyle name="F5 3" xfId="9485"/>
    <cellStyle name="F6" xfId="9486"/>
    <cellStyle name="F6 2" xfId="9487"/>
    <cellStyle name="F6 3" xfId="9488"/>
    <cellStyle name="F6 4" xfId="9489"/>
    <cellStyle name="F7" xfId="9490"/>
    <cellStyle name="F7 2" xfId="9491"/>
    <cellStyle name="F7 3" xfId="9492"/>
    <cellStyle name="F8" xfId="9493"/>
    <cellStyle name="F8 2" xfId="9494"/>
    <cellStyle name="F8 3" xfId="9495"/>
    <cellStyle name="Fixed" xfId="9496"/>
    <cellStyle name="Fixed 2" xfId="9497"/>
    <cellStyle name="Fixed 2 2" xfId="9498"/>
    <cellStyle name="Fixed 2 3" xfId="9499"/>
    <cellStyle name="Fixed 2 4" xfId="9500"/>
    <cellStyle name="Fixed 3" xfId="9501"/>
    <cellStyle name="Fixed 3 2" xfId="9502"/>
    <cellStyle name="Fixed 3 3" xfId="9503"/>
    <cellStyle name="Fixed 3 4" xfId="9504"/>
    <cellStyle name="Fixed 4" xfId="9505"/>
    <cellStyle name="Fixed 4 2" xfId="9506"/>
    <cellStyle name="Fixed 4 3" xfId="9507"/>
    <cellStyle name="Fixed 4 4" xfId="9508"/>
    <cellStyle name="Fixed 5" xfId="9509"/>
    <cellStyle name="Fixed 6" xfId="9510"/>
    <cellStyle name="Fixed 7" xfId="9511"/>
    <cellStyle name="Fixlong" xfId="9512"/>
    <cellStyle name="Fixlong 2" xfId="9513"/>
    <cellStyle name="Fixlong 3" xfId="9514"/>
    <cellStyle name="Forecast" xfId="9515"/>
    <cellStyle name="Forecast 2" xfId="9516"/>
    <cellStyle name="Forecast 3" xfId="9517"/>
    <cellStyle name="Forecast 4" xfId="9518"/>
    <cellStyle name="Forecast 5" xfId="9519"/>
    <cellStyle name="Formula" xfId="9520"/>
    <cellStyle name="Formula 2" xfId="9521"/>
    <cellStyle name="Formula 3" xfId="9522"/>
    <cellStyle name="Good 10" xfId="9523"/>
    <cellStyle name="Good 10 2" xfId="9524"/>
    <cellStyle name="Good 10 3" xfId="9525"/>
    <cellStyle name="Good 10 4" xfId="9526"/>
    <cellStyle name="Good 11" xfId="9527"/>
    <cellStyle name="Good 11 2" xfId="9528"/>
    <cellStyle name="Good 11 3" xfId="9529"/>
    <cellStyle name="Good 11 4" xfId="9530"/>
    <cellStyle name="Good 12" xfId="9531"/>
    <cellStyle name="Good 12 2" xfId="9532"/>
    <cellStyle name="Good 12 3" xfId="9533"/>
    <cellStyle name="Good 12 4" xfId="9534"/>
    <cellStyle name="Good 13" xfId="9535"/>
    <cellStyle name="Good 13 2" xfId="9536"/>
    <cellStyle name="Good 13 3" xfId="9537"/>
    <cellStyle name="Good 13 4" xfId="9538"/>
    <cellStyle name="Good 14" xfId="9539"/>
    <cellStyle name="Good 14 2" xfId="9540"/>
    <cellStyle name="Good 14 3" xfId="9541"/>
    <cellStyle name="Good 14 4" xfId="9542"/>
    <cellStyle name="Good 15" xfId="9543"/>
    <cellStyle name="Good 15 2" xfId="9544"/>
    <cellStyle name="Good 15 3" xfId="9545"/>
    <cellStyle name="Good 15 4" xfId="9546"/>
    <cellStyle name="Good 16" xfId="9547"/>
    <cellStyle name="Good 16 2" xfId="9548"/>
    <cellStyle name="Good 16 3" xfId="9549"/>
    <cellStyle name="Good 16 4" xfId="9550"/>
    <cellStyle name="Good 17" xfId="9551"/>
    <cellStyle name="Good 17 2" xfId="9552"/>
    <cellStyle name="Good 17 3" xfId="9553"/>
    <cellStyle name="Good 17 4" xfId="9554"/>
    <cellStyle name="Good 18" xfId="9555"/>
    <cellStyle name="Good 18 2" xfId="9556"/>
    <cellStyle name="Good 18 3" xfId="9557"/>
    <cellStyle name="Good 18 4" xfId="9558"/>
    <cellStyle name="Good 19" xfId="9559"/>
    <cellStyle name="Good 19 2" xfId="9560"/>
    <cellStyle name="Good 19 3" xfId="9561"/>
    <cellStyle name="Good 19 4" xfId="9562"/>
    <cellStyle name="Good 2" xfId="9563"/>
    <cellStyle name="Good 2 2" xfId="9564"/>
    <cellStyle name="Good 2 2 2" xfId="9565"/>
    <cellStyle name="Good 2 2 3" xfId="9566"/>
    <cellStyle name="Good 2 2 4" xfId="9567"/>
    <cellStyle name="Good 2 2 5" xfId="9568"/>
    <cellStyle name="Good 2 2 6" xfId="9569"/>
    <cellStyle name="Good 2 2 7" xfId="9570"/>
    <cellStyle name="Good 2 3" xfId="9571"/>
    <cellStyle name="Good 2 3 2" xfId="9572"/>
    <cellStyle name="Good 2 3 2 2" xfId="9573"/>
    <cellStyle name="Good 2 3 3" xfId="9574"/>
    <cellStyle name="Good 2 3 4" xfId="9575"/>
    <cellStyle name="Good 2 3 5" xfId="9576"/>
    <cellStyle name="Good 2 4" xfId="9577"/>
    <cellStyle name="Good 2 4 2" xfId="9578"/>
    <cellStyle name="Good 2 4 3" xfId="9579"/>
    <cellStyle name="Good 2 4 4" xfId="9580"/>
    <cellStyle name="Good 2 5" xfId="9581"/>
    <cellStyle name="Good 2 5 2" xfId="9582"/>
    <cellStyle name="Good 2 5 3" xfId="9583"/>
    <cellStyle name="Good 2 6" xfId="9584"/>
    <cellStyle name="Good 2 6 2" xfId="9585"/>
    <cellStyle name="Good 2 6 3" xfId="9586"/>
    <cellStyle name="Good 2 7" xfId="9587"/>
    <cellStyle name="Good 2 7 2" xfId="9588"/>
    <cellStyle name="Good 2 7 3" xfId="9589"/>
    <cellStyle name="Good 2 8" xfId="9590"/>
    <cellStyle name="Good 2 9" xfId="9591"/>
    <cellStyle name="Good 20" xfId="9592"/>
    <cellStyle name="Good 20 2" xfId="9593"/>
    <cellStyle name="Good 20 3" xfId="9594"/>
    <cellStyle name="Good 20 4" xfId="9595"/>
    <cellStyle name="Good 21" xfId="9596"/>
    <cellStyle name="Good 21 2" xfId="9597"/>
    <cellStyle name="Good 21 3" xfId="9598"/>
    <cellStyle name="Good 21 4" xfId="9599"/>
    <cellStyle name="Good 22" xfId="9600"/>
    <cellStyle name="Good 22 2" xfId="9601"/>
    <cellStyle name="Good 22 3" xfId="9602"/>
    <cellStyle name="Good 22 4" xfId="9603"/>
    <cellStyle name="Good 23" xfId="9604"/>
    <cellStyle name="Good 23 2" xfId="9605"/>
    <cellStyle name="Good 23 3" xfId="9606"/>
    <cellStyle name="Good 23 4" xfId="9607"/>
    <cellStyle name="Good 24" xfId="9608"/>
    <cellStyle name="Good 24 2" xfId="9609"/>
    <cellStyle name="Good 24 3" xfId="9610"/>
    <cellStyle name="Good 24 4" xfId="9611"/>
    <cellStyle name="Good 25" xfId="9612"/>
    <cellStyle name="Good 25 2" xfId="9613"/>
    <cellStyle name="Good 25 3" xfId="9614"/>
    <cellStyle name="Good 25 4" xfId="9615"/>
    <cellStyle name="Good 26" xfId="9616"/>
    <cellStyle name="Good 26 2" xfId="9617"/>
    <cellStyle name="Good 26 3" xfId="9618"/>
    <cellStyle name="Good 26 4" xfId="9619"/>
    <cellStyle name="Good 27" xfId="9620"/>
    <cellStyle name="Good 27 2" xfId="9621"/>
    <cellStyle name="Good 27 3" xfId="9622"/>
    <cellStyle name="Good 27 4" xfId="9623"/>
    <cellStyle name="Good 28" xfId="9624"/>
    <cellStyle name="Good 28 2" xfId="9625"/>
    <cellStyle name="Good 28 3" xfId="9626"/>
    <cellStyle name="Good 28 4" xfId="9627"/>
    <cellStyle name="Good 29" xfId="9628"/>
    <cellStyle name="Good 29 2" xfId="9629"/>
    <cellStyle name="Good 29 3" xfId="9630"/>
    <cellStyle name="Good 29 4" xfId="9631"/>
    <cellStyle name="Good 3" xfId="9632"/>
    <cellStyle name="Good 3 10" xfId="9633"/>
    <cellStyle name="Good 3 2" xfId="9634"/>
    <cellStyle name="Good 3 2 2" xfId="9635"/>
    <cellStyle name="Good 3 2 3" xfId="9636"/>
    <cellStyle name="Good 3 3" xfId="9637"/>
    <cellStyle name="Good 3 3 2" xfId="9638"/>
    <cellStyle name="Good 3 3 3" xfId="9639"/>
    <cellStyle name="Good 3 4" xfId="9640"/>
    <cellStyle name="Good 3 4 2" xfId="9641"/>
    <cellStyle name="Good 3 4 3" xfId="9642"/>
    <cellStyle name="Good 3 5" xfId="9643"/>
    <cellStyle name="Good 3 5 2" xfId="9644"/>
    <cellStyle name="Good 3 5 3" xfId="9645"/>
    <cellStyle name="Good 3 6" xfId="9646"/>
    <cellStyle name="Good 3 7" xfId="9647"/>
    <cellStyle name="Good 3 8" xfId="9648"/>
    <cellStyle name="Good 3 9" xfId="9649"/>
    <cellStyle name="Good 30" xfId="9650"/>
    <cellStyle name="Good 30 2" xfId="9651"/>
    <cellStyle name="Good 30 3" xfId="9652"/>
    <cellStyle name="Good 30 4" xfId="9653"/>
    <cellStyle name="Good 31" xfId="9654"/>
    <cellStyle name="Good 31 2" xfId="9655"/>
    <cellStyle name="Good 31 3" xfId="9656"/>
    <cellStyle name="Good 31 4" xfId="9657"/>
    <cellStyle name="Good 32" xfId="9658"/>
    <cellStyle name="Good 32 2" xfId="9659"/>
    <cellStyle name="Good 32 3" xfId="9660"/>
    <cellStyle name="Good 32 4" xfId="9661"/>
    <cellStyle name="Good 33" xfId="9662"/>
    <cellStyle name="Good 33 2" xfId="9663"/>
    <cellStyle name="Good 33 3" xfId="9664"/>
    <cellStyle name="Good 33 4" xfId="9665"/>
    <cellStyle name="Good 34" xfId="9666"/>
    <cellStyle name="Good 34 2" xfId="9667"/>
    <cellStyle name="Good 34 3" xfId="9668"/>
    <cellStyle name="Good 34 4" xfId="9669"/>
    <cellStyle name="Good 35" xfId="9670"/>
    <cellStyle name="Good 35 2" xfId="9671"/>
    <cellStyle name="Good 35 3" xfId="9672"/>
    <cellStyle name="Good 35 4" xfId="9673"/>
    <cellStyle name="Good 36" xfId="9674"/>
    <cellStyle name="Good 36 2" xfId="9675"/>
    <cellStyle name="Good 36 3" xfId="9676"/>
    <cellStyle name="Good 36 4" xfId="9677"/>
    <cellStyle name="Good 37" xfId="9678"/>
    <cellStyle name="Good 37 2" xfId="9679"/>
    <cellStyle name="Good 37 3" xfId="9680"/>
    <cellStyle name="Good 37 4" xfId="9681"/>
    <cellStyle name="Good 38" xfId="9682"/>
    <cellStyle name="Good 38 2" xfId="9683"/>
    <cellStyle name="Good 38 3" xfId="9684"/>
    <cellStyle name="Good 38 4" xfId="9685"/>
    <cellStyle name="Good 39" xfId="9686"/>
    <cellStyle name="Good 39 2" xfId="9687"/>
    <cellStyle name="Good 39 3" xfId="9688"/>
    <cellStyle name="Good 39 4" xfId="9689"/>
    <cellStyle name="Good 4" xfId="9690"/>
    <cellStyle name="Good 4 2" xfId="9691"/>
    <cellStyle name="Good 4 2 2" xfId="9692"/>
    <cellStyle name="Good 4 2 3" xfId="9693"/>
    <cellStyle name="Good 4 3" xfId="9694"/>
    <cellStyle name="Good 4 4" xfId="9695"/>
    <cellStyle name="Good 4 5" xfId="9696"/>
    <cellStyle name="Good 4 6" xfId="9697"/>
    <cellStyle name="Good 4 7" xfId="9698"/>
    <cellStyle name="Good 40" xfId="9699"/>
    <cellStyle name="Good 40 2" xfId="9700"/>
    <cellStyle name="Good 40 3" xfId="9701"/>
    <cellStyle name="Good 40 4" xfId="9702"/>
    <cellStyle name="Good 41" xfId="9703"/>
    <cellStyle name="Good 41 2" xfId="9704"/>
    <cellStyle name="Good 41 3" xfId="9705"/>
    <cellStyle name="Good 41 4" xfId="9706"/>
    <cellStyle name="Good 42" xfId="9707"/>
    <cellStyle name="Good 42 2" xfId="9708"/>
    <cellStyle name="Good 42 3" xfId="9709"/>
    <cellStyle name="Good 42 4" xfId="9710"/>
    <cellStyle name="Good 43" xfId="9711"/>
    <cellStyle name="Good 43 2" xfId="9712"/>
    <cellStyle name="Good 43 3" xfId="9713"/>
    <cellStyle name="Good 43 4" xfId="9714"/>
    <cellStyle name="Good 44" xfId="9715"/>
    <cellStyle name="Good 44 2" xfId="9716"/>
    <cellStyle name="Good 44 3" xfId="9717"/>
    <cellStyle name="Good 44 4" xfId="9718"/>
    <cellStyle name="Good 45" xfId="9719"/>
    <cellStyle name="Good 45 2" xfId="9720"/>
    <cellStyle name="Good 45 3" xfId="9721"/>
    <cellStyle name="Good 45 4" xfId="9722"/>
    <cellStyle name="Good 46" xfId="9723"/>
    <cellStyle name="Good 46 2" xfId="9724"/>
    <cellStyle name="Good 46 3" xfId="9725"/>
    <cellStyle name="Good 46 4" xfId="9726"/>
    <cellStyle name="Good 47" xfId="9727"/>
    <cellStyle name="Good 47 2" xfId="9728"/>
    <cellStyle name="Good 47 3" xfId="9729"/>
    <cellStyle name="Good 47 4" xfId="9730"/>
    <cellStyle name="Good 48" xfId="9731"/>
    <cellStyle name="Good 48 2" xfId="9732"/>
    <cellStyle name="Good 48 3" xfId="9733"/>
    <cellStyle name="Good 48 4" xfId="9734"/>
    <cellStyle name="Good 49" xfId="9735"/>
    <cellStyle name="Good 49 2" xfId="9736"/>
    <cellStyle name="Good 49 3" xfId="9737"/>
    <cellStyle name="Good 49 4" xfId="9738"/>
    <cellStyle name="Good 5" xfId="9739"/>
    <cellStyle name="Good 5 2" xfId="9740"/>
    <cellStyle name="Good 5 2 2" xfId="9741"/>
    <cellStyle name="Good 5 3" xfId="9742"/>
    <cellStyle name="Good 5 4" xfId="9743"/>
    <cellStyle name="Good 5 5" xfId="9744"/>
    <cellStyle name="Good 5 6" xfId="9745"/>
    <cellStyle name="Good 50" xfId="9746"/>
    <cellStyle name="Good 50 2" xfId="9747"/>
    <cellStyle name="Good 50 3" xfId="9748"/>
    <cellStyle name="Good 50 4" xfId="9749"/>
    <cellStyle name="Good 51" xfId="9750"/>
    <cellStyle name="Good 51 2" xfId="9751"/>
    <cellStyle name="Good 51 3" xfId="9752"/>
    <cellStyle name="Good 51 4" xfId="9753"/>
    <cellStyle name="Good 52" xfId="9754"/>
    <cellStyle name="Good 52 2" xfId="9755"/>
    <cellStyle name="Good 52 3" xfId="9756"/>
    <cellStyle name="Good 53" xfId="9757"/>
    <cellStyle name="Good 53 2" xfId="9758"/>
    <cellStyle name="Good 53 3" xfId="9759"/>
    <cellStyle name="Good 54" xfId="9760"/>
    <cellStyle name="Good 55" xfId="9761"/>
    <cellStyle name="Good 56" xfId="9762"/>
    <cellStyle name="Good 57" xfId="9763"/>
    <cellStyle name="Good 58" xfId="9764"/>
    <cellStyle name="Good 6" xfId="9765"/>
    <cellStyle name="Good 6 2" xfId="9766"/>
    <cellStyle name="Good 6 2 2" xfId="9767"/>
    <cellStyle name="Good 6 3" xfId="9768"/>
    <cellStyle name="Good 6 4" xfId="9769"/>
    <cellStyle name="Good 6 5" xfId="9770"/>
    <cellStyle name="Good 6 6" xfId="9771"/>
    <cellStyle name="Good 7" xfId="9772"/>
    <cellStyle name="Good 7 2" xfId="9773"/>
    <cellStyle name="Good 7 2 2" xfId="9774"/>
    <cellStyle name="Good 7 3" xfId="9775"/>
    <cellStyle name="Good 7 4" xfId="9776"/>
    <cellStyle name="Good 7 5" xfId="9777"/>
    <cellStyle name="Good 8" xfId="9778"/>
    <cellStyle name="Good 8 2" xfId="9779"/>
    <cellStyle name="Good 8 3" xfId="9780"/>
    <cellStyle name="Good 8 4" xfId="9781"/>
    <cellStyle name="Good 9" xfId="9782"/>
    <cellStyle name="Good 9 2" xfId="9783"/>
    <cellStyle name="Good 9 3" xfId="9784"/>
    <cellStyle name="Good 9 4" xfId="9785"/>
    <cellStyle name="Grey" xfId="9786"/>
    <cellStyle name="Grey 2" xfId="9787"/>
    <cellStyle name="Grey 2 2" xfId="9788"/>
    <cellStyle name="Grey 2 3" xfId="9789"/>
    <cellStyle name="Grey 3" xfId="9790"/>
    <cellStyle name="Grey 3 2" xfId="9791"/>
    <cellStyle name="Grey 3 3" xfId="9792"/>
    <cellStyle name="Grey 4" xfId="9793"/>
    <cellStyle name="Grey 5" xfId="9794"/>
    <cellStyle name="Headcount" xfId="9795"/>
    <cellStyle name="Headcount 2" xfId="9796"/>
    <cellStyle name="Headcount 3" xfId="9797"/>
    <cellStyle name="Headcount 4" xfId="9798"/>
    <cellStyle name="Headcount 5" xfId="9799"/>
    <cellStyle name="HEADER" xfId="9800"/>
    <cellStyle name="HEADER 2" xfId="9801"/>
    <cellStyle name="HEADER 3" xfId="9802"/>
    <cellStyle name="Header1" xfId="9803"/>
    <cellStyle name="Header1 2" xfId="9804"/>
    <cellStyle name="Header1 3" xfId="9805"/>
    <cellStyle name="Header1 4" xfId="9806"/>
    <cellStyle name="Header2" xfId="9807"/>
    <cellStyle name="Header2 2" xfId="9808"/>
    <cellStyle name="Header2 3" xfId="9809"/>
    <cellStyle name="Header2 4" xfId="9810"/>
    <cellStyle name="Heading" xfId="9811"/>
    <cellStyle name="Heading 1 10" xfId="9812"/>
    <cellStyle name="Heading 1 10 2" xfId="9813"/>
    <cellStyle name="Heading 1 10 3" xfId="9814"/>
    <cellStyle name="Heading 1 11" xfId="9815"/>
    <cellStyle name="Heading 1 11 2" xfId="9816"/>
    <cellStyle name="Heading 1 11 3" xfId="9817"/>
    <cellStyle name="Heading 1 12" xfId="9818"/>
    <cellStyle name="Heading 1 12 2" xfId="9819"/>
    <cellStyle name="Heading 1 12 3" xfId="9820"/>
    <cellStyle name="Heading 1 13" xfId="9821"/>
    <cellStyle name="Heading 1 13 2" xfId="9822"/>
    <cellStyle name="Heading 1 13 3" xfId="9823"/>
    <cellStyle name="Heading 1 14" xfId="9824"/>
    <cellStyle name="Heading 1 14 2" xfId="9825"/>
    <cellStyle name="Heading 1 14 3" xfId="9826"/>
    <cellStyle name="Heading 1 14 4" xfId="9827"/>
    <cellStyle name="Heading 1 15" xfId="9828"/>
    <cellStyle name="Heading 1 15 2" xfId="9829"/>
    <cellStyle name="Heading 1 15 3" xfId="9830"/>
    <cellStyle name="Heading 1 15 4" xfId="9831"/>
    <cellStyle name="Heading 1 16" xfId="9832"/>
    <cellStyle name="Heading 1 16 2" xfId="9833"/>
    <cellStyle name="Heading 1 16 3" xfId="9834"/>
    <cellStyle name="Heading 1 16 4" xfId="9835"/>
    <cellStyle name="Heading 1 17" xfId="9836"/>
    <cellStyle name="Heading 1 17 2" xfId="9837"/>
    <cellStyle name="Heading 1 17 3" xfId="9838"/>
    <cellStyle name="Heading 1 17 4" xfId="9839"/>
    <cellStyle name="Heading 1 18" xfId="9840"/>
    <cellStyle name="Heading 1 18 2" xfId="9841"/>
    <cellStyle name="Heading 1 18 3" xfId="9842"/>
    <cellStyle name="Heading 1 18 4" xfId="9843"/>
    <cellStyle name="Heading 1 19" xfId="9844"/>
    <cellStyle name="Heading 1 19 2" xfId="9845"/>
    <cellStyle name="Heading 1 19 3" xfId="9846"/>
    <cellStyle name="Heading 1 19 4" xfId="9847"/>
    <cellStyle name="Heading 1 2" xfId="9848"/>
    <cellStyle name="Heading 1 2 2" xfId="9849"/>
    <cellStyle name="Heading 1 2 2 2" xfId="9850"/>
    <cellStyle name="Heading 1 2 2 3" xfId="9851"/>
    <cellStyle name="Heading 1 2 2 4" xfId="9852"/>
    <cellStyle name="Heading 1 2 2 5" xfId="9853"/>
    <cellStyle name="Heading 1 2 3" xfId="9854"/>
    <cellStyle name="Heading 1 2 3 2" xfId="9855"/>
    <cellStyle name="Heading 1 2 3 2 2" xfId="9856"/>
    <cellStyle name="Heading 1 2 3 3" xfId="9857"/>
    <cellStyle name="Heading 1 2 3 4" xfId="9858"/>
    <cellStyle name="Heading 1 2 3 5" xfId="9859"/>
    <cellStyle name="Heading 1 2 4" xfId="9860"/>
    <cellStyle name="Heading 1 2 4 2" xfId="9861"/>
    <cellStyle name="Heading 1 2 4 3" xfId="9862"/>
    <cellStyle name="Heading 1 2 4 4" xfId="9863"/>
    <cellStyle name="Heading 1 2 5" xfId="9864"/>
    <cellStyle name="Heading 1 2 5 2" xfId="9865"/>
    <cellStyle name="Heading 1 2 5 3" xfId="9866"/>
    <cellStyle name="Heading 1 2 6" xfId="9867"/>
    <cellStyle name="Heading 1 2 6 2" xfId="9868"/>
    <cellStyle name="Heading 1 2 6 3" xfId="9869"/>
    <cellStyle name="Heading 1 2 7" xfId="9870"/>
    <cellStyle name="Heading 1 2 8" xfId="9871"/>
    <cellStyle name="Heading 1 2 9" xfId="9872"/>
    <cellStyle name="Heading 1 20" xfId="9873"/>
    <cellStyle name="Heading 1 20 2" xfId="9874"/>
    <cellStyle name="Heading 1 20 3" xfId="9875"/>
    <cellStyle name="Heading 1 20 4" xfId="9876"/>
    <cellStyle name="Heading 1 21" xfId="9877"/>
    <cellStyle name="Heading 1 21 2" xfId="9878"/>
    <cellStyle name="Heading 1 21 3" xfId="9879"/>
    <cellStyle name="Heading 1 21 4" xfId="9880"/>
    <cellStyle name="Heading 1 22" xfId="9881"/>
    <cellStyle name="Heading 1 22 2" xfId="9882"/>
    <cellStyle name="Heading 1 22 3" xfId="9883"/>
    <cellStyle name="Heading 1 22 4" xfId="9884"/>
    <cellStyle name="Heading 1 23" xfId="9885"/>
    <cellStyle name="Heading 1 23 2" xfId="9886"/>
    <cellStyle name="Heading 1 23 3" xfId="9887"/>
    <cellStyle name="Heading 1 23 4" xfId="9888"/>
    <cellStyle name="Heading 1 24" xfId="9889"/>
    <cellStyle name="Heading 1 24 2" xfId="9890"/>
    <cellStyle name="Heading 1 24 3" xfId="9891"/>
    <cellStyle name="Heading 1 24 4" xfId="9892"/>
    <cellStyle name="Heading 1 25" xfId="9893"/>
    <cellStyle name="Heading 1 25 2" xfId="9894"/>
    <cellStyle name="Heading 1 25 3" xfId="9895"/>
    <cellStyle name="Heading 1 25 4" xfId="9896"/>
    <cellStyle name="Heading 1 26" xfId="9897"/>
    <cellStyle name="Heading 1 26 2" xfId="9898"/>
    <cellStyle name="Heading 1 26 3" xfId="9899"/>
    <cellStyle name="Heading 1 26 4" xfId="9900"/>
    <cellStyle name="Heading 1 27" xfId="9901"/>
    <cellStyle name="Heading 1 27 2" xfId="9902"/>
    <cellStyle name="Heading 1 27 3" xfId="9903"/>
    <cellStyle name="Heading 1 27 4" xfId="9904"/>
    <cellStyle name="Heading 1 28" xfId="9905"/>
    <cellStyle name="Heading 1 28 2" xfId="9906"/>
    <cellStyle name="Heading 1 28 3" xfId="9907"/>
    <cellStyle name="Heading 1 28 4" xfId="9908"/>
    <cellStyle name="Heading 1 29" xfId="9909"/>
    <cellStyle name="Heading 1 29 2" xfId="9910"/>
    <cellStyle name="Heading 1 29 3" xfId="9911"/>
    <cellStyle name="Heading 1 29 4" xfId="9912"/>
    <cellStyle name="Heading 1 3" xfId="9913"/>
    <cellStyle name="Heading 1 3 10" xfId="9914"/>
    <cellStyle name="Heading 1 3 2" xfId="9915"/>
    <cellStyle name="Heading 1 3 2 2" xfId="9916"/>
    <cellStyle name="Heading 1 3 2 3" xfId="9917"/>
    <cellStyle name="Heading 1 3 3" xfId="9918"/>
    <cellStyle name="Heading 1 3 3 2" xfId="9919"/>
    <cellStyle name="Heading 1 3 3 3" xfId="9920"/>
    <cellStyle name="Heading 1 3 4" xfId="9921"/>
    <cellStyle name="Heading 1 3 4 2" xfId="9922"/>
    <cellStyle name="Heading 1 3 4 3" xfId="9923"/>
    <cellStyle name="Heading 1 3 5" xfId="9924"/>
    <cellStyle name="Heading 1 3 5 2" xfId="9925"/>
    <cellStyle name="Heading 1 3 5 3" xfId="9926"/>
    <cellStyle name="Heading 1 3 6" xfId="9927"/>
    <cellStyle name="Heading 1 3 7" xfId="9928"/>
    <cellStyle name="Heading 1 3 8" xfId="9929"/>
    <cellStyle name="Heading 1 3 9" xfId="9930"/>
    <cellStyle name="Heading 1 30" xfId="9931"/>
    <cellStyle name="Heading 1 30 2" xfId="9932"/>
    <cellStyle name="Heading 1 30 3" xfId="9933"/>
    <cellStyle name="Heading 1 30 4" xfId="9934"/>
    <cellStyle name="Heading 1 31" xfId="9935"/>
    <cellStyle name="Heading 1 31 2" xfId="9936"/>
    <cellStyle name="Heading 1 31 3" xfId="9937"/>
    <cellStyle name="Heading 1 31 4" xfId="9938"/>
    <cellStyle name="Heading 1 32" xfId="9939"/>
    <cellStyle name="Heading 1 32 2" xfId="9940"/>
    <cellStyle name="Heading 1 32 3" xfId="9941"/>
    <cellStyle name="Heading 1 32 4" xfId="9942"/>
    <cellStyle name="Heading 1 33" xfId="9943"/>
    <cellStyle name="Heading 1 33 2" xfId="9944"/>
    <cellStyle name="Heading 1 33 3" xfId="9945"/>
    <cellStyle name="Heading 1 33 4" xfId="9946"/>
    <cellStyle name="Heading 1 34" xfId="9947"/>
    <cellStyle name="Heading 1 34 2" xfId="9948"/>
    <cellStyle name="Heading 1 34 3" xfId="9949"/>
    <cellStyle name="Heading 1 34 4" xfId="9950"/>
    <cellStyle name="Heading 1 35" xfId="9951"/>
    <cellStyle name="Heading 1 35 2" xfId="9952"/>
    <cellStyle name="Heading 1 35 3" xfId="9953"/>
    <cellStyle name="Heading 1 35 4" xfId="9954"/>
    <cellStyle name="Heading 1 36" xfId="9955"/>
    <cellStyle name="Heading 1 36 2" xfId="9956"/>
    <cellStyle name="Heading 1 36 3" xfId="9957"/>
    <cellStyle name="Heading 1 36 4" xfId="9958"/>
    <cellStyle name="Heading 1 37" xfId="9959"/>
    <cellStyle name="Heading 1 37 2" xfId="9960"/>
    <cellStyle name="Heading 1 37 3" xfId="9961"/>
    <cellStyle name="Heading 1 37 4" xfId="9962"/>
    <cellStyle name="Heading 1 38" xfId="9963"/>
    <cellStyle name="Heading 1 38 2" xfId="9964"/>
    <cellStyle name="Heading 1 38 3" xfId="9965"/>
    <cellStyle name="Heading 1 38 4" xfId="9966"/>
    <cellStyle name="Heading 1 39" xfId="9967"/>
    <cellStyle name="Heading 1 39 2" xfId="9968"/>
    <cellStyle name="Heading 1 39 3" xfId="9969"/>
    <cellStyle name="Heading 1 39 4" xfId="9970"/>
    <cellStyle name="Heading 1 4" xfId="9971"/>
    <cellStyle name="Heading 1 4 2" xfId="9972"/>
    <cellStyle name="Heading 1 4 2 2" xfId="9973"/>
    <cellStyle name="Heading 1 4 2 3" xfId="9974"/>
    <cellStyle name="Heading 1 4 3" xfId="9975"/>
    <cellStyle name="Heading 1 4 4" xfId="9976"/>
    <cellStyle name="Heading 1 4 5" xfId="9977"/>
    <cellStyle name="Heading 1 4 6" xfId="9978"/>
    <cellStyle name="Heading 1 4 7" xfId="9979"/>
    <cellStyle name="Heading 1 40" xfId="9980"/>
    <cellStyle name="Heading 1 40 2" xfId="9981"/>
    <cellStyle name="Heading 1 40 3" xfId="9982"/>
    <cellStyle name="Heading 1 40 4" xfId="9983"/>
    <cellStyle name="Heading 1 41" xfId="9984"/>
    <cellStyle name="Heading 1 41 2" xfId="9985"/>
    <cellStyle name="Heading 1 41 3" xfId="9986"/>
    <cellStyle name="Heading 1 41 4" xfId="9987"/>
    <cellStyle name="Heading 1 42" xfId="9988"/>
    <cellStyle name="Heading 1 42 2" xfId="9989"/>
    <cellStyle name="Heading 1 42 3" xfId="9990"/>
    <cellStyle name="Heading 1 42 4" xfId="9991"/>
    <cellStyle name="Heading 1 43" xfId="9992"/>
    <cellStyle name="Heading 1 43 2" xfId="9993"/>
    <cellStyle name="Heading 1 43 3" xfId="9994"/>
    <cellStyle name="Heading 1 43 4" xfId="9995"/>
    <cellStyle name="Heading 1 44" xfId="9996"/>
    <cellStyle name="Heading 1 44 2" xfId="9997"/>
    <cellStyle name="Heading 1 44 3" xfId="9998"/>
    <cellStyle name="Heading 1 44 4" xfId="9999"/>
    <cellStyle name="Heading 1 45" xfId="10000"/>
    <cellStyle name="Heading 1 45 2" xfId="10001"/>
    <cellStyle name="Heading 1 45 3" xfId="10002"/>
    <cellStyle name="Heading 1 45 4" xfId="10003"/>
    <cellStyle name="Heading 1 46" xfId="10004"/>
    <cellStyle name="Heading 1 46 2" xfId="10005"/>
    <cellStyle name="Heading 1 46 3" xfId="10006"/>
    <cellStyle name="Heading 1 47" xfId="10007"/>
    <cellStyle name="Heading 1 47 2" xfId="10008"/>
    <cellStyle name="Heading 1 47 3" xfId="10009"/>
    <cellStyle name="Heading 1 48" xfId="10010"/>
    <cellStyle name="Heading 1 48 2" xfId="10011"/>
    <cellStyle name="Heading 1 48 3" xfId="10012"/>
    <cellStyle name="Heading 1 49" xfId="10013"/>
    <cellStyle name="Heading 1 49 2" xfId="10014"/>
    <cellStyle name="Heading 1 49 3" xfId="10015"/>
    <cellStyle name="Heading 1 5" xfId="10016"/>
    <cellStyle name="Heading 1 5 2" xfId="10017"/>
    <cellStyle name="Heading 1 5 2 2" xfId="10018"/>
    <cellStyle name="Heading 1 5 3" xfId="10019"/>
    <cellStyle name="Heading 1 5 4" xfId="10020"/>
    <cellStyle name="Heading 1 5 5" xfId="10021"/>
    <cellStyle name="Heading 1 5 6" xfId="10022"/>
    <cellStyle name="Heading 1 50" xfId="10023"/>
    <cellStyle name="Heading 1 50 2" xfId="10024"/>
    <cellStyle name="Heading 1 50 3" xfId="10025"/>
    <cellStyle name="Heading 1 51" xfId="10026"/>
    <cellStyle name="Heading 1 51 2" xfId="10027"/>
    <cellStyle name="Heading 1 51 3" xfId="10028"/>
    <cellStyle name="Heading 1 52" xfId="10029"/>
    <cellStyle name="Heading 1 6" xfId="10030"/>
    <cellStyle name="Heading 1 6 2" xfId="10031"/>
    <cellStyle name="Heading 1 6 2 2" xfId="10032"/>
    <cellStyle name="Heading 1 6 3" xfId="10033"/>
    <cellStyle name="Heading 1 6 4" xfId="10034"/>
    <cellStyle name="Heading 1 6 5" xfId="10035"/>
    <cellStyle name="Heading 1 6 6" xfId="10036"/>
    <cellStyle name="Heading 1 7" xfId="10037"/>
    <cellStyle name="Heading 1 7 2" xfId="10038"/>
    <cellStyle name="Heading 1 7 2 2" xfId="10039"/>
    <cellStyle name="Heading 1 7 3" xfId="10040"/>
    <cellStyle name="Heading 1 7 4" xfId="10041"/>
    <cellStyle name="Heading 1 7 5" xfId="10042"/>
    <cellStyle name="Heading 1 8" xfId="10043"/>
    <cellStyle name="Heading 1 8 2" xfId="10044"/>
    <cellStyle name="Heading 1 8 3" xfId="10045"/>
    <cellStyle name="Heading 1 9" xfId="10046"/>
    <cellStyle name="Heading 1 9 2" xfId="10047"/>
    <cellStyle name="Heading 1 9 3" xfId="10048"/>
    <cellStyle name="Heading 2 10" xfId="10049"/>
    <cellStyle name="Heading 2 10 2" xfId="10050"/>
    <cellStyle name="Heading 2 10 3" xfId="10051"/>
    <cellStyle name="Heading 2 11" xfId="10052"/>
    <cellStyle name="Heading 2 11 2" xfId="10053"/>
    <cellStyle name="Heading 2 11 3" xfId="10054"/>
    <cellStyle name="Heading 2 12" xfId="10055"/>
    <cellStyle name="Heading 2 12 2" xfId="10056"/>
    <cellStyle name="Heading 2 12 3" xfId="10057"/>
    <cellStyle name="Heading 2 13" xfId="10058"/>
    <cellStyle name="Heading 2 13 2" xfId="10059"/>
    <cellStyle name="Heading 2 13 3" xfId="10060"/>
    <cellStyle name="Heading 2 14" xfId="10061"/>
    <cellStyle name="Heading 2 14 2" xfId="10062"/>
    <cellStyle name="Heading 2 14 3" xfId="10063"/>
    <cellStyle name="Heading 2 14 4" xfId="10064"/>
    <cellStyle name="Heading 2 15" xfId="10065"/>
    <cellStyle name="Heading 2 15 2" xfId="10066"/>
    <cellStyle name="Heading 2 15 3" xfId="10067"/>
    <cellStyle name="Heading 2 15 4" xfId="10068"/>
    <cellStyle name="Heading 2 16" xfId="10069"/>
    <cellStyle name="Heading 2 16 2" xfId="10070"/>
    <cellStyle name="Heading 2 16 3" xfId="10071"/>
    <cellStyle name="Heading 2 16 4" xfId="10072"/>
    <cellStyle name="Heading 2 17" xfId="10073"/>
    <cellStyle name="Heading 2 17 2" xfId="10074"/>
    <cellStyle name="Heading 2 17 3" xfId="10075"/>
    <cellStyle name="Heading 2 17 4" xfId="10076"/>
    <cellStyle name="Heading 2 18" xfId="10077"/>
    <cellStyle name="Heading 2 18 2" xfId="10078"/>
    <cellStyle name="Heading 2 18 3" xfId="10079"/>
    <cellStyle name="Heading 2 18 4" xfId="10080"/>
    <cellStyle name="Heading 2 19" xfId="10081"/>
    <cellStyle name="Heading 2 19 2" xfId="10082"/>
    <cellStyle name="Heading 2 19 3" xfId="10083"/>
    <cellStyle name="Heading 2 19 4" xfId="10084"/>
    <cellStyle name="Heading 2 2" xfId="10085"/>
    <cellStyle name="Heading 2 2 2" xfId="10086"/>
    <cellStyle name="Heading 2 2 2 2" xfId="10087"/>
    <cellStyle name="Heading 2 2 2 3" xfId="10088"/>
    <cellStyle name="Heading 2 2 2 4" xfId="10089"/>
    <cellStyle name="Heading 2 2 2 5" xfId="10090"/>
    <cellStyle name="Heading 2 2 3" xfId="10091"/>
    <cellStyle name="Heading 2 2 3 2" xfId="10092"/>
    <cellStyle name="Heading 2 2 3 2 2" xfId="10093"/>
    <cellStyle name="Heading 2 2 3 3" xfId="10094"/>
    <cellStyle name="Heading 2 2 3 4" xfId="10095"/>
    <cellStyle name="Heading 2 2 3 5" xfId="10096"/>
    <cellStyle name="Heading 2 2 4" xfId="10097"/>
    <cellStyle name="Heading 2 2 4 2" xfId="10098"/>
    <cellStyle name="Heading 2 2 4 3" xfId="10099"/>
    <cellStyle name="Heading 2 2 4 4" xfId="10100"/>
    <cellStyle name="Heading 2 2 5" xfId="10101"/>
    <cellStyle name="Heading 2 2 5 2" xfId="10102"/>
    <cellStyle name="Heading 2 2 5 3" xfId="10103"/>
    <cellStyle name="Heading 2 2 6" xfId="10104"/>
    <cellStyle name="Heading 2 2 6 2" xfId="10105"/>
    <cellStyle name="Heading 2 2 6 3" xfId="10106"/>
    <cellStyle name="Heading 2 2 7" xfId="10107"/>
    <cellStyle name="Heading 2 2 7 2" xfId="10108"/>
    <cellStyle name="Heading 2 2 7 3" xfId="10109"/>
    <cellStyle name="Heading 2 2 8" xfId="10110"/>
    <cellStyle name="Heading 2 2 9" xfId="10111"/>
    <cellStyle name="Heading 2 20" xfId="10112"/>
    <cellStyle name="Heading 2 20 2" xfId="10113"/>
    <cellStyle name="Heading 2 20 3" xfId="10114"/>
    <cellStyle name="Heading 2 20 4" xfId="10115"/>
    <cellStyle name="Heading 2 21" xfId="10116"/>
    <cellStyle name="Heading 2 21 2" xfId="10117"/>
    <cellStyle name="Heading 2 21 3" xfId="10118"/>
    <cellStyle name="Heading 2 21 4" xfId="10119"/>
    <cellStyle name="Heading 2 22" xfId="10120"/>
    <cellStyle name="Heading 2 22 2" xfId="10121"/>
    <cellStyle name="Heading 2 22 3" xfId="10122"/>
    <cellStyle name="Heading 2 22 4" xfId="10123"/>
    <cellStyle name="Heading 2 23" xfId="10124"/>
    <cellStyle name="Heading 2 23 2" xfId="10125"/>
    <cellStyle name="Heading 2 23 3" xfId="10126"/>
    <cellStyle name="Heading 2 23 4" xfId="10127"/>
    <cellStyle name="Heading 2 24" xfId="10128"/>
    <cellStyle name="Heading 2 24 2" xfId="10129"/>
    <cellStyle name="Heading 2 24 3" xfId="10130"/>
    <cellStyle name="Heading 2 24 4" xfId="10131"/>
    <cellStyle name="Heading 2 25" xfId="10132"/>
    <cellStyle name="Heading 2 25 2" xfId="10133"/>
    <cellStyle name="Heading 2 25 3" xfId="10134"/>
    <cellStyle name="Heading 2 25 4" xfId="10135"/>
    <cellStyle name="Heading 2 26" xfId="10136"/>
    <cellStyle name="Heading 2 26 2" xfId="10137"/>
    <cellStyle name="Heading 2 26 3" xfId="10138"/>
    <cellStyle name="Heading 2 26 4" xfId="10139"/>
    <cellStyle name="Heading 2 27" xfId="10140"/>
    <cellStyle name="Heading 2 27 2" xfId="10141"/>
    <cellStyle name="Heading 2 27 3" xfId="10142"/>
    <cellStyle name="Heading 2 27 4" xfId="10143"/>
    <cellStyle name="Heading 2 28" xfId="10144"/>
    <cellStyle name="Heading 2 28 2" xfId="10145"/>
    <cellStyle name="Heading 2 28 3" xfId="10146"/>
    <cellStyle name="Heading 2 28 4" xfId="10147"/>
    <cellStyle name="Heading 2 29" xfId="10148"/>
    <cellStyle name="Heading 2 29 2" xfId="10149"/>
    <cellStyle name="Heading 2 29 3" xfId="10150"/>
    <cellStyle name="Heading 2 29 4" xfId="10151"/>
    <cellStyle name="Heading 2 3" xfId="10152"/>
    <cellStyle name="Heading 2 3 10" xfId="10153"/>
    <cellStyle name="Heading 2 3 2" xfId="10154"/>
    <cellStyle name="Heading 2 3 2 2" xfId="10155"/>
    <cellStyle name="Heading 2 3 2 3" xfId="10156"/>
    <cellStyle name="Heading 2 3 3" xfId="10157"/>
    <cellStyle name="Heading 2 3 3 2" xfId="10158"/>
    <cellStyle name="Heading 2 3 3 3" xfId="10159"/>
    <cellStyle name="Heading 2 3 4" xfId="10160"/>
    <cellStyle name="Heading 2 3 4 2" xfId="10161"/>
    <cellStyle name="Heading 2 3 4 3" xfId="10162"/>
    <cellStyle name="Heading 2 3 5" xfId="10163"/>
    <cellStyle name="Heading 2 3 5 2" xfId="10164"/>
    <cellStyle name="Heading 2 3 5 3" xfId="10165"/>
    <cellStyle name="Heading 2 3 6" xfId="10166"/>
    <cellStyle name="Heading 2 3 7" xfId="10167"/>
    <cellStyle name="Heading 2 3 8" xfId="10168"/>
    <cellStyle name="Heading 2 3 9" xfId="10169"/>
    <cellStyle name="Heading 2 30" xfId="10170"/>
    <cellStyle name="Heading 2 30 2" xfId="10171"/>
    <cellStyle name="Heading 2 30 3" xfId="10172"/>
    <cellStyle name="Heading 2 30 4" xfId="10173"/>
    <cellStyle name="Heading 2 31" xfId="10174"/>
    <cellStyle name="Heading 2 31 2" xfId="10175"/>
    <cellStyle name="Heading 2 31 3" xfId="10176"/>
    <cellStyle name="Heading 2 31 4" xfId="10177"/>
    <cellStyle name="Heading 2 32" xfId="10178"/>
    <cellStyle name="Heading 2 32 2" xfId="10179"/>
    <cellStyle name="Heading 2 32 3" xfId="10180"/>
    <cellStyle name="Heading 2 32 4" xfId="10181"/>
    <cellStyle name="Heading 2 33" xfId="10182"/>
    <cellStyle name="Heading 2 33 2" xfId="10183"/>
    <cellStyle name="Heading 2 33 3" xfId="10184"/>
    <cellStyle name="Heading 2 33 4" xfId="10185"/>
    <cellStyle name="Heading 2 34" xfId="10186"/>
    <cellStyle name="Heading 2 34 2" xfId="10187"/>
    <cellStyle name="Heading 2 34 3" xfId="10188"/>
    <cellStyle name="Heading 2 34 4" xfId="10189"/>
    <cellStyle name="Heading 2 35" xfId="10190"/>
    <cellStyle name="Heading 2 35 2" xfId="10191"/>
    <cellStyle name="Heading 2 35 3" xfId="10192"/>
    <cellStyle name="Heading 2 35 4" xfId="10193"/>
    <cellStyle name="Heading 2 36" xfId="10194"/>
    <cellStyle name="Heading 2 36 2" xfId="10195"/>
    <cellStyle name="Heading 2 36 3" xfId="10196"/>
    <cellStyle name="Heading 2 36 4" xfId="10197"/>
    <cellStyle name="Heading 2 37" xfId="10198"/>
    <cellStyle name="Heading 2 37 2" xfId="10199"/>
    <cellStyle name="Heading 2 37 3" xfId="10200"/>
    <cellStyle name="Heading 2 37 4" xfId="10201"/>
    <cellStyle name="Heading 2 38" xfId="10202"/>
    <cellStyle name="Heading 2 38 2" xfId="10203"/>
    <cellStyle name="Heading 2 38 3" xfId="10204"/>
    <cellStyle name="Heading 2 38 4" xfId="10205"/>
    <cellStyle name="Heading 2 39" xfId="10206"/>
    <cellStyle name="Heading 2 39 2" xfId="10207"/>
    <cellStyle name="Heading 2 39 3" xfId="10208"/>
    <cellStyle name="Heading 2 39 4" xfId="10209"/>
    <cellStyle name="Heading 2 4" xfId="10210"/>
    <cellStyle name="Heading 2 4 2" xfId="10211"/>
    <cellStyle name="Heading 2 4 2 2" xfId="10212"/>
    <cellStyle name="Heading 2 4 2 3" xfId="10213"/>
    <cellStyle name="Heading 2 4 3" xfId="10214"/>
    <cellStyle name="Heading 2 4 4" xfId="10215"/>
    <cellStyle name="Heading 2 4 5" xfId="10216"/>
    <cellStyle name="Heading 2 4 6" xfId="10217"/>
    <cellStyle name="Heading 2 4 7" xfId="10218"/>
    <cellStyle name="Heading 2 40" xfId="10219"/>
    <cellStyle name="Heading 2 40 2" xfId="10220"/>
    <cellStyle name="Heading 2 40 3" xfId="10221"/>
    <cellStyle name="Heading 2 40 4" xfId="10222"/>
    <cellStyle name="Heading 2 41" xfId="10223"/>
    <cellStyle name="Heading 2 41 2" xfId="10224"/>
    <cellStyle name="Heading 2 41 3" xfId="10225"/>
    <cellStyle name="Heading 2 41 4" xfId="10226"/>
    <cellStyle name="Heading 2 42" xfId="10227"/>
    <cellStyle name="Heading 2 42 2" xfId="10228"/>
    <cellStyle name="Heading 2 42 3" xfId="10229"/>
    <cellStyle name="Heading 2 42 4" xfId="10230"/>
    <cellStyle name="Heading 2 43" xfId="10231"/>
    <cellStyle name="Heading 2 43 2" xfId="10232"/>
    <cellStyle name="Heading 2 43 3" xfId="10233"/>
    <cellStyle name="Heading 2 43 4" xfId="10234"/>
    <cellStyle name="Heading 2 44" xfId="10235"/>
    <cellStyle name="Heading 2 44 2" xfId="10236"/>
    <cellStyle name="Heading 2 44 3" xfId="10237"/>
    <cellStyle name="Heading 2 44 4" xfId="10238"/>
    <cellStyle name="Heading 2 45" xfId="10239"/>
    <cellStyle name="Heading 2 45 2" xfId="10240"/>
    <cellStyle name="Heading 2 45 3" xfId="10241"/>
    <cellStyle name="Heading 2 45 4" xfId="10242"/>
    <cellStyle name="Heading 2 46" xfId="10243"/>
    <cellStyle name="Heading 2 46 2" xfId="10244"/>
    <cellStyle name="Heading 2 46 3" xfId="10245"/>
    <cellStyle name="Heading 2 46 4" xfId="10246"/>
    <cellStyle name="Heading 2 47" xfId="10247"/>
    <cellStyle name="Heading 2 47 2" xfId="10248"/>
    <cellStyle name="Heading 2 47 3" xfId="10249"/>
    <cellStyle name="Heading 2 47 4" xfId="10250"/>
    <cellStyle name="Heading 2 48" xfId="10251"/>
    <cellStyle name="Heading 2 48 2" xfId="10252"/>
    <cellStyle name="Heading 2 48 3" xfId="10253"/>
    <cellStyle name="Heading 2 48 4" xfId="10254"/>
    <cellStyle name="Heading 2 49" xfId="10255"/>
    <cellStyle name="Heading 2 49 2" xfId="10256"/>
    <cellStyle name="Heading 2 49 3" xfId="10257"/>
    <cellStyle name="Heading 2 49 4" xfId="10258"/>
    <cellStyle name="Heading 2 5" xfId="10259"/>
    <cellStyle name="Heading 2 5 2" xfId="10260"/>
    <cellStyle name="Heading 2 5 2 2" xfId="10261"/>
    <cellStyle name="Heading 2 5 3" xfId="10262"/>
    <cellStyle name="Heading 2 5 4" xfId="10263"/>
    <cellStyle name="Heading 2 5 5" xfId="10264"/>
    <cellStyle name="Heading 2 5 6" xfId="10265"/>
    <cellStyle name="Heading 2 50" xfId="10266"/>
    <cellStyle name="Heading 2 50 2" xfId="10267"/>
    <cellStyle name="Heading 2 50 3" xfId="10268"/>
    <cellStyle name="Heading 2 50 4" xfId="10269"/>
    <cellStyle name="Heading 2 51" xfId="10270"/>
    <cellStyle name="Heading 2 51 2" xfId="10271"/>
    <cellStyle name="Heading 2 51 3" xfId="10272"/>
    <cellStyle name="Heading 2 51 4" xfId="10273"/>
    <cellStyle name="Heading 2 52" xfId="10274"/>
    <cellStyle name="Heading 2 52 2" xfId="10275"/>
    <cellStyle name="Heading 2 52 3" xfId="10276"/>
    <cellStyle name="Heading 2 53" xfId="10277"/>
    <cellStyle name="Heading 2 53 2" xfId="10278"/>
    <cellStyle name="Heading 2 53 3" xfId="10279"/>
    <cellStyle name="Heading 2 54" xfId="10280"/>
    <cellStyle name="Heading 2 6" xfId="10281"/>
    <cellStyle name="Heading 2 6 2" xfId="10282"/>
    <cellStyle name="Heading 2 6 2 2" xfId="10283"/>
    <cellStyle name="Heading 2 6 3" xfId="10284"/>
    <cellStyle name="Heading 2 6 4" xfId="10285"/>
    <cellStyle name="Heading 2 6 5" xfId="10286"/>
    <cellStyle name="Heading 2 6 6" xfId="10287"/>
    <cellStyle name="Heading 2 7" xfId="10288"/>
    <cellStyle name="Heading 2 7 2" xfId="10289"/>
    <cellStyle name="Heading 2 7 2 2" xfId="10290"/>
    <cellStyle name="Heading 2 7 3" xfId="10291"/>
    <cellStyle name="Heading 2 7 4" xfId="10292"/>
    <cellStyle name="Heading 2 7 5" xfId="10293"/>
    <cellStyle name="Heading 2 8" xfId="10294"/>
    <cellStyle name="Heading 2 8 2" xfId="10295"/>
    <cellStyle name="Heading 2 8 3" xfId="10296"/>
    <cellStyle name="Heading 2 9" xfId="10297"/>
    <cellStyle name="Heading 2 9 2" xfId="10298"/>
    <cellStyle name="Heading 2 9 3" xfId="10299"/>
    <cellStyle name="Heading 3 10" xfId="10300"/>
    <cellStyle name="Heading 3 10 2" xfId="10301"/>
    <cellStyle name="Heading 3 10 3" xfId="10302"/>
    <cellStyle name="Heading 3 11" xfId="10303"/>
    <cellStyle name="Heading 3 11 2" xfId="10304"/>
    <cellStyle name="Heading 3 11 3" xfId="10305"/>
    <cellStyle name="Heading 3 12" xfId="10306"/>
    <cellStyle name="Heading 3 12 2" xfId="10307"/>
    <cellStyle name="Heading 3 12 3" xfId="10308"/>
    <cellStyle name="Heading 3 13" xfId="10309"/>
    <cellStyle name="Heading 3 13 2" xfId="10310"/>
    <cellStyle name="Heading 3 13 3" xfId="10311"/>
    <cellStyle name="Heading 3 14" xfId="10312"/>
    <cellStyle name="Heading 3 14 2" xfId="10313"/>
    <cellStyle name="Heading 3 14 3" xfId="10314"/>
    <cellStyle name="Heading 3 14 4" xfId="10315"/>
    <cellStyle name="Heading 3 15" xfId="10316"/>
    <cellStyle name="Heading 3 15 2" xfId="10317"/>
    <cellStyle name="Heading 3 15 3" xfId="10318"/>
    <cellStyle name="Heading 3 15 4" xfId="10319"/>
    <cellStyle name="Heading 3 16" xfId="10320"/>
    <cellStyle name="Heading 3 16 2" xfId="10321"/>
    <cellStyle name="Heading 3 16 3" xfId="10322"/>
    <cellStyle name="Heading 3 16 4" xfId="10323"/>
    <cellStyle name="Heading 3 17" xfId="10324"/>
    <cellStyle name="Heading 3 17 2" xfId="10325"/>
    <cellStyle name="Heading 3 17 3" xfId="10326"/>
    <cellStyle name="Heading 3 17 4" xfId="10327"/>
    <cellStyle name="Heading 3 18" xfId="10328"/>
    <cellStyle name="Heading 3 18 2" xfId="10329"/>
    <cellStyle name="Heading 3 18 3" xfId="10330"/>
    <cellStyle name="Heading 3 18 4" xfId="10331"/>
    <cellStyle name="Heading 3 19" xfId="10332"/>
    <cellStyle name="Heading 3 19 2" xfId="10333"/>
    <cellStyle name="Heading 3 19 3" xfId="10334"/>
    <cellStyle name="Heading 3 19 4" xfId="10335"/>
    <cellStyle name="Heading 3 2" xfId="10336"/>
    <cellStyle name="Heading 3 2 2" xfId="10337"/>
    <cellStyle name="Heading 3 2 2 2" xfId="10338"/>
    <cellStyle name="Heading 3 2 2 3" xfId="10339"/>
    <cellStyle name="Heading 3 2 2 4" xfId="10340"/>
    <cellStyle name="Heading 3 2 2 5" xfId="10341"/>
    <cellStyle name="Heading 3 2 3" xfId="10342"/>
    <cellStyle name="Heading 3 2 3 2" xfId="10343"/>
    <cellStyle name="Heading 3 2 3 2 2" xfId="10344"/>
    <cellStyle name="Heading 3 2 3 3" xfId="10345"/>
    <cellStyle name="Heading 3 2 3 4" xfId="10346"/>
    <cellStyle name="Heading 3 2 3 5" xfId="10347"/>
    <cellStyle name="Heading 3 2 4" xfId="10348"/>
    <cellStyle name="Heading 3 2 4 2" xfId="10349"/>
    <cellStyle name="Heading 3 2 4 3" xfId="10350"/>
    <cellStyle name="Heading 3 2 4 4" xfId="10351"/>
    <cellStyle name="Heading 3 2 5" xfId="10352"/>
    <cellStyle name="Heading 3 2 5 2" xfId="10353"/>
    <cellStyle name="Heading 3 2 5 3" xfId="10354"/>
    <cellStyle name="Heading 3 2 6" xfId="10355"/>
    <cellStyle name="Heading 3 2 6 2" xfId="10356"/>
    <cellStyle name="Heading 3 2 6 3" xfId="10357"/>
    <cellStyle name="Heading 3 2 7" xfId="10358"/>
    <cellStyle name="Heading 3 2 7 2" xfId="10359"/>
    <cellStyle name="Heading 3 2 7 3" xfId="10360"/>
    <cellStyle name="Heading 3 2 8" xfId="10361"/>
    <cellStyle name="Heading 3 2 9" xfId="10362"/>
    <cellStyle name="Heading 3 20" xfId="10363"/>
    <cellStyle name="Heading 3 20 2" xfId="10364"/>
    <cellStyle name="Heading 3 20 3" xfId="10365"/>
    <cellStyle name="Heading 3 20 4" xfId="10366"/>
    <cellStyle name="Heading 3 21" xfId="10367"/>
    <cellStyle name="Heading 3 21 2" xfId="10368"/>
    <cellStyle name="Heading 3 21 3" xfId="10369"/>
    <cellStyle name="Heading 3 21 4" xfId="10370"/>
    <cellStyle name="Heading 3 22" xfId="10371"/>
    <cellStyle name="Heading 3 22 2" xfId="10372"/>
    <cellStyle name="Heading 3 22 3" xfId="10373"/>
    <cellStyle name="Heading 3 22 4" xfId="10374"/>
    <cellStyle name="Heading 3 23" xfId="10375"/>
    <cellStyle name="Heading 3 23 2" xfId="10376"/>
    <cellStyle name="Heading 3 23 3" xfId="10377"/>
    <cellStyle name="Heading 3 23 4" xfId="10378"/>
    <cellStyle name="Heading 3 24" xfId="10379"/>
    <cellStyle name="Heading 3 24 2" xfId="10380"/>
    <cellStyle name="Heading 3 24 3" xfId="10381"/>
    <cellStyle name="Heading 3 24 4" xfId="10382"/>
    <cellStyle name="Heading 3 25" xfId="10383"/>
    <cellStyle name="Heading 3 25 2" xfId="10384"/>
    <cellStyle name="Heading 3 25 3" xfId="10385"/>
    <cellStyle name="Heading 3 25 4" xfId="10386"/>
    <cellStyle name="Heading 3 26" xfId="10387"/>
    <cellStyle name="Heading 3 26 2" xfId="10388"/>
    <cellStyle name="Heading 3 26 3" xfId="10389"/>
    <cellStyle name="Heading 3 26 4" xfId="10390"/>
    <cellStyle name="Heading 3 27" xfId="10391"/>
    <cellStyle name="Heading 3 27 2" xfId="10392"/>
    <cellStyle name="Heading 3 27 3" xfId="10393"/>
    <cellStyle name="Heading 3 27 4" xfId="10394"/>
    <cellStyle name="Heading 3 28" xfId="10395"/>
    <cellStyle name="Heading 3 28 2" xfId="10396"/>
    <cellStyle name="Heading 3 28 3" xfId="10397"/>
    <cellStyle name="Heading 3 28 4" xfId="10398"/>
    <cellStyle name="Heading 3 29" xfId="10399"/>
    <cellStyle name="Heading 3 29 2" xfId="10400"/>
    <cellStyle name="Heading 3 29 3" xfId="10401"/>
    <cellStyle name="Heading 3 29 4" xfId="10402"/>
    <cellStyle name="Heading 3 3" xfId="10403"/>
    <cellStyle name="Heading 3 3 10" xfId="10404"/>
    <cellStyle name="Heading 3 3 2" xfId="10405"/>
    <cellStyle name="Heading 3 3 2 2" xfId="10406"/>
    <cellStyle name="Heading 3 3 2 3" xfId="10407"/>
    <cellStyle name="Heading 3 3 3" xfId="10408"/>
    <cellStyle name="Heading 3 3 3 2" xfId="10409"/>
    <cellStyle name="Heading 3 3 3 3" xfId="10410"/>
    <cellStyle name="Heading 3 3 4" xfId="10411"/>
    <cellStyle name="Heading 3 3 4 2" xfId="10412"/>
    <cellStyle name="Heading 3 3 4 3" xfId="10413"/>
    <cellStyle name="Heading 3 3 5" xfId="10414"/>
    <cellStyle name="Heading 3 3 5 2" xfId="10415"/>
    <cellStyle name="Heading 3 3 5 3" xfId="10416"/>
    <cellStyle name="Heading 3 3 6" xfId="10417"/>
    <cellStyle name="Heading 3 3 7" xfId="10418"/>
    <cellStyle name="Heading 3 3 8" xfId="10419"/>
    <cellStyle name="Heading 3 3 9" xfId="10420"/>
    <cellStyle name="Heading 3 30" xfId="10421"/>
    <cellStyle name="Heading 3 30 2" xfId="10422"/>
    <cellStyle name="Heading 3 30 3" xfId="10423"/>
    <cellStyle name="Heading 3 30 4" xfId="10424"/>
    <cellStyle name="Heading 3 31" xfId="10425"/>
    <cellStyle name="Heading 3 31 2" xfId="10426"/>
    <cellStyle name="Heading 3 31 3" xfId="10427"/>
    <cellStyle name="Heading 3 31 4" xfId="10428"/>
    <cellStyle name="Heading 3 32" xfId="10429"/>
    <cellStyle name="Heading 3 32 2" xfId="10430"/>
    <cellStyle name="Heading 3 32 3" xfId="10431"/>
    <cellStyle name="Heading 3 32 4" xfId="10432"/>
    <cellStyle name="Heading 3 33" xfId="10433"/>
    <cellStyle name="Heading 3 33 2" xfId="10434"/>
    <cellStyle name="Heading 3 33 3" xfId="10435"/>
    <cellStyle name="Heading 3 33 4" xfId="10436"/>
    <cellStyle name="Heading 3 34" xfId="10437"/>
    <cellStyle name="Heading 3 34 2" xfId="10438"/>
    <cellStyle name="Heading 3 34 3" xfId="10439"/>
    <cellStyle name="Heading 3 34 4" xfId="10440"/>
    <cellStyle name="Heading 3 35" xfId="10441"/>
    <cellStyle name="Heading 3 35 2" xfId="10442"/>
    <cellStyle name="Heading 3 35 3" xfId="10443"/>
    <cellStyle name="Heading 3 35 4" xfId="10444"/>
    <cellStyle name="Heading 3 36" xfId="10445"/>
    <cellStyle name="Heading 3 36 2" xfId="10446"/>
    <cellStyle name="Heading 3 36 3" xfId="10447"/>
    <cellStyle name="Heading 3 36 4" xfId="10448"/>
    <cellStyle name="Heading 3 37" xfId="10449"/>
    <cellStyle name="Heading 3 37 2" xfId="10450"/>
    <cellStyle name="Heading 3 37 3" xfId="10451"/>
    <cellStyle name="Heading 3 37 4" xfId="10452"/>
    <cellStyle name="Heading 3 38" xfId="10453"/>
    <cellStyle name="Heading 3 38 2" xfId="10454"/>
    <cellStyle name="Heading 3 38 3" xfId="10455"/>
    <cellStyle name="Heading 3 38 4" xfId="10456"/>
    <cellStyle name="Heading 3 39" xfId="10457"/>
    <cellStyle name="Heading 3 39 2" xfId="10458"/>
    <cellStyle name="Heading 3 39 3" xfId="10459"/>
    <cellStyle name="Heading 3 39 4" xfId="10460"/>
    <cellStyle name="Heading 3 4" xfId="10461"/>
    <cellStyle name="Heading 3 4 2" xfId="10462"/>
    <cellStyle name="Heading 3 4 2 2" xfId="10463"/>
    <cellStyle name="Heading 3 4 2 3" xfId="10464"/>
    <cellStyle name="Heading 3 4 3" xfId="10465"/>
    <cellStyle name="Heading 3 4 4" xfId="10466"/>
    <cellStyle name="Heading 3 4 5" xfId="10467"/>
    <cellStyle name="Heading 3 4 6" xfId="10468"/>
    <cellStyle name="Heading 3 4 7" xfId="10469"/>
    <cellStyle name="Heading 3 40" xfId="10470"/>
    <cellStyle name="Heading 3 40 2" xfId="10471"/>
    <cellStyle name="Heading 3 40 3" xfId="10472"/>
    <cellStyle name="Heading 3 40 4" xfId="10473"/>
    <cellStyle name="Heading 3 41" xfId="10474"/>
    <cellStyle name="Heading 3 41 2" xfId="10475"/>
    <cellStyle name="Heading 3 41 3" xfId="10476"/>
    <cellStyle name="Heading 3 41 4" xfId="10477"/>
    <cellStyle name="Heading 3 42" xfId="10478"/>
    <cellStyle name="Heading 3 42 2" xfId="10479"/>
    <cellStyle name="Heading 3 42 3" xfId="10480"/>
    <cellStyle name="Heading 3 42 4" xfId="10481"/>
    <cellStyle name="Heading 3 43" xfId="10482"/>
    <cellStyle name="Heading 3 43 2" xfId="10483"/>
    <cellStyle name="Heading 3 43 3" xfId="10484"/>
    <cellStyle name="Heading 3 43 4" xfId="10485"/>
    <cellStyle name="Heading 3 44" xfId="10486"/>
    <cellStyle name="Heading 3 44 2" xfId="10487"/>
    <cellStyle name="Heading 3 44 3" xfId="10488"/>
    <cellStyle name="Heading 3 44 4" xfId="10489"/>
    <cellStyle name="Heading 3 45" xfId="10490"/>
    <cellStyle name="Heading 3 45 2" xfId="10491"/>
    <cellStyle name="Heading 3 45 3" xfId="10492"/>
    <cellStyle name="Heading 3 45 4" xfId="10493"/>
    <cellStyle name="Heading 3 46" xfId="10494"/>
    <cellStyle name="Heading 3 46 2" xfId="10495"/>
    <cellStyle name="Heading 3 46 3" xfId="10496"/>
    <cellStyle name="Heading 3 46 4" xfId="10497"/>
    <cellStyle name="Heading 3 47" xfId="10498"/>
    <cellStyle name="Heading 3 47 2" xfId="10499"/>
    <cellStyle name="Heading 3 47 3" xfId="10500"/>
    <cellStyle name="Heading 3 47 4" xfId="10501"/>
    <cellStyle name="Heading 3 48" xfId="10502"/>
    <cellStyle name="Heading 3 48 2" xfId="10503"/>
    <cellStyle name="Heading 3 48 3" xfId="10504"/>
    <cellStyle name="Heading 3 48 4" xfId="10505"/>
    <cellStyle name="Heading 3 49" xfId="10506"/>
    <cellStyle name="Heading 3 49 2" xfId="10507"/>
    <cellStyle name="Heading 3 49 3" xfId="10508"/>
    <cellStyle name="Heading 3 49 4" xfId="10509"/>
    <cellStyle name="Heading 3 5" xfId="10510"/>
    <cellStyle name="Heading 3 5 2" xfId="10511"/>
    <cellStyle name="Heading 3 5 2 2" xfId="10512"/>
    <cellStyle name="Heading 3 5 3" xfId="10513"/>
    <cellStyle name="Heading 3 5 4" xfId="10514"/>
    <cellStyle name="Heading 3 5 5" xfId="10515"/>
    <cellStyle name="Heading 3 5 6" xfId="10516"/>
    <cellStyle name="Heading 3 50" xfId="10517"/>
    <cellStyle name="Heading 3 50 2" xfId="10518"/>
    <cellStyle name="Heading 3 50 3" xfId="10519"/>
    <cellStyle name="Heading 3 50 4" xfId="10520"/>
    <cellStyle name="Heading 3 51" xfId="10521"/>
    <cellStyle name="Heading 3 51 2" xfId="10522"/>
    <cellStyle name="Heading 3 51 3" xfId="10523"/>
    <cellStyle name="Heading 3 51 4" xfId="10524"/>
    <cellStyle name="Heading 3 52" xfId="10525"/>
    <cellStyle name="Heading 3 52 2" xfId="10526"/>
    <cellStyle name="Heading 3 52 3" xfId="10527"/>
    <cellStyle name="Heading 3 53" xfId="10528"/>
    <cellStyle name="Heading 3 53 2" xfId="10529"/>
    <cellStyle name="Heading 3 53 3" xfId="10530"/>
    <cellStyle name="Heading 3 54" xfId="10531"/>
    <cellStyle name="Heading 3 6" xfId="10532"/>
    <cellStyle name="Heading 3 6 2" xfId="10533"/>
    <cellStyle name="Heading 3 6 2 2" xfId="10534"/>
    <cellStyle name="Heading 3 6 3" xfId="10535"/>
    <cellStyle name="Heading 3 6 4" xfId="10536"/>
    <cellStyle name="Heading 3 6 5" xfId="10537"/>
    <cellStyle name="Heading 3 6 6" xfId="10538"/>
    <cellStyle name="Heading 3 7" xfId="10539"/>
    <cellStyle name="Heading 3 7 2" xfId="10540"/>
    <cellStyle name="Heading 3 7 2 2" xfId="10541"/>
    <cellStyle name="Heading 3 7 3" xfId="10542"/>
    <cellStyle name="Heading 3 7 4" xfId="10543"/>
    <cellStyle name="Heading 3 7 5" xfId="10544"/>
    <cellStyle name="Heading 3 8" xfId="10545"/>
    <cellStyle name="Heading 3 8 2" xfId="10546"/>
    <cellStyle name="Heading 3 8 3" xfId="10547"/>
    <cellStyle name="Heading 3 9" xfId="10548"/>
    <cellStyle name="Heading 3 9 2" xfId="10549"/>
    <cellStyle name="Heading 3 9 3" xfId="10550"/>
    <cellStyle name="Heading 4 10" xfId="10551"/>
    <cellStyle name="Heading 4 10 2" xfId="10552"/>
    <cellStyle name="Heading 4 10 3" xfId="10553"/>
    <cellStyle name="Heading 4 11" xfId="10554"/>
    <cellStyle name="Heading 4 11 2" xfId="10555"/>
    <cellStyle name="Heading 4 11 3" xfId="10556"/>
    <cellStyle name="Heading 4 12" xfId="10557"/>
    <cellStyle name="Heading 4 12 2" xfId="10558"/>
    <cellStyle name="Heading 4 12 3" xfId="10559"/>
    <cellStyle name="Heading 4 13" xfId="10560"/>
    <cellStyle name="Heading 4 13 2" xfId="10561"/>
    <cellStyle name="Heading 4 13 3" xfId="10562"/>
    <cellStyle name="Heading 4 14" xfId="10563"/>
    <cellStyle name="Heading 4 14 2" xfId="10564"/>
    <cellStyle name="Heading 4 14 3" xfId="10565"/>
    <cellStyle name="Heading 4 14 4" xfId="10566"/>
    <cellStyle name="Heading 4 15" xfId="10567"/>
    <cellStyle name="Heading 4 15 2" xfId="10568"/>
    <cellStyle name="Heading 4 15 3" xfId="10569"/>
    <cellStyle name="Heading 4 15 4" xfId="10570"/>
    <cellStyle name="Heading 4 16" xfId="10571"/>
    <cellStyle name="Heading 4 16 2" xfId="10572"/>
    <cellStyle name="Heading 4 16 3" xfId="10573"/>
    <cellStyle name="Heading 4 16 4" xfId="10574"/>
    <cellStyle name="Heading 4 17" xfId="10575"/>
    <cellStyle name="Heading 4 17 2" xfId="10576"/>
    <cellStyle name="Heading 4 17 3" xfId="10577"/>
    <cellStyle name="Heading 4 17 4" xfId="10578"/>
    <cellStyle name="Heading 4 18" xfId="10579"/>
    <cellStyle name="Heading 4 18 2" xfId="10580"/>
    <cellStyle name="Heading 4 18 3" xfId="10581"/>
    <cellStyle name="Heading 4 18 4" xfId="10582"/>
    <cellStyle name="Heading 4 19" xfId="10583"/>
    <cellStyle name="Heading 4 19 2" xfId="10584"/>
    <cellStyle name="Heading 4 19 3" xfId="10585"/>
    <cellStyle name="Heading 4 19 4" xfId="10586"/>
    <cellStyle name="Heading 4 2" xfId="10587"/>
    <cellStyle name="Heading 4 2 2" xfId="10588"/>
    <cellStyle name="Heading 4 2 2 2" xfId="10589"/>
    <cellStyle name="Heading 4 2 2 3" xfId="10590"/>
    <cellStyle name="Heading 4 2 2 4" xfId="10591"/>
    <cellStyle name="Heading 4 2 2 5" xfId="10592"/>
    <cellStyle name="Heading 4 2 3" xfId="10593"/>
    <cellStyle name="Heading 4 2 3 2" xfId="10594"/>
    <cellStyle name="Heading 4 2 3 2 2" xfId="10595"/>
    <cellStyle name="Heading 4 2 3 3" xfId="10596"/>
    <cellStyle name="Heading 4 2 3 4" xfId="10597"/>
    <cellStyle name="Heading 4 2 3 5" xfId="10598"/>
    <cellStyle name="Heading 4 2 4" xfId="10599"/>
    <cellStyle name="Heading 4 2 4 2" xfId="10600"/>
    <cellStyle name="Heading 4 2 4 3" xfId="10601"/>
    <cellStyle name="Heading 4 2 4 4" xfId="10602"/>
    <cellStyle name="Heading 4 2 5" xfId="10603"/>
    <cellStyle name="Heading 4 2 5 2" xfId="10604"/>
    <cellStyle name="Heading 4 2 5 3" xfId="10605"/>
    <cellStyle name="Heading 4 2 6" xfId="10606"/>
    <cellStyle name="Heading 4 2 6 2" xfId="10607"/>
    <cellStyle name="Heading 4 2 6 3" xfId="10608"/>
    <cellStyle name="Heading 4 2 7" xfId="10609"/>
    <cellStyle name="Heading 4 2 8" xfId="10610"/>
    <cellStyle name="Heading 4 2 9" xfId="10611"/>
    <cellStyle name="Heading 4 20" xfId="10612"/>
    <cellStyle name="Heading 4 20 2" xfId="10613"/>
    <cellStyle name="Heading 4 20 3" xfId="10614"/>
    <cellStyle name="Heading 4 20 4" xfId="10615"/>
    <cellStyle name="Heading 4 21" xfId="10616"/>
    <cellStyle name="Heading 4 21 2" xfId="10617"/>
    <cellStyle name="Heading 4 21 3" xfId="10618"/>
    <cellStyle name="Heading 4 21 4" xfId="10619"/>
    <cellStyle name="Heading 4 22" xfId="10620"/>
    <cellStyle name="Heading 4 22 2" xfId="10621"/>
    <cellStyle name="Heading 4 22 3" xfId="10622"/>
    <cellStyle name="Heading 4 22 4" xfId="10623"/>
    <cellStyle name="Heading 4 23" xfId="10624"/>
    <cellStyle name="Heading 4 23 2" xfId="10625"/>
    <cellStyle name="Heading 4 23 3" xfId="10626"/>
    <cellStyle name="Heading 4 23 4" xfId="10627"/>
    <cellStyle name="Heading 4 24" xfId="10628"/>
    <cellStyle name="Heading 4 24 2" xfId="10629"/>
    <cellStyle name="Heading 4 24 3" xfId="10630"/>
    <cellStyle name="Heading 4 24 4" xfId="10631"/>
    <cellStyle name="Heading 4 25" xfId="10632"/>
    <cellStyle name="Heading 4 25 2" xfId="10633"/>
    <cellStyle name="Heading 4 25 3" xfId="10634"/>
    <cellStyle name="Heading 4 25 4" xfId="10635"/>
    <cellStyle name="Heading 4 26" xfId="10636"/>
    <cellStyle name="Heading 4 26 2" xfId="10637"/>
    <cellStyle name="Heading 4 26 3" xfId="10638"/>
    <cellStyle name="Heading 4 26 4" xfId="10639"/>
    <cellStyle name="Heading 4 27" xfId="10640"/>
    <cellStyle name="Heading 4 27 2" xfId="10641"/>
    <cellStyle name="Heading 4 27 3" xfId="10642"/>
    <cellStyle name="Heading 4 27 4" xfId="10643"/>
    <cellStyle name="Heading 4 28" xfId="10644"/>
    <cellStyle name="Heading 4 28 2" xfId="10645"/>
    <cellStyle name="Heading 4 28 3" xfId="10646"/>
    <cellStyle name="Heading 4 28 4" xfId="10647"/>
    <cellStyle name="Heading 4 29" xfId="10648"/>
    <cellStyle name="Heading 4 29 2" xfId="10649"/>
    <cellStyle name="Heading 4 29 3" xfId="10650"/>
    <cellStyle name="Heading 4 29 4" xfId="10651"/>
    <cellStyle name="Heading 4 3" xfId="10652"/>
    <cellStyle name="Heading 4 3 10" xfId="10653"/>
    <cellStyle name="Heading 4 3 2" xfId="10654"/>
    <cellStyle name="Heading 4 3 2 2" xfId="10655"/>
    <cellStyle name="Heading 4 3 2 3" xfId="10656"/>
    <cellStyle name="Heading 4 3 3" xfId="10657"/>
    <cellStyle name="Heading 4 3 3 2" xfId="10658"/>
    <cellStyle name="Heading 4 3 3 3" xfId="10659"/>
    <cellStyle name="Heading 4 3 4" xfId="10660"/>
    <cellStyle name="Heading 4 3 4 2" xfId="10661"/>
    <cellStyle name="Heading 4 3 4 3" xfId="10662"/>
    <cellStyle name="Heading 4 3 5" xfId="10663"/>
    <cellStyle name="Heading 4 3 5 2" xfId="10664"/>
    <cellStyle name="Heading 4 3 5 3" xfId="10665"/>
    <cellStyle name="Heading 4 3 6" xfId="10666"/>
    <cellStyle name="Heading 4 3 7" xfId="10667"/>
    <cellStyle name="Heading 4 3 8" xfId="10668"/>
    <cellStyle name="Heading 4 3 9" xfId="10669"/>
    <cellStyle name="Heading 4 30" xfId="10670"/>
    <cellStyle name="Heading 4 30 2" xfId="10671"/>
    <cellStyle name="Heading 4 30 3" xfId="10672"/>
    <cellStyle name="Heading 4 30 4" xfId="10673"/>
    <cellStyle name="Heading 4 31" xfId="10674"/>
    <cellStyle name="Heading 4 31 2" xfId="10675"/>
    <cellStyle name="Heading 4 31 3" xfId="10676"/>
    <cellStyle name="Heading 4 31 4" xfId="10677"/>
    <cellStyle name="Heading 4 32" xfId="10678"/>
    <cellStyle name="Heading 4 32 2" xfId="10679"/>
    <cellStyle name="Heading 4 32 3" xfId="10680"/>
    <cellStyle name="Heading 4 32 4" xfId="10681"/>
    <cellStyle name="Heading 4 33" xfId="10682"/>
    <cellStyle name="Heading 4 33 2" xfId="10683"/>
    <cellStyle name="Heading 4 33 3" xfId="10684"/>
    <cellStyle name="Heading 4 33 4" xfId="10685"/>
    <cellStyle name="Heading 4 34" xfId="10686"/>
    <cellStyle name="Heading 4 34 2" xfId="10687"/>
    <cellStyle name="Heading 4 34 3" xfId="10688"/>
    <cellStyle name="Heading 4 34 4" xfId="10689"/>
    <cellStyle name="Heading 4 35" xfId="10690"/>
    <cellStyle name="Heading 4 35 2" xfId="10691"/>
    <cellStyle name="Heading 4 35 3" xfId="10692"/>
    <cellStyle name="Heading 4 35 4" xfId="10693"/>
    <cellStyle name="Heading 4 36" xfId="10694"/>
    <cellStyle name="Heading 4 36 2" xfId="10695"/>
    <cellStyle name="Heading 4 36 3" xfId="10696"/>
    <cellStyle name="Heading 4 36 4" xfId="10697"/>
    <cellStyle name="Heading 4 37" xfId="10698"/>
    <cellStyle name="Heading 4 37 2" xfId="10699"/>
    <cellStyle name="Heading 4 37 3" xfId="10700"/>
    <cellStyle name="Heading 4 37 4" xfId="10701"/>
    <cellStyle name="Heading 4 38" xfId="10702"/>
    <cellStyle name="Heading 4 38 2" xfId="10703"/>
    <cellStyle name="Heading 4 38 3" xfId="10704"/>
    <cellStyle name="Heading 4 38 4" xfId="10705"/>
    <cellStyle name="Heading 4 39" xfId="10706"/>
    <cellStyle name="Heading 4 39 2" xfId="10707"/>
    <cellStyle name="Heading 4 39 3" xfId="10708"/>
    <cellStyle name="Heading 4 39 4" xfId="10709"/>
    <cellStyle name="Heading 4 4" xfId="10710"/>
    <cellStyle name="Heading 4 4 2" xfId="10711"/>
    <cellStyle name="Heading 4 4 2 2" xfId="10712"/>
    <cellStyle name="Heading 4 4 2 3" xfId="10713"/>
    <cellStyle name="Heading 4 4 3" xfId="10714"/>
    <cellStyle name="Heading 4 4 4" xfId="10715"/>
    <cellStyle name="Heading 4 4 5" xfId="10716"/>
    <cellStyle name="Heading 4 4 6" xfId="10717"/>
    <cellStyle name="Heading 4 4 7" xfId="10718"/>
    <cellStyle name="Heading 4 40" xfId="10719"/>
    <cellStyle name="Heading 4 40 2" xfId="10720"/>
    <cellStyle name="Heading 4 40 3" xfId="10721"/>
    <cellStyle name="Heading 4 40 4" xfId="10722"/>
    <cellStyle name="Heading 4 41" xfId="10723"/>
    <cellStyle name="Heading 4 41 2" xfId="10724"/>
    <cellStyle name="Heading 4 41 3" xfId="10725"/>
    <cellStyle name="Heading 4 41 4" xfId="10726"/>
    <cellStyle name="Heading 4 42" xfId="10727"/>
    <cellStyle name="Heading 4 42 2" xfId="10728"/>
    <cellStyle name="Heading 4 42 3" xfId="10729"/>
    <cellStyle name="Heading 4 42 4" xfId="10730"/>
    <cellStyle name="Heading 4 43" xfId="10731"/>
    <cellStyle name="Heading 4 43 2" xfId="10732"/>
    <cellStyle name="Heading 4 43 3" xfId="10733"/>
    <cellStyle name="Heading 4 43 4" xfId="10734"/>
    <cellStyle name="Heading 4 44" xfId="10735"/>
    <cellStyle name="Heading 4 44 2" xfId="10736"/>
    <cellStyle name="Heading 4 44 3" xfId="10737"/>
    <cellStyle name="Heading 4 44 4" xfId="10738"/>
    <cellStyle name="Heading 4 45" xfId="10739"/>
    <cellStyle name="Heading 4 45 2" xfId="10740"/>
    <cellStyle name="Heading 4 45 3" xfId="10741"/>
    <cellStyle name="Heading 4 45 4" xfId="10742"/>
    <cellStyle name="Heading 4 46" xfId="10743"/>
    <cellStyle name="Heading 4 46 2" xfId="10744"/>
    <cellStyle name="Heading 4 46 3" xfId="10745"/>
    <cellStyle name="Heading 4 47" xfId="10746"/>
    <cellStyle name="Heading 4 47 2" xfId="10747"/>
    <cellStyle name="Heading 4 47 3" xfId="10748"/>
    <cellStyle name="Heading 4 48" xfId="10749"/>
    <cellStyle name="Heading 4 48 2" xfId="10750"/>
    <cellStyle name="Heading 4 48 3" xfId="10751"/>
    <cellStyle name="Heading 4 49" xfId="10752"/>
    <cellStyle name="Heading 4 49 2" xfId="10753"/>
    <cellStyle name="Heading 4 49 3" xfId="10754"/>
    <cellStyle name="Heading 4 5" xfId="10755"/>
    <cellStyle name="Heading 4 5 2" xfId="10756"/>
    <cellStyle name="Heading 4 5 2 2" xfId="10757"/>
    <cellStyle name="Heading 4 5 3" xfId="10758"/>
    <cellStyle name="Heading 4 5 4" xfId="10759"/>
    <cellStyle name="Heading 4 5 5" xfId="10760"/>
    <cellStyle name="Heading 4 5 6" xfId="10761"/>
    <cellStyle name="Heading 4 50" xfId="10762"/>
    <cellStyle name="Heading 4 50 2" xfId="10763"/>
    <cellStyle name="Heading 4 50 3" xfId="10764"/>
    <cellStyle name="Heading 4 51" xfId="10765"/>
    <cellStyle name="Heading 4 51 2" xfId="10766"/>
    <cellStyle name="Heading 4 51 3" xfId="10767"/>
    <cellStyle name="Heading 4 52" xfId="10768"/>
    <cellStyle name="Heading 4 6" xfId="10769"/>
    <cellStyle name="Heading 4 6 2" xfId="10770"/>
    <cellStyle name="Heading 4 6 2 2" xfId="10771"/>
    <cellStyle name="Heading 4 6 3" xfId="10772"/>
    <cellStyle name="Heading 4 6 4" xfId="10773"/>
    <cellStyle name="Heading 4 6 5" xfId="10774"/>
    <cellStyle name="Heading 4 6 6" xfId="10775"/>
    <cellStyle name="Heading 4 7" xfId="10776"/>
    <cellStyle name="Heading 4 7 2" xfId="10777"/>
    <cellStyle name="Heading 4 7 2 2" xfId="10778"/>
    <cellStyle name="Heading 4 7 3" xfId="10779"/>
    <cellStyle name="Heading 4 7 4" xfId="10780"/>
    <cellStyle name="Heading 4 7 5" xfId="10781"/>
    <cellStyle name="Heading 4 8" xfId="10782"/>
    <cellStyle name="Heading 4 8 2" xfId="10783"/>
    <cellStyle name="Heading 4 8 3" xfId="10784"/>
    <cellStyle name="Heading 4 9" xfId="10785"/>
    <cellStyle name="Heading 4 9 2" xfId="10786"/>
    <cellStyle name="Heading 4 9 3" xfId="10787"/>
    <cellStyle name="Heading 5" xfId="10788"/>
    <cellStyle name="Heading 6" xfId="10789"/>
    <cellStyle name="HEADING1" xfId="10790"/>
    <cellStyle name="Heading1 2" xfId="10791"/>
    <cellStyle name="Heading1 2 2" xfId="10792"/>
    <cellStyle name="Heading1 2 3" xfId="10793"/>
    <cellStyle name="Heading1 2 4" xfId="10794"/>
    <cellStyle name="Heading1 3" xfId="10795"/>
    <cellStyle name="Heading1 3 2" xfId="10796"/>
    <cellStyle name="Heading1 3 3" xfId="10797"/>
    <cellStyle name="Heading1 3 4" xfId="10798"/>
    <cellStyle name="Heading1 4" xfId="10799"/>
    <cellStyle name="Heading1 4 2" xfId="10800"/>
    <cellStyle name="Heading1 4 3" xfId="10801"/>
    <cellStyle name="Heading1 4 4" xfId="10802"/>
    <cellStyle name="HEADING1 5" xfId="10803"/>
    <cellStyle name="HEADING1 6" xfId="10804"/>
    <cellStyle name="HEADING1 7" xfId="10805"/>
    <cellStyle name="HEADING1 8" xfId="10806"/>
    <cellStyle name="HEADING2" xfId="10807"/>
    <cellStyle name="Heading2 2" xfId="10808"/>
    <cellStyle name="Heading2 2 2" xfId="10809"/>
    <cellStyle name="Heading2 2 3" xfId="10810"/>
    <cellStyle name="Heading2 2 4" xfId="10811"/>
    <cellStyle name="Heading2 3" xfId="10812"/>
    <cellStyle name="Heading2 3 2" xfId="10813"/>
    <cellStyle name="Heading2 3 3" xfId="10814"/>
    <cellStyle name="Heading2 3 4" xfId="10815"/>
    <cellStyle name="Heading2 4" xfId="10816"/>
    <cellStyle name="Heading2 4 2" xfId="10817"/>
    <cellStyle name="Heading2 4 3" xfId="10818"/>
    <cellStyle name="Heading2 4 4" xfId="10819"/>
    <cellStyle name="HEADING2 5" xfId="10820"/>
    <cellStyle name="HEADING2 6" xfId="10821"/>
    <cellStyle name="HEADING2 7" xfId="10822"/>
    <cellStyle name="HEADING2 8" xfId="10823"/>
    <cellStyle name="HeadingS" xfId="10824"/>
    <cellStyle name="HeadingS 2" xfId="10825"/>
    <cellStyle name="HeadingS 3" xfId="10826"/>
    <cellStyle name="hidden" xfId="10827"/>
    <cellStyle name="hidden 2" xfId="10828"/>
    <cellStyle name="hidden 3" xfId="10829"/>
    <cellStyle name="hidden 4" xfId="10830"/>
    <cellStyle name="HIGHLIGHT" xfId="10831"/>
    <cellStyle name="HIGHLIGHT 2" xfId="10832"/>
    <cellStyle name="HIGHLIGHT 3" xfId="10833"/>
    <cellStyle name="Hyperlink 2" xfId="10834"/>
    <cellStyle name="Hyperlink 2 2" xfId="10835"/>
    <cellStyle name="Hyperlink 2 2 2" xfId="10836"/>
    <cellStyle name="Hyperlink 2 2 3" xfId="10837"/>
    <cellStyle name="Hyperlink 2 3" xfId="10838"/>
    <cellStyle name="Hyperlink 2 3 2" xfId="10839"/>
    <cellStyle name="Hyperlink 2 3 3" xfId="10840"/>
    <cellStyle name="Hyperlink 2 4" xfId="10841"/>
    <cellStyle name="Hyperlink 2 5" xfId="10842"/>
    <cellStyle name="Hyperlink 2 6" xfId="10843"/>
    <cellStyle name="Hyperlink 2 7" xfId="10844"/>
    <cellStyle name="Hyperlink 3" xfId="10845"/>
    <cellStyle name="Hyperlink 3 2" xfId="10846"/>
    <cellStyle name="Hyperlink 3 2 2" xfId="10847"/>
    <cellStyle name="Hyperlink 3 2 3" xfId="10848"/>
    <cellStyle name="Hyperlink 3 3" xfId="10849"/>
    <cellStyle name="Hyperlink 3 4" xfId="10850"/>
    <cellStyle name="Hyperlink 3 5" xfId="10851"/>
    <cellStyle name="Hyperlink 3 6" xfId="10852"/>
    <cellStyle name="Hyperlink 4" xfId="10853"/>
    <cellStyle name="Hyperlink 4 2" xfId="10854"/>
    <cellStyle name="Hyperlink 4 3" xfId="10855"/>
    <cellStyle name="Hyperlink 4 4" xfId="10856"/>
    <cellStyle name="Hyperlink 4 5" xfId="10857"/>
    <cellStyle name="Hyperlink 4 6" xfId="10858"/>
    <cellStyle name="Hyperlink 4 7" xfId="10859"/>
    <cellStyle name="Hyperlink 5" xfId="10860"/>
    <cellStyle name="Hyperlink 5 2" xfId="10861"/>
    <cellStyle name="Hyperlink 5 3" xfId="10862"/>
    <cellStyle name="Hyperlink 5 4" xfId="10863"/>
    <cellStyle name="Hyperlink 6" xfId="10864"/>
    <cellStyle name="Hyperlink 6 2" xfId="10865"/>
    <cellStyle name="Hyperlink 6 3" xfId="10866"/>
    <cellStyle name="Hyperlink 7" xfId="10867"/>
    <cellStyle name="Input [yellow]" xfId="10868"/>
    <cellStyle name="Input [yellow] 2" xfId="10869"/>
    <cellStyle name="Input [yellow] 2 2" xfId="10870"/>
    <cellStyle name="Input [yellow] 2 3" xfId="10871"/>
    <cellStyle name="Input [yellow] 3" xfId="10872"/>
    <cellStyle name="Input [yellow] 3 2" xfId="10873"/>
    <cellStyle name="Input [yellow] 3 3" xfId="10874"/>
    <cellStyle name="Input [yellow] 4" xfId="10875"/>
    <cellStyle name="Input [yellow] 5" xfId="10876"/>
    <cellStyle name="Input 10" xfId="10877"/>
    <cellStyle name="Input 10 2" xfId="10878"/>
    <cellStyle name="Input 10 3" xfId="10879"/>
    <cellStyle name="Input 11" xfId="10880"/>
    <cellStyle name="Input 11 2" xfId="10881"/>
    <cellStyle name="Input 11 3" xfId="10882"/>
    <cellStyle name="Input 12" xfId="10883"/>
    <cellStyle name="Input 12 2" xfId="10884"/>
    <cellStyle name="Input 12 3" xfId="10885"/>
    <cellStyle name="Input 13" xfId="10886"/>
    <cellStyle name="Input 13 2" xfId="10887"/>
    <cellStyle name="Input 13 3" xfId="10888"/>
    <cellStyle name="Input 14" xfId="10889"/>
    <cellStyle name="Input 14 2" xfId="10890"/>
    <cellStyle name="Input 14 3" xfId="10891"/>
    <cellStyle name="Input 14 4" xfId="10892"/>
    <cellStyle name="Input 15" xfId="10893"/>
    <cellStyle name="Input 15 2" xfId="10894"/>
    <cellStyle name="Input 15 3" xfId="10895"/>
    <cellStyle name="Input 15 4" xfId="10896"/>
    <cellStyle name="Input 16" xfId="10897"/>
    <cellStyle name="Input 16 2" xfId="10898"/>
    <cellStyle name="Input 16 3" xfId="10899"/>
    <cellStyle name="Input 16 4" xfId="10900"/>
    <cellStyle name="Input 17" xfId="10901"/>
    <cellStyle name="Input 17 2" xfId="10902"/>
    <cellStyle name="Input 17 3" xfId="10903"/>
    <cellStyle name="Input 17 4" xfId="10904"/>
    <cellStyle name="Input 18" xfId="10905"/>
    <cellStyle name="Input 18 2" xfId="10906"/>
    <cellStyle name="Input 18 3" xfId="10907"/>
    <cellStyle name="Input 18 4" xfId="10908"/>
    <cellStyle name="Input 19" xfId="10909"/>
    <cellStyle name="Input 19 2" xfId="10910"/>
    <cellStyle name="Input 19 3" xfId="10911"/>
    <cellStyle name="Input 19 4" xfId="10912"/>
    <cellStyle name="Input 2" xfId="10913"/>
    <cellStyle name="Input 2 2" xfId="10914"/>
    <cellStyle name="Input 2 2 2" xfId="10915"/>
    <cellStyle name="Input 2 2 3" xfId="10916"/>
    <cellStyle name="Input 2 2 4" xfId="10917"/>
    <cellStyle name="Input 2 2 5" xfId="10918"/>
    <cellStyle name="Input 2 3" xfId="10919"/>
    <cellStyle name="Input 2 3 2" xfId="10920"/>
    <cellStyle name="Input 2 3 2 2" xfId="10921"/>
    <cellStyle name="Input 2 3 3" xfId="10922"/>
    <cellStyle name="Input 2 3 4" xfId="10923"/>
    <cellStyle name="Input 2 3 5" xfId="10924"/>
    <cellStyle name="Input 2 4" xfId="10925"/>
    <cellStyle name="Input 2 4 2" xfId="10926"/>
    <cellStyle name="Input 2 4 3" xfId="10927"/>
    <cellStyle name="Input 2 4 4" xfId="10928"/>
    <cellStyle name="Input 2 5" xfId="10929"/>
    <cellStyle name="Input 2 5 2" xfId="10930"/>
    <cellStyle name="Input 2 5 3" xfId="10931"/>
    <cellStyle name="Input 2 6" xfId="10932"/>
    <cellStyle name="Input 2 6 2" xfId="10933"/>
    <cellStyle name="Input 2 6 3" xfId="10934"/>
    <cellStyle name="Input 2 7" xfId="10935"/>
    <cellStyle name="Input 2 7 2" xfId="10936"/>
    <cellStyle name="Input 2 7 3" xfId="10937"/>
    <cellStyle name="Input 2 8" xfId="10938"/>
    <cellStyle name="Input 2 9" xfId="10939"/>
    <cellStyle name="Input 20" xfId="10940"/>
    <cellStyle name="Input 20 2" xfId="10941"/>
    <cellStyle name="Input 20 3" xfId="10942"/>
    <cellStyle name="Input 20 4" xfId="10943"/>
    <cellStyle name="Input 21" xfId="10944"/>
    <cellStyle name="Input 21 2" xfId="10945"/>
    <cellStyle name="Input 21 3" xfId="10946"/>
    <cellStyle name="Input 21 4" xfId="10947"/>
    <cellStyle name="Input 22" xfId="10948"/>
    <cellStyle name="Input 22 2" xfId="10949"/>
    <cellStyle name="Input 22 3" xfId="10950"/>
    <cellStyle name="Input 22 4" xfId="10951"/>
    <cellStyle name="Input 23" xfId="10952"/>
    <cellStyle name="Input 23 2" xfId="10953"/>
    <cellStyle name="Input 23 3" xfId="10954"/>
    <cellStyle name="Input 23 4" xfId="10955"/>
    <cellStyle name="Input 24" xfId="10956"/>
    <cellStyle name="Input 24 2" xfId="10957"/>
    <cellStyle name="Input 24 3" xfId="10958"/>
    <cellStyle name="Input 24 4" xfId="10959"/>
    <cellStyle name="Input 25" xfId="10960"/>
    <cellStyle name="Input 25 2" xfId="10961"/>
    <cellStyle name="Input 25 3" xfId="10962"/>
    <cellStyle name="Input 25 4" xfId="10963"/>
    <cellStyle name="Input 26" xfId="10964"/>
    <cellStyle name="Input 26 2" xfId="10965"/>
    <cellStyle name="Input 26 3" xfId="10966"/>
    <cellStyle name="Input 26 4" xfId="10967"/>
    <cellStyle name="Input 27" xfId="10968"/>
    <cellStyle name="Input 27 2" xfId="10969"/>
    <cellStyle name="Input 27 3" xfId="10970"/>
    <cellStyle name="Input 27 4" xfId="10971"/>
    <cellStyle name="Input 28" xfId="10972"/>
    <cellStyle name="Input 28 2" xfId="10973"/>
    <cellStyle name="Input 28 3" xfId="10974"/>
    <cellStyle name="Input 28 4" xfId="10975"/>
    <cellStyle name="Input 29" xfId="10976"/>
    <cellStyle name="Input 29 2" xfId="10977"/>
    <cellStyle name="Input 29 3" xfId="10978"/>
    <cellStyle name="Input 29 4" xfId="10979"/>
    <cellStyle name="Input 3" xfId="10980"/>
    <cellStyle name="Input 3 10" xfId="10981"/>
    <cellStyle name="Input 3 2" xfId="10982"/>
    <cellStyle name="Input 3 2 2" xfId="10983"/>
    <cellStyle name="Input 3 2 3" xfId="10984"/>
    <cellStyle name="Input 3 3" xfId="10985"/>
    <cellStyle name="Input 3 3 2" xfId="10986"/>
    <cellStyle name="Input 3 3 3" xfId="10987"/>
    <cellStyle name="Input 3 4" xfId="10988"/>
    <cellStyle name="Input 3 4 2" xfId="10989"/>
    <cellStyle name="Input 3 4 3" xfId="10990"/>
    <cellStyle name="Input 3 5" xfId="10991"/>
    <cellStyle name="Input 3 5 2" xfId="10992"/>
    <cellStyle name="Input 3 5 3" xfId="10993"/>
    <cellStyle name="Input 3 6" xfId="10994"/>
    <cellStyle name="Input 3 7" xfId="10995"/>
    <cellStyle name="Input 3 8" xfId="10996"/>
    <cellStyle name="Input 3 9" xfId="10997"/>
    <cellStyle name="Input 30" xfId="10998"/>
    <cellStyle name="Input 30 2" xfId="10999"/>
    <cellStyle name="Input 30 3" xfId="11000"/>
    <cellStyle name="Input 30 4" xfId="11001"/>
    <cellStyle name="Input 31" xfId="11002"/>
    <cellStyle name="Input 31 2" xfId="11003"/>
    <cellStyle name="Input 31 3" xfId="11004"/>
    <cellStyle name="Input 31 4" xfId="11005"/>
    <cellStyle name="Input 32" xfId="11006"/>
    <cellStyle name="Input 32 2" xfId="11007"/>
    <cellStyle name="Input 32 3" xfId="11008"/>
    <cellStyle name="Input 32 4" xfId="11009"/>
    <cellStyle name="Input 33" xfId="11010"/>
    <cellStyle name="Input 33 2" xfId="11011"/>
    <cellStyle name="Input 33 3" xfId="11012"/>
    <cellStyle name="Input 33 4" xfId="11013"/>
    <cellStyle name="Input 34" xfId="11014"/>
    <cellStyle name="Input 34 2" xfId="11015"/>
    <cellStyle name="Input 34 3" xfId="11016"/>
    <cellStyle name="Input 34 4" xfId="11017"/>
    <cellStyle name="Input 35" xfId="11018"/>
    <cellStyle name="Input 35 2" xfId="11019"/>
    <cellStyle name="Input 35 3" xfId="11020"/>
    <cellStyle name="Input 35 4" xfId="11021"/>
    <cellStyle name="Input 36" xfId="11022"/>
    <cellStyle name="Input 36 2" xfId="11023"/>
    <cellStyle name="Input 36 3" xfId="11024"/>
    <cellStyle name="Input 36 4" xfId="11025"/>
    <cellStyle name="Input 37" xfId="11026"/>
    <cellStyle name="Input 37 2" xfId="11027"/>
    <cellStyle name="Input 37 3" xfId="11028"/>
    <cellStyle name="Input 37 4" xfId="11029"/>
    <cellStyle name="Input 38" xfId="11030"/>
    <cellStyle name="Input 38 2" xfId="11031"/>
    <cellStyle name="Input 38 3" xfId="11032"/>
    <cellStyle name="Input 38 4" xfId="11033"/>
    <cellStyle name="Input 39" xfId="11034"/>
    <cellStyle name="Input 39 2" xfId="11035"/>
    <cellStyle name="Input 39 3" xfId="11036"/>
    <cellStyle name="Input 39 4" xfId="11037"/>
    <cellStyle name="Input 4" xfId="11038"/>
    <cellStyle name="Input 4 2" xfId="11039"/>
    <cellStyle name="Input 4 2 2" xfId="11040"/>
    <cellStyle name="Input 4 2 3" xfId="11041"/>
    <cellStyle name="Input 4 3" xfId="11042"/>
    <cellStyle name="Input 4 4" xfId="11043"/>
    <cellStyle name="Input 4 5" xfId="11044"/>
    <cellStyle name="Input 4 6" xfId="11045"/>
    <cellStyle name="Input 4 7" xfId="11046"/>
    <cellStyle name="Input 40" xfId="11047"/>
    <cellStyle name="Input 40 2" xfId="11048"/>
    <cellStyle name="Input 40 3" xfId="11049"/>
    <cellStyle name="Input 40 4" xfId="11050"/>
    <cellStyle name="Input 41" xfId="11051"/>
    <cellStyle name="Input 41 2" xfId="11052"/>
    <cellStyle name="Input 41 3" xfId="11053"/>
    <cellStyle name="Input 41 4" xfId="11054"/>
    <cellStyle name="Input 42" xfId="11055"/>
    <cellStyle name="Input 42 2" xfId="11056"/>
    <cellStyle name="Input 42 3" xfId="11057"/>
    <cellStyle name="Input 42 4" xfId="11058"/>
    <cellStyle name="Input 43" xfId="11059"/>
    <cellStyle name="Input 43 2" xfId="11060"/>
    <cellStyle name="Input 43 3" xfId="11061"/>
    <cellStyle name="Input 43 4" xfId="11062"/>
    <cellStyle name="Input 44" xfId="11063"/>
    <cellStyle name="Input 44 2" xfId="11064"/>
    <cellStyle name="Input 44 3" xfId="11065"/>
    <cellStyle name="Input 44 4" xfId="11066"/>
    <cellStyle name="Input 45" xfId="11067"/>
    <cellStyle name="Input 45 2" xfId="11068"/>
    <cellStyle name="Input 45 3" xfId="11069"/>
    <cellStyle name="Input 45 4" xfId="11070"/>
    <cellStyle name="Input 46" xfId="11071"/>
    <cellStyle name="Input 46 2" xfId="11072"/>
    <cellStyle name="Input 46 3" xfId="11073"/>
    <cellStyle name="Input 46 4" xfId="11074"/>
    <cellStyle name="Input 47" xfId="11075"/>
    <cellStyle name="Input 47 2" xfId="11076"/>
    <cellStyle name="Input 47 3" xfId="11077"/>
    <cellStyle name="Input 47 4" xfId="11078"/>
    <cellStyle name="Input 48" xfId="11079"/>
    <cellStyle name="Input 48 2" xfId="11080"/>
    <cellStyle name="Input 48 3" xfId="11081"/>
    <cellStyle name="Input 48 4" xfId="11082"/>
    <cellStyle name="Input 49" xfId="11083"/>
    <cellStyle name="Input 49 2" xfId="11084"/>
    <cellStyle name="Input 49 3" xfId="11085"/>
    <cellStyle name="Input 49 4" xfId="11086"/>
    <cellStyle name="Input 5" xfId="11087"/>
    <cellStyle name="Input 5 2" xfId="11088"/>
    <cellStyle name="Input 5 2 2" xfId="11089"/>
    <cellStyle name="Input 5 3" xfId="11090"/>
    <cellStyle name="Input 5 4" xfId="11091"/>
    <cellStyle name="Input 5 5" xfId="11092"/>
    <cellStyle name="Input 5 6" xfId="11093"/>
    <cellStyle name="Input 50" xfId="11094"/>
    <cellStyle name="Input 50 2" xfId="11095"/>
    <cellStyle name="Input 50 3" xfId="11096"/>
    <cellStyle name="Input 50 4" xfId="11097"/>
    <cellStyle name="Input 51" xfId="11098"/>
    <cellStyle name="Input 51 2" xfId="11099"/>
    <cellStyle name="Input 51 3" xfId="11100"/>
    <cellStyle name="Input 51 4" xfId="11101"/>
    <cellStyle name="Input 52" xfId="11102"/>
    <cellStyle name="Input 52 2" xfId="11103"/>
    <cellStyle name="Input 52 3" xfId="11104"/>
    <cellStyle name="Input 53" xfId="11105"/>
    <cellStyle name="Input 53 2" xfId="11106"/>
    <cellStyle name="Input 53 3" xfId="11107"/>
    <cellStyle name="Input 54" xfId="11108"/>
    <cellStyle name="Input 54 2" xfId="11109"/>
    <cellStyle name="Input 54 3" xfId="11110"/>
    <cellStyle name="Input 55" xfId="11111"/>
    <cellStyle name="Input 55 2" xfId="11112"/>
    <cellStyle name="Input 55 3" xfId="11113"/>
    <cellStyle name="Input 56" xfId="11114"/>
    <cellStyle name="Input 56 2" xfId="11115"/>
    <cellStyle name="Input 56 3" xfId="11116"/>
    <cellStyle name="Input 57" xfId="11117"/>
    <cellStyle name="Input 57 2" xfId="11118"/>
    <cellStyle name="Input 57 3" xfId="11119"/>
    <cellStyle name="Input 58" xfId="11120"/>
    <cellStyle name="Input 58 2" xfId="11121"/>
    <cellStyle name="Input 58 3" xfId="11122"/>
    <cellStyle name="Input 59" xfId="11123"/>
    <cellStyle name="Input 59 2" xfId="11124"/>
    <cellStyle name="Input 6" xfId="11125"/>
    <cellStyle name="Input 6 2" xfId="11126"/>
    <cellStyle name="Input 6 2 2" xfId="11127"/>
    <cellStyle name="Input 6 3" xfId="11128"/>
    <cellStyle name="Input 6 4" xfId="11129"/>
    <cellStyle name="Input 6 5" xfId="11130"/>
    <cellStyle name="Input 6 6" xfId="11131"/>
    <cellStyle name="Input 60" xfId="11132"/>
    <cellStyle name="Input 60 2" xfId="11133"/>
    <cellStyle name="Input 61" xfId="11134"/>
    <cellStyle name="Input 61 2" xfId="11135"/>
    <cellStyle name="Input 62" xfId="11136"/>
    <cellStyle name="Input 63" xfId="11137"/>
    <cellStyle name="Input 64" xfId="11138"/>
    <cellStyle name="Input 65" xfId="11139"/>
    <cellStyle name="Input 66" xfId="11140"/>
    <cellStyle name="Input 67" xfId="11141"/>
    <cellStyle name="Input 7" xfId="11142"/>
    <cellStyle name="Input 7 2" xfId="11143"/>
    <cellStyle name="Input 7 2 2" xfId="11144"/>
    <cellStyle name="Input 7 3" xfId="11145"/>
    <cellStyle name="Input 7 4" xfId="11146"/>
    <cellStyle name="Input 7 5" xfId="11147"/>
    <cellStyle name="Input 8" xfId="11148"/>
    <cellStyle name="Input 8 2" xfId="11149"/>
    <cellStyle name="Input 8 3" xfId="11150"/>
    <cellStyle name="Input 9" xfId="11151"/>
    <cellStyle name="Input 9 2" xfId="11152"/>
    <cellStyle name="Input 9 3" xfId="11153"/>
    <cellStyle name="Input1" xfId="11154"/>
    <cellStyle name="Input1 2" xfId="11155"/>
    <cellStyle name="Input1 3" xfId="11156"/>
    <cellStyle name="Input2" xfId="11157"/>
    <cellStyle name="Input2 2" xfId="11158"/>
    <cellStyle name="Input2 3" xfId="11159"/>
    <cellStyle name="Input2 4" xfId="11160"/>
    <cellStyle name="InputBlueFont" xfId="11161"/>
    <cellStyle name="InputBlueFont 2" xfId="11162"/>
    <cellStyle name="InputBlueFont 3" xfId="11163"/>
    <cellStyle name="Komma_Budget99-2" xfId="11164"/>
    <cellStyle name="Lable8Left" xfId="11165"/>
    <cellStyle name="Lable8Left 2" xfId="11166"/>
    <cellStyle name="Lable8Left 3" xfId="11167"/>
    <cellStyle name="Ligne" xfId="11168"/>
    <cellStyle name="Ligne 2" xfId="11169"/>
    <cellStyle name="Ligne 3" xfId="11170"/>
    <cellStyle name="Ligne 4" xfId="11171"/>
    <cellStyle name="Linked Cell 10" xfId="11172"/>
    <cellStyle name="Linked Cell 10 2" xfId="11173"/>
    <cellStyle name="Linked Cell 10 3" xfId="11174"/>
    <cellStyle name="Linked Cell 11" xfId="11175"/>
    <cellStyle name="Linked Cell 11 2" xfId="11176"/>
    <cellStyle name="Linked Cell 11 3" xfId="11177"/>
    <cellStyle name="Linked Cell 12" xfId="11178"/>
    <cellStyle name="Linked Cell 12 2" xfId="11179"/>
    <cellStyle name="Linked Cell 12 3" xfId="11180"/>
    <cellStyle name="Linked Cell 13" xfId="11181"/>
    <cellStyle name="Linked Cell 13 2" xfId="11182"/>
    <cellStyle name="Linked Cell 13 3" xfId="11183"/>
    <cellStyle name="Linked Cell 14" xfId="11184"/>
    <cellStyle name="Linked Cell 14 2" xfId="11185"/>
    <cellStyle name="Linked Cell 14 3" xfId="11186"/>
    <cellStyle name="Linked Cell 14 4" xfId="11187"/>
    <cellStyle name="Linked Cell 15" xfId="11188"/>
    <cellStyle name="Linked Cell 15 2" xfId="11189"/>
    <cellStyle name="Linked Cell 15 3" xfId="11190"/>
    <cellStyle name="Linked Cell 15 4" xfId="11191"/>
    <cellStyle name="Linked Cell 16" xfId="11192"/>
    <cellStyle name="Linked Cell 16 2" xfId="11193"/>
    <cellStyle name="Linked Cell 16 3" xfId="11194"/>
    <cellStyle name="Linked Cell 16 4" xfId="11195"/>
    <cellStyle name="Linked Cell 17" xfId="11196"/>
    <cellStyle name="Linked Cell 17 2" xfId="11197"/>
    <cellStyle name="Linked Cell 17 3" xfId="11198"/>
    <cellStyle name="Linked Cell 17 4" xfId="11199"/>
    <cellStyle name="Linked Cell 18" xfId="11200"/>
    <cellStyle name="Linked Cell 18 2" xfId="11201"/>
    <cellStyle name="Linked Cell 18 3" xfId="11202"/>
    <cellStyle name="Linked Cell 18 4" xfId="11203"/>
    <cellStyle name="Linked Cell 19" xfId="11204"/>
    <cellStyle name="Linked Cell 19 2" xfId="11205"/>
    <cellStyle name="Linked Cell 19 3" xfId="11206"/>
    <cellStyle name="Linked Cell 19 4" xfId="11207"/>
    <cellStyle name="Linked Cell 2" xfId="11208"/>
    <cellStyle name="Linked Cell 2 2" xfId="11209"/>
    <cellStyle name="Linked Cell 2 2 2" xfId="11210"/>
    <cellStyle name="Linked Cell 2 2 3" xfId="11211"/>
    <cellStyle name="Linked Cell 2 2 4" xfId="11212"/>
    <cellStyle name="Linked Cell 2 2 5" xfId="11213"/>
    <cellStyle name="Linked Cell 2 3" xfId="11214"/>
    <cellStyle name="Linked Cell 2 3 2" xfId="11215"/>
    <cellStyle name="Linked Cell 2 3 2 2" xfId="11216"/>
    <cellStyle name="Linked Cell 2 3 3" xfId="11217"/>
    <cellStyle name="Linked Cell 2 3 4" xfId="11218"/>
    <cellStyle name="Linked Cell 2 3 5" xfId="11219"/>
    <cellStyle name="Linked Cell 2 4" xfId="11220"/>
    <cellStyle name="Linked Cell 2 4 2" xfId="11221"/>
    <cellStyle name="Linked Cell 2 4 3" xfId="11222"/>
    <cellStyle name="Linked Cell 2 4 4" xfId="11223"/>
    <cellStyle name="Linked Cell 2 5" xfId="11224"/>
    <cellStyle name="Linked Cell 2 5 2" xfId="11225"/>
    <cellStyle name="Linked Cell 2 5 3" xfId="11226"/>
    <cellStyle name="Linked Cell 2 6" xfId="11227"/>
    <cellStyle name="Linked Cell 2 6 2" xfId="11228"/>
    <cellStyle name="Linked Cell 2 6 3" xfId="11229"/>
    <cellStyle name="Linked Cell 2 7" xfId="11230"/>
    <cellStyle name="Linked Cell 2 7 2" xfId="11231"/>
    <cellStyle name="Linked Cell 2 7 3" xfId="11232"/>
    <cellStyle name="Linked Cell 2 8" xfId="11233"/>
    <cellStyle name="Linked Cell 2 9" xfId="11234"/>
    <cellStyle name="Linked Cell 20" xfId="11235"/>
    <cellStyle name="Linked Cell 20 2" xfId="11236"/>
    <cellStyle name="Linked Cell 20 3" xfId="11237"/>
    <cellStyle name="Linked Cell 20 4" xfId="11238"/>
    <cellStyle name="Linked Cell 21" xfId="11239"/>
    <cellStyle name="Linked Cell 21 2" xfId="11240"/>
    <cellStyle name="Linked Cell 21 3" xfId="11241"/>
    <cellStyle name="Linked Cell 21 4" xfId="11242"/>
    <cellStyle name="Linked Cell 22" xfId="11243"/>
    <cellStyle name="Linked Cell 22 2" xfId="11244"/>
    <cellStyle name="Linked Cell 22 3" xfId="11245"/>
    <cellStyle name="Linked Cell 22 4" xfId="11246"/>
    <cellStyle name="Linked Cell 23" xfId="11247"/>
    <cellStyle name="Linked Cell 23 2" xfId="11248"/>
    <cellStyle name="Linked Cell 23 3" xfId="11249"/>
    <cellStyle name="Linked Cell 23 4" xfId="11250"/>
    <cellStyle name="Linked Cell 24" xfId="11251"/>
    <cellStyle name="Linked Cell 24 2" xfId="11252"/>
    <cellStyle name="Linked Cell 24 3" xfId="11253"/>
    <cellStyle name="Linked Cell 24 4" xfId="11254"/>
    <cellStyle name="Linked Cell 25" xfId="11255"/>
    <cellStyle name="Linked Cell 25 2" xfId="11256"/>
    <cellStyle name="Linked Cell 25 3" xfId="11257"/>
    <cellStyle name="Linked Cell 25 4" xfId="11258"/>
    <cellStyle name="Linked Cell 26" xfId="11259"/>
    <cellStyle name="Linked Cell 26 2" xfId="11260"/>
    <cellStyle name="Linked Cell 26 3" xfId="11261"/>
    <cellStyle name="Linked Cell 26 4" xfId="11262"/>
    <cellStyle name="Linked Cell 27" xfId="11263"/>
    <cellStyle name="Linked Cell 27 2" xfId="11264"/>
    <cellStyle name="Linked Cell 27 3" xfId="11265"/>
    <cellStyle name="Linked Cell 27 4" xfId="11266"/>
    <cellStyle name="Linked Cell 28" xfId="11267"/>
    <cellStyle name="Linked Cell 28 2" xfId="11268"/>
    <cellStyle name="Linked Cell 28 3" xfId="11269"/>
    <cellStyle name="Linked Cell 28 4" xfId="11270"/>
    <cellStyle name="Linked Cell 29" xfId="11271"/>
    <cellStyle name="Linked Cell 29 2" xfId="11272"/>
    <cellStyle name="Linked Cell 29 3" xfId="11273"/>
    <cellStyle name="Linked Cell 29 4" xfId="11274"/>
    <cellStyle name="Linked Cell 3" xfId="11275"/>
    <cellStyle name="Linked Cell 3 10" xfId="11276"/>
    <cellStyle name="Linked Cell 3 2" xfId="11277"/>
    <cellStyle name="Linked Cell 3 2 2" xfId="11278"/>
    <cellStyle name="Linked Cell 3 2 3" xfId="11279"/>
    <cellStyle name="Linked Cell 3 3" xfId="11280"/>
    <cellStyle name="Linked Cell 3 3 2" xfId="11281"/>
    <cellStyle name="Linked Cell 3 3 3" xfId="11282"/>
    <cellStyle name="Linked Cell 3 4" xfId="11283"/>
    <cellStyle name="Linked Cell 3 4 2" xfId="11284"/>
    <cellStyle name="Linked Cell 3 4 3" xfId="11285"/>
    <cellStyle name="Linked Cell 3 5" xfId="11286"/>
    <cellStyle name="Linked Cell 3 5 2" xfId="11287"/>
    <cellStyle name="Linked Cell 3 5 3" xfId="11288"/>
    <cellStyle name="Linked Cell 3 6" xfId="11289"/>
    <cellStyle name="Linked Cell 3 7" xfId="11290"/>
    <cellStyle name="Linked Cell 3 8" xfId="11291"/>
    <cellStyle name="Linked Cell 3 9" xfId="11292"/>
    <cellStyle name="Linked Cell 30" xfId="11293"/>
    <cellStyle name="Linked Cell 30 2" xfId="11294"/>
    <cellStyle name="Linked Cell 30 3" xfId="11295"/>
    <cellStyle name="Linked Cell 30 4" xfId="11296"/>
    <cellStyle name="Linked Cell 31" xfId="11297"/>
    <cellStyle name="Linked Cell 31 2" xfId="11298"/>
    <cellStyle name="Linked Cell 31 3" xfId="11299"/>
    <cellStyle name="Linked Cell 31 4" xfId="11300"/>
    <cellStyle name="Linked Cell 32" xfId="11301"/>
    <cellStyle name="Linked Cell 32 2" xfId="11302"/>
    <cellStyle name="Linked Cell 32 3" xfId="11303"/>
    <cellStyle name="Linked Cell 32 4" xfId="11304"/>
    <cellStyle name="Linked Cell 33" xfId="11305"/>
    <cellStyle name="Linked Cell 33 2" xfId="11306"/>
    <cellStyle name="Linked Cell 33 3" xfId="11307"/>
    <cellStyle name="Linked Cell 33 4" xfId="11308"/>
    <cellStyle name="Linked Cell 34" xfId="11309"/>
    <cellStyle name="Linked Cell 34 2" xfId="11310"/>
    <cellStyle name="Linked Cell 34 3" xfId="11311"/>
    <cellStyle name="Linked Cell 34 4" xfId="11312"/>
    <cellStyle name="Linked Cell 35" xfId="11313"/>
    <cellStyle name="Linked Cell 35 2" xfId="11314"/>
    <cellStyle name="Linked Cell 35 3" xfId="11315"/>
    <cellStyle name="Linked Cell 35 4" xfId="11316"/>
    <cellStyle name="Linked Cell 36" xfId="11317"/>
    <cellStyle name="Linked Cell 36 2" xfId="11318"/>
    <cellStyle name="Linked Cell 36 3" xfId="11319"/>
    <cellStyle name="Linked Cell 36 4" xfId="11320"/>
    <cellStyle name="Linked Cell 37" xfId="11321"/>
    <cellStyle name="Linked Cell 37 2" xfId="11322"/>
    <cellStyle name="Linked Cell 37 3" xfId="11323"/>
    <cellStyle name="Linked Cell 37 4" xfId="11324"/>
    <cellStyle name="Linked Cell 38" xfId="11325"/>
    <cellStyle name="Linked Cell 38 2" xfId="11326"/>
    <cellStyle name="Linked Cell 38 3" xfId="11327"/>
    <cellStyle name="Linked Cell 38 4" xfId="11328"/>
    <cellStyle name="Linked Cell 39" xfId="11329"/>
    <cellStyle name="Linked Cell 39 2" xfId="11330"/>
    <cellStyle name="Linked Cell 39 3" xfId="11331"/>
    <cellStyle name="Linked Cell 39 4" xfId="11332"/>
    <cellStyle name="Linked Cell 4" xfId="11333"/>
    <cellStyle name="Linked Cell 4 2" xfId="11334"/>
    <cellStyle name="Linked Cell 4 2 2" xfId="11335"/>
    <cellStyle name="Linked Cell 4 2 3" xfId="11336"/>
    <cellStyle name="Linked Cell 4 3" xfId="11337"/>
    <cellStyle name="Linked Cell 4 4" xfId="11338"/>
    <cellStyle name="Linked Cell 4 5" xfId="11339"/>
    <cellStyle name="Linked Cell 4 6" xfId="11340"/>
    <cellStyle name="Linked Cell 4 7" xfId="11341"/>
    <cellStyle name="Linked Cell 40" xfId="11342"/>
    <cellStyle name="Linked Cell 40 2" xfId="11343"/>
    <cellStyle name="Linked Cell 40 3" xfId="11344"/>
    <cellStyle name="Linked Cell 40 4" xfId="11345"/>
    <cellStyle name="Linked Cell 41" xfId="11346"/>
    <cellStyle name="Linked Cell 41 2" xfId="11347"/>
    <cellStyle name="Linked Cell 41 3" xfId="11348"/>
    <cellStyle name="Linked Cell 41 4" xfId="11349"/>
    <cellStyle name="Linked Cell 42" xfId="11350"/>
    <cellStyle name="Linked Cell 42 2" xfId="11351"/>
    <cellStyle name="Linked Cell 42 3" xfId="11352"/>
    <cellStyle name="Linked Cell 42 4" xfId="11353"/>
    <cellStyle name="Linked Cell 43" xfId="11354"/>
    <cellStyle name="Linked Cell 43 2" xfId="11355"/>
    <cellStyle name="Linked Cell 43 3" xfId="11356"/>
    <cellStyle name="Linked Cell 43 4" xfId="11357"/>
    <cellStyle name="Linked Cell 44" xfId="11358"/>
    <cellStyle name="Linked Cell 44 2" xfId="11359"/>
    <cellStyle name="Linked Cell 44 3" xfId="11360"/>
    <cellStyle name="Linked Cell 44 4" xfId="11361"/>
    <cellStyle name="Linked Cell 45" xfId="11362"/>
    <cellStyle name="Linked Cell 45 2" xfId="11363"/>
    <cellStyle name="Linked Cell 45 3" xfId="11364"/>
    <cellStyle name="Linked Cell 45 4" xfId="11365"/>
    <cellStyle name="Linked Cell 46" xfId="11366"/>
    <cellStyle name="Linked Cell 46 2" xfId="11367"/>
    <cellStyle name="Linked Cell 46 3" xfId="11368"/>
    <cellStyle name="Linked Cell 46 4" xfId="11369"/>
    <cellStyle name="Linked Cell 47" xfId="11370"/>
    <cellStyle name="Linked Cell 47 2" xfId="11371"/>
    <cellStyle name="Linked Cell 47 3" xfId="11372"/>
    <cellStyle name="Linked Cell 47 4" xfId="11373"/>
    <cellStyle name="Linked Cell 48" xfId="11374"/>
    <cellStyle name="Linked Cell 48 2" xfId="11375"/>
    <cellStyle name="Linked Cell 48 3" xfId="11376"/>
    <cellStyle name="Linked Cell 48 4" xfId="11377"/>
    <cellStyle name="Linked Cell 49" xfId="11378"/>
    <cellStyle name="Linked Cell 49 2" xfId="11379"/>
    <cellStyle name="Linked Cell 49 3" xfId="11380"/>
    <cellStyle name="Linked Cell 49 4" xfId="11381"/>
    <cellStyle name="Linked Cell 5" xfId="11382"/>
    <cellStyle name="Linked Cell 5 2" xfId="11383"/>
    <cellStyle name="Linked Cell 5 2 2" xfId="11384"/>
    <cellStyle name="Linked Cell 5 3" xfId="11385"/>
    <cellStyle name="Linked Cell 5 4" xfId="11386"/>
    <cellStyle name="Linked Cell 5 5" xfId="11387"/>
    <cellStyle name="Linked Cell 5 6" xfId="11388"/>
    <cellStyle name="Linked Cell 50" xfId="11389"/>
    <cellStyle name="Linked Cell 50 2" xfId="11390"/>
    <cellStyle name="Linked Cell 50 3" xfId="11391"/>
    <cellStyle name="Linked Cell 50 4" xfId="11392"/>
    <cellStyle name="Linked Cell 51" xfId="11393"/>
    <cellStyle name="Linked Cell 51 2" xfId="11394"/>
    <cellStyle name="Linked Cell 51 3" xfId="11395"/>
    <cellStyle name="Linked Cell 51 4" xfId="11396"/>
    <cellStyle name="Linked Cell 52" xfId="11397"/>
    <cellStyle name="Linked Cell 52 2" xfId="11398"/>
    <cellStyle name="Linked Cell 52 3" xfId="11399"/>
    <cellStyle name="Linked Cell 53" xfId="11400"/>
    <cellStyle name="Linked Cell 53 2" xfId="11401"/>
    <cellStyle name="Linked Cell 53 3" xfId="11402"/>
    <cellStyle name="Linked Cell 54" xfId="11403"/>
    <cellStyle name="Linked Cell 6" xfId="11404"/>
    <cellStyle name="Linked Cell 6 2" xfId="11405"/>
    <cellStyle name="Linked Cell 6 2 2" xfId="11406"/>
    <cellStyle name="Linked Cell 6 3" xfId="11407"/>
    <cellStyle name="Linked Cell 6 4" xfId="11408"/>
    <cellStyle name="Linked Cell 6 5" xfId="11409"/>
    <cellStyle name="Linked Cell 6 6" xfId="11410"/>
    <cellStyle name="Linked Cell 7" xfId="11411"/>
    <cellStyle name="Linked Cell 7 2" xfId="11412"/>
    <cellStyle name="Linked Cell 7 2 2" xfId="11413"/>
    <cellStyle name="Linked Cell 7 3" xfId="11414"/>
    <cellStyle name="Linked Cell 7 4" xfId="11415"/>
    <cellStyle name="Linked Cell 7 5" xfId="11416"/>
    <cellStyle name="Linked Cell 8" xfId="11417"/>
    <cellStyle name="Linked Cell 8 2" xfId="11418"/>
    <cellStyle name="Linked Cell 8 3" xfId="11419"/>
    <cellStyle name="Linked Cell 9" xfId="11420"/>
    <cellStyle name="Linked Cell 9 2" xfId="11421"/>
    <cellStyle name="Linked Cell 9 3" xfId="11422"/>
    <cellStyle name="LISAM" xfId="11423"/>
    <cellStyle name="LISAM 2" xfId="11424"/>
    <cellStyle name="LISAM 3" xfId="11425"/>
    <cellStyle name="LISAM 4" xfId="11426"/>
    <cellStyle name="Millares [0]_Balance americano" xfId="11427"/>
    <cellStyle name="Millares_Balance americano" xfId="11428"/>
    <cellStyle name="Milliers [0]_1" xfId="11429"/>
    <cellStyle name="Milliers_1" xfId="11430"/>
    <cellStyle name="Moneda [0]_Balance americano" xfId="11431"/>
    <cellStyle name="Moneda_Balance americano" xfId="11432"/>
    <cellStyle name="Monétaire [0]_1" xfId="11433"/>
    <cellStyle name="Monétaire_1" xfId="11434"/>
    <cellStyle name="Multiple" xfId="11435"/>
    <cellStyle name="Multiple [1]" xfId="11436"/>
    <cellStyle name="Multiple [1] 2" xfId="11437"/>
    <cellStyle name="Multiple [1] 3" xfId="11438"/>
    <cellStyle name="Multiple [1] 4" xfId="11439"/>
    <cellStyle name="Multiple 2" xfId="11440"/>
    <cellStyle name="Multiple 3" xfId="11441"/>
    <cellStyle name="Multiple 4" xfId="11442"/>
    <cellStyle name="Multiple 5" xfId="11443"/>
    <cellStyle name="Multiple 6" xfId="11444"/>
    <cellStyle name="Multiple[1]" xfId="11445"/>
    <cellStyle name="Multiple[1] 2" xfId="11446"/>
    <cellStyle name="Multiple[1] 3" xfId="11447"/>
    <cellStyle name="Multiple[1] 4" xfId="11448"/>
    <cellStyle name="Multiple_2003 Reduction &amp; Sensitivities" xfId="11449"/>
    <cellStyle name="Neutral 10" xfId="11450"/>
    <cellStyle name="Neutral 10 2" xfId="11451"/>
    <cellStyle name="Neutral 10 3" xfId="11452"/>
    <cellStyle name="Neutral 10 4" xfId="11453"/>
    <cellStyle name="Neutral 11" xfId="11454"/>
    <cellStyle name="Neutral 11 2" xfId="11455"/>
    <cellStyle name="Neutral 11 3" xfId="11456"/>
    <cellStyle name="Neutral 11 4" xfId="11457"/>
    <cellStyle name="Neutral 12" xfId="11458"/>
    <cellStyle name="Neutral 12 2" xfId="11459"/>
    <cellStyle name="Neutral 12 3" xfId="11460"/>
    <cellStyle name="Neutral 12 4" xfId="11461"/>
    <cellStyle name="Neutral 13" xfId="11462"/>
    <cellStyle name="Neutral 13 2" xfId="11463"/>
    <cellStyle name="Neutral 13 3" xfId="11464"/>
    <cellStyle name="Neutral 13 4" xfId="11465"/>
    <cellStyle name="Neutral 14" xfId="11466"/>
    <cellStyle name="Neutral 14 2" xfId="11467"/>
    <cellStyle name="Neutral 14 3" xfId="11468"/>
    <cellStyle name="Neutral 14 4" xfId="11469"/>
    <cellStyle name="Neutral 15" xfId="11470"/>
    <cellStyle name="Neutral 15 2" xfId="11471"/>
    <cellStyle name="Neutral 15 3" xfId="11472"/>
    <cellStyle name="Neutral 15 4" xfId="11473"/>
    <cellStyle name="Neutral 16" xfId="11474"/>
    <cellStyle name="Neutral 16 2" xfId="11475"/>
    <cellStyle name="Neutral 16 3" xfId="11476"/>
    <cellStyle name="Neutral 16 4" xfId="11477"/>
    <cellStyle name="Neutral 17" xfId="11478"/>
    <cellStyle name="Neutral 17 2" xfId="11479"/>
    <cellStyle name="Neutral 17 3" xfId="11480"/>
    <cellStyle name="Neutral 17 4" xfId="11481"/>
    <cellStyle name="Neutral 18" xfId="11482"/>
    <cellStyle name="Neutral 18 2" xfId="11483"/>
    <cellStyle name="Neutral 18 3" xfId="11484"/>
    <cellStyle name="Neutral 18 4" xfId="11485"/>
    <cellStyle name="Neutral 19" xfId="11486"/>
    <cellStyle name="Neutral 19 2" xfId="11487"/>
    <cellStyle name="Neutral 19 3" xfId="11488"/>
    <cellStyle name="Neutral 19 4" xfId="11489"/>
    <cellStyle name="Neutral 2" xfId="11490"/>
    <cellStyle name="Neutral 2 2" xfId="11491"/>
    <cellStyle name="Neutral 2 2 2" xfId="11492"/>
    <cellStyle name="Neutral 2 2 3" xfId="11493"/>
    <cellStyle name="Neutral 2 2 4" xfId="11494"/>
    <cellStyle name="Neutral 2 2 5" xfId="11495"/>
    <cellStyle name="Neutral 2 3" xfId="11496"/>
    <cellStyle name="Neutral 2 3 2" xfId="11497"/>
    <cellStyle name="Neutral 2 3 2 2" xfId="11498"/>
    <cellStyle name="Neutral 2 3 3" xfId="11499"/>
    <cellStyle name="Neutral 2 3 4" xfId="11500"/>
    <cellStyle name="Neutral 2 3 5" xfId="11501"/>
    <cellStyle name="Neutral 2 4" xfId="11502"/>
    <cellStyle name="Neutral 2 4 2" xfId="11503"/>
    <cellStyle name="Neutral 2 4 3" xfId="11504"/>
    <cellStyle name="Neutral 2 4 4" xfId="11505"/>
    <cellStyle name="Neutral 2 5" xfId="11506"/>
    <cellStyle name="Neutral 2 5 2" xfId="11507"/>
    <cellStyle name="Neutral 2 5 3" xfId="11508"/>
    <cellStyle name="Neutral 2 6" xfId="11509"/>
    <cellStyle name="Neutral 2 6 2" xfId="11510"/>
    <cellStyle name="Neutral 2 6 3" xfId="11511"/>
    <cellStyle name="Neutral 2 7" xfId="11512"/>
    <cellStyle name="Neutral 2 7 2" xfId="11513"/>
    <cellStyle name="Neutral 2 7 3" xfId="11514"/>
    <cellStyle name="Neutral 2 8" xfId="11515"/>
    <cellStyle name="Neutral 2 9" xfId="11516"/>
    <cellStyle name="Neutral 20" xfId="11517"/>
    <cellStyle name="Neutral 20 2" xfId="11518"/>
    <cellStyle name="Neutral 20 3" xfId="11519"/>
    <cellStyle name="Neutral 20 4" xfId="11520"/>
    <cellStyle name="Neutral 21" xfId="11521"/>
    <cellStyle name="Neutral 21 2" xfId="11522"/>
    <cellStyle name="Neutral 21 3" xfId="11523"/>
    <cellStyle name="Neutral 21 4" xfId="11524"/>
    <cellStyle name="Neutral 22" xfId="11525"/>
    <cellStyle name="Neutral 22 2" xfId="11526"/>
    <cellStyle name="Neutral 22 3" xfId="11527"/>
    <cellStyle name="Neutral 22 4" xfId="11528"/>
    <cellStyle name="Neutral 23" xfId="11529"/>
    <cellStyle name="Neutral 23 2" xfId="11530"/>
    <cellStyle name="Neutral 23 3" xfId="11531"/>
    <cellStyle name="Neutral 23 4" xfId="11532"/>
    <cellStyle name="Neutral 24" xfId="11533"/>
    <cellStyle name="Neutral 24 2" xfId="11534"/>
    <cellStyle name="Neutral 24 3" xfId="11535"/>
    <cellStyle name="Neutral 24 4" xfId="11536"/>
    <cellStyle name="Neutral 25" xfId="11537"/>
    <cellStyle name="Neutral 25 2" xfId="11538"/>
    <cellStyle name="Neutral 25 3" xfId="11539"/>
    <cellStyle name="Neutral 25 4" xfId="11540"/>
    <cellStyle name="Neutral 26" xfId="11541"/>
    <cellStyle name="Neutral 26 2" xfId="11542"/>
    <cellStyle name="Neutral 26 3" xfId="11543"/>
    <cellStyle name="Neutral 26 4" xfId="11544"/>
    <cellStyle name="Neutral 27" xfId="11545"/>
    <cellStyle name="Neutral 27 2" xfId="11546"/>
    <cellStyle name="Neutral 27 3" xfId="11547"/>
    <cellStyle name="Neutral 27 4" xfId="11548"/>
    <cellStyle name="Neutral 28" xfId="11549"/>
    <cellStyle name="Neutral 28 2" xfId="11550"/>
    <cellStyle name="Neutral 28 3" xfId="11551"/>
    <cellStyle name="Neutral 28 4" xfId="11552"/>
    <cellStyle name="Neutral 29" xfId="11553"/>
    <cellStyle name="Neutral 29 2" xfId="11554"/>
    <cellStyle name="Neutral 29 3" xfId="11555"/>
    <cellStyle name="Neutral 29 4" xfId="11556"/>
    <cellStyle name="Neutral 3" xfId="11557"/>
    <cellStyle name="Neutral 3 10" xfId="11558"/>
    <cellStyle name="Neutral 3 2" xfId="11559"/>
    <cellStyle name="Neutral 3 2 2" xfId="11560"/>
    <cellStyle name="Neutral 3 2 3" xfId="11561"/>
    <cellStyle name="Neutral 3 3" xfId="11562"/>
    <cellStyle name="Neutral 3 3 2" xfId="11563"/>
    <cellStyle name="Neutral 3 3 3" xfId="11564"/>
    <cellStyle name="Neutral 3 4" xfId="11565"/>
    <cellStyle name="Neutral 3 4 2" xfId="11566"/>
    <cellStyle name="Neutral 3 4 3" xfId="11567"/>
    <cellStyle name="Neutral 3 5" xfId="11568"/>
    <cellStyle name="Neutral 3 5 2" xfId="11569"/>
    <cellStyle name="Neutral 3 5 3" xfId="11570"/>
    <cellStyle name="Neutral 3 6" xfId="11571"/>
    <cellStyle name="Neutral 3 7" xfId="11572"/>
    <cellStyle name="Neutral 3 8" xfId="11573"/>
    <cellStyle name="Neutral 3 9" xfId="11574"/>
    <cellStyle name="Neutral 30" xfId="11575"/>
    <cellStyle name="Neutral 30 2" xfId="11576"/>
    <cellStyle name="Neutral 30 3" xfId="11577"/>
    <cellStyle name="Neutral 30 4" xfId="11578"/>
    <cellStyle name="Neutral 31" xfId="11579"/>
    <cellStyle name="Neutral 31 2" xfId="11580"/>
    <cellStyle name="Neutral 31 3" xfId="11581"/>
    <cellStyle name="Neutral 31 4" xfId="11582"/>
    <cellStyle name="Neutral 32" xfId="11583"/>
    <cellStyle name="Neutral 32 2" xfId="11584"/>
    <cellStyle name="Neutral 32 3" xfId="11585"/>
    <cellStyle name="Neutral 32 4" xfId="11586"/>
    <cellStyle name="Neutral 33" xfId="11587"/>
    <cellStyle name="Neutral 33 2" xfId="11588"/>
    <cellStyle name="Neutral 33 3" xfId="11589"/>
    <cellStyle name="Neutral 33 4" xfId="11590"/>
    <cellStyle name="Neutral 34" xfId="11591"/>
    <cellStyle name="Neutral 34 2" xfId="11592"/>
    <cellStyle name="Neutral 34 3" xfId="11593"/>
    <cellStyle name="Neutral 34 4" xfId="11594"/>
    <cellStyle name="Neutral 35" xfId="11595"/>
    <cellStyle name="Neutral 35 2" xfId="11596"/>
    <cellStyle name="Neutral 35 3" xfId="11597"/>
    <cellStyle name="Neutral 35 4" xfId="11598"/>
    <cellStyle name="Neutral 36" xfId="11599"/>
    <cellStyle name="Neutral 36 2" xfId="11600"/>
    <cellStyle name="Neutral 36 3" xfId="11601"/>
    <cellStyle name="Neutral 36 4" xfId="11602"/>
    <cellStyle name="Neutral 37" xfId="11603"/>
    <cellStyle name="Neutral 37 2" xfId="11604"/>
    <cellStyle name="Neutral 37 3" xfId="11605"/>
    <cellStyle name="Neutral 37 4" xfId="11606"/>
    <cellStyle name="Neutral 38" xfId="11607"/>
    <cellStyle name="Neutral 38 2" xfId="11608"/>
    <cellStyle name="Neutral 38 3" xfId="11609"/>
    <cellStyle name="Neutral 38 4" xfId="11610"/>
    <cellStyle name="Neutral 39" xfId="11611"/>
    <cellStyle name="Neutral 39 2" xfId="11612"/>
    <cellStyle name="Neutral 39 3" xfId="11613"/>
    <cellStyle name="Neutral 39 4" xfId="11614"/>
    <cellStyle name="Neutral 4" xfId="11615"/>
    <cellStyle name="Neutral 4 2" xfId="11616"/>
    <cellStyle name="Neutral 4 2 2" xfId="11617"/>
    <cellStyle name="Neutral 4 2 3" xfId="11618"/>
    <cellStyle name="Neutral 4 3" xfId="11619"/>
    <cellStyle name="Neutral 4 4" xfId="11620"/>
    <cellStyle name="Neutral 4 5" xfId="11621"/>
    <cellStyle name="Neutral 4 6" xfId="11622"/>
    <cellStyle name="Neutral 4 7" xfId="11623"/>
    <cellStyle name="Neutral 40" xfId="11624"/>
    <cellStyle name="Neutral 40 2" xfId="11625"/>
    <cellStyle name="Neutral 40 3" xfId="11626"/>
    <cellStyle name="Neutral 40 4" xfId="11627"/>
    <cellStyle name="Neutral 41" xfId="11628"/>
    <cellStyle name="Neutral 41 2" xfId="11629"/>
    <cellStyle name="Neutral 41 3" xfId="11630"/>
    <cellStyle name="Neutral 41 4" xfId="11631"/>
    <cellStyle name="Neutral 42" xfId="11632"/>
    <cellStyle name="Neutral 42 2" xfId="11633"/>
    <cellStyle name="Neutral 42 3" xfId="11634"/>
    <cellStyle name="Neutral 42 4" xfId="11635"/>
    <cellStyle name="Neutral 43" xfId="11636"/>
    <cellStyle name="Neutral 43 2" xfId="11637"/>
    <cellStyle name="Neutral 43 3" xfId="11638"/>
    <cellStyle name="Neutral 43 4" xfId="11639"/>
    <cellStyle name="Neutral 44" xfId="11640"/>
    <cellStyle name="Neutral 44 2" xfId="11641"/>
    <cellStyle name="Neutral 44 3" xfId="11642"/>
    <cellStyle name="Neutral 44 4" xfId="11643"/>
    <cellStyle name="Neutral 45" xfId="11644"/>
    <cellStyle name="Neutral 45 2" xfId="11645"/>
    <cellStyle name="Neutral 45 3" xfId="11646"/>
    <cellStyle name="Neutral 45 4" xfId="11647"/>
    <cellStyle name="Neutral 46" xfId="11648"/>
    <cellStyle name="Neutral 46 2" xfId="11649"/>
    <cellStyle name="Neutral 46 3" xfId="11650"/>
    <cellStyle name="Neutral 46 4" xfId="11651"/>
    <cellStyle name="Neutral 47" xfId="11652"/>
    <cellStyle name="Neutral 47 2" xfId="11653"/>
    <cellStyle name="Neutral 47 3" xfId="11654"/>
    <cellStyle name="Neutral 47 4" xfId="11655"/>
    <cellStyle name="Neutral 48" xfId="11656"/>
    <cellStyle name="Neutral 48 2" xfId="11657"/>
    <cellStyle name="Neutral 48 3" xfId="11658"/>
    <cellStyle name="Neutral 48 4" xfId="11659"/>
    <cellStyle name="Neutral 49" xfId="11660"/>
    <cellStyle name="Neutral 49 2" xfId="11661"/>
    <cellStyle name="Neutral 49 3" xfId="11662"/>
    <cellStyle name="Neutral 49 4" xfId="11663"/>
    <cellStyle name="Neutral 5" xfId="11664"/>
    <cellStyle name="Neutral 5 2" xfId="11665"/>
    <cellStyle name="Neutral 5 2 2" xfId="11666"/>
    <cellStyle name="Neutral 5 3" xfId="11667"/>
    <cellStyle name="Neutral 5 4" xfId="11668"/>
    <cellStyle name="Neutral 5 5" xfId="11669"/>
    <cellStyle name="Neutral 5 6" xfId="11670"/>
    <cellStyle name="Neutral 50" xfId="11671"/>
    <cellStyle name="Neutral 50 2" xfId="11672"/>
    <cellStyle name="Neutral 50 3" xfId="11673"/>
    <cellStyle name="Neutral 50 4" xfId="11674"/>
    <cellStyle name="Neutral 51" xfId="11675"/>
    <cellStyle name="Neutral 51 2" xfId="11676"/>
    <cellStyle name="Neutral 51 3" xfId="11677"/>
    <cellStyle name="Neutral 51 4" xfId="11678"/>
    <cellStyle name="Neutral 52" xfId="11679"/>
    <cellStyle name="Neutral 52 2" xfId="11680"/>
    <cellStyle name="Neutral 52 3" xfId="11681"/>
    <cellStyle name="Neutral 53" xfId="11682"/>
    <cellStyle name="Neutral 53 2" xfId="11683"/>
    <cellStyle name="Neutral 53 3" xfId="11684"/>
    <cellStyle name="Neutral 54" xfId="11685"/>
    <cellStyle name="Neutral 55" xfId="11686"/>
    <cellStyle name="Neutral 56" xfId="11687"/>
    <cellStyle name="Neutral 57" xfId="11688"/>
    <cellStyle name="Neutral 58" xfId="11689"/>
    <cellStyle name="Neutral 6" xfId="11690"/>
    <cellStyle name="Neutral 6 2" xfId="11691"/>
    <cellStyle name="Neutral 6 2 2" xfId="11692"/>
    <cellStyle name="Neutral 6 3" xfId="11693"/>
    <cellStyle name="Neutral 6 4" xfId="11694"/>
    <cellStyle name="Neutral 6 5" xfId="11695"/>
    <cellStyle name="Neutral 6 6" xfId="11696"/>
    <cellStyle name="Neutral 7" xfId="11697"/>
    <cellStyle name="Neutral 7 2" xfId="11698"/>
    <cellStyle name="Neutral 7 2 2" xfId="11699"/>
    <cellStyle name="Neutral 7 3" xfId="11700"/>
    <cellStyle name="Neutral 7 4" xfId="11701"/>
    <cellStyle name="Neutral 7 5" xfId="11702"/>
    <cellStyle name="Neutral 8" xfId="11703"/>
    <cellStyle name="Neutral 8 2" xfId="11704"/>
    <cellStyle name="Neutral 8 3" xfId="11705"/>
    <cellStyle name="Neutral 8 4" xfId="11706"/>
    <cellStyle name="Neutral 9" xfId="11707"/>
    <cellStyle name="Neutral 9 2" xfId="11708"/>
    <cellStyle name="Neutral 9 3" xfId="11709"/>
    <cellStyle name="Neutral 9 4" xfId="11710"/>
    <cellStyle name="no dec" xfId="11711"/>
    <cellStyle name="no dec 2" xfId="11712"/>
    <cellStyle name="no dec 3" xfId="11713"/>
    <cellStyle name="Nor}al" xfId="11714"/>
    <cellStyle name="Nor}al 2" xfId="11715"/>
    <cellStyle name="Nor}al 3" xfId="11716"/>
    <cellStyle name="Nor}al 4" xfId="11717"/>
    <cellStyle name="Nor}al 5" xfId="11718"/>
    <cellStyle name="Normal" xfId="0" builtinId="0"/>
    <cellStyle name="Normal - Style1" xfId="11719"/>
    <cellStyle name="Normal - Style1 2" xfId="11720"/>
    <cellStyle name="Normal - Style1 3" xfId="11721"/>
    <cellStyle name="Normal - Style1 4" xfId="11722"/>
    <cellStyle name="Normal - Style1 5" xfId="11723"/>
    <cellStyle name="Normal 10" xfId="11724"/>
    <cellStyle name="Normal 10 10" xfId="11725"/>
    <cellStyle name="Normal 10 10 2" xfId="11726"/>
    <cellStyle name="Normal 10 10 3" xfId="11727"/>
    <cellStyle name="Normal 10 10 4" xfId="11728"/>
    <cellStyle name="Normal 10 10 5" xfId="11729"/>
    <cellStyle name="Normal 10 11" xfId="11730"/>
    <cellStyle name="Normal 10 11 2" xfId="11731"/>
    <cellStyle name="Normal 10 11 3" xfId="11732"/>
    <cellStyle name="Normal 10 11 4" xfId="11733"/>
    <cellStyle name="Normal 10 12" xfId="11734"/>
    <cellStyle name="Normal 10 12 2" xfId="11735"/>
    <cellStyle name="Normal 10 12 3" xfId="11736"/>
    <cellStyle name="Normal 10 12 4" xfId="11737"/>
    <cellStyle name="Normal 10 13" xfId="11738"/>
    <cellStyle name="Normal 10 13 2" xfId="11739"/>
    <cellStyle name="Normal 10 13 3" xfId="11740"/>
    <cellStyle name="Normal 10 13 4" xfId="11741"/>
    <cellStyle name="Normal 10 14" xfId="11742"/>
    <cellStyle name="Normal 10 14 2" xfId="11743"/>
    <cellStyle name="Normal 10 14 3" xfId="11744"/>
    <cellStyle name="Normal 10 14 4" xfId="11745"/>
    <cellStyle name="Normal 10 15" xfId="11746"/>
    <cellStyle name="Normal 10 15 2" xfId="11747"/>
    <cellStyle name="Normal 10 15 3" xfId="11748"/>
    <cellStyle name="Normal 10 15 4" xfId="11749"/>
    <cellStyle name="Normal 10 16" xfId="11750"/>
    <cellStyle name="Normal 10 16 2" xfId="11751"/>
    <cellStyle name="Normal 10 16 3" xfId="11752"/>
    <cellStyle name="Normal 10 16 4" xfId="11753"/>
    <cellStyle name="Normal 10 17" xfId="11754"/>
    <cellStyle name="Normal 10 17 2" xfId="11755"/>
    <cellStyle name="Normal 10 17 3" xfId="11756"/>
    <cellStyle name="Normal 10 17 4" xfId="11757"/>
    <cellStyle name="Normal 10 18" xfId="11758"/>
    <cellStyle name="Normal 10 18 2" xfId="11759"/>
    <cellStyle name="Normal 10 18 3" xfId="11760"/>
    <cellStyle name="Normal 10 18 4" xfId="11761"/>
    <cellStyle name="Normal 10 19" xfId="11762"/>
    <cellStyle name="Normal 10 19 2" xfId="11763"/>
    <cellStyle name="Normal 10 19 3" xfId="11764"/>
    <cellStyle name="Normal 10 19 4" xfId="11765"/>
    <cellStyle name="Normal 10 2" xfId="11766"/>
    <cellStyle name="Normal 10 2 2" xfId="11767"/>
    <cellStyle name="Normal 10 2 2 2" xfId="11768"/>
    <cellStyle name="Normal 10 2 2 2 2" xfId="11769"/>
    <cellStyle name="Normal 10 2 2 2 3" xfId="11770"/>
    <cellStyle name="Normal 10 2 2 2 4" xfId="11771"/>
    <cellStyle name="Normal 10 2 2 3" xfId="11772"/>
    <cellStyle name="Normal 10 2 2 3 2" xfId="11773"/>
    <cellStyle name="Normal 10 2 2 3 3" xfId="11774"/>
    <cellStyle name="Normal 10 2 2 3 4" xfId="11775"/>
    <cellStyle name="Normal 10 2 2 4" xfId="11776"/>
    <cellStyle name="Normal 10 2 2 5" xfId="11777"/>
    <cellStyle name="Normal 10 2 2 6" xfId="11778"/>
    <cellStyle name="Normal 10 2 3" xfId="11779"/>
    <cellStyle name="Normal 10 2 3 2" xfId="11780"/>
    <cellStyle name="Normal 10 2 3 3" xfId="11781"/>
    <cellStyle name="Normal 10 2 4" xfId="11782"/>
    <cellStyle name="Normal 10 2 4 2" xfId="11783"/>
    <cellStyle name="Normal 10 2 4 2 2" xfId="11784"/>
    <cellStyle name="Normal 10 2 4 2 3" xfId="11785"/>
    <cellStyle name="Normal 10 2 4 3" xfId="11786"/>
    <cellStyle name="Normal 10 2 4 4" xfId="11787"/>
    <cellStyle name="Normal 10 2 4 5" xfId="11788"/>
    <cellStyle name="Normal 10 2 5" xfId="11789"/>
    <cellStyle name="Normal 10 2 5 2" xfId="11790"/>
    <cellStyle name="Normal 10 2 5 3" xfId="11791"/>
    <cellStyle name="Normal 10 2 6" xfId="11792"/>
    <cellStyle name="Normal 10 2 7" xfId="11793"/>
    <cellStyle name="Normal 10 20" xfId="11794"/>
    <cellStyle name="Normal 10 20 2" xfId="11795"/>
    <cellStyle name="Normal 10 20 3" xfId="11796"/>
    <cellStyle name="Normal 10 20 4" xfId="11797"/>
    <cellStyle name="Normal 10 21" xfId="11798"/>
    <cellStyle name="Normal 10 21 2" xfId="11799"/>
    <cellStyle name="Normal 10 21 3" xfId="11800"/>
    <cellStyle name="Normal 10 21 4" xfId="11801"/>
    <cellStyle name="Normal 10 22" xfId="11802"/>
    <cellStyle name="Normal 10 22 2" xfId="11803"/>
    <cellStyle name="Normal 10 22 3" xfId="11804"/>
    <cellStyle name="Normal 10 22 4" xfId="11805"/>
    <cellStyle name="Normal 10 23" xfId="11806"/>
    <cellStyle name="Normal 10 23 2" xfId="11807"/>
    <cellStyle name="Normal 10 23 3" xfId="11808"/>
    <cellStyle name="Normal 10 23 4" xfId="11809"/>
    <cellStyle name="Normal 10 24" xfId="11810"/>
    <cellStyle name="Normal 10 24 2" xfId="11811"/>
    <cellStyle name="Normal 10 24 3" xfId="11812"/>
    <cellStyle name="Normal 10 24 4" xfId="11813"/>
    <cellStyle name="Normal 10 25" xfId="11814"/>
    <cellStyle name="Normal 10 25 2" xfId="11815"/>
    <cellStyle name="Normal 10 25 3" xfId="11816"/>
    <cellStyle name="Normal 10 25 4" xfId="11817"/>
    <cellStyle name="Normal 10 26" xfId="11818"/>
    <cellStyle name="Normal 10 26 2" xfId="11819"/>
    <cellStyle name="Normal 10 26 3" xfId="11820"/>
    <cellStyle name="Normal 10 26 4" xfId="11821"/>
    <cellStyle name="Normal 10 27" xfId="11822"/>
    <cellStyle name="Normal 10 27 2" xfId="11823"/>
    <cellStyle name="Normal 10 27 3" xfId="11824"/>
    <cellStyle name="Normal 10 27 4" xfId="11825"/>
    <cellStyle name="Normal 10 28" xfId="11826"/>
    <cellStyle name="Normal 10 28 2" xfId="11827"/>
    <cellStyle name="Normal 10 28 3" xfId="11828"/>
    <cellStyle name="Normal 10 28 4" xfId="11829"/>
    <cellStyle name="Normal 10 29" xfId="11830"/>
    <cellStyle name="Normal 10 29 2" xfId="11831"/>
    <cellStyle name="Normal 10 29 3" xfId="11832"/>
    <cellStyle name="Normal 10 29 4" xfId="11833"/>
    <cellStyle name="Normal 10 3" xfId="11834"/>
    <cellStyle name="Normal 10 3 2" xfId="11835"/>
    <cellStyle name="Normal 10 3 2 2" xfId="11836"/>
    <cellStyle name="Normal 10 3 2 2 2" xfId="11837"/>
    <cellStyle name="Normal 10 3 2 2 3" xfId="11838"/>
    <cellStyle name="Normal 10 3 2 3" xfId="11839"/>
    <cellStyle name="Normal 10 3 2 3 2" xfId="11840"/>
    <cellStyle name="Normal 10 3 2 3 3" xfId="11841"/>
    <cellStyle name="Normal 10 3 2 4" xfId="11842"/>
    <cellStyle name="Normal 10 3 2 4 2" xfId="11843"/>
    <cellStyle name="Normal 10 3 2 5" xfId="11844"/>
    <cellStyle name="Normal 10 3 3" xfId="11845"/>
    <cellStyle name="Normal 10 3 3 2" xfId="11846"/>
    <cellStyle name="Normal 10 3 3 3" xfId="11847"/>
    <cellStyle name="Normal 10 3 3 4" xfId="11848"/>
    <cellStyle name="Normal 10 3 3 5" xfId="11849"/>
    <cellStyle name="Normal 10 3 4" xfId="11850"/>
    <cellStyle name="Normal 10 3 4 2" xfId="11851"/>
    <cellStyle name="Normal 10 3 4 3" xfId="11852"/>
    <cellStyle name="Normal 10 3 5" xfId="11853"/>
    <cellStyle name="Normal 10 3 6" xfId="11854"/>
    <cellStyle name="Normal 10 3_107500-107600" xfId="11855"/>
    <cellStyle name="Normal 10 30" xfId="11856"/>
    <cellStyle name="Normal 10 30 2" xfId="11857"/>
    <cellStyle name="Normal 10 30 3" xfId="11858"/>
    <cellStyle name="Normal 10 30 4" xfId="11859"/>
    <cellStyle name="Normal 10 31" xfId="11860"/>
    <cellStyle name="Normal 10 31 2" xfId="11861"/>
    <cellStyle name="Normal 10 31 3" xfId="11862"/>
    <cellStyle name="Normal 10 31 4" xfId="11863"/>
    <cellStyle name="Normal 10 32" xfId="11864"/>
    <cellStyle name="Normal 10 32 2" xfId="11865"/>
    <cellStyle name="Normal 10 32 3" xfId="11866"/>
    <cellStyle name="Normal 10 32 4" xfId="11867"/>
    <cellStyle name="Normal 10 33" xfId="11868"/>
    <cellStyle name="Normal 10 33 2" xfId="11869"/>
    <cellStyle name="Normal 10 33 3" xfId="11870"/>
    <cellStyle name="Normal 10 33 4" xfId="11871"/>
    <cellStyle name="Normal 10 34" xfId="11872"/>
    <cellStyle name="Normal 10 34 2" xfId="11873"/>
    <cellStyle name="Normal 10 34 3" xfId="11874"/>
    <cellStyle name="Normal 10 34 4" xfId="11875"/>
    <cellStyle name="Normal 10 35" xfId="11876"/>
    <cellStyle name="Normal 10 35 2" xfId="11877"/>
    <cellStyle name="Normal 10 35 3" xfId="11878"/>
    <cellStyle name="Normal 10 35 4" xfId="11879"/>
    <cellStyle name="Normal 10 36" xfId="11880"/>
    <cellStyle name="Normal 10 36 2" xfId="11881"/>
    <cellStyle name="Normal 10 36 3" xfId="11882"/>
    <cellStyle name="Normal 10 36 4" xfId="11883"/>
    <cellStyle name="Normal 10 37" xfId="11884"/>
    <cellStyle name="Normal 10 37 2" xfId="11885"/>
    <cellStyle name="Normal 10 37 3" xfId="11886"/>
    <cellStyle name="Normal 10 37 4" xfId="11887"/>
    <cellStyle name="Normal 10 38" xfId="11888"/>
    <cellStyle name="Normal 10 38 2" xfId="11889"/>
    <cellStyle name="Normal 10 38 3" xfId="11890"/>
    <cellStyle name="Normal 10 38 4" xfId="11891"/>
    <cellStyle name="Normal 10 39" xfId="11892"/>
    <cellStyle name="Normal 10 39 2" xfId="11893"/>
    <cellStyle name="Normal 10 39 3" xfId="11894"/>
    <cellStyle name="Normal 10 39 4" xfId="11895"/>
    <cellStyle name="Normal 10 4" xfId="11896"/>
    <cellStyle name="Normal 10 4 2" xfId="11897"/>
    <cellStyle name="Normal 10 4 2 2" xfId="11898"/>
    <cellStyle name="Normal 10 4 2 3" xfId="11899"/>
    <cellStyle name="Normal 10 4 3" xfId="11900"/>
    <cellStyle name="Normal 10 4 3 2" xfId="11901"/>
    <cellStyle name="Normal 10 4 3 3" xfId="11902"/>
    <cellStyle name="Normal 10 4 4" xfId="11903"/>
    <cellStyle name="Normal 10 4 5" xfId="11904"/>
    <cellStyle name="Normal 10 40" xfId="11905"/>
    <cellStyle name="Normal 10 40 2" xfId="11906"/>
    <cellStyle name="Normal 10 40 3" xfId="11907"/>
    <cellStyle name="Normal 10 40 4" xfId="11908"/>
    <cellStyle name="Normal 10 41" xfId="11909"/>
    <cellStyle name="Normal 10 41 2" xfId="11910"/>
    <cellStyle name="Normal 10 41 3" xfId="11911"/>
    <cellStyle name="Normal 10 41 4" xfId="11912"/>
    <cellStyle name="Normal 10 42" xfId="11913"/>
    <cellStyle name="Normal 10 42 2" xfId="11914"/>
    <cellStyle name="Normal 10 42 3" xfId="11915"/>
    <cellStyle name="Normal 10 42 4" xfId="11916"/>
    <cellStyle name="Normal 10 43" xfId="11917"/>
    <cellStyle name="Normal 10 43 2" xfId="11918"/>
    <cellStyle name="Normal 10 43 3" xfId="11919"/>
    <cellStyle name="Normal 10 43 4" xfId="11920"/>
    <cellStyle name="Normal 10 44" xfId="11921"/>
    <cellStyle name="Normal 10 45" xfId="11922"/>
    <cellStyle name="Normal 10 5" xfId="11923"/>
    <cellStyle name="Normal 10 5 2" xfId="11924"/>
    <cellStyle name="Normal 10 5 2 2" xfId="11925"/>
    <cellStyle name="Normal 10 5 2 3" xfId="11926"/>
    <cellStyle name="Normal 10 5 3" xfId="11927"/>
    <cellStyle name="Normal 10 5 3 2" xfId="11928"/>
    <cellStyle name="Normal 10 5 3 3" xfId="11929"/>
    <cellStyle name="Normal 10 5 4" xfId="11930"/>
    <cellStyle name="Normal 10 5 5" xfId="11931"/>
    <cellStyle name="Normal 10 6" xfId="11932"/>
    <cellStyle name="Normal 10 6 2" xfId="11933"/>
    <cellStyle name="Normal 10 6 2 2" xfId="11934"/>
    <cellStyle name="Normal 10 6 2 3" xfId="11935"/>
    <cellStyle name="Normal 10 6 3" xfId="11936"/>
    <cellStyle name="Normal 10 6 3 2" xfId="11937"/>
    <cellStyle name="Normal 10 6 3 3" xfId="11938"/>
    <cellStyle name="Normal 10 6 4" xfId="11939"/>
    <cellStyle name="Normal 10 6 5" xfId="11940"/>
    <cellStyle name="Normal 10 7" xfId="11941"/>
    <cellStyle name="Normal 10 7 10" xfId="11942"/>
    <cellStyle name="Normal 10 7 10 2" xfId="11943"/>
    <cellStyle name="Normal 10 7 10 3" xfId="11944"/>
    <cellStyle name="Normal 10 7 11" xfId="11945"/>
    <cellStyle name="Normal 10 7 11 2" xfId="11946"/>
    <cellStyle name="Normal 10 7 11 3" xfId="11947"/>
    <cellStyle name="Normal 10 7 12" xfId="11948"/>
    <cellStyle name="Normal 10 7 12 2" xfId="11949"/>
    <cellStyle name="Normal 10 7 12 3" xfId="11950"/>
    <cellStyle name="Normal 10 7 13" xfId="11951"/>
    <cellStyle name="Normal 10 7 13 2" xfId="11952"/>
    <cellStyle name="Normal 10 7 13 3" xfId="11953"/>
    <cellStyle name="Normal 10 7 14" xfId="11954"/>
    <cellStyle name="Normal 10 7 14 2" xfId="11955"/>
    <cellStyle name="Normal 10 7 14 3" xfId="11956"/>
    <cellStyle name="Normal 10 7 15" xfId="11957"/>
    <cellStyle name="Normal 10 7 15 2" xfId="11958"/>
    <cellStyle name="Normal 10 7 15 3" xfId="11959"/>
    <cellStyle name="Normal 10 7 16" xfId="11960"/>
    <cellStyle name="Normal 10 7 16 2" xfId="11961"/>
    <cellStyle name="Normal 10 7 16 3" xfId="11962"/>
    <cellStyle name="Normal 10 7 17" xfId="11963"/>
    <cellStyle name="Normal 10 7 17 2" xfId="11964"/>
    <cellStyle name="Normal 10 7 17 3" xfId="11965"/>
    <cellStyle name="Normal 10 7 18" xfId="11966"/>
    <cellStyle name="Normal 10 7 18 2" xfId="11967"/>
    <cellStyle name="Normal 10 7 18 3" xfId="11968"/>
    <cellStyle name="Normal 10 7 19" xfId="11969"/>
    <cellStyle name="Normal 10 7 19 2" xfId="11970"/>
    <cellStyle name="Normal 10 7 19 3" xfId="11971"/>
    <cellStyle name="Normal 10 7 2" xfId="11972"/>
    <cellStyle name="Normal 10 7 2 2" xfId="11973"/>
    <cellStyle name="Normal 10 7 2 3" xfId="11974"/>
    <cellStyle name="Normal 10 7 20" xfId="11975"/>
    <cellStyle name="Normal 10 7 20 2" xfId="11976"/>
    <cellStyle name="Normal 10 7 20 3" xfId="11977"/>
    <cellStyle name="Normal 10 7 21" xfId="11978"/>
    <cellStyle name="Normal 10 7 21 2" xfId="11979"/>
    <cellStyle name="Normal 10 7 21 3" xfId="11980"/>
    <cellStyle name="Normal 10 7 22" xfId="11981"/>
    <cellStyle name="Normal 10 7 22 2" xfId="11982"/>
    <cellStyle name="Normal 10 7 22 3" xfId="11983"/>
    <cellStyle name="Normal 10 7 23" xfId="11984"/>
    <cellStyle name="Normal 10 7 23 2" xfId="11985"/>
    <cellStyle name="Normal 10 7 23 3" xfId="11986"/>
    <cellStyle name="Normal 10 7 24" xfId="11987"/>
    <cellStyle name="Normal 10 7 24 2" xfId="11988"/>
    <cellStyle name="Normal 10 7 24 3" xfId="11989"/>
    <cellStyle name="Normal 10 7 25" xfId="11990"/>
    <cellStyle name="Normal 10 7 25 2" xfId="11991"/>
    <cellStyle name="Normal 10 7 25 3" xfId="11992"/>
    <cellStyle name="Normal 10 7 26" xfId="11993"/>
    <cellStyle name="Normal 10 7 26 2" xfId="11994"/>
    <cellStyle name="Normal 10 7 26 3" xfId="11995"/>
    <cellStyle name="Normal 10 7 27" xfId="11996"/>
    <cellStyle name="Normal 10 7 27 2" xfId="11997"/>
    <cellStyle name="Normal 10 7 27 3" xfId="11998"/>
    <cellStyle name="Normal 10 7 28" xfId="11999"/>
    <cellStyle name="Normal 10 7 28 2" xfId="12000"/>
    <cellStyle name="Normal 10 7 28 3" xfId="12001"/>
    <cellStyle name="Normal 10 7 29" xfId="12002"/>
    <cellStyle name="Normal 10 7 29 2" xfId="12003"/>
    <cellStyle name="Normal 10 7 29 3" xfId="12004"/>
    <cellStyle name="Normal 10 7 3" xfId="12005"/>
    <cellStyle name="Normal 10 7 3 2" xfId="12006"/>
    <cellStyle name="Normal 10 7 3 3" xfId="12007"/>
    <cellStyle name="Normal 10 7 30" xfId="12008"/>
    <cellStyle name="Normal 10 7 30 2" xfId="12009"/>
    <cellStyle name="Normal 10 7 30 3" xfId="12010"/>
    <cellStyle name="Normal 10 7 31" xfId="12011"/>
    <cellStyle name="Normal 10 7 31 2" xfId="12012"/>
    <cellStyle name="Normal 10 7 31 3" xfId="12013"/>
    <cellStyle name="Normal 10 7 32" xfId="12014"/>
    <cellStyle name="Normal 10 7 32 2" xfId="12015"/>
    <cellStyle name="Normal 10 7 32 3" xfId="12016"/>
    <cellStyle name="Normal 10 7 33" xfId="12017"/>
    <cellStyle name="Normal 10 7 33 2" xfId="12018"/>
    <cellStyle name="Normal 10 7 33 3" xfId="12019"/>
    <cellStyle name="Normal 10 7 34" xfId="12020"/>
    <cellStyle name="Normal 10 7 34 2" xfId="12021"/>
    <cellStyle name="Normal 10 7 34 3" xfId="12022"/>
    <cellStyle name="Normal 10 7 35" xfId="12023"/>
    <cellStyle name="Normal 10 7 35 2" xfId="12024"/>
    <cellStyle name="Normal 10 7 35 3" xfId="12025"/>
    <cellStyle name="Normal 10 7 36" xfId="12026"/>
    <cellStyle name="Normal 10 7 36 2" xfId="12027"/>
    <cellStyle name="Normal 10 7 36 3" xfId="12028"/>
    <cellStyle name="Normal 10 7 37" xfId="12029"/>
    <cellStyle name="Normal 10 7 37 2" xfId="12030"/>
    <cellStyle name="Normal 10 7 37 3" xfId="12031"/>
    <cellStyle name="Normal 10 7 38" xfId="12032"/>
    <cellStyle name="Normal 10 7 39" xfId="12033"/>
    <cellStyle name="Normal 10 7 4" xfId="12034"/>
    <cellStyle name="Normal 10 7 4 2" xfId="12035"/>
    <cellStyle name="Normal 10 7 4 3" xfId="12036"/>
    <cellStyle name="Normal 10 7 40" xfId="12037"/>
    <cellStyle name="Normal 10 7 5" xfId="12038"/>
    <cellStyle name="Normal 10 7 5 2" xfId="12039"/>
    <cellStyle name="Normal 10 7 5 3" xfId="12040"/>
    <cellStyle name="Normal 10 7 6" xfId="12041"/>
    <cellStyle name="Normal 10 7 6 2" xfId="12042"/>
    <cellStyle name="Normal 10 7 6 3" xfId="12043"/>
    <cellStyle name="Normal 10 7 7" xfId="12044"/>
    <cellStyle name="Normal 10 7 7 2" xfId="12045"/>
    <cellStyle name="Normal 10 7 7 3" xfId="12046"/>
    <cellStyle name="Normal 10 7 8" xfId="12047"/>
    <cellStyle name="Normal 10 7 8 2" xfId="12048"/>
    <cellStyle name="Normal 10 7 8 3" xfId="12049"/>
    <cellStyle name="Normal 10 7 9" xfId="12050"/>
    <cellStyle name="Normal 10 7 9 2" xfId="12051"/>
    <cellStyle name="Normal 10 7 9 3" xfId="12052"/>
    <cellStyle name="Normal 10 8" xfId="12053"/>
    <cellStyle name="Normal 10 8 2" xfId="12054"/>
    <cellStyle name="Normal 10 8 3" xfId="12055"/>
    <cellStyle name="Normal 10 9" xfId="12056"/>
    <cellStyle name="Normal 10 9 2" xfId="12057"/>
    <cellStyle name="Normal 10 9 2 2" xfId="12058"/>
    <cellStyle name="Normal 10 9 2 3" xfId="12059"/>
    <cellStyle name="Normal 10 9 3" xfId="12060"/>
    <cellStyle name="Normal 10 9 4" xfId="12061"/>
    <cellStyle name="Normal 10 9 5" xfId="12062"/>
    <cellStyle name="Normal 10_107500-107600" xfId="12063"/>
    <cellStyle name="Normal 100" xfId="12064"/>
    <cellStyle name="Normal 100 2" xfId="12065"/>
    <cellStyle name="Normal 100 3" xfId="12066"/>
    <cellStyle name="Normal 100 4" xfId="12067"/>
    <cellStyle name="Normal 100 5" xfId="12068"/>
    <cellStyle name="Normal 101" xfId="12069"/>
    <cellStyle name="Normal 101 2" xfId="12070"/>
    <cellStyle name="Normal 101 3" xfId="12071"/>
    <cellStyle name="Normal 101 4" xfId="12072"/>
    <cellStyle name="Normal 102" xfId="12073"/>
    <cellStyle name="Normal 102 2" xfId="12074"/>
    <cellStyle name="Normal 102 3" xfId="12075"/>
    <cellStyle name="Normal 102 4" xfId="12076"/>
    <cellStyle name="Normal 102 5" xfId="12077"/>
    <cellStyle name="Normal 103" xfId="12078"/>
    <cellStyle name="Normal 103 2" xfId="12079"/>
    <cellStyle name="Normal 103 3" xfId="12080"/>
    <cellStyle name="Normal 103 4" xfId="12081"/>
    <cellStyle name="Normal 104" xfId="12082"/>
    <cellStyle name="Normal 104 2" xfId="12083"/>
    <cellStyle name="Normal 104 3" xfId="12084"/>
    <cellStyle name="Normal 104 4" xfId="12085"/>
    <cellStyle name="Normal 105" xfId="12086"/>
    <cellStyle name="Normal 105 2" xfId="12087"/>
    <cellStyle name="Normal 105 3" xfId="12088"/>
    <cellStyle name="Normal 105 4" xfId="12089"/>
    <cellStyle name="Normal 105 5" xfId="12090"/>
    <cellStyle name="Normal 106" xfId="12091"/>
    <cellStyle name="Normal 106 2" xfId="12092"/>
    <cellStyle name="Normal 106 3" xfId="12093"/>
    <cellStyle name="Normal 106 4" xfId="12094"/>
    <cellStyle name="Normal 107" xfId="12095"/>
    <cellStyle name="Normal 107 2" xfId="12096"/>
    <cellStyle name="Normal 107 3" xfId="12097"/>
    <cellStyle name="Normal 107 4" xfId="12098"/>
    <cellStyle name="Normal 107 5" xfId="12099"/>
    <cellStyle name="Normal 108" xfId="12100"/>
    <cellStyle name="Normal 108 2" xfId="12101"/>
    <cellStyle name="Normal 108 3" xfId="12102"/>
    <cellStyle name="Normal 108 4" xfId="12103"/>
    <cellStyle name="Normal 108 5" xfId="12104"/>
    <cellStyle name="Normal 109" xfId="12105"/>
    <cellStyle name="Normal 109 2" xfId="12106"/>
    <cellStyle name="Normal 109 3" xfId="12107"/>
    <cellStyle name="Normal 109 4" xfId="12108"/>
    <cellStyle name="Normal 109 5" xfId="12109"/>
    <cellStyle name="Normal 11" xfId="12110"/>
    <cellStyle name="Normal 11 2" xfId="12111"/>
    <cellStyle name="Normal 11 2 2" xfId="12112"/>
    <cellStyle name="Normal 11 2 2 2" xfId="12113"/>
    <cellStyle name="Normal 11 2 2 3" xfId="12114"/>
    <cellStyle name="Normal 11 2 2 4" xfId="12115"/>
    <cellStyle name="Normal 11 2 3" xfId="12116"/>
    <cellStyle name="Normal 11 2 4" xfId="12117"/>
    <cellStyle name="Normal 11 2 5" xfId="12118"/>
    <cellStyle name="Normal 11 2 6" xfId="12119"/>
    <cellStyle name="Normal 11 3" xfId="12120"/>
    <cellStyle name="Normal 11 3 2" xfId="12121"/>
    <cellStyle name="Normal 11 3 3" xfId="12122"/>
    <cellStyle name="Normal 11 3 4" xfId="12123"/>
    <cellStyle name="Normal 11 3 5" xfId="12124"/>
    <cellStyle name="Normal 11 3 6" xfId="12125"/>
    <cellStyle name="Normal 11 4" xfId="12126"/>
    <cellStyle name="Normal 11 4 2" xfId="12127"/>
    <cellStyle name="Normal 11 4 3" xfId="12128"/>
    <cellStyle name="Normal 11 5" xfId="12129"/>
    <cellStyle name="Normal 11 6" xfId="12130"/>
    <cellStyle name="Normal 11 7" xfId="12131"/>
    <cellStyle name="Normal 110" xfId="12132"/>
    <cellStyle name="Normal 110 2" xfId="12133"/>
    <cellStyle name="Normal 110 3" xfId="12134"/>
    <cellStyle name="Normal 110 4" xfId="12135"/>
    <cellStyle name="Normal 110 5" xfId="12136"/>
    <cellStyle name="Normal 111" xfId="12137"/>
    <cellStyle name="Normal 111 2" xfId="12138"/>
    <cellStyle name="Normal 111 3" xfId="12139"/>
    <cellStyle name="Normal 111 4" xfId="12140"/>
    <cellStyle name="Normal 111 5" xfId="12141"/>
    <cellStyle name="Normal 112" xfId="12142"/>
    <cellStyle name="Normal 112 2" xfId="12143"/>
    <cellStyle name="Normal 112 3" xfId="12144"/>
    <cellStyle name="Normal 112 4" xfId="12145"/>
    <cellStyle name="Normal 112 5" xfId="12146"/>
    <cellStyle name="Normal 113" xfId="12147"/>
    <cellStyle name="Normal 113 2" xfId="12148"/>
    <cellStyle name="Normal 113 3" xfId="12149"/>
    <cellStyle name="Normal 113 4" xfId="12150"/>
    <cellStyle name="Normal 114" xfId="12151"/>
    <cellStyle name="Normal 114 2" xfId="12152"/>
    <cellStyle name="Normal 114 3" xfId="12153"/>
    <cellStyle name="Normal 114 4" xfId="12154"/>
    <cellStyle name="Normal 115" xfId="12155"/>
    <cellStyle name="Normal 115 2" xfId="12156"/>
    <cellStyle name="Normal 115 3" xfId="12157"/>
    <cellStyle name="Normal 115 4" xfId="12158"/>
    <cellStyle name="Normal 115 5" xfId="12159"/>
    <cellStyle name="Normal 116" xfId="12160"/>
    <cellStyle name="Normal 116 2" xfId="12161"/>
    <cellStyle name="Normal 116 3" xfId="12162"/>
    <cellStyle name="Normal 117" xfId="12163"/>
    <cellStyle name="Normal 117 2" xfId="12164"/>
    <cellStyle name="Normal 117 3" xfId="12165"/>
    <cellStyle name="Normal 117 4" xfId="12166"/>
    <cellStyle name="Normal 117 5" xfId="12167"/>
    <cellStyle name="Normal 118" xfId="12168"/>
    <cellStyle name="Normal 118 2" xfId="12169"/>
    <cellStyle name="Normal 118 3" xfId="12170"/>
    <cellStyle name="Normal 118 4" xfId="12171"/>
    <cellStyle name="Normal 119" xfId="12172"/>
    <cellStyle name="Normal 119 2" xfId="12173"/>
    <cellStyle name="Normal 119 2 2" xfId="12174"/>
    <cellStyle name="Normal 119 2 3" xfId="12175"/>
    <cellStyle name="Normal 119 3" xfId="12176"/>
    <cellStyle name="Normal 119 3 2" xfId="12177"/>
    <cellStyle name="Normal 119 3 3" xfId="12178"/>
    <cellStyle name="Normal 119 4" xfId="12179"/>
    <cellStyle name="Normal 119 5" xfId="12180"/>
    <cellStyle name="Normal 119 6" xfId="12181"/>
    <cellStyle name="Normal 12" xfId="12182"/>
    <cellStyle name="Normal 12 2" xfId="12183"/>
    <cellStyle name="Normal 12 2 2" xfId="12184"/>
    <cellStyle name="Normal 12 2 2 2" xfId="12185"/>
    <cellStyle name="Normal 12 2 2 3" xfId="12186"/>
    <cellStyle name="Normal 12 2 3" xfId="12187"/>
    <cellStyle name="Normal 12 2 4" xfId="12188"/>
    <cellStyle name="Normal 12 2 5" xfId="12189"/>
    <cellStyle name="Normal 12 2 6" xfId="12190"/>
    <cellStyle name="Normal 12 2 7" xfId="12191"/>
    <cellStyle name="Normal 12 2 8" xfId="12192"/>
    <cellStyle name="Normal 12 3" xfId="12193"/>
    <cellStyle name="Normal 12 3 2" xfId="12194"/>
    <cellStyle name="Normal 12 3 2 2" xfId="12195"/>
    <cellStyle name="Normal 12 3 3" xfId="12196"/>
    <cellStyle name="Normal 12 3 4" xfId="12197"/>
    <cellStyle name="Normal 12 3 5" xfId="12198"/>
    <cellStyle name="Normal 12 4" xfId="12199"/>
    <cellStyle name="Normal 12 4 2" xfId="12200"/>
    <cellStyle name="Normal 12 4 3" xfId="12201"/>
    <cellStyle name="Normal 12 5" xfId="12202"/>
    <cellStyle name="Normal 12 6" xfId="12203"/>
    <cellStyle name="Normal 120" xfId="12204"/>
    <cellStyle name="Normal 120 2" xfId="12205"/>
    <cellStyle name="Normal 120 3" xfId="12206"/>
    <cellStyle name="Normal 120 4" xfId="12207"/>
    <cellStyle name="Normal 121" xfId="12208"/>
    <cellStyle name="Normal 121 2" xfId="12209"/>
    <cellStyle name="Normal 121 3" xfId="12210"/>
    <cellStyle name="Normal 121 4" xfId="12211"/>
    <cellStyle name="Normal 122" xfId="12212"/>
    <cellStyle name="Normal 122 2" xfId="12213"/>
    <cellStyle name="Normal 122 3" xfId="12214"/>
    <cellStyle name="Normal 122 4" xfId="12215"/>
    <cellStyle name="Normal 123" xfId="12216"/>
    <cellStyle name="Normal 123 2" xfId="12217"/>
    <cellStyle name="Normal 123 3" xfId="12218"/>
    <cellStyle name="Normal 123 4" xfId="12219"/>
    <cellStyle name="Normal 124" xfId="12220"/>
    <cellStyle name="Normal 124 2" xfId="12221"/>
    <cellStyle name="Normal 124 3" xfId="12222"/>
    <cellStyle name="Normal 124 4" xfId="12223"/>
    <cellStyle name="Normal 124 5" xfId="12224"/>
    <cellStyle name="Normal 124 6" xfId="12225"/>
    <cellStyle name="Normal 125" xfId="12226"/>
    <cellStyle name="Normal 125 2" xfId="12227"/>
    <cellStyle name="Normal 125 3" xfId="12228"/>
    <cellStyle name="Normal 125 4" xfId="12229"/>
    <cellStyle name="Normal 126" xfId="12230"/>
    <cellStyle name="Normal 126 2" xfId="12231"/>
    <cellStyle name="Normal 126 3" xfId="12232"/>
    <cellStyle name="Normal 126 4" xfId="12233"/>
    <cellStyle name="Normal 127" xfId="12234"/>
    <cellStyle name="Normal 127 2" xfId="12235"/>
    <cellStyle name="Normal 127 3" xfId="12236"/>
    <cellStyle name="Normal 127 4" xfId="12237"/>
    <cellStyle name="Normal 128" xfId="12238"/>
    <cellStyle name="Normal 128 2" xfId="12239"/>
    <cellStyle name="Normal 128 2 2" xfId="12240"/>
    <cellStyle name="Normal 128 2 3" xfId="12241"/>
    <cellStyle name="Normal 128 3" xfId="12242"/>
    <cellStyle name="Normal 128 4" xfId="12243"/>
    <cellStyle name="Normal 128 5" xfId="12244"/>
    <cellStyle name="Normal 129" xfId="12245"/>
    <cellStyle name="Normal 129 2" xfId="12246"/>
    <cellStyle name="Normal 129 3" xfId="12247"/>
    <cellStyle name="Normal 129 4" xfId="12248"/>
    <cellStyle name="Normal 129 5" xfId="12249"/>
    <cellStyle name="Normal 129 6" xfId="12250"/>
    <cellStyle name="Normal 13" xfId="12251"/>
    <cellStyle name="Normal 13 2" xfId="12252"/>
    <cellStyle name="Normal 13 2 2" xfId="12253"/>
    <cellStyle name="Normal 13 2 2 2" xfId="12254"/>
    <cellStyle name="Normal 13 2 2 3" xfId="12255"/>
    <cellStyle name="Normal 13 2 3" xfId="12256"/>
    <cellStyle name="Normal 13 2 4" xfId="12257"/>
    <cellStyle name="Normal 13 2 5" xfId="12258"/>
    <cellStyle name="Normal 13 2 6" xfId="12259"/>
    <cellStyle name="Normal 13 3" xfId="12260"/>
    <cellStyle name="Normal 13 3 2" xfId="12261"/>
    <cellStyle name="Normal 13 3 3" xfId="12262"/>
    <cellStyle name="Normal 13 3 4" xfId="12263"/>
    <cellStyle name="Normal 13 4" xfId="12264"/>
    <cellStyle name="Normal 13 4 2" xfId="12265"/>
    <cellStyle name="Normal 13 5" xfId="12266"/>
    <cellStyle name="Normal 13 6" xfId="12267"/>
    <cellStyle name="Normal 130" xfId="12268"/>
    <cellStyle name="Normal 130 2" xfId="12269"/>
    <cellStyle name="Normal 130 2 2" xfId="12270"/>
    <cellStyle name="Normal 130 2 3" xfId="12271"/>
    <cellStyle name="Normal 130 3" xfId="12272"/>
    <cellStyle name="Normal 130 4" xfId="12273"/>
    <cellStyle name="Normal 130 5" xfId="12274"/>
    <cellStyle name="Normal 131" xfId="12275"/>
    <cellStyle name="Normal 131 2" xfId="12276"/>
    <cellStyle name="Normal 131 3" xfId="12277"/>
    <cellStyle name="Normal 131 4" xfId="12278"/>
    <cellStyle name="Normal 131 5" xfId="12279"/>
    <cellStyle name="Normal 131 6" xfId="12280"/>
    <cellStyle name="Normal 132" xfId="12281"/>
    <cellStyle name="Normal 132 2" xfId="12282"/>
    <cellStyle name="Normal 132 2 2" xfId="12283"/>
    <cellStyle name="Normal 132 2 3" xfId="12284"/>
    <cellStyle name="Normal 132 3" xfId="12285"/>
    <cellStyle name="Normal 132 4" xfId="12286"/>
    <cellStyle name="Normal 132 5" xfId="12287"/>
    <cellStyle name="Normal 133" xfId="12288"/>
    <cellStyle name="Normal 133 2" xfId="12289"/>
    <cellStyle name="Normal 133 2 2" xfId="12290"/>
    <cellStyle name="Normal 133 2 3" xfId="12291"/>
    <cellStyle name="Normal 133 3" xfId="12292"/>
    <cellStyle name="Normal 133 4" xfId="12293"/>
    <cellStyle name="Normal 133 5" xfId="12294"/>
    <cellStyle name="Normal 134" xfId="12295"/>
    <cellStyle name="Normal 134 2" xfId="12296"/>
    <cellStyle name="Normal 134 3" xfId="12297"/>
    <cellStyle name="Normal 134 4" xfId="12298"/>
    <cellStyle name="Normal 135" xfId="12299"/>
    <cellStyle name="Normal 135 2" xfId="12300"/>
    <cellStyle name="Normal 135 2 2" xfId="12301"/>
    <cellStyle name="Normal 135 2 3" xfId="12302"/>
    <cellStyle name="Normal 135 3" xfId="12303"/>
    <cellStyle name="Normal 135 4" xfId="12304"/>
    <cellStyle name="Normal 135 5" xfId="12305"/>
    <cellStyle name="Normal 136" xfId="12306"/>
    <cellStyle name="Normal 136 2" xfId="12307"/>
    <cellStyle name="Normal 136 3" xfId="12308"/>
    <cellStyle name="Normal 136 4" xfId="12309"/>
    <cellStyle name="Normal 137" xfId="12310"/>
    <cellStyle name="Normal 137 2" xfId="12311"/>
    <cellStyle name="Normal 137 3" xfId="12312"/>
    <cellStyle name="Normal 137 4" xfId="12313"/>
    <cellStyle name="Normal 138" xfId="12314"/>
    <cellStyle name="Normal 138 2" xfId="12315"/>
    <cellStyle name="Normal 138 3" xfId="12316"/>
    <cellStyle name="Normal 138 4" xfId="12317"/>
    <cellStyle name="Normal 139" xfId="12318"/>
    <cellStyle name="Normal 139 2" xfId="12319"/>
    <cellStyle name="Normal 139 3" xfId="12320"/>
    <cellStyle name="Normal 139 4" xfId="12321"/>
    <cellStyle name="Normal 14" xfId="12322"/>
    <cellStyle name="Normal 14 2" xfId="12323"/>
    <cellStyle name="Normal 14 2 2" xfId="12324"/>
    <cellStyle name="Normal 14 2 2 2" xfId="12325"/>
    <cellStyle name="Normal 14 2 2 3" xfId="12326"/>
    <cellStyle name="Normal 14 2 3" xfId="12327"/>
    <cellStyle name="Normal 14 2 4" xfId="12328"/>
    <cellStyle name="Normal 14 2 5" xfId="12329"/>
    <cellStyle name="Normal 14 2 6" xfId="12330"/>
    <cellStyle name="Normal 14 3" xfId="12331"/>
    <cellStyle name="Normal 14 3 2" xfId="12332"/>
    <cellStyle name="Normal 14 3 3" xfId="12333"/>
    <cellStyle name="Normal 14 3 4" xfId="12334"/>
    <cellStyle name="Normal 14 3 5" xfId="12335"/>
    <cellStyle name="Normal 14 3 6" xfId="12336"/>
    <cellStyle name="Normal 14 4" xfId="12337"/>
    <cellStyle name="Normal 14 4 2" xfId="12338"/>
    <cellStyle name="Normal 14 4 3" xfId="12339"/>
    <cellStyle name="Normal 14 4 4" xfId="12340"/>
    <cellStyle name="Normal 14 5" xfId="12341"/>
    <cellStyle name="Normal 14 6" xfId="12342"/>
    <cellStyle name="Normal 14 7" xfId="12343"/>
    <cellStyle name="Normal 14 8" xfId="12344"/>
    <cellStyle name="Normal 140" xfId="12345"/>
    <cellStyle name="Normal 140 2" xfId="12346"/>
    <cellStyle name="Normal 140 3" xfId="12347"/>
    <cellStyle name="Normal 140 4" xfId="12348"/>
    <cellStyle name="Normal 141" xfId="12349"/>
    <cellStyle name="Normal 141 2" xfId="12350"/>
    <cellStyle name="Normal 141 3" xfId="12351"/>
    <cellStyle name="Normal 141 4" xfId="12352"/>
    <cellStyle name="Normal 142" xfId="12353"/>
    <cellStyle name="Normal 142 2" xfId="12354"/>
    <cellStyle name="Normal 142 3" xfId="12355"/>
    <cellStyle name="Normal 142 4" xfId="12356"/>
    <cellStyle name="Normal 143" xfId="12357"/>
    <cellStyle name="Normal 143 2" xfId="12358"/>
    <cellStyle name="Normal 143 3" xfId="12359"/>
    <cellStyle name="Normal 143 4" xfId="12360"/>
    <cellStyle name="Normal 144" xfId="12361"/>
    <cellStyle name="Normal 144 2" xfId="12362"/>
    <cellStyle name="Normal 144 3" xfId="12363"/>
    <cellStyle name="Normal 144 4" xfId="12364"/>
    <cellStyle name="Normal 145" xfId="12365"/>
    <cellStyle name="Normal 145 2" xfId="12366"/>
    <cellStyle name="Normal 145 3" xfId="12367"/>
    <cellStyle name="Normal 145 4" xfId="12368"/>
    <cellStyle name="Normal 146" xfId="12369"/>
    <cellStyle name="Normal 146 2" xfId="12370"/>
    <cellStyle name="Normal 146 3" xfId="12371"/>
    <cellStyle name="Normal 146 4" xfId="12372"/>
    <cellStyle name="Normal 147" xfId="12373"/>
    <cellStyle name="Normal 147 2" xfId="12374"/>
    <cellStyle name="Normal 147 2 2" xfId="12375"/>
    <cellStyle name="Normal 147 2 3" xfId="12376"/>
    <cellStyle name="Normal 147 3" xfId="12377"/>
    <cellStyle name="Normal 147 4" xfId="12378"/>
    <cellStyle name="Normal 147 5" xfId="12379"/>
    <cellStyle name="Normal 148" xfId="12380"/>
    <cellStyle name="Normal 148 2" xfId="12381"/>
    <cellStyle name="Normal 148 2 2" xfId="12382"/>
    <cellStyle name="Normal 148 2 3" xfId="12383"/>
    <cellStyle name="Normal 148 3" xfId="12384"/>
    <cellStyle name="Normal 148 4" xfId="12385"/>
    <cellStyle name="Normal 149" xfId="12386"/>
    <cellStyle name="Normal 149 2" xfId="12387"/>
    <cellStyle name="Normal 149 3" xfId="12388"/>
    <cellStyle name="Normal 15" xfId="12389"/>
    <cellStyle name="Normal 15 10" xfId="12390"/>
    <cellStyle name="Normal 15 2" xfId="12391"/>
    <cellStyle name="Normal 15 2 2" xfId="12392"/>
    <cellStyle name="Normal 15 2 2 2" xfId="12393"/>
    <cellStyle name="Normal 15 2 2 3" xfId="12394"/>
    <cellStyle name="Normal 15 2 3" xfId="12395"/>
    <cellStyle name="Normal 15 2 4" xfId="12396"/>
    <cellStyle name="Normal 15 2 5" xfId="12397"/>
    <cellStyle name="Normal 15 2 6" xfId="12398"/>
    <cellStyle name="Normal 15 3" xfId="12399"/>
    <cellStyle name="Normal 15 3 10" xfId="12400"/>
    <cellStyle name="Normal 15 3 10 2" xfId="12401"/>
    <cellStyle name="Normal 15 3 10 3" xfId="12402"/>
    <cellStyle name="Normal 15 3 10 4" xfId="12403"/>
    <cellStyle name="Normal 15 3 11" xfId="12404"/>
    <cellStyle name="Normal 15 3 11 2" xfId="12405"/>
    <cellStyle name="Normal 15 3 11 3" xfId="12406"/>
    <cellStyle name="Normal 15 3 11 4" xfId="12407"/>
    <cellStyle name="Normal 15 3 12" xfId="12408"/>
    <cellStyle name="Normal 15 3 12 2" xfId="12409"/>
    <cellStyle name="Normal 15 3 12 3" xfId="12410"/>
    <cellStyle name="Normal 15 3 12 4" xfId="12411"/>
    <cellStyle name="Normal 15 3 13" xfId="12412"/>
    <cellStyle name="Normal 15 3 13 2" xfId="12413"/>
    <cellStyle name="Normal 15 3 13 3" xfId="12414"/>
    <cellStyle name="Normal 15 3 13 4" xfId="12415"/>
    <cellStyle name="Normal 15 3 14" xfId="12416"/>
    <cellStyle name="Normal 15 3 14 2" xfId="12417"/>
    <cellStyle name="Normal 15 3 14 3" xfId="12418"/>
    <cellStyle name="Normal 15 3 14 4" xfId="12419"/>
    <cellStyle name="Normal 15 3 15" xfId="12420"/>
    <cellStyle name="Normal 15 3 15 2" xfId="12421"/>
    <cellStyle name="Normal 15 3 15 3" xfId="12422"/>
    <cellStyle name="Normal 15 3 15 4" xfId="12423"/>
    <cellStyle name="Normal 15 3 16" xfId="12424"/>
    <cellStyle name="Normal 15 3 16 2" xfId="12425"/>
    <cellStyle name="Normal 15 3 16 3" xfId="12426"/>
    <cellStyle name="Normal 15 3 16 4" xfId="12427"/>
    <cellStyle name="Normal 15 3 17" xfId="12428"/>
    <cellStyle name="Normal 15 3 17 2" xfId="12429"/>
    <cellStyle name="Normal 15 3 17 3" xfId="12430"/>
    <cellStyle name="Normal 15 3 17 4" xfId="12431"/>
    <cellStyle name="Normal 15 3 18" xfId="12432"/>
    <cellStyle name="Normal 15 3 18 2" xfId="12433"/>
    <cellStyle name="Normal 15 3 18 3" xfId="12434"/>
    <cellStyle name="Normal 15 3 18 4" xfId="12435"/>
    <cellStyle name="Normal 15 3 19" xfId="12436"/>
    <cellStyle name="Normal 15 3 19 2" xfId="12437"/>
    <cellStyle name="Normal 15 3 19 3" xfId="12438"/>
    <cellStyle name="Normal 15 3 19 4" xfId="12439"/>
    <cellStyle name="Normal 15 3 2" xfId="12440"/>
    <cellStyle name="Normal 15 3 2 2" xfId="12441"/>
    <cellStyle name="Normal 15 3 2 3" xfId="12442"/>
    <cellStyle name="Normal 15 3 2 4" xfId="12443"/>
    <cellStyle name="Normal 15 3 20" xfId="12444"/>
    <cellStyle name="Normal 15 3 20 2" xfId="12445"/>
    <cellStyle name="Normal 15 3 20 3" xfId="12446"/>
    <cellStyle name="Normal 15 3 20 4" xfId="12447"/>
    <cellStyle name="Normal 15 3 21" xfId="12448"/>
    <cellStyle name="Normal 15 3 21 2" xfId="12449"/>
    <cellStyle name="Normal 15 3 21 3" xfId="12450"/>
    <cellStyle name="Normal 15 3 21 4" xfId="12451"/>
    <cellStyle name="Normal 15 3 22" xfId="12452"/>
    <cellStyle name="Normal 15 3 22 2" xfId="12453"/>
    <cellStyle name="Normal 15 3 22 3" xfId="12454"/>
    <cellStyle name="Normal 15 3 22 4" xfId="12455"/>
    <cellStyle name="Normal 15 3 23" xfId="12456"/>
    <cellStyle name="Normal 15 3 23 2" xfId="12457"/>
    <cellStyle name="Normal 15 3 23 3" xfId="12458"/>
    <cellStyle name="Normal 15 3 23 4" xfId="12459"/>
    <cellStyle name="Normal 15 3 24" xfId="12460"/>
    <cellStyle name="Normal 15 3 24 2" xfId="12461"/>
    <cellStyle name="Normal 15 3 24 3" xfId="12462"/>
    <cellStyle name="Normal 15 3 24 4" xfId="12463"/>
    <cellStyle name="Normal 15 3 25" xfId="12464"/>
    <cellStyle name="Normal 15 3 25 2" xfId="12465"/>
    <cellStyle name="Normal 15 3 25 3" xfId="12466"/>
    <cellStyle name="Normal 15 3 25 4" xfId="12467"/>
    <cellStyle name="Normal 15 3 26" xfId="12468"/>
    <cellStyle name="Normal 15 3 26 2" xfId="12469"/>
    <cellStyle name="Normal 15 3 26 3" xfId="12470"/>
    <cellStyle name="Normal 15 3 26 4" xfId="12471"/>
    <cellStyle name="Normal 15 3 27" xfId="12472"/>
    <cellStyle name="Normal 15 3 27 2" xfId="12473"/>
    <cellStyle name="Normal 15 3 27 3" xfId="12474"/>
    <cellStyle name="Normal 15 3 27 4" xfId="12475"/>
    <cellStyle name="Normal 15 3 28" xfId="12476"/>
    <cellStyle name="Normal 15 3 28 2" xfId="12477"/>
    <cellStyle name="Normal 15 3 28 3" xfId="12478"/>
    <cellStyle name="Normal 15 3 28 4" xfId="12479"/>
    <cellStyle name="Normal 15 3 29" xfId="12480"/>
    <cellStyle name="Normal 15 3 3" xfId="12481"/>
    <cellStyle name="Normal 15 3 3 2" xfId="12482"/>
    <cellStyle name="Normal 15 3 3 3" xfId="12483"/>
    <cellStyle name="Normal 15 3 3 4" xfId="12484"/>
    <cellStyle name="Normal 15 3 30" xfId="12485"/>
    <cellStyle name="Normal 15 3 31" xfId="12486"/>
    <cellStyle name="Normal 15 3 32" xfId="12487"/>
    <cellStyle name="Normal 15 3 4" xfId="12488"/>
    <cellStyle name="Normal 15 3 4 2" xfId="12489"/>
    <cellStyle name="Normal 15 3 4 3" xfId="12490"/>
    <cellStyle name="Normal 15 3 4 4" xfId="12491"/>
    <cellStyle name="Normal 15 3 5" xfId="12492"/>
    <cellStyle name="Normal 15 3 5 2" xfId="12493"/>
    <cellStyle name="Normal 15 3 5 3" xfId="12494"/>
    <cellStyle name="Normal 15 3 5 4" xfId="12495"/>
    <cellStyle name="Normal 15 3 6" xfId="12496"/>
    <cellStyle name="Normal 15 3 6 2" xfId="12497"/>
    <cellStyle name="Normal 15 3 6 3" xfId="12498"/>
    <cellStyle name="Normal 15 3 6 4" xfId="12499"/>
    <cellStyle name="Normal 15 3 7" xfId="12500"/>
    <cellStyle name="Normal 15 3 7 2" xfId="12501"/>
    <cellStyle name="Normal 15 3 7 3" xfId="12502"/>
    <cellStyle name="Normal 15 3 7 4" xfId="12503"/>
    <cellStyle name="Normal 15 3 8" xfId="12504"/>
    <cellStyle name="Normal 15 3 8 2" xfId="12505"/>
    <cellStyle name="Normal 15 3 8 3" xfId="12506"/>
    <cellStyle name="Normal 15 3 8 4" xfId="12507"/>
    <cellStyle name="Normal 15 3 9" xfId="12508"/>
    <cellStyle name="Normal 15 3 9 2" xfId="12509"/>
    <cellStyle name="Normal 15 3 9 3" xfId="12510"/>
    <cellStyle name="Normal 15 3 9 4" xfId="12511"/>
    <cellStyle name="Normal 15 4" xfId="12512"/>
    <cellStyle name="Normal 15 4 2" xfId="12513"/>
    <cellStyle name="Normal 15 4 3" xfId="12514"/>
    <cellStyle name="Normal 15 4 4" xfId="12515"/>
    <cellStyle name="Normal 15 5" xfId="12516"/>
    <cellStyle name="Normal 15 5 2" xfId="12517"/>
    <cellStyle name="Normal 15 5 3" xfId="12518"/>
    <cellStyle name="Normal 15 5 4" xfId="12519"/>
    <cellStyle name="Normal 15 6" xfId="12520"/>
    <cellStyle name="Normal 15 6 2" xfId="12521"/>
    <cellStyle name="Normal 15 6 3" xfId="12522"/>
    <cellStyle name="Normal 15 6 4" xfId="12523"/>
    <cellStyle name="Normal 15 7" xfId="12524"/>
    <cellStyle name="Normal 15 8" xfId="12525"/>
    <cellStyle name="Normal 15 9" xfId="12526"/>
    <cellStyle name="Normal 15_12.31.09 TB" xfId="12527"/>
    <cellStyle name="Normal 150" xfId="12528"/>
    <cellStyle name="Normal 150 2" xfId="12529"/>
    <cellStyle name="Normal 150 2 2" xfId="12530"/>
    <cellStyle name="Normal 150 2 3" xfId="12531"/>
    <cellStyle name="Normal 150 3" xfId="12532"/>
    <cellStyle name="Normal 150 4" xfId="12533"/>
    <cellStyle name="Normal 151" xfId="12534"/>
    <cellStyle name="Normal 151 2" xfId="12535"/>
    <cellStyle name="Normal 151 3" xfId="12536"/>
    <cellStyle name="Normal 152" xfId="12537"/>
    <cellStyle name="Normal 152 2" xfId="12538"/>
    <cellStyle name="Normal 152 2 2" xfId="12539"/>
    <cellStyle name="Normal 152 2 3" xfId="12540"/>
    <cellStyle name="Normal 152 3" xfId="12541"/>
    <cellStyle name="Normal 152 4" xfId="12542"/>
    <cellStyle name="Normal 153" xfId="12543"/>
    <cellStyle name="Normal 153 2" xfId="12544"/>
    <cellStyle name="Normal 153 2 2" xfId="12545"/>
    <cellStyle name="Normal 153 2 3" xfId="12546"/>
    <cellStyle name="Normal 153 3" xfId="12547"/>
    <cellStyle name="Normal 153 4" xfId="12548"/>
    <cellStyle name="Normal 154" xfId="12549"/>
    <cellStyle name="Normal 154 2" xfId="12550"/>
    <cellStyle name="Normal 154 2 2" xfId="12551"/>
    <cellStyle name="Normal 154 2 3" xfId="12552"/>
    <cellStyle name="Normal 154 3" xfId="12553"/>
    <cellStyle name="Normal 154 4" xfId="12554"/>
    <cellStyle name="Normal 155" xfId="12555"/>
    <cellStyle name="Normal 155 2" xfId="12556"/>
    <cellStyle name="Normal 155 3" xfId="12557"/>
    <cellStyle name="Normal 156" xfId="12558"/>
    <cellStyle name="Normal 156 2" xfId="12559"/>
    <cellStyle name="Normal 156 3" xfId="12560"/>
    <cellStyle name="Normal 157" xfId="12561"/>
    <cellStyle name="Normal 157 2" xfId="12562"/>
    <cellStyle name="Normal 157 3" xfId="12563"/>
    <cellStyle name="Normal 158" xfId="12564"/>
    <cellStyle name="Normal 158 2" xfId="12565"/>
    <cellStyle name="Normal 158 3" xfId="12566"/>
    <cellStyle name="Normal 159" xfId="12567"/>
    <cellStyle name="Normal 159 2" xfId="12568"/>
    <cellStyle name="Normal 159 2 2" xfId="12569"/>
    <cellStyle name="Normal 159 2 3" xfId="12570"/>
    <cellStyle name="Normal 159 3" xfId="12571"/>
    <cellStyle name="Normal 159 4" xfId="12572"/>
    <cellStyle name="Normal 16" xfId="12573"/>
    <cellStyle name="Normal 16 2" xfId="12574"/>
    <cellStyle name="Normal 16 2 2" xfId="12575"/>
    <cellStyle name="Normal 16 2 2 2" xfId="12576"/>
    <cellStyle name="Normal 16 2 2 3" xfId="12577"/>
    <cellStyle name="Normal 16 2 3" xfId="12578"/>
    <cellStyle name="Normal 16 2 4" xfId="12579"/>
    <cellStyle name="Normal 16 2 5" xfId="12580"/>
    <cellStyle name="Normal 16 3" xfId="12581"/>
    <cellStyle name="Normal 16 3 2" xfId="12582"/>
    <cellStyle name="Normal 16 3 3" xfId="12583"/>
    <cellStyle name="Normal 16 3 4" xfId="12584"/>
    <cellStyle name="Normal 16 3 5" xfId="12585"/>
    <cellStyle name="Normal 16 4" xfId="12586"/>
    <cellStyle name="Normal 16 5" xfId="12587"/>
    <cellStyle name="Normal 16 6" xfId="12588"/>
    <cellStyle name="Normal 16 7" xfId="12589"/>
    <cellStyle name="Normal 160" xfId="12590"/>
    <cellStyle name="Normal 160 2" xfId="12591"/>
    <cellStyle name="Normal 160 2 2" xfId="12592"/>
    <cellStyle name="Normal 160 2 3" xfId="12593"/>
    <cellStyle name="Normal 160 3" xfId="12594"/>
    <cellStyle name="Normal 160 4" xfId="12595"/>
    <cellStyle name="Normal 161" xfId="12596"/>
    <cellStyle name="Normal 161 2" xfId="12597"/>
    <cellStyle name="Normal 161 3" xfId="12598"/>
    <cellStyle name="Normal 162" xfId="12599"/>
    <cellStyle name="Normal 162 2" xfId="12600"/>
    <cellStyle name="Normal 162 3" xfId="12601"/>
    <cellStyle name="Normal 163" xfId="12602"/>
    <cellStyle name="Normal 163 2" xfId="12603"/>
    <cellStyle name="Normal 163 2 2" xfId="12604"/>
    <cellStyle name="Normal 163 2 3" xfId="12605"/>
    <cellStyle name="Normal 163 3" xfId="12606"/>
    <cellStyle name="Normal 163 3 2" xfId="12607"/>
    <cellStyle name="Normal 163 4" xfId="12608"/>
    <cellStyle name="Normal 163 5" xfId="12609"/>
    <cellStyle name="Normal 164" xfId="12610"/>
    <cellStyle name="Normal 164 2" xfId="12611"/>
    <cellStyle name="Normal 164 2 2" xfId="12612"/>
    <cellStyle name="Normal 164 3" xfId="12613"/>
    <cellStyle name="Normal 164 4" xfId="12614"/>
    <cellStyle name="Normal 165" xfId="12615"/>
    <cellStyle name="Normal 165 2" xfId="12616"/>
    <cellStyle name="Normal 165 2 2" xfId="12617"/>
    <cellStyle name="Normal 165 2 3" xfId="12618"/>
    <cellStyle name="Normal 165 3" xfId="12619"/>
    <cellStyle name="Normal 165 4" xfId="12620"/>
    <cellStyle name="Normal 166" xfId="12621"/>
    <cellStyle name="Normal 166 2" xfId="12622"/>
    <cellStyle name="Normal 166 3" xfId="12623"/>
    <cellStyle name="Normal 167" xfId="12624"/>
    <cellStyle name="Normal 167 2" xfId="12625"/>
    <cellStyle name="Normal 167 3" xfId="12626"/>
    <cellStyle name="Normal 168" xfId="12627"/>
    <cellStyle name="Normal 168 2" xfId="12628"/>
    <cellStyle name="Normal 168 3" xfId="12629"/>
    <cellStyle name="Normal 169" xfId="12630"/>
    <cellStyle name="Normal 169 2" xfId="12631"/>
    <cellStyle name="Normal 169 3" xfId="12632"/>
    <cellStyle name="Normal 17" xfId="12633"/>
    <cellStyle name="Normal 17 2" xfId="12634"/>
    <cellStyle name="Normal 17 2 2" xfId="12635"/>
    <cellStyle name="Normal 17 2 3" xfId="12636"/>
    <cellStyle name="Normal 17 2 4" xfId="12637"/>
    <cellStyle name="Normal 17 2 5" xfId="12638"/>
    <cellStyle name="Normal 17 3" xfId="12639"/>
    <cellStyle name="Normal 17 3 2" xfId="12640"/>
    <cellStyle name="Normal 17 3 3" xfId="12641"/>
    <cellStyle name="Normal 17 4" xfId="12642"/>
    <cellStyle name="Normal 17 5" xfId="12643"/>
    <cellStyle name="Normal 17 6" xfId="12644"/>
    <cellStyle name="Normal 170" xfId="12645"/>
    <cellStyle name="Normal 170 2" xfId="12646"/>
    <cellStyle name="Normal 170 3" xfId="12647"/>
    <cellStyle name="Normal 171" xfId="12648"/>
    <cellStyle name="Normal 171 2" xfId="12649"/>
    <cellStyle name="Normal 171 3" xfId="12650"/>
    <cellStyle name="Normal 172" xfId="12651"/>
    <cellStyle name="Normal 172 2" xfId="12652"/>
    <cellStyle name="Normal 172 3" xfId="12653"/>
    <cellStyle name="Normal 173" xfId="12654"/>
    <cellStyle name="Normal 173 2" xfId="12655"/>
    <cellStyle name="Normal 173 2 2" xfId="12656"/>
    <cellStyle name="Normal 173 2 3" xfId="12657"/>
    <cellStyle name="Normal 173 3" xfId="12658"/>
    <cellStyle name="Normal 173 4" xfId="12659"/>
    <cellStyle name="Normal 174" xfId="12660"/>
    <cellStyle name="Normal 174 2" xfId="12661"/>
    <cellStyle name="Normal 174 2 2" xfId="12662"/>
    <cellStyle name="Normal 174 2 3" xfId="12663"/>
    <cellStyle name="Normal 174 3" xfId="12664"/>
    <cellStyle name="Normal 174 4" xfId="12665"/>
    <cellStyle name="Normal 175" xfId="12666"/>
    <cellStyle name="Normal 175 2" xfId="12667"/>
    <cellStyle name="Normal 175 2 2" xfId="12668"/>
    <cellStyle name="Normal 175 2 3" xfId="12669"/>
    <cellStyle name="Normal 175 3" xfId="12670"/>
    <cellStyle name="Normal 175 4" xfId="12671"/>
    <cellStyle name="Normal 176" xfId="12672"/>
    <cellStyle name="Normal 176 2" xfId="12673"/>
    <cellStyle name="Normal 176 2 2" xfId="12674"/>
    <cellStyle name="Normal 176 2 3" xfId="12675"/>
    <cellStyle name="Normal 176 3" xfId="12676"/>
    <cellStyle name="Normal 176 4" xfId="12677"/>
    <cellStyle name="Normal 177" xfId="12678"/>
    <cellStyle name="Normal 177 2" xfId="12679"/>
    <cellStyle name="Normal 177 2 2" xfId="12680"/>
    <cellStyle name="Normal 177 2 3" xfId="12681"/>
    <cellStyle name="Normal 177 3" xfId="12682"/>
    <cellStyle name="Normal 177 4" xfId="12683"/>
    <cellStyle name="Normal 178" xfId="12684"/>
    <cellStyle name="Normal 178 2" xfId="12685"/>
    <cellStyle name="Normal 178 2 2" xfId="12686"/>
    <cellStyle name="Normal 178 2 3" xfId="12687"/>
    <cellStyle name="Normal 178 3" xfId="12688"/>
    <cellStyle name="Normal 178 4" xfId="12689"/>
    <cellStyle name="Normal 179" xfId="12690"/>
    <cellStyle name="Normal 179 2" xfId="12691"/>
    <cellStyle name="Normal 179 2 2" xfId="12692"/>
    <cellStyle name="Normal 179 2 3" xfId="12693"/>
    <cellStyle name="Normal 179 3" xfId="12694"/>
    <cellStyle name="Normal 179 4" xfId="12695"/>
    <cellStyle name="Normal 18" xfId="12696"/>
    <cellStyle name="Normal 18 2" xfId="12697"/>
    <cellStyle name="Normal 18 2 2" xfId="12698"/>
    <cellStyle name="Normal 18 2 3" xfId="12699"/>
    <cellStyle name="Normal 18 2 4" xfId="12700"/>
    <cellStyle name="Normal 18 2 5" xfId="12701"/>
    <cellStyle name="Normal 18 3" xfId="12702"/>
    <cellStyle name="Normal 18 4" xfId="12703"/>
    <cellStyle name="Normal 18 5" xfId="12704"/>
    <cellStyle name="Normal 180" xfId="12705"/>
    <cellStyle name="Normal 180 2" xfId="12706"/>
    <cellStyle name="Normal 180 3" xfId="12707"/>
    <cellStyle name="Normal 181" xfId="12708"/>
    <cellStyle name="Normal 181 2" xfId="12709"/>
    <cellStyle name="Normal 181 3" xfId="12710"/>
    <cellStyle name="Normal 182" xfId="12711"/>
    <cellStyle name="Normal 182 2" xfId="12712"/>
    <cellStyle name="Normal 182 3" xfId="12713"/>
    <cellStyle name="Normal 183" xfId="12714"/>
    <cellStyle name="Normal 183 2" xfId="12715"/>
    <cellStyle name="Normal 183 3" xfId="12716"/>
    <cellStyle name="Normal 184" xfId="12717"/>
    <cellStyle name="Normal 184 2" xfId="12718"/>
    <cellStyle name="Normal 184 3" xfId="12719"/>
    <cellStyle name="Normal 185" xfId="12720"/>
    <cellStyle name="Normal 185 2" xfId="12721"/>
    <cellStyle name="Normal 185 3" xfId="12722"/>
    <cellStyle name="Normal 186" xfId="12723"/>
    <cellStyle name="Normal 186 2" xfId="12724"/>
    <cellStyle name="Normal 186 3" xfId="12725"/>
    <cellStyle name="Normal 187" xfId="12726"/>
    <cellStyle name="Normal 187 2" xfId="12727"/>
    <cellStyle name="Normal 187 2 2" xfId="12728"/>
    <cellStyle name="Normal 187 2 3" xfId="12729"/>
    <cellStyle name="Normal 187 3" xfId="12730"/>
    <cellStyle name="Normal 187 4" xfId="12731"/>
    <cellStyle name="Normal 188" xfId="12732"/>
    <cellStyle name="Normal 188 2" xfId="12733"/>
    <cellStyle name="Normal 188 2 2" xfId="12734"/>
    <cellStyle name="Normal 188 2 3" xfId="12735"/>
    <cellStyle name="Normal 188 3" xfId="12736"/>
    <cellStyle name="Normal 188 4" xfId="12737"/>
    <cellStyle name="Normal 189" xfId="12738"/>
    <cellStyle name="Normal 189 2" xfId="12739"/>
    <cellStyle name="Normal 189 3" xfId="12740"/>
    <cellStyle name="Normal 19" xfId="12741"/>
    <cellStyle name="Normal 19 2" xfId="12742"/>
    <cellStyle name="Normal 19 2 2" xfId="12743"/>
    <cellStyle name="Normal 19 2 2 2" xfId="12744"/>
    <cellStyle name="Normal 19 2 2 3" xfId="12745"/>
    <cellStyle name="Normal 19 2 3" xfId="12746"/>
    <cellStyle name="Normal 19 2 4" xfId="12747"/>
    <cellStyle name="Normal 19 2 5" xfId="12748"/>
    <cellStyle name="Normal 19 2 6" xfId="12749"/>
    <cellStyle name="Normal 19 3" xfId="12750"/>
    <cellStyle name="Normal 19 3 2" xfId="12751"/>
    <cellStyle name="Normal 19 3 3" xfId="12752"/>
    <cellStyle name="Normal 19 3 4" xfId="12753"/>
    <cellStyle name="Normal 19 3 5" xfId="12754"/>
    <cellStyle name="Normal 19 4" xfId="12755"/>
    <cellStyle name="Normal 19 4 2" xfId="12756"/>
    <cellStyle name="Normal 19 4 3" xfId="12757"/>
    <cellStyle name="Normal 19 4 4" xfId="12758"/>
    <cellStyle name="Normal 19 5" xfId="12759"/>
    <cellStyle name="Normal 19 5 2" xfId="12760"/>
    <cellStyle name="Normal 19 6" xfId="12761"/>
    <cellStyle name="Normal 19 7" xfId="12762"/>
    <cellStyle name="Normal 190" xfId="12763"/>
    <cellStyle name="Normal 190 2" xfId="12764"/>
    <cellStyle name="Normal 190 3" xfId="12765"/>
    <cellStyle name="Normal 191" xfId="12766"/>
    <cellStyle name="Normal 191 2" xfId="12767"/>
    <cellStyle name="Normal 191 3" xfId="12768"/>
    <cellStyle name="Normal 192" xfId="12769"/>
    <cellStyle name="Normal 192 2" xfId="12770"/>
    <cellStyle name="Normal 192 3" xfId="12771"/>
    <cellStyle name="Normal 193" xfId="12772"/>
    <cellStyle name="Normal 193 2" xfId="12773"/>
    <cellStyle name="Normal 193 3" xfId="12774"/>
    <cellStyle name="Normal 194" xfId="12775"/>
    <cellStyle name="Normal 194 2" xfId="12776"/>
    <cellStyle name="Normal 194 3" xfId="12777"/>
    <cellStyle name="Normal 195" xfId="12778"/>
    <cellStyle name="Normal 195 2" xfId="12779"/>
    <cellStyle name="Normal 195 3" xfId="12780"/>
    <cellStyle name="Normal 196" xfId="12781"/>
    <cellStyle name="Normal 196 2" xfId="12782"/>
    <cellStyle name="Normal 196 2 2" xfId="12783"/>
    <cellStyle name="Normal 196 2 3" xfId="12784"/>
    <cellStyle name="Normal 196 3" xfId="12785"/>
    <cellStyle name="Normal 196 4" xfId="12786"/>
    <cellStyle name="Normal 197" xfId="12787"/>
    <cellStyle name="Normal 197 2" xfId="12788"/>
    <cellStyle name="Normal 197 3" xfId="12789"/>
    <cellStyle name="Normal 198" xfId="12790"/>
    <cellStyle name="Normal 198 2" xfId="12791"/>
    <cellStyle name="Normal 198 2 2" xfId="12792"/>
    <cellStyle name="Normal 198 2 3" xfId="12793"/>
    <cellStyle name="Normal 198 3" xfId="12794"/>
    <cellStyle name="Normal 198 4" xfId="12795"/>
    <cellStyle name="Normal 199" xfId="12796"/>
    <cellStyle name="Normal 199 2" xfId="12797"/>
    <cellStyle name="Normal 199 2 2" xfId="12798"/>
    <cellStyle name="Normal 199 2 3" xfId="12799"/>
    <cellStyle name="Normal 199 3" xfId="12800"/>
    <cellStyle name="Normal 199 4" xfId="12801"/>
    <cellStyle name="Normal 2" xfId="12802"/>
    <cellStyle name="Normal 2 10" xfId="12803"/>
    <cellStyle name="Normal 2 10 2" xfId="12804"/>
    <cellStyle name="Normal 2 10 2 2" xfId="12805"/>
    <cellStyle name="Normal 2 10 2 3" xfId="12806"/>
    <cellStyle name="Normal 2 10 2 4" xfId="12807"/>
    <cellStyle name="Normal 2 10 3" xfId="12808"/>
    <cellStyle name="Normal 2 10 4" xfId="12809"/>
    <cellStyle name="Normal 2 10 5" xfId="12810"/>
    <cellStyle name="Normal 2 11" xfId="12811"/>
    <cellStyle name="Normal 2 11 2" xfId="12812"/>
    <cellStyle name="Normal 2 11 3" xfId="12813"/>
    <cellStyle name="Normal 2 11 4" xfId="12814"/>
    <cellStyle name="Normal 2 12" xfId="12815"/>
    <cellStyle name="Normal 2 12 2" xfId="12816"/>
    <cellStyle name="Normal 2 12 3" xfId="12817"/>
    <cellStyle name="Normal 2 12 4" xfId="12818"/>
    <cellStyle name="Normal 2 13" xfId="12819"/>
    <cellStyle name="Normal 2 13 2" xfId="12820"/>
    <cellStyle name="Normal 2 13 2 2" xfId="12821"/>
    <cellStyle name="Normal 2 13 3" xfId="12822"/>
    <cellStyle name="Normal 2 13 4" xfId="12823"/>
    <cellStyle name="Normal 2 13 5" xfId="12824"/>
    <cellStyle name="Normal 2 14" xfId="12825"/>
    <cellStyle name="Normal 2 14 2" xfId="12826"/>
    <cellStyle name="Normal 2 14 2 2" xfId="12827"/>
    <cellStyle name="Normal 2 14 2 3" xfId="12828"/>
    <cellStyle name="Normal 2 14 2 4" xfId="12829"/>
    <cellStyle name="Normal 2 14 3" xfId="12830"/>
    <cellStyle name="Normal 2 14 3 2" xfId="12831"/>
    <cellStyle name="Normal 2 14 4" xfId="12832"/>
    <cellStyle name="Normal 2 14 5" xfId="12833"/>
    <cellStyle name="Normal 2 15" xfId="12834"/>
    <cellStyle name="Normal 2 15 2" xfId="12835"/>
    <cellStyle name="Normal 2 15 2 2" xfId="12836"/>
    <cellStyle name="Normal 2 15 2 3" xfId="12837"/>
    <cellStyle name="Normal 2 15 2 4" xfId="12838"/>
    <cellStyle name="Normal 2 15 3" xfId="12839"/>
    <cellStyle name="Normal 2 15 4" xfId="12840"/>
    <cellStyle name="Normal 2 15 5" xfId="12841"/>
    <cellStyle name="Normal 2 16" xfId="12842"/>
    <cellStyle name="Normal 2 16 2" xfId="12843"/>
    <cellStyle name="Normal 2 16 3" xfId="12844"/>
    <cellStyle name="Normal 2 16 4" xfId="12845"/>
    <cellStyle name="Normal 2 17" xfId="12846"/>
    <cellStyle name="Normal 2 17 2" xfId="12847"/>
    <cellStyle name="Normal 2 17 2 2" xfId="12848"/>
    <cellStyle name="Normal 2 17 2 3" xfId="12849"/>
    <cellStyle name="Normal 2 17 2 4" xfId="12850"/>
    <cellStyle name="Normal 2 17 3" xfId="12851"/>
    <cellStyle name="Normal 2 17 4" xfId="12852"/>
    <cellStyle name="Normal 2 17 5" xfId="12853"/>
    <cellStyle name="Normal 2 18" xfId="12854"/>
    <cellStyle name="Normal 2 18 2" xfId="12855"/>
    <cellStyle name="Normal 2 18 3" xfId="12856"/>
    <cellStyle name="Normal 2 18 4" xfId="12857"/>
    <cellStyle name="Normal 2 19" xfId="12858"/>
    <cellStyle name="Normal 2 19 2" xfId="12859"/>
    <cellStyle name="Normal 2 19 2 2" xfId="12860"/>
    <cellStyle name="Normal 2 19 2 3" xfId="12861"/>
    <cellStyle name="Normal 2 19 3" xfId="12862"/>
    <cellStyle name="Normal 2 19 3 2" xfId="12863"/>
    <cellStyle name="Normal 2 19 4" xfId="12864"/>
    <cellStyle name="Normal 2 19 5" xfId="12865"/>
    <cellStyle name="Normal 2 19 6" xfId="12866"/>
    <cellStyle name="Normal 2 19 7" xfId="12867"/>
    <cellStyle name="Normal 2 2" xfId="12868"/>
    <cellStyle name="Normal 2 2 10" xfId="12869"/>
    <cellStyle name="Normal 2 2 10 2" xfId="12870"/>
    <cellStyle name="Normal 2 2 10 3" xfId="12871"/>
    <cellStyle name="Normal 2 2 11" xfId="12872"/>
    <cellStyle name="Normal 2 2 11 2" xfId="12873"/>
    <cellStyle name="Normal 2 2 11 3" xfId="12874"/>
    <cellStyle name="Normal 2 2 12" xfId="12875"/>
    <cellStyle name="Normal 2 2 12 2" xfId="12876"/>
    <cellStyle name="Normal 2 2 12 3" xfId="12877"/>
    <cellStyle name="Normal 2 2 13" xfId="12878"/>
    <cellStyle name="Normal 2 2 13 2" xfId="12879"/>
    <cellStyle name="Normal 2 2 13 3" xfId="12880"/>
    <cellStyle name="Normal 2 2 14" xfId="12881"/>
    <cellStyle name="Normal 2 2 14 2" xfId="12882"/>
    <cellStyle name="Normal 2 2 14 3" xfId="12883"/>
    <cellStyle name="Normal 2 2 15" xfId="12884"/>
    <cellStyle name="Normal 2 2 15 2" xfId="12885"/>
    <cellStyle name="Normal 2 2 15 3" xfId="12886"/>
    <cellStyle name="Normal 2 2 16" xfId="12887"/>
    <cellStyle name="Normal 2 2 16 2" xfId="12888"/>
    <cellStyle name="Normal 2 2 16 3" xfId="12889"/>
    <cellStyle name="Normal 2 2 17" xfId="12890"/>
    <cellStyle name="Normal 2 2 17 2" xfId="12891"/>
    <cellStyle name="Normal 2 2 17 3" xfId="12892"/>
    <cellStyle name="Normal 2 2 18" xfId="12893"/>
    <cellStyle name="Normal 2 2 18 2" xfId="12894"/>
    <cellStyle name="Normal 2 2 18 3" xfId="12895"/>
    <cellStyle name="Normal 2 2 19" xfId="12896"/>
    <cellStyle name="Normal 2 2 19 2" xfId="12897"/>
    <cellStyle name="Normal 2 2 19 3" xfId="12898"/>
    <cellStyle name="Normal 2 2 2" xfId="12899"/>
    <cellStyle name="Normal 2 2 2 10" xfId="12900"/>
    <cellStyle name="Normal 2 2 2 10 2" xfId="12901"/>
    <cellStyle name="Normal 2 2 2 10 3" xfId="12902"/>
    <cellStyle name="Normal 2 2 2 10 4" xfId="12903"/>
    <cellStyle name="Normal 2 2 2 11" xfId="12904"/>
    <cellStyle name="Normal 2 2 2 11 2" xfId="12905"/>
    <cellStyle name="Normal 2 2 2 11 3" xfId="12906"/>
    <cellStyle name="Normal 2 2 2 11 4" xfId="12907"/>
    <cellStyle name="Normal 2 2 2 12" xfId="12908"/>
    <cellStyle name="Normal 2 2 2 12 2" xfId="12909"/>
    <cellStyle name="Normal 2 2 2 12 3" xfId="12910"/>
    <cellStyle name="Normal 2 2 2 12 4" xfId="12911"/>
    <cellStyle name="Normal 2 2 2 13" xfId="12912"/>
    <cellStyle name="Normal 2 2 2 13 2" xfId="12913"/>
    <cellStyle name="Normal 2 2 2 13 3" xfId="12914"/>
    <cellStyle name="Normal 2 2 2 13 4" xfId="12915"/>
    <cellStyle name="Normal 2 2 2 14" xfId="12916"/>
    <cellStyle name="Normal 2 2 2 14 2" xfId="12917"/>
    <cellStyle name="Normal 2 2 2 14 3" xfId="12918"/>
    <cellStyle name="Normal 2 2 2 14 4" xfId="12919"/>
    <cellStyle name="Normal 2 2 2 15" xfId="12920"/>
    <cellStyle name="Normal 2 2 2 15 2" xfId="12921"/>
    <cellStyle name="Normal 2 2 2 15 3" xfId="12922"/>
    <cellStyle name="Normal 2 2 2 16" xfId="12923"/>
    <cellStyle name="Normal 2 2 2 16 2" xfId="12924"/>
    <cellStyle name="Normal 2 2 2 16 3" xfId="12925"/>
    <cellStyle name="Normal 2 2 2 17" xfId="12926"/>
    <cellStyle name="Normal 2 2 2 17 2" xfId="12927"/>
    <cellStyle name="Normal 2 2 2 17 3" xfId="12928"/>
    <cellStyle name="Normal 2 2 2 18" xfId="12929"/>
    <cellStyle name="Normal 2 2 2 18 2" xfId="12930"/>
    <cellStyle name="Normal 2 2 2 18 3" xfId="12931"/>
    <cellStyle name="Normal 2 2 2 19" xfId="12932"/>
    <cellStyle name="Normal 2 2 2 19 2" xfId="12933"/>
    <cellStyle name="Normal 2 2 2 19 3" xfId="12934"/>
    <cellStyle name="Normal 2 2 2 2" xfId="12935"/>
    <cellStyle name="Normal 2 2 2 2 10" xfId="12936"/>
    <cellStyle name="Normal 2 2 2 2 10 2" xfId="12937"/>
    <cellStyle name="Normal 2 2 2 2 10 3" xfId="12938"/>
    <cellStyle name="Normal 2 2 2 2 10 4" xfId="12939"/>
    <cellStyle name="Normal 2 2 2 2 11" xfId="12940"/>
    <cellStyle name="Normal 2 2 2 2 12" xfId="12941"/>
    <cellStyle name="Normal 2 2 2 2 13" xfId="12942"/>
    <cellStyle name="Normal 2 2 2 2 2" xfId="12943"/>
    <cellStyle name="Normal 2 2 2 2 2 10" xfId="12944"/>
    <cellStyle name="Normal 2 2 2 2 2 10 2" xfId="12945"/>
    <cellStyle name="Normal 2 2 2 2 2 10 3" xfId="12946"/>
    <cellStyle name="Normal 2 2 2 2 2 11" xfId="12947"/>
    <cellStyle name="Normal 2 2 2 2 2 12" xfId="12948"/>
    <cellStyle name="Normal 2 2 2 2 2 2" xfId="12949"/>
    <cellStyle name="Normal 2 2 2 2 2 2 10" xfId="12950"/>
    <cellStyle name="Normal 2 2 2 2 2 2 2" xfId="12951"/>
    <cellStyle name="Normal 2 2 2 2 2 2 2 2" xfId="12952"/>
    <cellStyle name="Normal 2 2 2 2 2 2 2 3" xfId="12953"/>
    <cellStyle name="Normal 2 2 2 2 2 2 2 4" xfId="12954"/>
    <cellStyle name="Normal 2 2 2 2 2 2 3" xfId="12955"/>
    <cellStyle name="Normal 2 2 2 2 2 2 3 2" xfId="12956"/>
    <cellStyle name="Normal 2 2 2 2 2 2 3 3" xfId="12957"/>
    <cellStyle name="Normal 2 2 2 2 2 2 3 4" xfId="12958"/>
    <cellStyle name="Normal 2 2 2 2 2 2 4" xfId="12959"/>
    <cellStyle name="Normal 2 2 2 2 2 2 4 2" xfId="12960"/>
    <cellStyle name="Normal 2 2 2 2 2 2 4 3" xfId="12961"/>
    <cellStyle name="Normal 2 2 2 2 2 2 4 4" xfId="12962"/>
    <cellStyle name="Normal 2 2 2 2 2 2 5" xfId="12963"/>
    <cellStyle name="Normal 2 2 2 2 2 2 5 2" xfId="12964"/>
    <cellStyle name="Normal 2 2 2 2 2 2 5 3" xfId="12965"/>
    <cellStyle name="Normal 2 2 2 2 2 2 5 4" xfId="12966"/>
    <cellStyle name="Normal 2 2 2 2 2 2 6" xfId="12967"/>
    <cellStyle name="Normal 2 2 2 2 2 2 6 2" xfId="12968"/>
    <cellStyle name="Normal 2 2 2 2 2 2 6 3" xfId="12969"/>
    <cellStyle name="Normal 2 2 2 2 2 2 6 4" xfId="12970"/>
    <cellStyle name="Normal 2 2 2 2 2 2 7" xfId="12971"/>
    <cellStyle name="Normal 2 2 2 2 2 2 7 2" xfId="12972"/>
    <cellStyle name="Normal 2 2 2 2 2 2 7 3" xfId="12973"/>
    <cellStyle name="Normal 2 2 2 2 2 2 7 4" xfId="12974"/>
    <cellStyle name="Normal 2 2 2 2 2 2 8" xfId="12975"/>
    <cellStyle name="Normal 2 2 2 2 2 2 9" xfId="12976"/>
    <cellStyle name="Normal 2 2 2 2 2 3" xfId="12977"/>
    <cellStyle name="Normal 2 2 2 2 2 3 2" xfId="12978"/>
    <cellStyle name="Normal 2 2 2 2 2 3 3" xfId="12979"/>
    <cellStyle name="Normal 2 2 2 2 2 3 4" xfId="12980"/>
    <cellStyle name="Normal 2 2 2 2 2 4" xfId="12981"/>
    <cellStyle name="Normal 2 2 2 2 2 4 2" xfId="12982"/>
    <cellStyle name="Normal 2 2 2 2 2 4 3" xfId="12983"/>
    <cellStyle name="Normal 2 2 2 2 2 4 4" xfId="12984"/>
    <cellStyle name="Normal 2 2 2 2 2 5" xfId="12985"/>
    <cellStyle name="Normal 2 2 2 2 2 5 2" xfId="12986"/>
    <cellStyle name="Normal 2 2 2 2 2 5 3" xfId="12987"/>
    <cellStyle name="Normal 2 2 2 2 2 5 4" xfId="12988"/>
    <cellStyle name="Normal 2 2 2 2 2 6" xfId="12989"/>
    <cellStyle name="Normal 2 2 2 2 2 6 2" xfId="12990"/>
    <cellStyle name="Normal 2 2 2 2 2 6 3" xfId="12991"/>
    <cellStyle name="Normal 2 2 2 2 2 7" xfId="12992"/>
    <cellStyle name="Normal 2 2 2 2 2 7 2" xfId="12993"/>
    <cellStyle name="Normal 2 2 2 2 2 7 3" xfId="12994"/>
    <cellStyle name="Normal 2 2 2 2 2 8" xfId="12995"/>
    <cellStyle name="Normal 2 2 2 2 2 8 2" xfId="12996"/>
    <cellStyle name="Normal 2 2 2 2 2 8 3" xfId="12997"/>
    <cellStyle name="Normal 2 2 2 2 2 9" xfId="12998"/>
    <cellStyle name="Normal 2 2 2 2 2 9 2" xfId="12999"/>
    <cellStyle name="Normal 2 2 2 2 2 9 3" xfId="13000"/>
    <cellStyle name="Normal 2 2 2 2 3" xfId="13001"/>
    <cellStyle name="Normal 2 2 2 2 3 2" xfId="13002"/>
    <cellStyle name="Normal 2 2 2 2 3 3" xfId="13003"/>
    <cellStyle name="Normal 2 2 2 2 4" xfId="13004"/>
    <cellStyle name="Normal 2 2 2 2 4 2" xfId="13005"/>
    <cellStyle name="Normal 2 2 2 2 4 3" xfId="13006"/>
    <cellStyle name="Normal 2 2 2 2 5" xfId="13007"/>
    <cellStyle name="Normal 2 2 2 2 5 2" xfId="13008"/>
    <cellStyle name="Normal 2 2 2 2 5 3" xfId="13009"/>
    <cellStyle name="Normal 2 2 2 2 6" xfId="13010"/>
    <cellStyle name="Normal 2 2 2 2 6 2" xfId="13011"/>
    <cellStyle name="Normal 2 2 2 2 6 3" xfId="13012"/>
    <cellStyle name="Normal 2 2 2 2 6 4" xfId="13013"/>
    <cellStyle name="Normal 2 2 2 2 7" xfId="13014"/>
    <cellStyle name="Normal 2 2 2 2 7 2" xfId="13015"/>
    <cellStyle name="Normal 2 2 2 2 7 3" xfId="13016"/>
    <cellStyle name="Normal 2 2 2 2 7 4" xfId="13017"/>
    <cellStyle name="Normal 2 2 2 2 8" xfId="13018"/>
    <cellStyle name="Normal 2 2 2 2 8 2" xfId="13019"/>
    <cellStyle name="Normal 2 2 2 2 8 3" xfId="13020"/>
    <cellStyle name="Normal 2 2 2 2 8 4" xfId="13021"/>
    <cellStyle name="Normal 2 2 2 2 9" xfId="13022"/>
    <cellStyle name="Normal 2 2 2 2 9 2" xfId="13023"/>
    <cellStyle name="Normal 2 2 2 2 9 3" xfId="13024"/>
    <cellStyle name="Normal 2 2 2 2 9 4" xfId="13025"/>
    <cellStyle name="Normal 2 2 2 20" xfId="13026"/>
    <cellStyle name="Normal 2 2 2 20 2" xfId="13027"/>
    <cellStyle name="Normal 2 2 2 21" xfId="13028"/>
    <cellStyle name="Normal 2 2 2 3" xfId="13029"/>
    <cellStyle name="Normal 2 2 2 3 2" xfId="13030"/>
    <cellStyle name="Normal 2 2 2 3 3" xfId="13031"/>
    <cellStyle name="Normal 2 2 2 3 4" xfId="13032"/>
    <cellStyle name="Normal 2 2 2 4" xfId="13033"/>
    <cellStyle name="Normal 2 2 2 4 2" xfId="13034"/>
    <cellStyle name="Normal 2 2 2 4 3" xfId="13035"/>
    <cellStyle name="Normal 2 2 2 4 4" xfId="13036"/>
    <cellStyle name="Normal 2 2 2 5" xfId="13037"/>
    <cellStyle name="Normal 2 2 2 5 2" xfId="13038"/>
    <cellStyle name="Normal 2 2 2 5 3" xfId="13039"/>
    <cellStyle name="Normal 2 2 2 5 4" xfId="13040"/>
    <cellStyle name="Normal 2 2 2 6" xfId="13041"/>
    <cellStyle name="Normal 2 2 2 6 2" xfId="13042"/>
    <cellStyle name="Normal 2 2 2 6 3" xfId="13043"/>
    <cellStyle name="Normal 2 2 2 6 4" xfId="13044"/>
    <cellStyle name="Normal 2 2 2 7" xfId="13045"/>
    <cellStyle name="Normal 2 2 2 7 2" xfId="13046"/>
    <cellStyle name="Normal 2 2 2 7 3" xfId="13047"/>
    <cellStyle name="Normal 2 2 2 7 4" xfId="13048"/>
    <cellStyle name="Normal 2 2 2 8" xfId="13049"/>
    <cellStyle name="Normal 2 2 2 8 2" xfId="13050"/>
    <cellStyle name="Normal 2 2 2 8 3" xfId="13051"/>
    <cellStyle name="Normal 2 2 2 8 4" xfId="13052"/>
    <cellStyle name="Normal 2 2 2 9" xfId="13053"/>
    <cellStyle name="Normal 2 2 2 9 2" xfId="13054"/>
    <cellStyle name="Normal 2 2 2 9 3" xfId="13055"/>
    <cellStyle name="Normal 2 2 2 9 4" xfId="13056"/>
    <cellStyle name="Normal 2 2 20" xfId="13057"/>
    <cellStyle name="Normal 2 2 20 2" xfId="13058"/>
    <cellStyle name="Normal 2 2 20 3" xfId="13059"/>
    <cellStyle name="Normal 2 2 20 4" xfId="13060"/>
    <cellStyle name="Normal 2 2 21" xfId="13061"/>
    <cellStyle name="Normal 2 2 21 2" xfId="13062"/>
    <cellStyle name="Normal 2 2 21 3" xfId="13063"/>
    <cellStyle name="Normal 2 2 21 4" xfId="13064"/>
    <cellStyle name="Normal 2 2 22" xfId="13065"/>
    <cellStyle name="Normal 2 2 22 2" xfId="13066"/>
    <cellStyle name="Normal 2 2 22 3" xfId="13067"/>
    <cellStyle name="Normal 2 2 22 4" xfId="13068"/>
    <cellStyle name="Normal 2 2 23" xfId="13069"/>
    <cellStyle name="Normal 2 2 24" xfId="13070"/>
    <cellStyle name="Normal 2 2 25" xfId="13071"/>
    <cellStyle name="Normal 2 2 26" xfId="13072"/>
    <cellStyle name="Normal 2 2 3" xfId="13073"/>
    <cellStyle name="Normal 2 2 3 2" xfId="13074"/>
    <cellStyle name="Normal 2 2 3 2 2" xfId="13075"/>
    <cellStyle name="Normal 2 2 3 2 2 2" xfId="13076"/>
    <cellStyle name="Normal 2 2 3 2 2 3" xfId="13077"/>
    <cellStyle name="Normal 2 2 3 2 3" xfId="13078"/>
    <cellStyle name="Normal 2 2 3 2 3 2" xfId="13079"/>
    <cellStyle name="Normal 2 2 3 2 3 3" xfId="13080"/>
    <cellStyle name="Normal 2 2 3 2 4" xfId="13081"/>
    <cellStyle name="Normal 2 2 3 2 4 2" xfId="13082"/>
    <cellStyle name="Normal 2 2 3 2 4 3" xfId="13083"/>
    <cellStyle name="Normal 2 2 3 2 5" xfId="13084"/>
    <cellStyle name="Normal 2 2 3 2 5 2" xfId="13085"/>
    <cellStyle name="Normal 2 2 3 2 5 3" xfId="13086"/>
    <cellStyle name="Normal 2 2 3 2 6" xfId="13087"/>
    <cellStyle name="Normal 2 2 3 2 6 2" xfId="13088"/>
    <cellStyle name="Normal 2 2 3 2 7" xfId="13089"/>
    <cellStyle name="Normal 2 2 3 2 8" xfId="13090"/>
    <cellStyle name="Normal 2 2 3 2 9" xfId="13091"/>
    <cellStyle name="Normal 2 2 3 3" xfId="13092"/>
    <cellStyle name="Normal 2 2 3 3 2" xfId="13093"/>
    <cellStyle name="Normal 2 2 3 3 3" xfId="13094"/>
    <cellStyle name="Normal 2 2 3 4" xfId="13095"/>
    <cellStyle name="Normal 2 2 3 4 2" xfId="13096"/>
    <cellStyle name="Normal 2 2 3 4 3" xfId="13097"/>
    <cellStyle name="Normal 2 2 3 5" xfId="13098"/>
    <cellStyle name="Normal 2 2 3 5 2" xfId="13099"/>
    <cellStyle name="Normal 2 2 3 5 3" xfId="13100"/>
    <cellStyle name="Normal 2 2 3 6" xfId="13101"/>
    <cellStyle name="Normal 2 2 3 6 2" xfId="13102"/>
    <cellStyle name="Normal 2 2 3 7" xfId="13103"/>
    <cellStyle name="Normal 2 2 4" xfId="13104"/>
    <cellStyle name="Normal 2 2 4 2" xfId="13105"/>
    <cellStyle name="Normal 2 2 4 2 2" xfId="13106"/>
    <cellStyle name="Normal 2 2 4 3" xfId="13107"/>
    <cellStyle name="Normal 2 2 4 4" xfId="13108"/>
    <cellStyle name="Normal 2 2 4 5" xfId="13109"/>
    <cellStyle name="Normal 2 2 5" xfId="13110"/>
    <cellStyle name="Normal 2 2 5 2" xfId="13111"/>
    <cellStyle name="Normal 2 2 5 2 2" xfId="13112"/>
    <cellStyle name="Normal 2 2 5 3" xfId="13113"/>
    <cellStyle name="Normal 2 2 5 4" xfId="13114"/>
    <cellStyle name="Normal 2 2 5 5" xfId="13115"/>
    <cellStyle name="Normal 2 2 6" xfId="13116"/>
    <cellStyle name="Normal 2 2 6 2" xfId="13117"/>
    <cellStyle name="Normal 2 2 6 3" xfId="13118"/>
    <cellStyle name="Normal 2 2 7" xfId="13119"/>
    <cellStyle name="Normal 2 2 7 2" xfId="13120"/>
    <cellStyle name="Normal 2 2 7 3" xfId="13121"/>
    <cellStyle name="Normal 2 2 8" xfId="13122"/>
    <cellStyle name="Normal 2 2 8 2" xfId="13123"/>
    <cellStyle name="Normal 2 2 8 3" xfId="13124"/>
    <cellStyle name="Normal 2 2 9" xfId="13125"/>
    <cellStyle name="Normal 2 2 9 2" xfId="13126"/>
    <cellStyle name="Normal 2 2 9 3" xfId="13127"/>
    <cellStyle name="Normal 2 20" xfId="13128"/>
    <cellStyle name="Normal 2 20 2" xfId="13129"/>
    <cellStyle name="Normal 2 20 3" xfId="13130"/>
    <cellStyle name="Normal 2 20 4" xfId="13131"/>
    <cellStyle name="Normal 2 21" xfId="13132"/>
    <cellStyle name="Normal 2 21 2" xfId="13133"/>
    <cellStyle name="Normal 2 21 3" xfId="13134"/>
    <cellStyle name="Normal 2 21 4" xfId="13135"/>
    <cellStyle name="Normal 2 22" xfId="13136"/>
    <cellStyle name="Normal 2 22 2" xfId="13137"/>
    <cellStyle name="Normal 2 22 3" xfId="13138"/>
    <cellStyle name="Normal 2 22 4" xfId="13139"/>
    <cellStyle name="Normal 2 23" xfId="13140"/>
    <cellStyle name="Normal 2 23 2" xfId="13141"/>
    <cellStyle name="Normal 2 23 3" xfId="13142"/>
    <cellStyle name="Normal 2 23 4" xfId="13143"/>
    <cellStyle name="Normal 2 24" xfId="13144"/>
    <cellStyle name="Normal 2 24 2" xfId="13145"/>
    <cellStyle name="Normal 2 24 3" xfId="13146"/>
    <cellStyle name="Normal 2 24 4" xfId="13147"/>
    <cellStyle name="Normal 2 25" xfId="13148"/>
    <cellStyle name="Normal 2 25 2" xfId="13149"/>
    <cellStyle name="Normal 2 25 3" xfId="13150"/>
    <cellStyle name="Normal 2 25 4" xfId="13151"/>
    <cellStyle name="Normal 2 26" xfId="13152"/>
    <cellStyle name="Normal 2 26 2" xfId="13153"/>
    <cellStyle name="Normal 2 26 3" xfId="13154"/>
    <cellStyle name="Normal 2 26 4" xfId="13155"/>
    <cellStyle name="Normal 2 27" xfId="13156"/>
    <cellStyle name="Normal 2 27 2" xfId="13157"/>
    <cellStyle name="Normal 2 27 3" xfId="13158"/>
    <cellStyle name="Normal 2 27 4" xfId="13159"/>
    <cellStyle name="Normal 2 28" xfId="13160"/>
    <cellStyle name="Normal 2 28 2" xfId="13161"/>
    <cellStyle name="Normal 2 28 3" xfId="13162"/>
    <cellStyle name="Normal 2 28 4" xfId="13163"/>
    <cellStyle name="Normal 2 29" xfId="13164"/>
    <cellStyle name="Normal 2 29 2" xfId="13165"/>
    <cellStyle name="Normal 2 29 3" xfId="13166"/>
    <cellStyle name="Normal 2 29 4" xfId="13167"/>
    <cellStyle name="Normal 2 3" xfId="13168"/>
    <cellStyle name="Normal 2 3 2" xfId="13169"/>
    <cellStyle name="Normal 2 3 2 2" xfId="13170"/>
    <cellStyle name="Normal 2 3 2 3" xfId="13171"/>
    <cellStyle name="Normal 2 3 2 4" xfId="13172"/>
    <cellStyle name="Normal 2 3 3" xfId="13173"/>
    <cellStyle name="Normal 2 3 3 2" xfId="13174"/>
    <cellStyle name="Normal 2 3 3 3" xfId="13175"/>
    <cellStyle name="Normal 2 3 3 4" xfId="13176"/>
    <cellStyle name="Normal 2 3 3 5" xfId="13177"/>
    <cellStyle name="Normal 2 3 4" xfId="13178"/>
    <cellStyle name="Normal 2 3 4 2" xfId="13179"/>
    <cellStyle name="Normal 2 3 5" xfId="13180"/>
    <cellStyle name="Normal 2 3 6" xfId="13181"/>
    <cellStyle name="Normal 2 3 7" xfId="13182"/>
    <cellStyle name="Normal 2 30" xfId="13183"/>
    <cellStyle name="Normal 2 30 2" xfId="13184"/>
    <cellStyle name="Normal 2 30 3" xfId="13185"/>
    <cellStyle name="Normal 2 30 4" xfId="13186"/>
    <cellStyle name="Normal 2 31" xfId="13187"/>
    <cellStyle name="Normal 2 31 2" xfId="13188"/>
    <cellStyle name="Normal 2 31 3" xfId="13189"/>
    <cellStyle name="Normal 2 31 4" xfId="13190"/>
    <cellStyle name="Normal 2 32" xfId="13191"/>
    <cellStyle name="Normal 2 32 2" xfId="13192"/>
    <cellStyle name="Normal 2 32 3" xfId="13193"/>
    <cellStyle name="Normal 2 32 4" xfId="13194"/>
    <cellStyle name="Normal 2 33" xfId="13195"/>
    <cellStyle name="Normal 2 33 2" xfId="13196"/>
    <cellStyle name="Normal 2 33 3" xfId="13197"/>
    <cellStyle name="Normal 2 33 4" xfId="13198"/>
    <cellStyle name="Normal 2 34" xfId="13199"/>
    <cellStyle name="Normal 2 34 2" xfId="13200"/>
    <cellStyle name="Normal 2 34 3" xfId="13201"/>
    <cellStyle name="Normal 2 34 4" xfId="13202"/>
    <cellStyle name="Normal 2 35" xfId="13203"/>
    <cellStyle name="Normal 2 35 2" xfId="13204"/>
    <cellStyle name="Normal 2 35 3" xfId="13205"/>
    <cellStyle name="Normal 2 35 4" xfId="13206"/>
    <cellStyle name="Normal 2 36" xfId="13207"/>
    <cellStyle name="Normal 2 36 2" xfId="13208"/>
    <cellStyle name="Normal 2 36 3" xfId="13209"/>
    <cellStyle name="Normal 2 36 4" xfId="13210"/>
    <cellStyle name="Normal 2 37" xfId="13211"/>
    <cellStyle name="Normal 2 37 2" xfId="13212"/>
    <cellStyle name="Normal 2 37 3" xfId="13213"/>
    <cellStyle name="Normal 2 37 4" xfId="13214"/>
    <cellStyle name="Normal 2 38" xfId="13215"/>
    <cellStyle name="Normal 2 38 2" xfId="13216"/>
    <cellStyle name="Normal 2 38 3" xfId="13217"/>
    <cellStyle name="Normal 2 38 4" xfId="13218"/>
    <cellStyle name="Normal 2 39" xfId="13219"/>
    <cellStyle name="Normal 2 39 2" xfId="13220"/>
    <cellStyle name="Normal 2 39 3" xfId="13221"/>
    <cellStyle name="Normal 2 39 4" xfId="13222"/>
    <cellStyle name="Normal 2 4" xfId="13223"/>
    <cellStyle name="Normal 2 4 10" xfId="13224"/>
    <cellStyle name="Normal 2 4 11" xfId="13225"/>
    <cellStyle name="Normal 2 4 12" xfId="13226"/>
    <cellStyle name="Normal 2 4 2" xfId="13227"/>
    <cellStyle name="Normal 2 4 2 2" xfId="13228"/>
    <cellStyle name="Normal 2 4 2 3" xfId="13229"/>
    <cellStyle name="Normal 2 4 2 4" xfId="13230"/>
    <cellStyle name="Normal 2 4 2 5" xfId="13231"/>
    <cellStyle name="Normal 2 4 3" xfId="13232"/>
    <cellStyle name="Normal 2 4 3 2" xfId="13233"/>
    <cellStyle name="Normal 2 4 3 3" xfId="13234"/>
    <cellStyle name="Normal 2 4 3 4" xfId="13235"/>
    <cellStyle name="Normal 2 4 4" xfId="13236"/>
    <cellStyle name="Normal 2 4 4 2" xfId="13237"/>
    <cellStyle name="Normal 2 4 4 3" xfId="13238"/>
    <cellStyle name="Normal 2 4 5" xfId="13239"/>
    <cellStyle name="Normal 2 4 5 2" xfId="13240"/>
    <cellStyle name="Normal 2 4 5 3" xfId="13241"/>
    <cellStyle name="Normal 2 4 6" xfId="13242"/>
    <cellStyle name="Normal 2 4 6 2" xfId="13243"/>
    <cellStyle name="Normal 2 4 6 3" xfId="13244"/>
    <cellStyle name="Normal 2 4 6 4" xfId="13245"/>
    <cellStyle name="Normal 2 4 7" xfId="13246"/>
    <cellStyle name="Normal 2 4 7 2" xfId="13247"/>
    <cellStyle name="Normal 2 4 7 3" xfId="13248"/>
    <cellStyle name="Normal 2 4 7 4" xfId="13249"/>
    <cellStyle name="Normal 2 4 8" xfId="13250"/>
    <cellStyle name="Normal 2 4 8 2" xfId="13251"/>
    <cellStyle name="Normal 2 4 8 3" xfId="13252"/>
    <cellStyle name="Normal 2 4 8 4" xfId="13253"/>
    <cellStyle name="Normal 2 4 9" xfId="13254"/>
    <cellStyle name="Normal 2 4 9 2" xfId="13255"/>
    <cellStyle name="Normal 2 40" xfId="13256"/>
    <cellStyle name="Normal 2 40 2" xfId="13257"/>
    <cellStyle name="Normal 2 40 3" xfId="13258"/>
    <cellStyle name="Normal 2 40 4" xfId="13259"/>
    <cellStyle name="Normal 2 41" xfId="13260"/>
    <cellStyle name="Normal 2 41 2" xfId="13261"/>
    <cellStyle name="Normal 2 41 3" xfId="13262"/>
    <cellStyle name="Normal 2 41 4" xfId="13263"/>
    <cellStyle name="Normal 2 42" xfId="13264"/>
    <cellStyle name="Normal 2 42 2" xfId="13265"/>
    <cellStyle name="Normal 2 42 3" xfId="13266"/>
    <cellStyle name="Normal 2 43" xfId="13267"/>
    <cellStyle name="Normal 2 43 2" xfId="13268"/>
    <cellStyle name="Normal 2 43 3" xfId="13269"/>
    <cellStyle name="Normal 2 43 4" xfId="13270"/>
    <cellStyle name="Normal 2 44" xfId="13271"/>
    <cellStyle name="Normal 2 44 2" xfId="13272"/>
    <cellStyle name="Normal 2 44 3" xfId="13273"/>
    <cellStyle name="Normal 2 44 4" xfId="13274"/>
    <cellStyle name="Normal 2 45" xfId="13275"/>
    <cellStyle name="Normal 2 45 2" xfId="13276"/>
    <cellStyle name="Normal 2 45 3" xfId="13277"/>
    <cellStyle name="Normal 2 45 4" xfId="13278"/>
    <cellStyle name="Normal 2 46" xfId="13279"/>
    <cellStyle name="Normal 2 46 2" xfId="13280"/>
    <cellStyle name="Normal 2 46 3" xfId="13281"/>
    <cellStyle name="Normal 2 46 4" xfId="13282"/>
    <cellStyle name="Normal 2 46 5" xfId="13283"/>
    <cellStyle name="Normal 2 47" xfId="13284"/>
    <cellStyle name="Normal 2 47 2" xfId="13285"/>
    <cellStyle name="Normal 2 47 3" xfId="13286"/>
    <cellStyle name="Normal 2 47 4" xfId="13287"/>
    <cellStyle name="Normal 2 48" xfId="13288"/>
    <cellStyle name="Normal 2 48 2" xfId="13289"/>
    <cellStyle name="Normal 2 48 3" xfId="13290"/>
    <cellStyle name="Normal 2 49" xfId="13291"/>
    <cellStyle name="Normal 2 5" xfId="13292"/>
    <cellStyle name="Normal 2 5 2" xfId="13293"/>
    <cellStyle name="Normal 2 5 2 2" xfId="13294"/>
    <cellStyle name="Normal 2 5 2 3" xfId="13295"/>
    <cellStyle name="Normal 2 5 2 4" xfId="13296"/>
    <cellStyle name="Normal 2 5 3" xfId="13297"/>
    <cellStyle name="Normal 2 5 3 2" xfId="13298"/>
    <cellStyle name="Normal 2 5 3 3" xfId="13299"/>
    <cellStyle name="Normal 2 5 3 4" xfId="13300"/>
    <cellStyle name="Normal 2 5 4" xfId="13301"/>
    <cellStyle name="Normal 2 5 5" xfId="13302"/>
    <cellStyle name="Normal 2 5 6" xfId="13303"/>
    <cellStyle name="Normal 2 50" xfId="13304"/>
    <cellStyle name="Normal 2 51" xfId="13305"/>
    <cellStyle name="Normal 2 6" xfId="13306"/>
    <cellStyle name="Normal 2 6 2" xfId="13307"/>
    <cellStyle name="Normal 2 6 3" xfId="13308"/>
    <cellStyle name="Normal 2 6 4" xfId="13309"/>
    <cellStyle name="Normal 2 6 5" xfId="13310"/>
    <cellStyle name="Normal 2 7" xfId="13311"/>
    <cellStyle name="Normal 2 7 2" xfId="13312"/>
    <cellStyle name="Normal 2 7 3" xfId="13313"/>
    <cellStyle name="Normal 2 7 4" xfId="13314"/>
    <cellStyle name="Normal 2 8" xfId="13315"/>
    <cellStyle name="Normal 2 8 2" xfId="13316"/>
    <cellStyle name="Normal 2 8 3" xfId="13317"/>
    <cellStyle name="Normal 2 8 4" xfId="13318"/>
    <cellStyle name="Normal 2 9" xfId="13319"/>
    <cellStyle name="Normal 2 9 2" xfId="13320"/>
    <cellStyle name="Normal 2 9 3" xfId="13321"/>
    <cellStyle name="Normal 2 9 4" xfId="13322"/>
    <cellStyle name="Normal 2_CC's" xfId="13323"/>
    <cellStyle name="Normal 20" xfId="13324"/>
    <cellStyle name="Normal 20 2" xfId="13325"/>
    <cellStyle name="Normal 20 2 2" xfId="13326"/>
    <cellStyle name="Normal 20 2 2 2" xfId="13327"/>
    <cellStyle name="Normal 20 2 2 3" xfId="13328"/>
    <cellStyle name="Normal 20 2 3" xfId="13329"/>
    <cellStyle name="Normal 20 2 4" xfId="13330"/>
    <cellStyle name="Normal 20 2 5" xfId="13331"/>
    <cellStyle name="Normal 20 3" xfId="13332"/>
    <cellStyle name="Normal 20 3 2" xfId="13333"/>
    <cellStyle name="Normal 20 3 3" xfId="13334"/>
    <cellStyle name="Normal 20 4" xfId="13335"/>
    <cellStyle name="Normal 20 5" xfId="13336"/>
    <cellStyle name="Normal 20 6" xfId="13337"/>
    <cellStyle name="Normal 200" xfId="13338"/>
    <cellStyle name="Normal 200 2" xfId="13339"/>
    <cellStyle name="Normal 200 3" xfId="13340"/>
    <cellStyle name="Normal 201" xfId="13341"/>
    <cellStyle name="Normal 201 2" xfId="13342"/>
    <cellStyle name="Normal 201 3" xfId="13343"/>
    <cellStyle name="Normal 202" xfId="13344"/>
    <cellStyle name="Normal 202 2" xfId="13345"/>
    <cellStyle name="Normal 202 2 2" xfId="13346"/>
    <cellStyle name="Normal 202 2 3" xfId="13347"/>
    <cellStyle name="Normal 202 3" xfId="13348"/>
    <cellStyle name="Normal 202 4" xfId="13349"/>
    <cellStyle name="Normal 203" xfId="13350"/>
    <cellStyle name="Normal 203 2" xfId="13351"/>
    <cellStyle name="Normal 203 3" xfId="13352"/>
    <cellStyle name="Normal 204" xfId="13353"/>
    <cellStyle name="Normal 204 2" xfId="13354"/>
    <cellStyle name="Normal 204 2 2" xfId="13355"/>
    <cellStyle name="Normal 204 2 3" xfId="13356"/>
    <cellStyle name="Normal 204 3" xfId="13357"/>
    <cellStyle name="Normal 204 4" xfId="13358"/>
    <cellStyle name="Normal 205" xfId="13359"/>
    <cellStyle name="Normal 205 2" xfId="13360"/>
    <cellStyle name="Normal 205 2 2" xfId="13361"/>
    <cellStyle name="Normal 205 2 3" xfId="13362"/>
    <cellStyle name="Normal 205 3" xfId="13363"/>
    <cellStyle name="Normal 205 4" xfId="13364"/>
    <cellStyle name="Normal 206" xfId="13365"/>
    <cellStyle name="Normal 206 2" xfId="13366"/>
    <cellStyle name="Normal 206 2 2" xfId="13367"/>
    <cellStyle name="Normal 206 2 3" xfId="13368"/>
    <cellStyle name="Normal 206 3" xfId="13369"/>
    <cellStyle name="Normal 206 4" xfId="13370"/>
    <cellStyle name="Normal 207" xfId="13371"/>
    <cellStyle name="Normal 207 2" xfId="13372"/>
    <cellStyle name="Normal 207 2 2" xfId="13373"/>
    <cellStyle name="Normal 207 2 3" xfId="13374"/>
    <cellStyle name="Normal 207 3" xfId="13375"/>
    <cellStyle name="Normal 207 4" xfId="13376"/>
    <cellStyle name="Normal 208" xfId="13377"/>
    <cellStyle name="Normal 208 2" xfId="13378"/>
    <cellStyle name="Normal 208 2 2" xfId="13379"/>
    <cellStyle name="Normal 208 2 3" xfId="13380"/>
    <cellStyle name="Normal 208 3" xfId="13381"/>
    <cellStyle name="Normal 208 4" xfId="13382"/>
    <cellStyle name="Normal 209" xfId="13383"/>
    <cellStyle name="Normal 209 2" xfId="13384"/>
    <cellStyle name="Normal 209 2 2" xfId="13385"/>
    <cellStyle name="Normal 209 2 3" xfId="13386"/>
    <cellStyle name="Normal 209 3" xfId="13387"/>
    <cellStyle name="Normal 209 4" xfId="13388"/>
    <cellStyle name="Normal 21" xfId="13389"/>
    <cellStyle name="Normal 21 2" xfId="13390"/>
    <cellStyle name="Normal 21 2 2" xfId="13391"/>
    <cellStyle name="Normal 21 2 2 2" xfId="13392"/>
    <cellStyle name="Normal 21 2 2 3" xfId="13393"/>
    <cellStyle name="Normal 21 2 3" xfId="13394"/>
    <cellStyle name="Normal 21 2 4" xfId="13395"/>
    <cellStyle name="Normal 21 2 5" xfId="13396"/>
    <cellStyle name="Normal 21 2 6" xfId="13397"/>
    <cellStyle name="Normal 21 3" xfId="13398"/>
    <cellStyle name="Normal 21 3 2" xfId="13399"/>
    <cellStyle name="Normal 21 3 3" xfId="13400"/>
    <cellStyle name="Normal 21 3 4" xfId="13401"/>
    <cellStyle name="Normal 21 3 5" xfId="13402"/>
    <cellStyle name="Normal 21 4" xfId="13403"/>
    <cellStyle name="Normal 21 4 2" xfId="13404"/>
    <cellStyle name="Normal 21 4 3" xfId="13405"/>
    <cellStyle name="Normal 21 4 4" xfId="13406"/>
    <cellStyle name="Normal 21 5" xfId="13407"/>
    <cellStyle name="Normal 21 5 2" xfId="13408"/>
    <cellStyle name="Normal 21 6" xfId="13409"/>
    <cellStyle name="Normal 21 7" xfId="13410"/>
    <cellStyle name="Normal 210" xfId="13411"/>
    <cellStyle name="Normal 210 2" xfId="13412"/>
    <cellStyle name="Normal 210 3" xfId="13413"/>
    <cellStyle name="Normal 211" xfId="13414"/>
    <cellStyle name="Normal 211 2" xfId="13415"/>
    <cellStyle name="Normal 211 3" xfId="13416"/>
    <cellStyle name="Normal 212" xfId="13417"/>
    <cellStyle name="Normal 212 2" xfId="13418"/>
    <cellStyle name="Normal 212 3" xfId="13419"/>
    <cellStyle name="Normal 213" xfId="13420"/>
    <cellStyle name="Normal 213 2" xfId="13421"/>
    <cellStyle name="Normal 213 3" xfId="13422"/>
    <cellStyle name="Normal 214" xfId="13423"/>
    <cellStyle name="Normal 214 2" xfId="13424"/>
    <cellStyle name="Normal 214 3" xfId="13425"/>
    <cellStyle name="Normal 215" xfId="13426"/>
    <cellStyle name="Normal 215 2" xfId="13427"/>
    <cellStyle name="Normal 215 3" xfId="13428"/>
    <cellStyle name="Normal 216" xfId="13429"/>
    <cellStyle name="Normal 216 2" xfId="13430"/>
    <cellStyle name="Normal 216 3" xfId="13431"/>
    <cellStyle name="Normal 217" xfId="13432"/>
    <cellStyle name="Normal 217 2" xfId="13433"/>
    <cellStyle name="Normal 217 3" xfId="13434"/>
    <cellStyle name="Normal 218" xfId="13435"/>
    <cellStyle name="Normal 218 2" xfId="13436"/>
    <cellStyle name="Normal 218 3" xfId="13437"/>
    <cellStyle name="Normal 219" xfId="13438"/>
    <cellStyle name="Normal 219 2" xfId="13439"/>
    <cellStyle name="Normal 219 3" xfId="13440"/>
    <cellStyle name="Normal 22" xfId="13441"/>
    <cellStyle name="Normal 22 2" xfId="13442"/>
    <cellStyle name="Normal 22 2 2" xfId="13443"/>
    <cellStyle name="Normal 22 2 3" xfId="13444"/>
    <cellStyle name="Normal 22 2 4" xfId="13445"/>
    <cellStyle name="Normal 22 2 5" xfId="13446"/>
    <cellStyle name="Normal 22 3" xfId="13447"/>
    <cellStyle name="Normal 22 3 2" xfId="13448"/>
    <cellStyle name="Normal 22 3 3" xfId="13449"/>
    <cellStyle name="Normal 22 3 4" xfId="13450"/>
    <cellStyle name="Normal 22 4" xfId="13451"/>
    <cellStyle name="Normal 22 4 2" xfId="13452"/>
    <cellStyle name="Normal 22 5" xfId="13453"/>
    <cellStyle name="Normal 22 6" xfId="13454"/>
    <cellStyle name="Normal 220" xfId="13455"/>
    <cellStyle name="Normal 220 2" xfId="13456"/>
    <cellStyle name="Normal 220 3" xfId="13457"/>
    <cellStyle name="Normal 221" xfId="13458"/>
    <cellStyle name="Normal 221 2" xfId="13459"/>
    <cellStyle name="Normal 221 3" xfId="13460"/>
    <cellStyle name="Normal 222" xfId="13461"/>
    <cellStyle name="Normal 222 2" xfId="13462"/>
    <cellStyle name="Normal 222 3" xfId="13463"/>
    <cellStyle name="Normal 223" xfId="13464"/>
    <cellStyle name="Normal 223 2" xfId="13465"/>
    <cellStyle name="Normal 223 2 2" xfId="13466"/>
    <cellStyle name="Normal 223 2 3" xfId="13467"/>
    <cellStyle name="Normal 223 3" xfId="13468"/>
    <cellStyle name="Normal 223 4" xfId="13469"/>
    <cellStyle name="Normal 224" xfId="13470"/>
    <cellStyle name="Normal 224 2" xfId="13471"/>
    <cellStyle name="Normal 224 3" xfId="13472"/>
    <cellStyle name="Normal 225" xfId="13473"/>
    <cellStyle name="Normal 225 2" xfId="13474"/>
    <cellStyle name="Normal 225 2 2" xfId="13475"/>
    <cellStyle name="Normal 225 2 3" xfId="13476"/>
    <cellStyle name="Normal 225 3" xfId="13477"/>
    <cellStyle name="Normal 225 4" xfId="13478"/>
    <cellStyle name="Normal 226" xfId="13479"/>
    <cellStyle name="Normal 226 2" xfId="13480"/>
    <cellStyle name="Normal 226 3" xfId="13481"/>
    <cellStyle name="Normal 227" xfId="13482"/>
    <cellStyle name="Normal 227 2" xfId="13483"/>
    <cellStyle name="Normal 227 3" xfId="13484"/>
    <cellStyle name="Normal 228" xfId="13485"/>
    <cellStyle name="Normal 228 2" xfId="13486"/>
    <cellStyle name="Normal 228 3" xfId="13487"/>
    <cellStyle name="Normal 229" xfId="13488"/>
    <cellStyle name="Normal 229 2" xfId="13489"/>
    <cellStyle name="Normal 229 3" xfId="13490"/>
    <cellStyle name="Normal 23" xfId="13491"/>
    <cellStyle name="Normal 23 2" xfId="13492"/>
    <cellStyle name="Normal 23 2 10" xfId="13493"/>
    <cellStyle name="Normal 23 2 10 2" xfId="13494"/>
    <cellStyle name="Normal 23 2 10 3" xfId="13495"/>
    <cellStyle name="Normal 23 2 10 4" xfId="13496"/>
    <cellStyle name="Normal 23 2 11" xfId="13497"/>
    <cellStyle name="Normal 23 2 11 2" xfId="13498"/>
    <cellStyle name="Normal 23 2 11 3" xfId="13499"/>
    <cellStyle name="Normal 23 2 11 4" xfId="13500"/>
    <cellStyle name="Normal 23 2 12" xfId="13501"/>
    <cellStyle name="Normal 23 2 12 2" xfId="13502"/>
    <cellStyle name="Normal 23 2 12 3" xfId="13503"/>
    <cellStyle name="Normal 23 2 12 4" xfId="13504"/>
    <cellStyle name="Normal 23 2 13" xfId="13505"/>
    <cellStyle name="Normal 23 2 13 2" xfId="13506"/>
    <cellStyle name="Normal 23 2 13 3" xfId="13507"/>
    <cellStyle name="Normal 23 2 13 4" xfId="13508"/>
    <cellStyle name="Normal 23 2 14" xfId="13509"/>
    <cellStyle name="Normal 23 2 14 2" xfId="13510"/>
    <cellStyle name="Normal 23 2 14 3" xfId="13511"/>
    <cellStyle name="Normal 23 2 14 4" xfId="13512"/>
    <cellStyle name="Normal 23 2 15" xfId="13513"/>
    <cellStyle name="Normal 23 2 15 2" xfId="13514"/>
    <cellStyle name="Normal 23 2 15 3" xfId="13515"/>
    <cellStyle name="Normal 23 2 15 4" xfId="13516"/>
    <cellStyle name="Normal 23 2 16" xfId="13517"/>
    <cellStyle name="Normal 23 2 16 2" xfId="13518"/>
    <cellStyle name="Normal 23 2 16 3" xfId="13519"/>
    <cellStyle name="Normal 23 2 16 4" xfId="13520"/>
    <cellStyle name="Normal 23 2 17" xfId="13521"/>
    <cellStyle name="Normal 23 2 17 2" xfId="13522"/>
    <cellStyle name="Normal 23 2 17 3" xfId="13523"/>
    <cellStyle name="Normal 23 2 17 4" xfId="13524"/>
    <cellStyle name="Normal 23 2 18" xfId="13525"/>
    <cellStyle name="Normal 23 2 18 2" xfId="13526"/>
    <cellStyle name="Normal 23 2 18 3" xfId="13527"/>
    <cellStyle name="Normal 23 2 18 4" xfId="13528"/>
    <cellStyle name="Normal 23 2 19" xfId="13529"/>
    <cellStyle name="Normal 23 2 19 2" xfId="13530"/>
    <cellStyle name="Normal 23 2 19 3" xfId="13531"/>
    <cellStyle name="Normal 23 2 19 4" xfId="13532"/>
    <cellStyle name="Normal 23 2 2" xfId="13533"/>
    <cellStyle name="Normal 23 2 2 2" xfId="13534"/>
    <cellStyle name="Normal 23 2 2 3" xfId="13535"/>
    <cellStyle name="Normal 23 2 2 4" xfId="13536"/>
    <cellStyle name="Normal 23 2 20" xfId="13537"/>
    <cellStyle name="Normal 23 2 20 2" xfId="13538"/>
    <cellStyle name="Normal 23 2 20 3" xfId="13539"/>
    <cellStyle name="Normal 23 2 20 4" xfId="13540"/>
    <cellStyle name="Normal 23 2 21" xfId="13541"/>
    <cellStyle name="Normal 23 2 21 2" xfId="13542"/>
    <cellStyle name="Normal 23 2 21 3" xfId="13543"/>
    <cellStyle name="Normal 23 2 21 4" xfId="13544"/>
    <cellStyle name="Normal 23 2 22" xfId="13545"/>
    <cellStyle name="Normal 23 2 22 2" xfId="13546"/>
    <cellStyle name="Normal 23 2 22 3" xfId="13547"/>
    <cellStyle name="Normal 23 2 22 4" xfId="13548"/>
    <cellStyle name="Normal 23 2 23" xfId="13549"/>
    <cellStyle name="Normal 23 2 23 2" xfId="13550"/>
    <cellStyle name="Normal 23 2 23 3" xfId="13551"/>
    <cellStyle name="Normal 23 2 23 4" xfId="13552"/>
    <cellStyle name="Normal 23 2 24" xfId="13553"/>
    <cellStyle name="Normal 23 2 24 2" xfId="13554"/>
    <cellStyle name="Normal 23 2 24 3" xfId="13555"/>
    <cellStyle name="Normal 23 2 24 4" xfId="13556"/>
    <cellStyle name="Normal 23 2 25" xfId="13557"/>
    <cellStyle name="Normal 23 2 25 2" xfId="13558"/>
    <cellStyle name="Normal 23 2 25 3" xfId="13559"/>
    <cellStyle name="Normal 23 2 25 4" xfId="13560"/>
    <cellStyle name="Normal 23 2 26" xfId="13561"/>
    <cellStyle name="Normal 23 2 26 2" xfId="13562"/>
    <cellStyle name="Normal 23 2 26 3" xfId="13563"/>
    <cellStyle name="Normal 23 2 26 4" xfId="13564"/>
    <cellStyle name="Normal 23 2 27" xfId="13565"/>
    <cellStyle name="Normal 23 2 27 2" xfId="13566"/>
    <cellStyle name="Normal 23 2 27 3" xfId="13567"/>
    <cellStyle name="Normal 23 2 27 4" xfId="13568"/>
    <cellStyle name="Normal 23 2 28" xfId="13569"/>
    <cellStyle name="Normal 23 2 28 2" xfId="13570"/>
    <cellStyle name="Normal 23 2 28 3" xfId="13571"/>
    <cellStyle name="Normal 23 2 28 4" xfId="13572"/>
    <cellStyle name="Normal 23 2 29" xfId="13573"/>
    <cellStyle name="Normal 23 2 3" xfId="13574"/>
    <cellStyle name="Normal 23 2 3 2" xfId="13575"/>
    <cellStyle name="Normal 23 2 3 3" xfId="13576"/>
    <cellStyle name="Normal 23 2 3 4" xfId="13577"/>
    <cellStyle name="Normal 23 2 30" xfId="13578"/>
    <cellStyle name="Normal 23 2 31" xfId="13579"/>
    <cellStyle name="Normal 23 2 32" xfId="13580"/>
    <cellStyle name="Normal 23 2 33" xfId="13581"/>
    <cellStyle name="Normal 23 2 4" xfId="13582"/>
    <cellStyle name="Normal 23 2 4 2" xfId="13583"/>
    <cellStyle name="Normal 23 2 4 3" xfId="13584"/>
    <cellStyle name="Normal 23 2 4 4" xfId="13585"/>
    <cellStyle name="Normal 23 2 5" xfId="13586"/>
    <cellStyle name="Normal 23 2 5 2" xfId="13587"/>
    <cellStyle name="Normal 23 2 5 3" xfId="13588"/>
    <cellStyle name="Normal 23 2 5 4" xfId="13589"/>
    <cellStyle name="Normal 23 2 6" xfId="13590"/>
    <cellStyle name="Normal 23 2 6 2" xfId="13591"/>
    <cellStyle name="Normal 23 2 6 3" xfId="13592"/>
    <cellStyle name="Normal 23 2 6 4" xfId="13593"/>
    <cellStyle name="Normal 23 2 7" xfId="13594"/>
    <cellStyle name="Normal 23 2 7 2" xfId="13595"/>
    <cellStyle name="Normal 23 2 7 3" xfId="13596"/>
    <cellStyle name="Normal 23 2 7 4" xfId="13597"/>
    <cellStyle name="Normal 23 2 8" xfId="13598"/>
    <cellStyle name="Normal 23 2 8 2" xfId="13599"/>
    <cellStyle name="Normal 23 2 8 3" xfId="13600"/>
    <cellStyle name="Normal 23 2 8 4" xfId="13601"/>
    <cellStyle name="Normal 23 2 9" xfId="13602"/>
    <cellStyle name="Normal 23 2 9 2" xfId="13603"/>
    <cellStyle name="Normal 23 2 9 3" xfId="13604"/>
    <cellStyle name="Normal 23 2 9 4" xfId="13605"/>
    <cellStyle name="Normal 23 3" xfId="13606"/>
    <cellStyle name="Normal 23 3 2" xfId="13607"/>
    <cellStyle name="Normal 23 3 3" xfId="13608"/>
    <cellStyle name="Normal 23 3 4" xfId="13609"/>
    <cellStyle name="Normal 23 4" xfId="13610"/>
    <cellStyle name="Normal 23 4 2" xfId="13611"/>
    <cellStyle name="Normal 23 4 3" xfId="13612"/>
    <cellStyle name="Normal 23 5" xfId="13613"/>
    <cellStyle name="Normal 23 6" xfId="13614"/>
    <cellStyle name="Normal 23 7" xfId="13615"/>
    <cellStyle name="Normal 230" xfId="13616"/>
    <cellStyle name="Normal 230 2" xfId="13617"/>
    <cellStyle name="Normal 230 3" xfId="13618"/>
    <cellStyle name="Normal 231" xfId="13619"/>
    <cellStyle name="Normal 231 2" xfId="13620"/>
    <cellStyle name="Normal 231 3" xfId="13621"/>
    <cellStyle name="Normal 232" xfId="13622"/>
    <cellStyle name="Normal 232 2" xfId="13623"/>
    <cellStyle name="Normal 232 3" xfId="13624"/>
    <cellStyle name="Normal 233" xfId="13625"/>
    <cellStyle name="Normal 233 2" xfId="13626"/>
    <cellStyle name="Normal 233 3" xfId="13627"/>
    <cellStyle name="Normal 234" xfId="13628"/>
    <cellStyle name="Normal 234 2" xfId="13629"/>
    <cellStyle name="Normal 234 3" xfId="13630"/>
    <cellStyle name="Normal 235" xfId="13631"/>
    <cellStyle name="Normal 235 2" xfId="13632"/>
    <cellStyle name="Normal 235 3" xfId="13633"/>
    <cellStyle name="Normal 236" xfId="13634"/>
    <cellStyle name="Normal 236 2" xfId="13635"/>
    <cellStyle name="Normal 236 3" xfId="13636"/>
    <cellStyle name="Normal 237" xfId="13637"/>
    <cellStyle name="Normal 237 2" xfId="13638"/>
    <cellStyle name="Normal 237 3" xfId="13639"/>
    <cellStyle name="Normal 238" xfId="13640"/>
    <cellStyle name="Normal 238 2" xfId="13641"/>
    <cellStyle name="Normal 238 3" xfId="13642"/>
    <cellStyle name="Normal 239" xfId="13643"/>
    <cellStyle name="Normal 239 2" xfId="13644"/>
    <cellStyle name="Normal 239 3" xfId="13645"/>
    <cellStyle name="Normal 24" xfId="13646"/>
    <cellStyle name="Normal 24 2" xfId="13647"/>
    <cellStyle name="Normal 24 2 2" xfId="13648"/>
    <cellStyle name="Normal 24 2 3" xfId="13649"/>
    <cellStyle name="Normal 24 2 4" xfId="13650"/>
    <cellStyle name="Normal 24 2 5" xfId="13651"/>
    <cellStyle name="Normal 24 3" xfId="13652"/>
    <cellStyle name="Normal 24 3 2" xfId="13653"/>
    <cellStyle name="Normal 24 3 3" xfId="13654"/>
    <cellStyle name="Normal 24 3 4" xfId="13655"/>
    <cellStyle name="Normal 24 4" xfId="13656"/>
    <cellStyle name="Normal 24 5" xfId="13657"/>
    <cellStyle name="Normal 24 6" xfId="13658"/>
    <cellStyle name="Normal 240" xfId="13659"/>
    <cellStyle name="Normal 240 2" xfId="13660"/>
    <cellStyle name="Normal 240 3" xfId="13661"/>
    <cellStyle name="Normal 241" xfId="13662"/>
    <cellStyle name="Normal 241 2" xfId="13663"/>
    <cellStyle name="Normal 241 3" xfId="13664"/>
    <cellStyle name="Normal 242" xfId="13665"/>
    <cellStyle name="Normal 242 2" xfId="13666"/>
    <cellStyle name="Normal 242 3" xfId="13667"/>
    <cellStyle name="Normal 243" xfId="13668"/>
    <cellStyle name="Normal 243 2" xfId="13669"/>
    <cellStyle name="Normal 243 3" xfId="13670"/>
    <cellStyle name="Normal 244" xfId="13671"/>
    <cellStyle name="Normal 244 2" xfId="13672"/>
    <cellStyle name="Normal 244 3" xfId="13673"/>
    <cellStyle name="Normal 245" xfId="13674"/>
    <cellStyle name="Normal 245 2" xfId="13675"/>
    <cellStyle name="Normal 245 3" xfId="13676"/>
    <cellStyle name="Normal 246" xfId="13677"/>
    <cellStyle name="Normal 246 2" xfId="13678"/>
    <cellStyle name="Normal 246 3" xfId="13679"/>
    <cellStyle name="Normal 247" xfId="13680"/>
    <cellStyle name="Normal 247 2" xfId="13681"/>
    <cellStyle name="Normal 247 3" xfId="13682"/>
    <cellStyle name="Normal 248" xfId="13683"/>
    <cellStyle name="Normal 248 2" xfId="13684"/>
    <cellStyle name="Normal 248 3" xfId="13685"/>
    <cellStyle name="Normal 249" xfId="13686"/>
    <cellStyle name="Normal 249 2" xfId="13687"/>
    <cellStyle name="Normal 249 3" xfId="13688"/>
    <cellStyle name="Normal 25" xfId="13689"/>
    <cellStyle name="Normal 25 10" xfId="13690"/>
    <cellStyle name="Normal 25 10 2" xfId="13691"/>
    <cellStyle name="Normal 25 10 3" xfId="13692"/>
    <cellStyle name="Normal 25 10 4" xfId="13693"/>
    <cellStyle name="Normal 25 11" xfId="13694"/>
    <cellStyle name="Normal 25 11 2" xfId="13695"/>
    <cellStyle name="Normal 25 11 3" xfId="13696"/>
    <cellStyle name="Normal 25 11 4" xfId="13697"/>
    <cellStyle name="Normal 25 12" xfId="13698"/>
    <cellStyle name="Normal 25 12 2" xfId="13699"/>
    <cellStyle name="Normal 25 12 3" xfId="13700"/>
    <cellStyle name="Normal 25 12 4" xfId="13701"/>
    <cellStyle name="Normal 25 13" xfId="13702"/>
    <cellStyle name="Normal 25 13 2" xfId="13703"/>
    <cellStyle name="Normal 25 13 3" xfId="13704"/>
    <cellStyle name="Normal 25 13 4" xfId="13705"/>
    <cellStyle name="Normal 25 14" xfId="13706"/>
    <cellStyle name="Normal 25 14 2" xfId="13707"/>
    <cellStyle name="Normal 25 14 3" xfId="13708"/>
    <cellStyle name="Normal 25 14 4" xfId="13709"/>
    <cellStyle name="Normal 25 15" xfId="13710"/>
    <cellStyle name="Normal 25 15 2" xfId="13711"/>
    <cellStyle name="Normal 25 15 3" xfId="13712"/>
    <cellStyle name="Normal 25 15 4" xfId="13713"/>
    <cellStyle name="Normal 25 16" xfId="13714"/>
    <cellStyle name="Normal 25 16 2" xfId="13715"/>
    <cellStyle name="Normal 25 16 3" xfId="13716"/>
    <cellStyle name="Normal 25 16 4" xfId="13717"/>
    <cellStyle name="Normal 25 17" xfId="13718"/>
    <cellStyle name="Normal 25 17 2" xfId="13719"/>
    <cellStyle name="Normal 25 17 3" xfId="13720"/>
    <cellStyle name="Normal 25 17 4" xfId="13721"/>
    <cellStyle name="Normal 25 18" xfId="13722"/>
    <cellStyle name="Normal 25 18 2" xfId="13723"/>
    <cellStyle name="Normal 25 18 3" xfId="13724"/>
    <cellStyle name="Normal 25 18 4" xfId="13725"/>
    <cellStyle name="Normal 25 19" xfId="13726"/>
    <cellStyle name="Normal 25 19 2" xfId="13727"/>
    <cellStyle name="Normal 25 19 3" xfId="13728"/>
    <cellStyle name="Normal 25 19 4" xfId="13729"/>
    <cellStyle name="Normal 25 2" xfId="13730"/>
    <cellStyle name="Normal 25 2 2" xfId="13731"/>
    <cellStyle name="Normal 25 2 2 2" xfId="13732"/>
    <cellStyle name="Normal 25 2 3" xfId="13733"/>
    <cellStyle name="Normal 25 2 4" xfId="13734"/>
    <cellStyle name="Normal 25 2 5" xfId="13735"/>
    <cellStyle name="Normal 25 20" xfId="13736"/>
    <cellStyle name="Normal 25 20 2" xfId="13737"/>
    <cellStyle name="Normal 25 20 3" xfId="13738"/>
    <cellStyle name="Normal 25 20 4" xfId="13739"/>
    <cellStyle name="Normal 25 21" xfId="13740"/>
    <cellStyle name="Normal 25 21 2" xfId="13741"/>
    <cellStyle name="Normal 25 21 3" xfId="13742"/>
    <cellStyle name="Normal 25 21 4" xfId="13743"/>
    <cellStyle name="Normal 25 22" xfId="13744"/>
    <cellStyle name="Normal 25 22 2" xfId="13745"/>
    <cellStyle name="Normal 25 22 3" xfId="13746"/>
    <cellStyle name="Normal 25 22 4" xfId="13747"/>
    <cellStyle name="Normal 25 23" xfId="13748"/>
    <cellStyle name="Normal 25 23 2" xfId="13749"/>
    <cellStyle name="Normal 25 23 3" xfId="13750"/>
    <cellStyle name="Normal 25 23 4" xfId="13751"/>
    <cellStyle name="Normal 25 24" xfId="13752"/>
    <cellStyle name="Normal 25 24 2" xfId="13753"/>
    <cellStyle name="Normal 25 24 3" xfId="13754"/>
    <cellStyle name="Normal 25 24 4" xfId="13755"/>
    <cellStyle name="Normal 25 25" xfId="13756"/>
    <cellStyle name="Normal 25 25 2" xfId="13757"/>
    <cellStyle name="Normal 25 25 3" xfId="13758"/>
    <cellStyle name="Normal 25 25 4" xfId="13759"/>
    <cellStyle name="Normal 25 26" xfId="13760"/>
    <cellStyle name="Normal 25 26 2" xfId="13761"/>
    <cellStyle name="Normal 25 26 3" xfId="13762"/>
    <cellStyle name="Normal 25 26 4" xfId="13763"/>
    <cellStyle name="Normal 25 27" xfId="13764"/>
    <cellStyle name="Normal 25 27 2" xfId="13765"/>
    <cellStyle name="Normal 25 27 3" xfId="13766"/>
    <cellStyle name="Normal 25 27 4" xfId="13767"/>
    <cellStyle name="Normal 25 28" xfId="13768"/>
    <cellStyle name="Normal 25 28 2" xfId="13769"/>
    <cellStyle name="Normal 25 28 3" xfId="13770"/>
    <cellStyle name="Normal 25 28 4" xfId="13771"/>
    <cellStyle name="Normal 25 29" xfId="13772"/>
    <cellStyle name="Normal 25 29 2" xfId="13773"/>
    <cellStyle name="Normal 25 29 3" xfId="13774"/>
    <cellStyle name="Normal 25 29 4" xfId="13775"/>
    <cellStyle name="Normal 25 3" xfId="13776"/>
    <cellStyle name="Normal 25 3 2" xfId="13777"/>
    <cellStyle name="Normal 25 3 2 2" xfId="13778"/>
    <cellStyle name="Normal 25 3 3" xfId="13779"/>
    <cellStyle name="Normal 25 3 4" xfId="13780"/>
    <cellStyle name="Normal 25 3 5" xfId="13781"/>
    <cellStyle name="Normal 25 30" xfId="13782"/>
    <cellStyle name="Normal 25 30 2" xfId="13783"/>
    <cellStyle name="Normal 25 30 3" xfId="13784"/>
    <cellStyle name="Normal 25 30 4" xfId="13785"/>
    <cellStyle name="Normal 25 31" xfId="13786"/>
    <cellStyle name="Normal 25 31 2" xfId="13787"/>
    <cellStyle name="Normal 25 31 3" xfId="13788"/>
    <cellStyle name="Normal 25 31 4" xfId="13789"/>
    <cellStyle name="Normal 25 32" xfId="13790"/>
    <cellStyle name="Normal 25 32 2" xfId="13791"/>
    <cellStyle name="Normal 25 32 3" xfId="13792"/>
    <cellStyle name="Normal 25 33" xfId="13793"/>
    <cellStyle name="Normal 25 34" xfId="13794"/>
    <cellStyle name="Normal 25 4" xfId="13795"/>
    <cellStyle name="Normal 25 4 2" xfId="13796"/>
    <cellStyle name="Normal 25 4 2 2" xfId="13797"/>
    <cellStyle name="Normal 25 4 3" xfId="13798"/>
    <cellStyle name="Normal 25 4 4" xfId="13799"/>
    <cellStyle name="Normal 25 4 5" xfId="13800"/>
    <cellStyle name="Normal 25 4 6" xfId="13801"/>
    <cellStyle name="Normal 25 5" xfId="13802"/>
    <cellStyle name="Normal 25 5 2" xfId="13803"/>
    <cellStyle name="Normal 25 5 3" xfId="13804"/>
    <cellStyle name="Normal 25 5 4" xfId="13805"/>
    <cellStyle name="Normal 25 6" xfId="13806"/>
    <cellStyle name="Normal 25 6 2" xfId="13807"/>
    <cellStyle name="Normal 25 6 3" xfId="13808"/>
    <cellStyle name="Normal 25 6 4" xfId="13809"/>
    <cellStyle name="Normal 25 7" xfId="13810"/>
    <cellStyle name="Normal 25 7 2" xfId="13811"/>
    <cellStyle name="Normal 25 7 3" xfId="13812"/>
    <cellStyle name="Normal 25 7 4" xfId="13813"/>
    <cellStyle name="Normal 25 8" xfId="13814"/>
    <cellStyle name="Normal 25 8 2" xfId="13815"/>
    <cellStyle name="Normal 25 8 3" xfId="13816"/>
    <cellStyle name="Normal 25 8 4" xfId="13817"/>
    <cellStyle name="Normal 25 9" xfId="13818"/>
    <cellStyle name="Normal 25 9 2" xfId="13819"/>
    <cellStyle name="Normal 25 9 3" xfId="13820"/>
    <cellStyle name="Normal 25 9 4" xfId="13821"/>
    <cellStyle name="Normal 250" xfId="13822"/>
    <cellStyle name="Normal 250 2" xfId="13823"/>
    <cellStyle name="Normal 250 3" xfId="13824"/>
    <cellStyle name="Normal 251" xfId="13825"/>
    <cellStyle name="Normal 251 2" xfId="13826"/>
    <cellStyle name="Normal 251 3" xfId="13827"/>
    <cellStyle name="Normal 252" xfId="13828"/>
    <cellStyle name="Normal 252 2" xfId="13829"/>
    <cellStyle name="Normal 252 3" xfId="13830"/>
    <cellStyle name="Normal 253" xfId="13831"/>
    <cellStyle name="Normal 253 2" xfId="13832"/>
    <cellStyle name="Normal 253 3" xfId="13833"/>
    <cellStyle name="Normal 254" xfId="13834"/>
    <cellStyle name="Normal 254 2" xfId="13835"/>
    <cellStyle name="Normal 254 3" xfId="13836"/>
    <cellStyle name="Normal 255" xfId="13837"/>
    <cellStyle name="Normal 255 2" xfId="13838"/>
    <cellStyle name="Normal 255 3" xfId="13839"/>
    <cellStyle name="Normal 256" xfId="13840"/>
    <cellStyle name="Normal 256 2" xfId="13841"/>
    <cellStyle name="Normal 256 3" xfId="13842"/>
    <cellStyle name="Normal 257" xfId="13843"/>
    <cellStyle name="Normal 257 2" xfId="13844"/>
    <cellStyle name="Normal 257 3" xfId="13845"/>
    <cellStyle name="Normal 258" xfId="13846"/>
    <cellStyle name="Normal 258 2" xfId="13847"/>
    <cellStyle name="Normal 258 3" xfId="13848"/>
    <cellStyle name="Normal 259" xfId="13849"/>
    <cellStyle name="Normal 259 2" xfId="13850"/>
    <cellStyle name="Normal 259 3" xfId="13851"/>
    <cellStyle name="Normal 26" xfId="13852"/>
    <cellStyle name="Normal 26 2" xfId="13853"/>
    <cellStyle name="Normal 26 2 2" xfId="13854"/>
    <cellStyle name="Normal 26 2 3" xfId="13855"/>
    <cellStyle name="Normal 26 2 4" xfId="13856"/>
    <cellStyle name="Normal 26 2 5" xfId="13857"/>
    <cellStyle name="Normal 26 3" xfId="13858"/>
    <cellStyle name="Normal 26 4" xfId="13859"/>
    <cellStyle name="Normal 26 5" xfId="13860"/>
    <cellStyle name="Normal 260" xfId="13861"/>
    <cellStyle name="Normal 260 2" xfId="13862"/>
    <cellStyle name="Normal 260 3" xfId="13863"/>
    <cellStyle name="Normal 261" xfId="13864"/>
    <cellStyle name="Normal 261 2" xfId="13865"/>
    <cellStyle name="Normal 261 3" xfId="13866"/>
    <cellStyle name="Normal 262" xfId="13867"/>
    <cellStyle name="Normal 262 2" xfId="13868"/>
    <cellStyle name="Normal 262 3" xfId="13869"/>
    <cellStyle name="Normal 263" xfId="13870"/>
    <cellStyle name="Normal 263 2" xfId="13871"/>
    <cellStyle name="Normal 263 3" xfId="13872"/>
    <cellStyle name="Normal 264" xfId="13873"/>
    <cellStyle name="Normal 264 2" xfId="13874"/>
    <cellStyle name="Normal 264 3" xfId="13875"/>
    <cellStyle name="Normal 265" xfId="13876"/>
    <cellStyle name="Normal 265 2" xfId="13877"/>
    <cellStyle name="Normal 265 3" xfId="13878"/>
    <cellStyle name="Normal 266" xfId="13879"/>
    <cellStyle name="Normal 266 2" xfId="13880"/>
    <cellStyle name="Normal 266 3" xfId="13881"/>
    <cellStyle name="Normal 267" xfId="13882"/>
    <cellStyle name="Normal 267 2" xfId="13883"/>
    <cellStyle name="Normal 267 3" xfId="13884"/>
    <cellStyle name="Normal 268" xfId="13885"/>
    <cellStyle name="Normal 268 2" xfId="13886"/>
    <cellStyle name="Normal 268 3" xfId="13887"/>
    <cellStyle name="Normal 269" xfId="13888"/>
    <cellStyle name="Normal 269 2" xfId="13889"/>
    <cellStyle name="Normal 269 3" xfId="13890"/>
    <cellStyle name="Normal 27" xfId="13891"/>
    <cellStyle name="Normal 27 2" xfId="13892"/>
    <cellStyle name="Normal 27 2 2" xfId="13893"/>
    <cellStyle name="Normal 27 2 3" xfId="13894"/>
    <cellStyle name="Normal 27 2 4" xfId="13895"/>
    <cellStyle name="Normal 27 2 5" xfId="13896"/>
    <cellStyle name="Normal 27 3" xfId="13897"/>
    <cellStyle name="Normal 27 3 2" xfId="13898"/>
    <cellStyle name="Normal 27 3 3" xfId="13899"/>
    <cellStyle name="Normal 27 4" xfId="13900"/>
    <cellStyle name="Normal 27 4 2" xfId="13901"/>
    <cellStyle name="Normal 27 4 3" xfId="13902"/>
    <cellStyle name="Normal 27 5" xfId="13903"/>
    <cellStyle name="Normal 27 5 2" xfId="13904"/>
    <cellStyle name="Normal 27 5 3" xfId="13905"/>
    <cellStyle name="Normal 27 6" xfId="13906"/>
    <cellStyle name="Normal 27 6 2" xfId="13907"/>
    <cellStyle name="Normal 27 6 3" xfId="13908"/>
    <cellStyle name="Normal 27 7" xfId="13909"/>
    <cellStyle name="Normal 27 8" xfId="13910"/>
    <cellStyle name="Normal 27 9" xfId="13911"/>
    <cellStyle name="Normal 270" xfId="13912"/>
    <cellStyle name="Normal 270 2" xfId="13913"/>
    <cellStyle name="Normal 270 3" xfId="13914"/>
    <cellStyle name="Normal 271" xfId="13915"/>
    <cellStyle name="Normal 271 2" xfId="13916"/>
    <cellStyle name="Normal 271 3" xfId="13917"/>
    <cellStyle name="Normal 272" xfId="13918"/>
    <cellStyle name="Normal 272 2" xfId="13919"/>
    <cellStyle name="Normal 272 3" xfId="13920"/>
    <cellStyle name="Normal 273" xfId="13921"/>
    <cellStyle name="Normal 273 2" xfId="13922"/>
    <cellStyle name="Normal 273 3" xfId="13923"/>
    <cellStyle name="Normal 274" xfId="13924"/>
    <cellStyle name="Normal 274 2" xfId="13925"/>
    <cellStyle name="Normal 274 3" xfId="13926"/>
    <cellStyle name="Normal 275" xfId="13927"/>
    <cellStyle name="Normal 275 2" xfId="13928"/>
    <cellStyle name="Normal 275 3" xfId="13929"/>
    <cellStyle name="Normal 276" xfId="13930"/>
    <cellStyle name="Normal 276 2" xfId="13931"/>
    <cellStyle name="Normal 276 3" xfId="13932"/>
    <cellStyle name="Normal 277" xfId="13933"/>
    <cellStyle name="Normal 277 2" xfId="13934"/>
    <cellStyle name="Normal 277 3" xfId="13935"/>
    <cellStyle name="Normal 278" xfId="13936"/>
    <cellStyle name="Normal 278 2" xfId="13937"/>
    <cellStyle name="Normal 278 3" xfId="13938"/>
    <cellStyle name="Normal 279" xfId="13939"/>
    <cellStyle name="Normal 279 2" xfId="13940"/>
    <cellStyle name="Normal 279 3" xfId="13941"/>
    <cellStyle name="Normal 28" xfId="13942"/>
    <cellStyle name="Normal 28 2" xfId="13943"/>
    <cellStyle name="Normal 28 2 2" xfId="13944"/>
    <cellStyle name="Normal 28 2 3" xfId="13945"/>
    <cellStyle name="Normal 28 2 4" xfId="13946"/>
    <cellStyle name="Normal 28 3" xfId="13947"/>
    <cellStyle name="Normal 28 3 2" xfId="13948"/>
    <cellStyle name="Normal 28 3 3" xfId="13949"/>
    <cellStyle name="Normal 28 4" xfId="13950"/>
    <cellStyle name="Normal 28 4 2" xfId="13951"/>
    <cellStyle name="Normal 28 5" xfId="13952"/>
    <cellStyle name="Normal 280" xfId="13953"/>
    <cellStyle name="Normal 280 2" xfId="13954"/>
    <cellStyle name="Normal 280 3" xfId="13955"/>
    <cellStyle name="Normal 281" xfId="13956"/>
    <cellStyle name="Normal 281 2" xfId="13957"/>
    <cellStyle name="Normal 281 3" xfId="13958"/>
    <cellStyle name="Normal 282" xfId="13959"/>
    <cellStyle name="Normal 282 2" xfId="13960"/>
    <cellStyle name="Normal 282 3" xfId="13961"/>
    <cellStyle name="Normal 283" xfId="13962"/>
    <cellStyle name="Normal 283 2" xfId="13963"/>
    <cellStyle name="Normal 283 3" xfId="13964"/>
    <cellStyle name="Normal 284" xfId="13965"/>
    <cellStyle name="Normal 284 2" xfId="13966"/>
    <cellStyle name="Normal 284 3" xfId="13967"/>
    <cellStyle name="Normal 285" xfId="13968"/>
    <cellStyle name="Normal 285 2" xfId="13969"/>
    <cellStyle name="Normal 285 3" xfId="13970"/>
    <cellStyle name="Normal 286" xfId="13971"/>
    <cellStyle name="Normal 286 2" xfId="13972"/>
    <cellStyle name="Normal 286 3" xfId="13973"/>
    <cellStyle name="Normal 287" xfId="13974"/>
    <cellStyle name="Normal 287 2" xfId="13975"/>
    <cellStyle name="Normal 287 3" xfId="13976"/>
    <cellStyle name="Normal 288" xfId="13977"/>
    <cellStyle name="Normal 288 2" xfId="13978"/>
    <cellStyle name="Normal 288 3" xfId="13979"/>
    <cellStyle name="Normal 289" xfId="13980"/>
    <cellStyle name="Normal 289 2" xfId="13981"/>
    <cellStyle name="Normal 289 3" xfId="13982"/>
    <cellStyle name="Normal 29" xfId="13983"/>
    <cellStyle name="Normal 29 2" xfId="13984"/>
    <cellStyle name="Normal 29 2 2" xfId="13985"/>
    <cellStyle name="Normal 29 2 3" xfId="13986"/>
    <cellStyle name="Normal 29 2 4" xfId="13987"/>
    <cellStyle name="Normal 29 2 5" xfId="13988"/>
    <cellStyle name="Normal 29 3" xfId="13989"/>
    <cellStyle name="Normal 29 3 2" xfId="13990"/>
    <cellStyle name="Normal 29 3 3" xfId="13991"/>
    <cellStyle name="Normal 29 3 4" xfId="13992"/>
    <cellStyle name="Normal 29 4" xfId="13993"/>
    <cellStyle name="Normal 29 5" xfId="13994"/>
    <cellStyle name="Normal 29 6" xfId="13995"/>
    <cellStyle name="Normal 29 7" xfId="13996"/>
    <cellStyle name="Normal 290" xfId="13997"/>
    <cellStyle name="Normal 290 2" xfId="13998"/>
    <cellStyle name="Normal 290 3" xfId="13999"/>
    <cellStyle name="Normal 291" xfId="14000"/>
    <cellStyle name="Normal 291 2" xfId="14001"/>
    <cellStyle name="Normal 291 3" xfId="14002"/>
    <cellStyle name="Normal 292" xfId="14003"/>
    <cellStyle name="Normal 292 2" xfId="14004"/>
    <cellStyle name="Normal 292 3" xfId="14005"/>
    <cellStyle name="Normal 293" xfId="14006"/>
    <cellStyle name="Normal 293 2" xfId="14007"/>
    <cellStyle name="Normal 293 3" xfId="14008"/>
    <cellStyle name="Normal 294" xfId="14009"/>
    <cellStyle name="Normal 294 2" xfId="14010"/>
    <cellStyle name="Normal 294 3" xfId="14011"/>
    <cellStyle name="Normal 295" xfId="14012"/>
    <cellStyle name="Normal 295 2" xfId="14013"/>
    <cellStyle name="Normal 295 3" xfId="14014"/>
    <cellStyle name="Normal 296" xfId="14015"/>
    <cellStyle name="Normal 296 2" xfId="14016"/>
    <cellStyle name="Normal 296 3" xfId="14017"/>
    <cellStyle name="Normal 297" xfId="14018"/>
    <cellStyle name="Normal 297 2" xfId="14019"/>
    <cellStyle name="Normal 297 3" xfId="14020"/>
    <cellStyle name="Normal 298" xfId="14021"/>
    <cellStyle name="Normal 298 2" xfId="14022"/>
    <cellStyle name="Normal 298 3" xfId="14023"/>
    <cellStyle name="Normal 299" xfId="14024"/>
    <cellStyle name="Normal 299 2" xfId="14025"/>
    <cellStyle name="Normal 299 3" xfId="14026"/>
    <cellStyle name="Normal 3" xfId="14027"/>
    <cellStyle name="Normal 3 10" xfId="14028"/>
    <cellStyle name="Normal 3 10 2" xfId="14029"/>
    <cellStyle name="Normal 3 10 3" xfId="14030"/>
    <cellStyle name="Normal 3 10 4" xfId="14031"/>
    <cellStyle name="Normal 3 11" xfId="14032"/>
    <cellStyle name="Normal 3 11 2" xfId="14033"/>
    <cellStyle name="Normal 3 11 3" xfId="14034"/>
    <cellStyle name="Normal 3 11 4" xfId="14035"/>
    <cellStyle name="Normal 3 12" xfId="14036"/>
    <cellStyle name="Normal 3 12 2" xfId="14037"/>
    <cellStyle name="Normal 3 12 3" xfId="14038"/>
    <cellStyle name="Normal 3 12 4" xfId="14039"/>
    <cellStyle name="Normal 3 13" xfId="14040"/>
    <cellStyle name="Normal 3 13 2" xfId="14041"/>
    <cellStyle name="Normal 3 13 3" xfId="14042"/>
    <cellStyle name="Normal 3 13 4" xfId="14043"/>
    <cellStyle name="Normal 3 14" xfId="14044"/>
    <cellStyle name="Normal 3 14 2" xfId="14045"/>
    <cellStyle name="Normal 3 14 3" xfId="14046"/>
    <cellStyle name="Normal 3 14 4" xfId="14047"/>
    <cellStyle name="Normal 3 15" xfId="14048"/>
    <cellStyle name="Normal 3 15 2" xfId="14049"/>
    <cellStyle name="Normal 3 15 3" xfId="14050"/>
    <cellStyle name="Normal 3 15 4" xfId="14051"/>
    <cellStyle name="Normal 3 16" xfId="14052"/>
    <cellStyle name="Normal 3 16 2" xfId="14053"/>
    <cellStyle name="Normal 3 16 3" xfId="14054"/>
    <cellStyle name="Normal 3 16 4" xfId="14055"/>
    <cellStyle name="Normal 3 17" xfId="14056"/>
    <cellStyle name="Normal 3 17 2" xfId="14057"/>
    <cellStyle name="Normal 3 17 3" xfId="14058"/>
    <cellStyle name="Normal 3 17 4" xfId="14059"/>
    <cellStyle name="Normal 3 18" xfId="14060"/>
    <cellStyle name="Normal 3 18 2" xfId="14061"/>
    <cellStyle name="Normal 3 18 3" xfId="14062"/>
    <cellStyle name="Normal 3 18 4" xfId="14063"/>
    <cellStyle name="Normal 3 19" xfId="14064"/>
    <cellStyle name="Normal 3 19 2" xfId="14065"/>
    <cellStyle name="Normal 3 19 3" xfId="14066"/>
    <cellStyle name="Normal 3 19 4" xfId="14067"/>
    <cellStyle name="Normal 3 2" xfId="14068"/>
    <cellStyle name="Normal 3 2 2" xfId="14069"/>
    <cellStyle name="Normal 3 2 2 2" xfId="14070"/>
    <cellStyle name="Normal 3 2 2 2 2" xfId="14071"/>
    <cellStyle name="Normal 3 2 2 2 3" xfId="14072"/>
    <cellStyle name="Normal 3 2 2 3" xfId="14073"/>
    <cellStyle name="Normal 3 2 2 4" xfId="14074"/>
    <cellStyle name="Normal 3 2 2 5" xfId="14075"/>
    <cellStyle name="Normal 3 2 3" xfId="14076"/>
    <cellStyle name="Normal 3 2 3 2" xfId="14077"/>
    <cellStyle name="Normal 3 2 3 3" xfId="14078"/>
    <cellStyle name="Normal 3 2 4" xfId="14079"/>
    <cellStyle name="Normal 3 2 5" xfId="14080"/>
    <cellStyle name="Normal 3 2 6" xfId="14081"/>
    <cellStyle name="Normal 3 2 7" xfId="14082"/>
    <cellStyle name="Normal 3 20" xfId="14083"/>
    <cellStyle name="Normal 3 20 2" xfId="14084"/>
    <cellStyle name="Normal 3 20 3" xfId="14085"/>
    <cellStyle name="Normal 3 20 4" xfId="14086"/>
    <cellStyle name="Normal 3 21" xfId="14087"/>
    <cellStyle name="Normal 3 21 2" xfId="14088"/>
    <cellStyle name="Normal 3 21 3" xfId="14089"/>
    <cellStyle name="Normal 3 21 4" xfId="14090"/>
    <cellStyle name="Normal 3 22" xfId="14091"/>
    <cellStyle name="Normal 3 22 2" xfId="14092"/>
    <cellStyle name="Normal 3 22 3" xfId="14093"/>
    <cellStyle name="Normal 3 22 4" xfId="14094"/>
    <cellStyle name="Normal 3 23" xfId="14095"/>
    <cellStyle name="Normal 3 23 2" xfId="14096"/>
    <cellStyle name="Normal 3 23 3" xfId="14097"/>
    <cellStyle name="Normal 3 23 4" xfId="14098"/>
    <cellStyle name="Normal 3 24" xfId="14099"/>
    <cellStyle name="Normal 3 24 2" xfId="14100"/>
    <cellStyle name="Normal 3 24 3" xfId="14101"/>
    <cellStyle name="Normal 3 24 4" xfId="14102"/>
    <cellStyle name="Normal 3 25" xfId="14103"/>
    <cellStyle name="Normal 3 25 2" xfId="14104"/>
    <cellStyle name="Normal 3 25 3" xfId="14105"/>
    <cellStyle name="Normal 3 25 4" xfId="14106"/>
    <cellStyle name="Normal 3 26" xfId="14107"/>
    <cellStyle name="Normal 3 26 2" xfId="14108"/>
    <cellStyle name="Normal 3 26 3" xfId="14109"/>
    <cellStyle name="Normal 3 26 4" xfId="14110"/>
    <cellStyle name="Normal 3 27" xfId="14111"/>
    <cellStyle name="Normal 3 27 2" xfId="14112"/>
    <cellStyle name="Normal 3 27 3" xfId="14113"/>
    <cellStyle name="Normal 3 27 4" xfId="14114"/>
    <cellStyle name="Normal 3 28" xfId="14115"/>
    <cellStyle name="Normal 3 28 2" xfId="14116"/>
    <cellStyle name="Normal 3 28 3" xfId="14117"/>
    <cellStyle name="Normal 3 28 4" xfId="14118"/>
    <cellStyle name="Normal 3 29" xfId="14119"/>
    <cellStyle name="Normal 3 29 2" xfId="14120"/>
    <cellStyle name="Normal 3 29 3" xfId="14121"/>
    <cellStyle name="Normal 3 29 4" xfId="14122"/>
    <cellStyle name="Normal 3 3" xfId="14123"/>
    <cellStyle name="Normal 3 3 10" xfId="14124"/>
    <cellStyle name="Normal 3 3 10 2" xfId="14125"/>
    <cellStyle name="Normal 3 3 10 3" xfId="14126"/>
    <cellStyle name="Normal 3 3 11" xfId="14127"/>
    <cellStyle name="Normal 3 3 11 2" xfId="14128"/>
    <cellStyle name="Normal 3 3 11 3" xfId="14129"/>
    <cellStyle name="Normal 3 3 12" xfId="14130"/>
    <cellStyle name="Normal 3 3 12 2" xfId="14131"/>
    <cellStyle name="Normal 3 3 12 3" xfId="14132"/>
    <cellStyle name="Normal 3 3 13" xfId="14133"/>
    <cellStyle name="Normal 3 3 13 2" xfId="14134"/>
    <cellStyle name="Normal 3 3 13 3" xfId="14135"/>
    <cellStyle name="Normal 3 3 14" xfId="14136"/>
    <cellStyle name="Normal 3 3 14 2" xfId="14137"/>
    <cellStyle name="Normal 3 3 14 3" xfId="14138"/>
    <cellStyle name="Normal 3 3 15" xfId="14139"/>
    <cellStyle name="Normal 3 3 15 2" xfId="14140"/>
    <cellStyle name="Normal 3 3 15 3" xfId="14141"/>
    <cellStyle name="Normal 3 3 16" xfId="14142"/>
    <cellStyle name="Normal 3 3 16 2" xfId="14143"/>
    <cellStyle name="Normal 3 3 16 3" xfId="14144"/>
    <cellStyle name="Normal 3 3 17" xfId="14145"/>
    <cellStyle name="Normal 3 3 17 2" xfId="14146"/>
    <cellStyle name="Normal 3 3 17 3" xfId="14147"/>
    <cellStyle name="Normal 3 3 18" xfId="14148"/>
    <cellStyle name="Normal 3 3 18 2" xfId="14149"/>
    <cellStyle name="Normal 3 3 18 3" xfId="14150"/>
    <cellStyle name="Normal 3 3 19" xfId="14151"/>
    <cellStyle name="Normal 3 3 19 2" xfId="14152"/>
    <cellStyle name="Normal 3 3 19 3" xfId="14153"/>
    <cellStyle name="Normal 3 3 2" xfId="14154"/>
    <cellStyle name="Normal 3 3 2 2" xfId="14155"/>
    <cellStyle name="Normal 3 3 2 3" xfId="14156"/>
    <cellStyle name="Normal 3 3 2 4" xfId="14157"/>
    <cellStyle name="Normal 3 3 2 5" xfId="14158"/>
    <cellStyle name="Normal 3 3 2 6" xfId="14159"/>
    <cellStyle name="Normal 3 3 20" xfId="14160"/>
    <cellStyle name="Normal 3 3 20 2" xfId="14161"/>
    <cellStyle name="Normal 3 3 20 3" xfId="14162"/>
    <cellStyle name="Normal 3 3 21" xfId="14163"/>
    <cellStyle name="Normal 3 3 21 2" xfId="14164"/>
    <cellStyle name="Normal 3 3 21 3" xfId="14165"/>
    <cellStyle name="Normal 3 3 22" xfId="14166"/>
    <cellStyle name="Normal 3 3 22 2" xfId="14167"/>
    <cellStyle name="Normal 3 3 22 3" xfId="14168"/>
    <cellStyle name="Normal 3 3 23" xfId="14169"/>
    <cellStyle name="Normal 3 3 23 2" xfId="14170"/>
    <cellStyle name="Normal 3 3 23 3" xfId="14171"/>
    <cellStyle name="Normal 3 3 24" xfId="14172"/>
    <cellStyle name="Normal 3 3 24 2" xfId="14173"/>
    <cellStyle name="Normal 3 3 24 3" xfId="14174"/>
    <cellStyle name="Normal 3 3 25" xfId="14175"/>
    <cellStyle name="Normal 3 3 25 2" xfId="14176"/>
    <cellStyle name="Normal 3 3 25 3" xfId="14177"/>
    <cellStyle name="Normal 3 3 26" xfId="14178"/>
    <cellStyle name="Normal 3 3 26 2" xfId="14179"/>
    <cellStyle name="Normal 3 3 26 3" xfId="14180"/>
    <cellStyle name="Normal 3 3 27" xfId="14181"/>
    <cellStyle name="Normal 3 3 27 2" xfId="14182"/>
    <cellStyle name="Normal 3 3 27 3" xfId="14183"/>
    <cellStyle name="Normal 3 3 28" xfId="14184"/>
    <cellStyle name="Normal 3 3 28 2" xfId="14185"/>
    <cellStyle name="Normal 3 3 28 3" xfId="14186"/>
    <cellStyle name="Normal 3 3 29" xfId="14187"/>
    <cellStyle name="Normal 3 3 29 2" xfId="14188"/>
    <cellStyle name="Normal 3 3 29 3" xfId="14189"/>
    <cellStyle name="Normal 3 3 3" xfId="14190"/>
    <cellStyle name="Normal 3 3 3 2" xfId="14191"/>
    <cellStyle name="Normal 3 3 3 3" xfId="14192"/>
    <cellStyle name="Normal 3 3 30" xfId="14193"/>
    <cellStyle name="Normal 3 3 30 2" xfId="14194"/>
    <cellStyle name="Normal 3 3 30 3" xfId="14195"/>
    <cellStyle name="Normal 3 3 31" xfId="14196"/>
    <cellStyle name="Normal 3 3 31 2" xfId="14197"/>
    <cellStyle name="Normal 3 3 31 3" xfId="14198"/>
    <cellStyle name="Normal 3 3 32" xfId="14199"/>
    <cellStyle name="Normal 3 3 32 2" xfId="14200"/>
    <cellStyle name="Normal 3 3 32 3" xfId="14201"/>
    <cellStyle name="Normal 3 3 33" xfId="14202"/>
    <cellStyle name="Normal 3 3 33 2" xfId="14203"/>
    <cellStyle name="Normal 3 3 33 3" xfId="14204"/>
    <cellStyle name="Normal 3 3 34" xfId="14205"/>
    <cellStyle name="Normal 3 3 34 2" xfId="14206"/>
    <cellStyle name="Normal 3 3 34 3" xfId="14207"/>
    <cellStyle name="Normal 3 3 35" xfId="14208"/>
    <cellStyle name="Normal 3 3 35 2" xfId="14209"/>
    <cellStyle name="Normal 3 3 35 3" xfId="14210"/>
    <cellStyle name="Normal 3 3 36" xfId="14211"/>
    <cellStyle name="Normal 3 3 36 2" xfId="14212"/>
    <cellStyle name="Normal 3 3 36 3" xfId="14213"/>
    <cellStyle name="Normal 3 3 37" xfId="14214"/>
    <cellStyle name="Normal 3 3 37 2" xfId="14215"/>
    <cellStyle name="Normal 3 3 37 3" xfId="14216"/>
    <cellStyle name="Normal 3 3 38" xfId="14217"/>
    <cellStyle name="Normal 3 3 39" xfId="14218"/>
    <cellStyle name="Normal 3 3 4" xfId="14219"/>
    <cellStyle name="Normal 3 3 4 2" xfId="14220"/>
    <cellStyle name="Normal 3 3 4 3" xfId="14221"/>
    <cellStyle name="Normal 3 3 40" xfId="14222"/>
    <cellStyle name="Normal 3 3 41" xfId="14223"/>
    <cellStyle name="Normal 3 3 5" xfId="14224"/>
    <cellStyle name="Normal 3 3 5 2" xfId="14225"/>
    <cellStyle name="Normal 3 3 5 3" xfId="14226"/>
    <cellStyle name="Normal 3 3 5 4" xfId="14227"/>
    <cellStyle name="Normal 3 3 5 5" xfId="14228"/>
    <cellStyle name="Normal 3 3 6" xfId="14229"/>
    <cellStyle name="Normal 3 3 6 2" xfId="14230"/>
    <cellStyle name="Normal 3 3 6 3" xfId="14231"/>
    <cellStyle name="Normal 3 3 7" xfId="14232"/>
    <cellStyle name="Normal 3 3 7 2" xfId="14233"/>
    <cellStyle name="Normal 3 3 7 3" xfId="14234"/>
    <cellStyle name="Normal 3 3 8" xfId="14235"/>
    <cellStyle name="Normal 3 3 8 2" xfId="14236"/>
    <cellStyle name="Normal 3 3 8 3" xfId="14237"/>
    <cellStyle name="Normal 3 3 9" xfId="14238"/>
    <cellStyle name="Normal 3 3 9 2" xfId="14239"/>
    <cellStyle name="Normal 3 3 9 3" xfId="14240"/>
    <cellStyle name="Normal 3 30" xfId="14241"/>
    <cellStyle name="Normal 3 30 2" xfId="14242"/>
    <cellStyle name="Normal 3 30 3" xfId="14243"/>
    <cellStyle name="Normal 3 30 4" xfId="14244"/>
    <cellStyle name="Normal 3 31" xfId="14245"/>
    <cellStyle name="Normal 3 31 2" xfId="14246"/>
    <cellStyle name="Normal 3 31 3" xfId="14247"/>
    <cellStyle name="Normal 3 31 4" xfId="14248"/>
    <cellStyle name="Normal 3 32" xfId="14249"/>
    <cellStyle name="Normal 3 32 2" xfId="14250"/>
    <cellStyle name="Normal 3 32 3" xfId="14251"/>
    <cellStyle name="Normal 3 32 4" xfId="14252"/>
    <cellStyle name="Normal 3 33" xfId="14253"/>
    <cellStyle name="Normal 3 33 2" xfId="14254"/>
    <cellStyle name="Normal 3 33 3" xfId="14255"/>
    <cellStyle name="Normal 3 33 4" xfId="14256"/>
    <cellStyle name="Normal 3 34" xfId="14257"/>
    <cellStyle name="Normal 3 34 2" xfId="14258"/>
    <cellStyle name="Normal 3 34 3" xfId="14259"/>
    <cellStyle name="Normal 3 34 4" xfId="14260"/>
    <cellStyle name="Normal 3 35" xfId="14261"/>
    <cellStyle name="Normal 3 35 2" xfId="14262"/>
    <cellStyle name="Normal 3 35 3" xfId="14263"/>
    <cellStyle name="Normal 3 35 4" xfId="14264"/>
    <cellStyle name="Normal 3 36" xfId="14265"/>
    <cellStyle name="Normal 3 36 2" xfId="14266"/>
    <cellStyle name="Normal 3 36 3" xfId="14267"/>
    <cellStyle name="Normal 3 36 4" xfId="14268"/>
    <cellStyle name="Normal 3 37" xfId="14269"/>
    <cellStyle name="Normal 3 37 2" xfId="14270"/>
    <cellStyle name="Normal 3 37 3" xfId="14271"/>
    <cellStyle name="Normal 3 37 4" xfId="14272"/>
    <cellStyle name="Normal 3 38" xfId="14273"/>
    <cellStyle name="Normal 3 38 2" xfId="14274"/>
    <cellStyle name="Normal 3 38 3" xfId="14275"/>
    <cellStyle name="Normal 3 38 4" xfId="14276"/>
    <cellStyle name="Normal 3 39" xfId="14277"/>
    <cellStyle name="Normal 3 39 2" xfId="14278"/>
    <cellStyle name="Normal 3 39 3" xfId="14279"/>
    <cellStyle name="Normal 3 39 4" xfId="14280"/>
    <cellStyle name="Normal 3 4" xfId="14281"/>
    <cellStyle name="Normal 3 4 2" xfId="14282"/>
    <cellStyle name="Normal 3 4 2 2" xfId="14283"/>
    <cellStyle name="Normal 3 4 3" xfId="14284"/>
    <cellStyle name="Normal 3 4 4" xfId="14285"/>
    <cellStyle name="Normal 3 40" xfId="14286"/>
    <cellStyle name="Normal 3 40 2" xfId="14287"/>
    <cellStyle name="Normal 3 40 3" xfId="14288"/>
    <cellStyle name="Normal 3 40 4" xfId="14289"/>
    <cellStyle name="Normal 3 41" xfId="14290"/>
    <cellStyle name="Normal 3 41 2" xfId="14291"/>
    <cellStyle name="Normal 3 41 3" xfId="14292"/>
    <cellStyle name="Normal 3 41 4" xfId="14293"/>
    <cellStyle name="Normal 3 42" xfId="14294"/>
    <cellStyle name="Normal 3 42 2" xfId="14295"/>
    <cellStyle name="Normal 3 42 3" xfId="14296"/>
    <cellStyle name="Normal 3 42 4" xfId="14297"/>
    <cellStyle name="Normal 3 43" xfId="14298"/>
    <cellStyle name="Normal 3 43 2" xfId="14299"/>
    <cellStyle name="Normal 3 43 3" xfId="14300"/>
    <cellStyle name="Normal 3 43 4" xfId="14301"/>
    <cellStyle name="Normal 3 44" xfId="14302"/>
    <cellStyle name="Normal 3 44 2" xfId="14303"/>
    <cellStyle name="Normal 3 44 3" xfId="14304"/>
    <cellStyle name="Normal 3 44 4" xfId="14305"/>
    <cellStyle name="Normal 3 45" xfId="14306"/>
    <cellStyle name="Normal 3 45 2" xfId="14307"/>
    <cellStyle name="Normal 3 45 3" xfId="14308"/>
    <cellStyle name="Normal 3 45 4" xfId="14309"/>
    <cellStyle name="Normal 3 46" xfId="14310"/>
    <cellStyle name="Normal 3 46 2" xfId="14311"/>
    <cellStyle name="Normal 3 46 3" xfId="14312"/>
    <cellStyle name="Normal 3 46 4" xfId="14313"/>
    <cellStyle name="Normal 3 47" xfId="14314"/>
    <cellStyle name="Normal 3 47 2" xfId="14315"/>
    <cellStyle name="Normal 3 47 3" xfId="14316"/>
    <cellStyle name="Normal 3 47 4" xfId="14317"/>
    <cellStyle name="Normal 3 48" xfId="14318"/>
    <cellStyle name="Normal 3 48 2" xfId="14319"/>
    <cellStyle name="Normal 3 48 3" xfId="14320"/>
    <cellStyle name="Normal 3 48 4" xfId="14321"/>
    <cellStyle name="Normal 3 49" xfId="14322"/>
    <cellStyle name="Normal 3 49 2" xfId="14323"/>
    <cellStyle name="Normal 3 49 3" xfId="14324"/>
    <cellStyle name="Normal 3 49 4" xfId="14325"/>
    <cellStyle name="Normal 3 5" xfId="14326"/>
    <cellStyle name="Normal 3 5 2" xfId="14327"/>
    <cellStyle name="Normal 3 5 2 2" xfId="14328"/>
    <cellStyle name="Normal 3 5 2 3" xfId="14329"/>
    <cellStyle name="Normal 3 5 2 4" xfId="14330"/>
    <cellStyle name="Normal 3 5 3" xfId="14331"/>
    <cellStyle name="Normal 3 5 4" xfId="14332"/>
    <cellStyle name="Normal 3 5 5" xfId="14333"/>
    <cellStyle name="Normal 3 5 6" xfId="14334"/>
    <cellStyle name="Normal 3 5 7" xfId="14335"/>
    <cellStyle name="Normal 3 50" xfId="14336"/>
    <cellStyle name="Normal 3 50 2" xfId="14337"/>
    <cellStyle name="Normal 3 50 3" xfId="14338"/>
    <cellStyle name="Normal 3 50 4" xfId="14339"/>
    <cellStyle name="Normal 3 51" xfId="14340"/>
    <cellStyle name="Normal 3 51 2" xfId="14341"/>
    <cellStyle name="Normal 3 51 3" xfId="14342"/>
    <cellStyle name="Normal 3 51 4" xfId="14343"/>
    <cellStyle name="Normal 3 52" xfId="14344"/>
    <cellStyle name="Normal 3 52 2" xfId="14345"/>
    <cellStyle name="Normal 3 52 3" xfId="14346"/>
    <cellStyle name="Normal 3 52 4" xfId="14347"/>
    <cellStyle name="Normal 3 53" xfId="14348"/>
    <cellStyle name="Normal 3 53 2" xfId="14349"/>
    <cellStyle name="Normal 3 54" xfId="14350"/>
    <cellStyle name="Normal 3 55" xfId="14351"/>
    <cellStyle name="Normal 3 56" xfId="14352"/>
    <cellStyle name="Normal 3 6" xfId="14353"/>
    <cellStyle name="Normal 3 6 2" xfId="14354"/>
    <cellStyle name="Normal 3 6 3" xfId="14355"/>
    <cellStyle name="Normal 3 6 4" xfId="14356"/>
    <cellStyle name="Normal 3 6 5" xfId="14357"/>
    <cellStyle name="Normal 3 6 6" xfId="14358"/>
    <cellStyle name="Normal 3 7" xfId="14359"/>
    <cellStyle name="Normal 3 7 2" xfId="14360"/>
    <cellStyle name="Normal 3 7 2 2" xfId="14361"/>
    <cellStyle name="Normal 3 7 3" xfId="14362"/>
    <cellStyle name="Normal 3 7 4" xfId="14363"/>
    <cellStyle name="Normal 3 7 5" xfId="14364"/>
    <cellStyle name="Normal 3 7 6" xfId="14365"/>
    <cellStyle name="Normal 3 8" xfId="14366"/>
    <cellStyle name="Normal 3 8 2" xfId="14367"/>
    <cellStyle name="Normal 3 8 2 2" xfId="14368"/>
    <cellStyle name="Normal 3 8 3" xfId="14369"/>
    <cellStyle name="Normal 3 8 4" xfId="14370"/>
    <cellStyle name="Normal 3 8 5" xfId="14371"/>
    <cellStyle name="Normal 3 9" xfId="14372"/>
    <cellStyle name="Normal 3 9 2" xfId="14373"/>
    <cellStyle name="Normal 3 9 3" xfId="14374"/>
    <cellStyle name="Normal 3 9 4" xfId="14375"/>
    <cellStyle name="Normal 3_107500-107600" xfId="14376"/>
    <cellStyle name="Normal 30" xfId="14377"/>
    <cellStyle name="Normal 30 2" xfId="14378"/>
    <cellStyle name="Normal 30 2 2" xfId="14379"/>
    <cellStyle name="Normal 30 2 3" xfId="14380"/>
    <cellStyle name="Normal 30 3" xfId="14381"/>
    <cellStyle name="Normal 30 4" xfId="14382"/>
    <cellStyle name="Normal 300" xfId="14383"/>
    <cellStyle name="Normal 300 2" xfId="14384"/>
    <cellStyle name="Normal 300 3" xfId="14385"/>
    <cellStyle name="Normal 301" xfId="14386"/>
    <cellStyle name="Normal 301 2" xfId="14387"/>
    <cellStyle name="Normal 301 3" xfId="14388"/>
    <cellStyle name="Normal 302" xfId="14389"/>
    <cellStyle name="Normal 302 2" xfId="14390"/>
    <cellStyle name="Normal 302 3" xfId="14391"/>
    <cellStyle name="Normal 303" xfId="14392"/>
    <cellStyle name="Normal 303 2" xfId="14393"/>
    <cellStyle name="Normal 303 3" xfId="14394"/>
    <cellStyle name="Normal 304" xfId="14395"/>
    <cellStyle name="Normal 304 2" xfId="14396"/>
    <cellStyle name="Normal 304 3" xfId="14397"/>
    <cellStyle name="Normal 305" xfId="14398"/>
    <cellStyle name="Normal 305 2" xfId="14399"/>
    <cellStyle name="Normal 305 3" xfId="14400"/>
    <cellStyle name="Normal 306" xfId="14401"/>
    <cellStyle name="Normal 306 2" xfId="14402"/>
    <cellStyle name="Normal 306 3" xfId="14403"/>
    <cellStyle name="Normal 307" xfId="14404"/>
    <cellStyle name="Normal 307 2" xfId="14405"/>
    <cellStyle name="Normal 307 3" xfId="14406"/>
    <cellStyle name="Normal 308" xfId="14407"/>
    <cellStyle name="Normal 308 2" xfId="14408"/>
    <cellStyle name="Normal 308 3" xfId="14409"/>
    <cellStyle name="Normal 309" xfId="14410"/>
    <cellStyle name="Normal 309 2" xfId="14411"/>
    <cellStyle name="Normal 309 3" xfId="14412"/>
    <cellStyle name="Normal 31" xfId="14413"/>
    <cellStyle name="Normal 31 2" xfId="14414"/>
    <cellStyle name="Normal 31 2 2" xfId="14415"/>
    <cellStyle name="Normal 31 2 3" xfId="14416"/>
    <cellStyle name="Normal 31 2 4" xfId="14417"/>
    <cellStyle name="Normal 31 3" xfId="14418"/>
    <cellStyle name="Normal 31 3 2" xfId="14419"/>
    <cellStyle name="Normal 31 4" xfId="14420"/>
    <cellStyle name="Normal 31 5" xfId="14421"/>
    <cellStyle name="Normal 310" xfId="14422"/>
    <cellStyle name="Normal 310 2" xfId="14423"/>
    <cellStyle name="Normal 310 3" xfId="14424"/>
    <cellStyle name="Normal 311" xfId="14425"/>
    <cellStyle name="Normal 311 2" xfId="14426"/>
    <cellStyle name="Normal 311 3" xfId="14427"/>
    <cellStyle name="Normal 312" xfId="14428"/>
    <cellStyle name="Normal 312 2" xfId="14429"/>
    <cellStyle name="Normal 312 3" xfId="14430"/>
    <cellStyle name="Normal 313" xfId="14431"/>
    <cellStyle name="Normal 313 2" xfId="14432"/>
    <cellStyle name="Normal 313 3" xfId="14433"/>
    <cellStyle name="Normal 314" xfId="14434"/>
    <cellStyle name="Normal 314 2" xfId="14435"/>
    <cellStyle name="Normal 314 3" xfId="14436"/>
    <cellStyle name="Normal 315" xfId="14437"/>
    <cellStyle name="Normal 315 2" xfId="14438"/>
    <cellStyle name="Normal 315 3" xfId="14439"/>
    <cellStyle name="Normal 316" xfId="14440"/>
    <cellStyle name="Normal 316 2" xfId="14441"/>
    <cellStyle name="Normal 316 3" xfId="14442"/>
    <cellStyle name="Normal 317" xfId="14443"/>
    <cellStyle name="Normal 317 2" xfId="14444"/>
    <cellStyle name="Normal 317 3" xfId="14445"/>
    <cellStyle name="Normal 318" xfId="14446"/>
    <cellStyle name="Normal 318 2" xfId="14447"/>
    <cellStyle name="Normal 318 3" xfId="14448"/>
    <cellStyle name="Normal 319" xfId="14449"/>
    <cellStyle name="Normal 319 2" xfId="14450"/>
    <cellStyle name="Normal 319 3" xfId="14451"/>
    <cellStyle name="Normal 32" xfId="14452"/>
    <cellStyle name="Normal 32 2" xfId="14453"/>
    <cellStyle name="Normal 32 3" xfId="14454"/>
    <cellStyle name="Normal 32 4" xfId="14455"/>
    <cellStyle name="Normal 32 5" xfId="14456"/>
    <cellStyle name="Normal 32 6" xfId="14457"/>
    <cellStyle name="Normal 320" xfId="14458"/>
    <cellStyle name="Normal 320 2" xfId="14459"/>
    <cellStyle name="Normal 320 3" xfId="14460"/>
    <cellStyle name="Normal 321" xfId="14461"/>
    <cellStyle name="Normal 321 2" xfId="14462"/>
    <cellStyle name="Normal 321 3" xfId="14463"/>
    <cellStyle name="Normal 322" xfId="14464"/>
    <cellStyle name="Normal 322 2" xfId="14465"/>
    <cellStyle name="Normal 322 3" xfId="14466"/>
    <cellStyle name="Normal 323" xfId="14467"/>
    <cellStyle name="Normal 323 2" xfId="14468"/>
    <cellStyle name="Normal 323 3" xfId="14469"/>
    <cellStyle name="Normal 324" xfId="14470"/>
    <cellStyle name="Normal 324 2" xfId="14471"/>
    <cellStyle name="Normal 324 3" xfId="14472"/>
    <cellStyle name="Normal 325" xfId="14473"/>
    <cellStyle name="Normal 325 2" xfId="14474"/>
    <cellStyle name="Normal 325 3" xfId="14475"/>
    <cellStyle name="Normal 326" xfId="14476"/>
    <cellStyle name="Normal 326 2" xfId="14477"/>
    <cellStyle name="Normal 326 3" xfId="14478"/>
    <cellStyle name="Normal 327" xfId="14479"/>
    <cellStyle name="Normal 327 2" xfId="14480"/>
    <cellStyle name="Normal 327 3" xfId="14481"/>
    <cellStyle name="Normal 328" xfId="14482"/>
    <cellStyle name="Normal 328 2" xfId="14483"/>
    <cellStyle name="Normal 328 3" xfId="14484"/>
    <cellStyle name="Normal 329" xfId="14485"/>
    <cellStyle name="Normal 329 2" xfId="14486"/>
    <cellStyle name="Normal 329 3" xfId="14487"/>
    <cellStyle name="Normal 33" xfId="14488"/>
    <cellStyle name="Normal 33 2" xfId="14489"/>
    <cellStyle name="Normal 33 3" xfId="14490"/>
    <cellStyle name="Normal 33 4" xfId="14491"/>
    <cellStyle name="Normal 33 5" xfId="14492"/>
    <cellStyle name="Normal 330" xfId="14493"/>
    <cellStyle name="Normal 330 2" xfId="14494"/>
    <cellStyle name="Normal 330 3" xfId="14495"/>
    <cellStyle name="Normal 331" xfId="14496"/>
    <cellStyle name="Normal 331 2" xfId="14497"/>
    <cellStyle name="Normal 331 3" xfId="14498"/>
    <cellStyle name="Normal 332" xfId="14499"/>
    <cellStyle name="Normal 332 2" xfId="14500"/>
    <cellStyle name="Normal 332 3" xfId="14501"/>
    <cellStyle name="Normal 333" xfId="14502"/>
    <cellStyle name="Normal 333 2" xfId="14503"/>
    <cellStyle name="Normal 333 3" xfId="14504"/>
    <cellStyle name="Normal 334" xfId="14505"/>
    <cellStyle name="Normal 334 2" xfId="14506"/>
    <cellStyle name="Normal 334 3" xfId="14507"/>
    <cellStyle name="Normal 335" xfId="14508"/>
    <cellStyle name="Normal 335 2" xfId="14509"/>
    <cellStyle name="Normal 335 3" xfId="14510"/>
    <cellStyle name="Normal 336" xfId="14511"/>
    <cellStyle name="Normal 336 2" xfId="14512"/>
    <cellStyle name="Normal 336 3" xfId="14513"/>
    <cellStyle name="Normal 337" xfId="14514"/>
    <cellStyle name="Normal 337 2" xfId="14515"/>
    <cellStyle name="Normal 337 3" xfId="14516"/>
    <cellStyle name="Normal 338" xfId="14517"/>
    <cellStyle name="Normal 338 2" xfId="14518"/>
    <cellStyle name="Normal 338 3" xfId="14519"/>
    <cellStyle name="Normal 339" xfId="14520"/>
    <cellStyle name="Normal 339 2" xfId="14521"/>
    <cellStyle name="Normal 339 3" xfId="14522"/>
    <cellStyle name="Normal 34" xfId="14523"/>
    <cellStyle name="Normal 34 2" xfId="14524"/>
    <cellStyle name="Normal 34 2 2" xfId="14525"/>
    <cellStyle name="Normal 34 2 3" xfId="14526"/>
    <cellStyle name="Normal 34 2 4" xfId="14527"/>
    <cellStyle name="Normal 34 3" xfId="14528"/>
    <cellStyle name="Normal 34 4" xfId="14529"/>
    <cellStyle name="Normal 34 5" xfId="14530"/>
    <cellStyle name="Normal 34 6" xfId="14531"/>
    <cellStyle name="Normal 34 7" xfId="14532"/>
    <cellStyle name="Normal 340" xfId="14533"/>
    <cellStyle name="Normal 340 2" xfId="14534"/>
    <cellStyle name="Normal 340 3" xfId="14535"/>
    <cellStyle name="Normal 341" xfId="14536"/>
    <cellStyle name="Normal 341 2" xfId="14537"/>
    <cellStyle name="Normal 341 3" xfId="14538"/>
    <cellStyle name="Normal 342" xfId="14539"/>
    <cellStyle name="Normal 342 2" xfId="14540"/>
    <cellStyle name="Normal 342 3" xfId="14541"/>
    <cellStyle name="Normal 343" xfId="14542"/>
    <cellStyle name="Normal 343 2" xfId="14543"/>
    <cellStyle name="Normal 343 3" xfId="14544"/>
    <cellStyle name="Normal 344" xfId="14545"/>
    <cellStyle name="Normal 344 2" xfId="14546"/>
    <cellStyle name="Normal 344 3" xfId="14547"/>
    <cellStyle name="Normal 345" xfId="14548"/>
    <cellStyle name="Normal 345 2" xfId="14549"/>
    <cellStyle name="Normal 345 3" xfId="14550"/>
    <cellStyle name="Normal 346" xfId="14551"/>
    <cellStyle name="Normal 346 2" xfId="14552"/>
    <cellStyle name="Normal 346 3" xfId="14553"/>
    <cellStyle name="Normal 347" xfId="14554"/>
    <cellStyle name="Normal 347 2" xfId="14555"/>
    <cellStyle name="Normal 347 3" xfId="14556"/>
    <cellStyle name="Normal 348" xfId="14557"/>
    <cellStyle name="Normal 348 2" xfId="14558"/>
    <cellStyle name="Normal 348 3" xfId="14559"/>
    <cellStyle name="Normal 349" xfId="14560"/>
    <cellStyle name="Normal 349 2" xfId="14561"/>
    <cellStyle name="Normal 349 3" xfId="14562"/>
    <cellStyle name="Normal 35" xfId="14563"/>
    <cellStyle name="Normal 35 2" xfId="14564"/>
    <cellStyle name="Normal 35 2 2" xfId="14565"/>
    <cellStyle name="Normal 35 2 3" xfId="14566"/>
    <cellStyle name="Normal 35 3" xfId="14567"/>
    <cellStyle name="Normal 35 3 2" xfId="14568"/>
    <cellStyle name="Normal 35 3 3" xfId="14569"/>
    <cellStyle name="Normal 35 4" xfId="14570"/>
    <cellStyle name="Normal 35 5" xfId="14571"/>
    <cellStyle name="Normal 350" xfId="14572"/>
    <cellStyle name="Normal 350 2" xfId="14573"/>
    <cellStyle name="Normal 350 3" xfId="14574"/>
    <cellStyle name="Normal 351" xfId="14575"/>
    <cellStyle name="Normal 351 2" xfId="14576"/>
    <cellStyle name="Normal 351 3" xfId="14577"/>
    <cellStyle name="Normal 352" xfId="14578"/>
    <cellStyle name="Normal 352 2" xfId="14579"/>
    <cellStyle name="Normal 352 3" xfId="14580"/>
    <cellStyle name="Normal 353" xfId="14581"/>
    <cellStyle name="Normal 353 2" xfId="14582"/>
    <cellStyle name="Normal 353 3" xfId="14583"/>
    <cellStyle name="Normal 353 4" xfId="14584"/>
    <cellStyle name="Normal 354" xfId="14585"/>
    <cellStyle name="Normal 354 2" xfId="14586"/>
    <cellStyle name="Normal 354 3" xfId="14587"/>
    <cellStyle name="Normal 354 4" xfId="14588"/>
    <cellStyle name="Normal 355" xfId="14589"/>
    <cellStyle name="Normal 355 2" xfId="14590"/>
    <cellStyle name="Normal 355 3" xfId="14591"/>
    <cellStyle name="Normal 356" xfId="14592"/>
    <cellStyle name="Normal 356 2" xfId="14593"/>
    <cellStyle name="Normal 356 3" xfId="14594"/>
    <cellStyle name="Normal 356 4" xfId="14595"/>
    <cellStyle name="Normal 357" xfId="14596"/>
    <cellStyle name="Normal 357 2" xfId="14597"/>
    <cellStyle name="Normal 357 3" xfId="14598"/>
    <cellStyle name="Normal 357 4" xfId="14599"/>
    <cellStyle name="Normal 358" xfId="14600"/>
    <cellStyle name="Normal 358 2" xfId="14601"/>
    <cellStyle name="Normal 358 3" xfId="14602"/>
    <cellStyle name="Normal 359" xfId="14603"/>
    <cellStyle name="Normal 359 2" xfId="14604"/>
    <cellStyle name="Normal 359 3" xfId="14605"/>
    <cellStyle name="Normal 36" xfId="14606"/>
    <cellStyle name="Normal 36 2" xfId="14607"/>
    <cellStyle name="Normal 36 2 2" xfId="14608"/>
    <cellStyle name="Normal 36 2 3" xfId="14609"/>
    <cellStyle name="Normal 36 2 4" xfId="14610"/>
    <cellStyle name="Normal 36 2 5" xfId="14611"/>
    <cellStyle name="Normal 36 3" xfId="14612"/>
    <cellStyle name="Normal 36 3 2" xfId="14613"/>
    <cellStyle name="Normal 36 3 3" xfId="14614"/>
    <cellStyle name="Normal 36 4" xfId="14615"/>
    <cellStyle name="Normal 36 5" xfId="14616"/>
    <cellStyle name="Normal 36 6" xfId="14617"/>
    <cellStyle name="Normal 360" xfId="14618"/>
    <cellStyle name="Normal 360 2" xfId="14619"/>
    <cellStyle name="Normal 360 3" xfId="14620"/>
    <cellStyle name="Normal 361" xfId="14621"/>
    <cellStyle name="Normal 361 2" xfId="14622"/>
    <cellStyle name="Normal 361 3" xfId="14623"/>
    <cellStyle name="Normal 361 4" xfId="14624"/>
    <cellStyle name="Normal 362" xfId="14625"/>
    <cellStyle name="Normal 362 2" xfId="14626"/>
    <cellStyle name="Normal 362 3" xfId="14627"/>
    <cellStyle name="Normal 362 4" xfId="14628"/>
    <cellStyle name="Normal 363" xfId="14629"/>
    <cellStyle name="Normal 363 2" xfId="14630"/>
    <cellStyle name="Normal 363 3" xfId="14631"/>
    <cellStyle name="Normal 363 4" xfId="14632"/>
    <cellStyle name="Normal 364" xfId="14633"/>
    <cellStyle name="Normal 364 2" xfId="14634"/>
    <cellStyle name="Normal 364 3" xfId="14635"/>
    <cellStyle name="Normal 364 4" xfId="14636"/>
    <cellStyle name="Normal 365" xfId="14637"/>
    <cellStyle name="Normal 365 2" xfId="14638"/>
    <cellStyle name="Normal 365 3" xfId="14639"/>
    <cellStyle name="Normal 365 4" xfId="14640"/>
    <cellStyle name="Normal 366" xfId="14641"/>
    <cellStyle name="Normal 366 2" xfId="14642"/>
    <cellStyle name="Normal 366 3" xfId="14643"/>
    <cellStyle name="Normal 366 4" xfId="14644"/>
    <cellStyle name="Normal 367" xfId="14645"/>
    <cellStyle name="Normal 367 2" xfId="14646"/>
    <cellStyle name="Normal 367 3" xfId="14647"/>
    <cellStyle name="Normal 367 4" xfId="14648"/>
    <cellStyle name="Normal 368" xfId="14649"/>
    <cellStyle name="Normal 368 2" xfId="14650"/>
    <cellStyle name="Normal 368 3" xfId="14651"/>
    <cellStyle name="Normal 368 4" xfId="14652"/>
    <cellStyle name="Normal 369" xfId="14653"/>
    <cellStyle name="Normal 369 2" xfId="14654"/>
    <cellStyle name="Normal 369 3" xfId="14655"/>
    <cellStyle name="Normal 369 4" xfId="14656"/>
    <cellStyle name="Normal 37" xfId="14657"/>
    <cellStyle name="Normal 37 10" xfId="14658"/>
    <cellStyle name="Normal 37 11" xfId="14659"/>
    <cellStyle name="Normal 37 12" xfId="14660"/>
    <cellStyle name="Normal 37 12 2" xfId="14661"/>
    <cellStyle name="Normal 37 13" xfId="14662"/>
    <cellStyle name="Normal 37 13 2" xfId="14663"/>
    <cellStyle name="Normal 37 14" xfId="14664"/>
    <cellStyle name="Normal 37 15" xfId="14665"/>
    <cellStyle name="Normal 37 16" xfId="14666"/>
    <cellStyle name="Normal 37 2" xfId="14667"/>
    <cellStyle name="Normal 37 2 2" xfId="14668"/>
    <cellStyle name="Normal 37 2 3" xfId="14669"/>
    <cellStyle name="Normal 37 2 4" xfId="14670"/>
    <cellStyle name="Normal 37 3" xfId="14671"/>
    <cellStyle name="Normal 37 3 2" xfId="14672"/>
    <cellStyle name="Normal 37 3 3" xfId="14673"/>
    <cellStyle name="Normal 37 3 4" xfId="14674"/>
    <cellStyle name="Normal 37 4" xfId="14675"/>
    <cellStyle name="Normal 37 4 2" xfId="14676"/>
    <cellStyle name="Normal 37 4 3" xfId="14677"/>
    <cellStyle name="Normal 37 4 4" xfId="14678"/>
    <cellStyle name="Normal 37 5" xfId="14679"/>
    <cellStyle name="Normal 37 5 2" xfId="14680"/>
    <cellStyle name="Normal 37 5 3" xfId="14681"/>
    <cellStyle name="Normal 37 5 4" xfId="14682"/>
    <cellStyle name="Normal 37 6" xfId="14683"/>
    <cellStyle name="Normal 37 6 2" xfId="14684"/>
    <cellStyle name="Normal 37 6 3" xfId="14685"/>
    <cellStyle name="Normal 37 6 4" xfId="14686"/>
    <cellStyle name="Normal 37 7" xfId="14687"/>
    <cellStyle name="Normal 37 7 2" xfId="14688"/>
    <cellStyle name="Normal 37 7 3" xfId="14689"/>
    <cellStyle name="Normal 37 7 4" xfId="14690"/>
    <cellStyle name="Normal 37 8" xfId="14691"/>
    <cellStyle name="Normal 37 8 2" xfId="14692"/>
    <cellStyle name="Normal 37 8 3" xfId="14693"/>
    <cellStyle name="Normal 37 8 4" xfId="14694"/>
    <cellStyle name="Normal 37 9" xfId="14695"/>
    <cellStyle name="Normal 37 9 2" xfId="14696"/>
    <cellStyle name="Normal 37 9 3" xfId="14697"/>
    <cellStyle name="Normal 37 9 4" xfId="14698"/>
    <cellStyle name="Normal 370" xfId="14699"/>
    <cellStyle name="Normal 370 2" xfId="14700"/>
    <cellStyle name="Normal 370 3" xfId="14701"/>
    <cellStyle name="Normal 370 4" xfId="14702"/>
    <cellStyle name="Normal 371" xfId="14703"/>
    <cellStyle name="Normal 371 2" xfId="14704"/>
    <cellStyle name="Normal 371 3" xfId="14705"/>
    <cellStyle name="Normal 371 4" xfId="14706"/>
    <cellStyle name="Normal 372" xfId="14707"/>
    <cellStyle name="Normal 372 2" xfId="14708"/>
    <cellStyle name="Normal 372 3" xfId="14709"/>
    <cellStyle name="Normal 372 4" xfId="14710"/>
    <cellStyle name="Normal 373" xfId="14711"/>
    <cellStyle name="Normal 373 2" xfId="14712"/>
    <cellStyle name="Normal 373 3" xfId="14713"/>
    <cellStyle name="Normal 373 4" xfId="14714"/>
    <cellStyle name="Normal 374" xfId="14715"/>
    <cellStyle name="Normal 374 2" xfId="14716"/>
    <cellStyle name="Normal 374 3" xfId="14717"/>
    <cellStyle name="Normal 374 4" xfId="14718"/>
    <cellStyle name="Normal 375" xfId="14719"/>
    <cellStyle name="Normal 375 2" xfId="14720"/>
    <cellStyle name="Normal 375 3" xfId="14721"/>
    <cellStyle name="Normal 375 4" xfId="14722"/>
    <cellStyle name="Normal 376" xfId="14723"/>
    <cellStyle name="Normal 376 2" xfId="14724"/>
    <cellStyle name="Normal 376 3" xfId="14725"/>
    <cellStyle name="Normal 376 4" xfId="14726"/>
    <cellStyle name="Normal 377" xfId="14727"/>
    <cellStyle name="Normal 377 2" xfId="14728"/>
    <cellStyle name="Normal 377 3" xfId="14729"/>
    <cellStyle name="Normal 378" xfId="14730"/>
    <cellStyle name="Normal 378 2" xfId="14731"/>
    <cellStyle name="Normal 378 3" xfId="14732"/>
    <cellStyle name="Normal 379" xfId="14733"/>
    <cellStyle name="Normal 379 2" xfId="14734"/>
    <cellStyle name="Normal 379 3" xfId="14735"/>
    <cellStyle name="Normal 38" xfId="14736"/>
    <cellStyle name="Normal 38 2" xfId="14737"/>
    <cellStyle name="Normal 38 2 2" xfId="14738"/>
    <cellStyle name="Normal 38 2 2 2" xfId="14739"/>
    <cellStyle name="Normal 38 2 3" xfId="14740"/>
    <cellStyle name="Normal 38 2 4" xfId="14741"/>
    <cellStyle name="Normal 38 3" xfId="14742"/>
    <cellStyle name="Normal 38 3 2" xfId="14743"/>
    <cellStyle name="Normal 38 3 3" xfId="14744"/>
    <cellStyle name="Normal 38 3 4" xfId="14745"/>
    <cellStyle name="Normal 38 4" xfId="14746"/>
    <cellStyle name="Normal 38 4 2" xfId="14747"/>
    <cellStyle name="Normal 38 5" xfId="14748"/>
    <cellStyle name="Normal 38 5 2" xfId="14749"/>
    <cellStyle name="Normal 38 6" xfId="14750"/>
    <cellStyle name="Normal 38 7" xfId="14751"/>
    <cellStyle name="Normal 38 8" xfId="14752"/>
    <cellStyle name="Normal 38 9" xfId="14753"/>
    <cellStyle name="Normal 380" xfId="14754"/>
    <cellStyle name="Normal 380 2" xfId="14755"/>
    <cellStyle name="Normal 380 3" xfId="14756"/>
    <cellStyle name="Normal 381" xfId="14757"/>
    <cellStyle name="Normal 381 2" xfId="14758"/>
    <cellStyle name="Normal 381 3" xfId="14759"/>
    <cellStyle name="Normal 382" xfId="14760"/>
    <cellStyle name="Normal 382 2" xfId="14761"/>
    <cellStyle name="Normal 382 3" xfId="14762"/>
    <cellStyle name="Normal 383" xfId="14763"/>
    <cellStyle name="Normal 383 2" xfId="14764"/>
    <cellStyle name="Normal 383 3" xfId="14765"/>
    <cellStyle name="Normal 384" xfId="14766"/>
    <cellStyle name="Normal 385" xfId="14767"/>
    <cellStyle name="Normal 386" xfId="14768"/>
    <cellStyle name="Normal 387" xfId="14769"/>
    <cellStyle name="Normal 388" xfId="14770"/>
    <cellStyle name="Normal 389" xfId="14771"/>
    <cellStyle name="Normal 39" xfId="14772"/>
    <cellStyle name="Normal 39 2" xfId="14773"/>
    <cellStyle name="Normal 39 2 2" xfId="14774"/>
    <cellStyle name="Normal 39 2 2 2" xfId="14775"/>
    <cellStyle name="Normal 39 2 3" xfId="14776"/>
    <cellStyle name="Normal 39 2 4" xfId="14777"/>
    <cellStyle name="Normal 39 2 5" xfId="14778"/>
    <cellStyle name="Normal 39 3" xfId="14779"/>
    <cellStyle name="Normal 39 3 2" xfId="14780"/>
    <cellStyle name="Normal 39 3 3" xfId="14781"/>
    <cellStyle name="Normal 39 3 4" xfId="14782"/>
    <cellStyle name="Normal 39 4" xfId="14783"/>
    <cellStyle name="Normal 39 5" xfId="14784"/>
    <cellStyle name="Normal 39 6" xfId="14785"/>
    <cellStyle name="Normal 39 7" xfId="14786"/>
    <cellStyle name="Normal 39 8" xfId="14787"/>
    <cellStyle name="Normal 390" xfId="14788"/>
    <cellStyle name="Normal 391" xfId="14789"/>
    <cellStyle name="Normal 392" xfId="14790"/>
    <cellStyle name="Normal 393" xfId="14791"/>
    <cellStyle name="Normal 394" xfId="14792"/>
    <cellStyle name="Normal 395" xfId="14793"/>
    <cellStyle name="Normal 396" xfId="16"/>
    <cellStyle name="Normal 4" xfId="14794"/>
    <cellStyle name="Normal 4 10" xfId="14795"/>
    <cellStyle name="Normal 4 11" xfId="14796"/>
    <cellStyle name="Normal 4 2" xfId="14797"/>
    <cellStyle name="Normal 4 2 2" xfId="14798"/>
    <cellStyle name="Normal 4 2 2 2" xfId="14799"/>
    <cellStyle name="Normal 4 2 2 2 2" xfId="14800"/>
    <cellStyle name="Normal 4 2 2 2 2 2" xfId="14801"/>
    <cellStyle name="Normal 4 2 2 2 2 2 2" xfId="14802"/>
    <cellStyle name="Normal 4 2 2 2 2 2 3" xfId="14803"/>
    <cellStyle name="Normal 4 2 2 2 2 3" xfId="14804"/>
    <cellStyle name="Normal 4 2 2 2 2 4" xfId="14805"/>
    <cellStyle name="Normal 4 2 2 2 2 5" xfId="14806"/>
    <cellStyle name="Normal 4 2 2 2 3" xfId="14807"/>
    <cellStyle name="Normal 4 2 2 2 3 2" xfId="14808"/>
    <cellStyle name="Normal 4 2 2 2 3 3" xfId="14809"/>
    <cellStyle name="Normal 4 2 2 2 4" xfId="14810"/>
    <cellStyle name="Normal 4 2 2 2 5" xfId="14811"/>
    <cellStyle name="Normal 4 2 2 2 6" xfId="14812"/>
    <cellStyle name="Normal 4 2 2 3" xfId="14813"/>
    <cellStyle name="Normal 4 2 2 3 2" xfId="14814"/>
    <cellStyle name="Normal 4 2 2 3 2 2" xfId="14815"/>
    <cellStyle name="Normal 4 2 2 3 2 3" xfId="14816"/>
    <cellStyle name="Normal 4 2 2 3 3" xfId="14817"/>
    <cellStyle name="Normal 4 2 2 3 4" xfId="14818"/>
    <cellStyle name="Normal 4 2 2 3 5" xfId="14819"/>
    <cellStyle name="Normal 4 2 2 4" xfId="14820"/>
    <cellStyle name="Normal 4 2 2 4 2" xfId="14821"/>
    <cellStyle name="Normal 4 2 2 4 3" xfId="14822"/>
    <cellStyle name="Normal 4 2 2 5" xfId="14823"/>
    <cellStyle name="Normal 4 2 2 6" xfId="14824"/>
    <cellStyle name="Normal 4 2 2 7" xfId="14825"/>
    <cellStyle name="Normal 4 2 2_107500-107600" xfId="14826"/>
    <cellStyle name="Normal 4 2 3" xfId="14827"/>
    <cellStyle name="Normal 4 2 3 2" xfId="14828"/>
    <cellStyle name="Normal 4 2 3 2 2" xfId="14829"/>
    <cellStyle name="Normal 4 2 3 2 2 2" xfId="14830"/>
    <cellStyle name="Normal 4 2 3 2 2 3" xfId="14831"/>
    <cellStyle name="Normal 4 2 3 2 3" xfId="14832"/>
    <cellStyle name="Normal 4 2 3 2 4" xfId="14833"/>
    <cellStyle name="Normal 4 2 3 2 5" xfId="14834"/>
    <cellStyle name="Normal 4 2 3 3" xfId="14835"/>
    <cellStyle name="Normal 4 2 3 3 2" xfId="14836"/>
    <cellStyle name="Normal 4 2 3 3 3" xfId="14837"/>
    <cellStyle name="Normal 4 2 3 4" xfId="14838"/>
    <cellStyle name="Normal 4 2 3 5" xfId="14839"/>
    <cellStyle name="Normal 4 2 3 6" xfId="14840"/>
    <cellStyle name="Normal 4 2 4" xfId="14841"/>
    <cellStyle name="Normal 4 2 4 2" xfId="14842"/>
    <cellStyle name="Normal 4 2 4 2 2" xfId="14843"/>
    <cellStyle name="Normal 4 2 4 2 3" xfId="14844"/>
    <cellStyle name="Normal 4 2 4 3" xfId="14845"/>
    <cellStyle name="Normal 4 2 4 4" xfId="14846"/>
    <cellStyle name="Normal 4 2 4 5" xfId="14847"/>
    <cellStyle name="Normal 4 2 5" xfId="14848"/>
    <cellStyle name="Normal 4 2 5 2" xfId="14849"/>
    <cellStyle name="Normal 4 2 5 2 2" xfId="14850"/>
    <cellStyle name="Normal 4 2 5 2 3" xfId="14851"/>
    <cellStyle name="Normal 4 2 5 3" xfId="14852"/>
    <cellStyle name="Normal 4 2 5 4" xfId="14853"/>
    <cellStyle name="Normal 4 2 5 5" xfId="14854"/>
    <cellStyle name="Normal 4 2 6" xfId="14855"/>
    <cellStyle name="Normal 4 2 7" xfId="14856"/>
    <cellStyle name="Normal 4 2 8" xfId="14857"/>
    <cellStyle name="Normal 4 2_107500-107600" xfId="14858"/>
    <cellStyle name="Normal 4 3" xfId="14859"/>
    <cellStyle name="Normal 4 3 2" xfId="14860"/>
    <cellStyle name="Normal 4 3 2 2" xfId="14861"/>
    <cellStyle name="Normal 4 3 2 2 2" xfId="14862"/>
    <cellStyle name="Normal 4 3 2 3" xfId="14863"/>
    <cellStyle name="Normal 4 3 2 4" xfId="14864"/>
    <cellStyle name="Normal 4 3 2 5" xfId="14865"/>
    <cellStyle name="Normal 4 3 2 6" xfId="14866"/>
    <cellStyle name="Normal 4 3 2 7" xfId="14867"/>
    <cellStyle name="Normal 4 3 3" xfId="14868"/>
    <cellStyle name="Normal 4 3 3 2" xfId="14869"/>
    <cellStyle name="Normal 4 3 3 3" xfId="14870"/>
    <cellStyle name="Normal 4 3 4" xfId="14871"/>
    <cellStyle name="Normal 4 3 5" xfId="14872"/>
    <cellStyle name="Normal 4 3 6" xfId="14873"/>
    <cellStyle name="Normal 4 3 7" xfId="14874"/>
    <cellStyle name="Normal 4 4" xfId="14875"/>
    <cellStyle name="Normal 4 4 2" xfId="14876"/>
    <cellStyle name="Normal 4 4 2 2" xfId="14877"/>
    <cellStyle name="Normal 4 4 3" xfId="14878"/>
    <cellStyle name="Normal 4 4 4" xfId="14879"/>
    <cellStyle name="Normal 4 4 5" xfId="14880"/>
    <cellStyle name="Normal 4 5" xfId="14881"/>
    <cellStyle name="Normal 4 5 2" xfId="14882"/>
    <cellStyle name="Normal 4 5 2 2" xfId="14883"/>
    <cellStyle name="Normal 4 5 2 3" xfId="14884"/>
    <cellStyle name="Normal 4 5 2 4" xfId="14885"/>
    <cellStyle name="Normal 4 5 2 5" xfId="14886"/>
    <cellStyle name="Normal 4 5 3" xfId="14887"/>
    <cellStyle name="Normal 4 5 4" xfId="14888"/>
    <cellStyle name="Normal 4 5 5" xfId="14889"/>
    <cellStyle name="Normal 4 5 6" xfId="14890"/>
    <cellStyle name="Normal 4 6" xfId="14891"/>
    <cellStyle name="Normal 4 6 2" xfId="14892"/>
    <cellStyle name="Normal 4 6 3" xfId="14893"/>
    <cellStyle name="Normal 4 6 4" xfId="14894"/>
    <cellStyle name="Normal 4 6 5" xfId="14895"/>
    <cellStyle name="Normal 4 7" xfId="14896"/>
    <cellStyle name="Normal 4 7 2" xfId="14897"/>
    <cellStyle name="Normal 4 8" xfId="14898"/>
    <cellStyle name="Normal 4 8 2" xfId="14899"/>
    <cellStyle name="Normal 4 9" xfId="14900"/>
    <cellStyle name="Normal 4_107500-107600" xfId="14901"/>
    <cellStyle name="Normal 40" xfId="14902"/>
    <cellStyle name="Normal 40 2" xfId="14903"/>
    <cellStyle name="Normal 40 3" xfId="14904"/>
    <cellStyle name="Normal 40 4" xfId="14905"/>
    <cellStyle name="Normal 40 5" xfId="14906"/>
    <cellStyle name="Normal 40 6" xfId="14907"/>
    <cellStyle name="Normal 41" xfId="14908"/>
    <cellStyle name="Normal 41 2" xfId="14909"/>
    <cellStyle name="Normal 41 2 2" xfId="14910"/>
    <cellStyle name="Normal 41 3" xfId="14911"/>
    <cellStyle name="Normal 41 4" xfId="14912"/>
    <cellStyle name="Normal 41 5" xfId="14913"/>
    <cellStyle name="Normal 41 6" xfId="14914"/>
    <cellStyle name="Normal 42" xfId="14915"/>
    <cellStyle name="Normal 42 10" xfId="14916"/>
    <cellStyle name="Normal 42 11" xfId="14917"/>
    <cellStyle name="Normal 42 2" xfId="14918"/>
    <cellStyle name="Normal 42 2 2" xfId="14919"/>
    <cellStyle name="Normal 42 3" xfId="14920"/>
    <cellStyle name="Normal 42 3 2" xfId="14921"/>
    <cellStyle name="Normal 42 4" xfId="14922"/>
    <cellStyle name="Normal 42 5" xfId="14923"/>
    <cellStyle name="Normal 42 5 2" xfId="14924"/>
    <cellStyle name="Normal 42 6" xfId="14925"/>
    <cellStyle name="Normal 42 6 2" xfId="14926"/>
    <cellStyle name="Normal 42 7" xfId="14927"/>
    <cellStyle name="Normal 42 8" xfId="14928"/>
    <cellStyle name="Normal 42 9" xfId="14929"/>
    <cellStyle name="Normal 43" xfId="14930"/>
    <cellStyle name="Normal 43 2" xfId="14931"/>
    <cellStyle name="Normal 43 2 2" xfId="14932"/>
    <cellStyle name="Normal 43 2 3" xfId="14933"/>
    <cellStyle name="Normal 43 3" xfId="14934"/>
    <cellStyle name="Normal 43 3 2" xfId="14935"/>
    <cellStyle name="Normal 43 4" xfId="14936"/>
    <cellStyle name="Normal 43 4 2" xfId="14937"/>
    <cellStyle name="Normal 43 5" xfId="14938"/>
    <cellStyle name="Normal 43 6" xfId="14939"/>
    <cellStyle name="Normal 43 7" xfId="14940"/>
    <cellStyle name="Normal 43 8" xfId="14941"/>
    <cellStyle name="Normal 44" xfId="14942"/>
    <cellStyle name="Normal 44 10" xfId="14943"/>
    <cellStyle name="Normal 44 2" xfId="14944"/>
    <cellStyle name="Normal 44 2 2" xfId="14945"/>
    <cellStyle name="Normal 44 2 3" xfId="14946"/>
    <cellStyle name="Normal 44 3" xfId="14947"/>
    <cellStyle name="Normal 44 3 2" xfId="14948"/>
    <cellStyle name="Normal 44 4" xfId="14949"/>
    <cellStyle name="Normal 44 4 2" xfId="14950"/>
    <cellStyle name="Normal 44 5" xfId="14951"/>
    <cellStyle name="Normal 44 5 2" xfId="14952"/>
    <cellStyle name="Normal 44 6" xfId="14953"/>
    <cellStyle name="Normal 44 6 2" xfId="14954"/>
    <cellStyle name="Normal 44 7" xfId="14955"/>
    <cellStyle name="Normal 44 8" xfId="14956"/>
    <cellStyle name="Normal 44 9" xfId="14957"/>
    <cellStyle name="Normal 45" xfId="14958"/>
    <cellStyle name="Normal 45 2" xfId="14959"/>
    <cellStyle name="Normal 45 3" xfId="14960"/>
    <cellStyle name="Normal 45 3 2" xfId="14961"/>
    <cellStyle name="Normal 45 4" xfId="14962"/>
    <cellStyle name="Normal 45 4 2" xfId="14963"/>
    <cellStyle name="Normal 45 5" xfId="14964"/>
    <cellStyle name="Normal 45 5 2" xfId="14965"/>
    <cellStyle name="Normal 45 6" xfId="14966"/>
    <cellStyle name="Normal 45 7" xfId="14967"/>
    <cellStyle name="Normal 45 8" xfId="14968"/>
    <cellStyle name="Normal 46" xfId="14969"/>
    <cellStyle name="Normal 46 2" xfId="14970"/>
    <cellStyle name="Normal 46 2 2" xfId="14971"/>
    <cellStyle name="Normal 46 2 3" xfId="14972"/>
    <cellStyle name="Normal 46 2 4" xfId="14973"/>
    <cellStyle name="Normal 46 3" xfId="14974"/>
    <cellStyle name="Normal 46 3 2" xfId="14975"/>
    <cellStyle name="Normal 46 4" xfId="14976"/>
    <cellStyle name="Normal 46 5" xfId="14977"/>
    <cellStyle name="Normal 46 6" xfId="14978"/>
    <cellStyle name="Normal 47" xfId="14979"/>
    <cellStyle name="Normal 47 2" xfId="14980"/>
    <cellStyle name="Normal 47 3" xfId="14981"/>
    <cellStyle name="Normal 47 4" xfId="14982"/>
    <cellStyle name="Normal 47 5" xfId="14983"/>
    <cellStyle name="Normal 48" xfId="14984"/>
    <cellStyle name="Normal 48 2" xfId="14985"/>
    <cellStyle name="Normal 48 2 2" xfId="14986"/>
    <cellStyle name="Normal 48 2 3" xfId="14987"/>
    <cellStyle name="Normal 48 3" xfId="14988"/>
    <cellStyle name="Normal 48 3 2" xfId="14989"/>
    <cellStyle name="Normal 48 3 3" xfId="14990"/>
    <cellStyle name="Normal 48 4" xfId="14991"/>
    <cellStyle name="Normal 48 5" xfId="14992"/>
    <cellStyle name="Normal 48 6" xfId="14993"/>
    <cellStyle name="Normal 48 7" xfId="14994"/>
    <cellStyle name="Normal 49" xfId="14995"/>
    <cellStyle name="Normal 49 2" xfId="14996"/>
    <cellStyle name="Normal 49 2 2" xfId="14997"/>
    <cellStyle name="Normal 49 2 2 2" xfId="14998"/>
    <cellStyle name="Normal 49 2 3" xfId="14999"/>
    <cellStyle name="Normal 49 2 3 2" xfId="15000"/>
    <cellStyle name="Normal 49 2 4" xfId="15001"/>
    <cellStyle name="Normal 49 2 5" xfId="15002"/>
    <cellStyle name="Normal 49 2 6" xfId="15003"/>
    <cellStyle name="Normal 49 3" xfId="15004"/>
    <cellStyle name="Normal 49 3 2" xfId="15005"/>
    <cellStyle name="Normal 49 3 3" xfId="15006"/>
    <cellStyle name="Normal 49 4" xfId="15007"/>
    <cellStyle name="Normal 49 5" xfId="15008"/>
    <cellStyle name="Normal 49 6" xfId="15009"/>
    <cellStyle name="Normal 49 7" xfId="15010"/>
    <cellStyle name="Normal 49 8" xfId="15011"/>
    <cellStyle name="Normal 5" xfId="15012"/>
    <cellStyle name="Normal 5 10" xfId="15013"/>
    <cellStyle name="Normal 5 10 2" xfId="15014"/>
    <cellStyle name="Normal 5 10 3" xfId="15015"/>
    <cellStyle name="Normal 5 10 4" xfId="15016"/>
    <cellStyle name="Normal 5 11" xfId="15017"/>
    <cellStyle name="Normal 5 11 2" xfId="15018"/>
    <cellStyle name="Normal 5 11 3" xfId="15019"/>
    <cellStyle name="Normal 5 11 4" xfId="15020"/>
    <cellStyle name="Normal 5 12" xfId="15021"/>
    <cellStyle name="Normal 5 12 2" xfId="15022"/>
    <cellStyle name="Normal 5 12 3" xfId="15023"/>
    <cellStyle name="Normal 5 12 4" xfId="15024"/>
    <cellStyle name="Normal 5 13" xfId="15025"/>
    <cellStyle name="Normal 5 13 2" xfId="15026"/>
    <cellStyle name="Normal 5 13 3" xfId="15027"/>
    <cellStyle name="Normal 5 13 4" xfId="15028"/>
    <cellStyle name="Normal 5 14" xfId="15029"/>
    <cellStyle name="Normal 5 14 2" xfId="15030"/>
    <cellStyle name="Normal 5 14 3" xfId="15031"/>
    <cellStyle name="Normal 5 14 4" xfId="15032"/>
    <cellStyle name="Normal 5 15" xfId="15033"/>
    <cellStyle name="Normal 5 15 2" xfId="15034"/>
    <cellStyle name="Normal 5 15 3" xfId="15035"/>
    <cellStyle name="Normal 5 15 4" xfId="15036"/>
    <cellStyle name="Normal 5 16" xfId="15037"/>
    <cellStyle name="Normal 5 16 2" xfId="15038"/>
    <cellStyle name="Normal 5 16 3" xfId="15039"/>
    <cellStyle name="Normal 5 16 4" xfId="15040"/>
    <cellStyle name="Normal 5 17" xfId="15041"/>
    <cellStyle name="Normal 5 17 2" xfId="15042"/>
    <cellStyle name="Normal 5 17 3" xfId="15043"/>
    <cellStyle name="Normal 5 17 4" xfId="15044"/>
    <cellStyle name="Normal 5 18" xfId="15045"/>
    <cellStyle name="Normal 5 18 2" xfId="15046"/>
    <cellStyle name="Normal 5 18 3" xfId="15047"/>
    <cellStyle name="Normal 5 18 4" xfId="15048"/>
    <cellStyle name="Normal 5 19" xfId="15049"/>
    <cellStyle name="Normal 5 19 2" xfId="15050"/>
    <cellStyle name="Normal 5 19 3" xfId="15051"/>
    <cellStyle name="Normal 5 19 4" xfId="15052"/>
    <cellStyle name="Normal 5 2" xfId="15053"/>
    <cellStyle name="Normal 5 2 2" xfId="15054"/>
    <cellStyle name="Normal 5 2 2 2" xfId="15055"/>
    <cellStyle name="Normal 5 2 2 2 2" xfId="15056"/>
    <cellStyle name="Normal 5 2 2 2 3" xfId="15057"/>
    <cellStyle name="Normal 5 2 2 3" xfId="15058"/>
    <cellStyle name="Normal 5 2 2 4" xfId="15059"/>
    <cellStyle name="Normal 5 2 2 5" xfId="15060"/>
    <cellStyle name="Normal 5 2 3" xfId="15061"/>
    <cellStyle name="Normal 5 2 3 2" xfId="15062"/>
    <cellStyle name="Normal 5 2 3 3" xfId="15063"/>
    <cellStyle name="Normal 5 2 4" xfId="15064"/>
    <cellStyle name="Normal 5 2 5" xfId="15065"/>
    <cellStyle name="Normal 5 2 6" xfId="15066"/>
    <cellStyle name="Normal 5 2 7" xfId="15067"/>
    <cellStyle name="Normal 5 20" xfId="15068"/>
    <cellStyle name="Normal 5 20 2" xfId="15069"/>
    <cellStyle name="Normal 5 20 3" xfId="15070"/>
    <cellStyle name="Normal 5 20 4" xfId="15071"/>
    <cellStyle name="Normal 5 21" xfId="15072"/>
    <cellStyle name="Normal 5 21 2" xfId="15073"/>
    <cellStyle name="Normal 5 21 3" xfId="15074"/>
    <cellStyle name="Normal 5 21 4" xfId="15075"/>
    <cellStyle name="Normal 5 22" xfId="15076"/>
    <cellStyle name="Normal 5 22 2" xfId="15077"/>
    <cellStyle name="Normal 5 22 3" xfId="15078"/>
    <cellStyle name="Normal 5 22 4" xfId="15079"/>
    <cellStyle name="Normal 5 23" xfId="15080"/>
    <cellStyle name="Normal 5 23 2" xfId="15081"/>
    <cellStyle name="Normal 5 23 3" xfId="15082"/>
    <cellStyle name="Normal 5 23 4" xfId="15083"/>
    <cellStyle name="Normal 5 24" xfId="15084"/>
    <cellStyle name="Normal 5 24 2" xfId="15085"/>
    <cellStyle name="Normal 5 24 3" xfId="15086"/>
    <cellStyle name="Normal 5 24 4" xfId="15087"/>
    <cellStyle name="Normal 5 25" xfId="15088"/>
    <cellStyle name="Normal 5 25 2" xfId="15089"/>
    <cellStyle name="Normal 5 25 3" xfId="15090"/>
    <cellStyle name="Normal 5 25 4" xfId="15091"/>
    <cellStyle name="Normal 5 26" xfId="15092"/>
    <cellStyle name="Normal 5 26 2" xfId="15093"/>
    <cellStyle name="Normal 5 26 3" xfId="15094"/>
    <cellStyle name="Normal 5 26 4" xfId="15095"/>
    <cellStyle name="Normal 5 27" xfId="15096"/>
    <cellStyle name="Normal 5 27 2" xfId="15097"/>
    <cellStyle name="Normal 5 27 3" xfId="15098"/>
    <cellStyle name="Normal 5 27 4" xfId="15099"/>
    <cellStyle name="Normal 5 28" xfId="15100"/>
    <cellStyle name="Normal 5 28 2" xfId="15101"/>
    <cellStyle name="Normal 5 28 3" xfId="15102"/>
    <cellStyle name="Normal 5 28 4" xfId="15103"/>
    <cellStyle name="Normal 5 29" xfId="15104"/>
    <cellStyle name="Normal 5 29 2" xfId="15105"/>
    <cellStyle name="Normal 5 29 3" xfId="15106"/>
    <cellStyle name="Normal 5 29 4" xfId="15107"/>
    <cellStyle name="Normal 5 3" xfId="15108"/>
    <cellStyle name="Normal 5 3 2" xfId="15109"/>
    <cellStyle name="Normal 5 3 2 2" xfId="15110"/>
    <cellStyle name="Normal 5 3 2 2 2" xfId="15111"/>
    <cellStyle name="Normal 5 3 2 2 3" xfId="15112"/>
    <cellStyle name="Normal 5 3 2 3" xfId="15113"/>
    <cellStyle name="Normal 5 3 2 4" xfId="15114"/>
    <cellStyle name="Normal 5 3 2 5" xfId="15115"/>
    <cellStyle name="Normal 5 3 3" xfId="15116"/>
    <cellStyle name="Normal 5 3 3 2" xfId="15117"/>
    <cellStyle name="Normal 5 3 3 3" xfId="15118"/>
    <cellStyle name="Normal 5 3 4" xfId="15119"/>
    <cellStyle name="Normal 5 3 5" xfId="15120"/>
    <cellStyle name="Normal 5 3 6" xfId="15121"/>
    <cellStyle name="Normal 5 30" xfId="15122"/>
    <cellStyle name="Normal 5 30 2" xfId="15123"/>
    <cellStyle name="Normal 5 30 3" xfId="15124"/>
    <cellStyle name="Normal 5 30 4" xfId="15125"/>
    <cellStyle name="Normal 5 31" xfId="15126"/>
    <cellStyle name="Normal 5 31 2" xfId="15127"/>
    <cellStyle name="Normal 5 31 3" xfId="15128"/>
    <cellStyle name="Normal 5 31 4" xfId="15129"/>
    <cellStyle name="Normal 5 32" xfId="15130"/>
    <cellStyle name="Normal 5 32 2" xfId="15131"/>
    <cellStyle name="Normal 5 32 3" xfId="15132"/>
    <cellStyle name="Normal 5 32 4" xfId="15133"/>
    <cellStyle name="Normal 5 33" xfId="15134"/>
    <cellStyle name="Normal 5 33 2" xfId="15135"/>
    <cellStyle name="Normal 5 33 3" xfId="15136"/>
    <cellStyle name="Normal 5 33 4" xfId="15137"/>
    <cellStyle name="Normal 5 34" xfId="15138"/>
    <cellStyle name="Normal 5 34 2" xfId="15139"/>
    <cellStyle name="Normal 5 34 3" xfId="15140"/>
    <cellStyle name="Normal 5 34 4" xfId="15141"/>
    <cellStyle name="Normal 5 35" xfId="15142"/>
    <cellStyle name="Normal 5 35 2" xfId="15143"/>
    <cellStyle name="Normal 5 35 3" xfId="15144"/>
    <cellStyle name="Normal 5 35 4" xfId="15145"/>
    <cellStyle name="Normal 5 36" xfId="15146"/>
    <cellStyle name="Normal 5 36 2" xfId="15147"/>
    <cellStyle name="Normal 5 36 3" xfId="15148"/>
    <cellStyle name="Normal 5 36 4" xfId="15149"/>
    <cellStyle name="Normal 5 37" xfId="15150"/>
    <cellStyle name="Normal 5 37 2" xfId="15151"/>
    <cellStyle name="Normal 5 37 3" xfId="15152"/>
    <cellStyle name="Normal 5 37 4" xfId="15153"/>
    <cellStyle name="Normal 5 38" xfId="15154"/>
    <cellStyle name="Normal 5 38 2" xfId="15155"/>
    <cellStyle name="Normal 5 38 3" xfId="15156"/>
    <cellStyle name="Normal 5 38 4" xfId="15157"/>
    <cellStyle name="Normal 5 39" xfId="15158"/>
    <cellStyle name="Normal 5 39 2" xfId="15159"/>
    <cellStyle name="Normal 5 39 3" xfId="15160"/>
    <cellStyle name="Normal 5 39 4" xfId="15161"/>
    <cellStyle name="Normal 5 4" xfId="15162"/>
    <cellStyle name="Normal 5 4 2" xfId="15163"/>
    <cellStyle name="Normal 5 4 2 2" xfId="15164"/>
    <cellStyle name="Normal 5 4 2 2 2" xfId="15165"/>
    <cellStyle name="Normal 5 4 2 2 3" xfId="15166"/>
    <cellStyle name="Normal 5 4 2 3" xfId="15167"/>
    <cellStyle name="Normal 5 4 2 4" xfId="15168"/>
    <cellStyle name="Normal 5 4 2 5" xfId="15169"/>
    <cellStyle name="Normal 5 4 3" xfId="15170"/>
    <cellStyle name="Normal 5 4 3 2" xfId="15171"/>
    <cellStyle name="Normal 5 4 3 3" xfId="15172"/>
    <cellStyle name="Normal 5 4 4" xfId="15173"/>
    <cellStyle name="Normal 5 4 5" xfId="15174"/>
    <cellStyle name="Normal 5 4 6" xfId="15175"/>
    <cellStyle name="Normal 5 40" xfId="15176"/>
    <cellStyle name="Normal 5 40 2" xfId="15177"/>
    <cellStyle name="Normal 5 40 3" xfId="15178"/>
    <cellStyle name="Normal 5 40 4" xfId="15179"/>
    <cellStyle name="Normal 5 41" xfId="15180"/>
    <cellStyle name="Normal 5 41 2" xfId="15181"/>
    <cellStyle name="Normal 5 41 3" xfId="15182"/>
    <cellStyle name="Normal 5 41 4" xfId="15183"/>
    <cellStyle name="Normal 5 42" xfId="15184"/>
    <cellStyle name="Normal 5 42 2" xfId="15185"/>
    <cellStyle name="Normal 5 42 3" xfId="15186"/>
    <cellStyle name="Normal 5 42 4" xfId="15187"/>
    <cellStyle name="Normal 5 43" xfId="15188"/>
    <cellStyle name="Normal 5 43 2" xfId="15189"/>
    <cellStyle name="Normal 5 44" xfId="15190"/>
    <cellStyle name="Normal 5 45" xfId="15191"/>
    <cellStyle name="Normal 5 5" xfId="15192"/>
    <cellStyle name="Normal 5 5 2" xfId="15193"/>
    <cellStyle name="Normal 5 5 2 2" xfId="15194"/>
    <cellStyle name="Normal 5 5 2 2 2" xfId="15195"/>
    <cellStyle name="Normal 5 5 2 2 3" xfId="15196"/>
    <cellStyle name="Normal 5 5 2 3" xfId="15197"/>
    <cellStyle name="Normal 5 5 2 4" xfId="15198"/>
    <cellStyle name="Normal 5 5 2 5" xfId="15199"/>
    <cellStyle name="Normal 5 5 3" xfId="15200"/>
    <cellStyle name="Normal 5 5 3 2" xfId="15201"/>
    <cellStyle name="Normal 5 5 3 3" xfId="15202"/>
    <cellStyle name="Normal 5 5 4" xfId="15203"/>
    <cellStyle name="Normal 5 5 5" xfId="15204"/>
    <cellStyle name="Normal 5 5 6" xfId="15205"/>
    <cellStyle name="Normal 5 6" xfId="15206"/>
    <cellStyle name="Normal 5 6 10" xfId="15207"/>
    <cellStyle name="Normal 5 6 10 2" xfId="15208"/>
    <cellStyle name="Normal 5 6 10 3" xfId="15209"/>
    <cellStyle name="Normal 5 6 11" xfId="15210"/>
    <cellStyle name="Normal 5 6 11 2" xfId="15211"/>
    <cellStyle name="Normal 5 6 11 3" xfId="15212"/>
    <cellStyle name="Normal 5 6 12" xfId="15213"/>
    <cellStyle name="Normal 5 6 12 2" xfId="15214"/>
    <cellStyle name="Normal 5 6 12 3" xfId="15215"/>
    <cellStyle name="Normal 5 6 13" xfId="15216"/>
    <cellStyle name="Normal 5 6 13 2" xfId="15217"/>
    <cellStyle name="Normal 5 6 13 3" xfId="15218"/>
    <cellStyle name="Normal 5 6 14" xfId="15219"/>
    <cellStyle name="Normal 5 6 14 2" xfId="15220"/>
    <cellStyle name="Normal 5 6 14 3" xfId="15221"/>
    <cellStyle name="Normal 5 6 15" xfId="15222"/>
    <cellStyle name="Normal 5 6 15 2" xfId="15223"/>
    <cellStyle name="Normal 5 6 15 3" xfId="15224"/>
    <cellStyle name="Normal 5 6 16" xfId="15225"/>
    <cellStyle name="Normal 5 6 16 2" xfId="15226"/>
    <cellStyle name="Normal 5 6 16 3" xfId="15227"/>
    <cellStyle name="Normal 5 6 17" xfId="15228"/>
    <cellStyle name="Normal 5 6 17 2" xfId="15229"/>
    <cellStyle name="Normal 5 6 17 3" xfId="15230"/>
    <cellStyle name="Normal 5 6 18" xfId="15231"/>
    <cellStyle name="Normal 5 6 18 2" xfId="15232"/>
    <cellStyle name="Normal 5 6 18 3" xfId="15233"/>
    <cellStyle name="Normal 5 6 19" xfId="15234"/>
    <cellStyle name="Normal 5 6 19 2" xfId="15235"/>
    <cellStyle name="Normal 5 6 19 3" xfId="15236"/>
    <cellStyle name="Normal 5 6 2" xfId="15237"/>
    <cellStyle name="Normal 5 6 2 2" xfId="15238"/>
    <cellStyle name="Normal 5 6 2 3" xfId="15239"/>
    <cellStyle name="Normal 5 6 2 4" xfId="15240"/>
    <cellStyle name="Normal 5 6 2 5" xfId="15241"/>
    <cellStyle name="Normal 5 6 2 6" xfId="15242"/>
    <cellStyle name="Normal 5 6 20" xfId="15243"/>
    <cellStyle name="Normal 5 6 20 2" xfId="15244"/>
    <cellStyle name="Normal 5 6 20 3" xfId="15245"/>
    <cellStyle name="Normal 5 6 21" xfId="15246"/>
    <cellStyle name="Normal 5 6 21 2" xfId="15247"/>
    <cellStyle name="Normal 5 6 21 3" xfId="15248"/>
    <cellStyle name="Normal 5 6 22" xfId="15249"/>
    <cellStyle name="Normal 5 6 22 2" xfId="15250"/>
    <cellStyle name="Normal 5 6 22 3" xfId="15251"/>
    <cellStyle name="Normal 5 6 23" xfId="15252"/>
    <cellStyle name="Normal 5 6 23 2" xfId="15253"/>
    <cellStyle name="Normal 5 6 23 3" xfId="15254"/>
    <cellStyle name="Normal 5 6 24" xfId="15255"/>
    <cellStyle name="Normal 5 6 24 2" xfId="15256"/>
    <cellStyle name="Normal 5 6 24 3" xfId="15257"/>
    <cellStyle name="Normal 5 6 25" xfId="15258"/>
    <cellStyle name="Normal 5 6 25 2" xfId="15259"/>
    <cellStyle name="Normal 5 6 25 3" xfId="15260"/>
    <cellStyle name="Normal 5 6 26" xfId="15261"/>
    <cellStyle name="Normal 5 6 26 2" xfId="15262"/>
    <cellStyle name="Normal 5 6 26 3" xfId="15263"/>
    <cellStyle name="Normal 5 6 27" xfId="15264"/>
    <cellStyle name="Normal 5 6 27 2" xfId="15265"/>
    <cellStyle name="Normal 5 6 27 3" xfId="15266"/>
    <cellStyle name="Normal 5 6 28" xfId="15267"/>
    <cellStyle name="Normal 5 6 28 2" xfId="15268"/>
    <cellStyle name="Normal 5 6 28 3" xfId="15269"/>
    <cellStyle name="Normal 5 6 29" xfId="15270"/>
    <cellStyle name="Normal 5 6 29 2" xfId="15271"/>
    <cellStyle name="Normal 5 6 29 3" xfId="15272"/>
    <cellStyle name="Normal 5 6 3" xfId="15273"/>
    <cellStyle name="Normal 5 6 3 2" xfId="15274"/>
    <cellStyle name="Normal 5 6 3 3" xfId="15275"/>
    <cellStyle name="Normal 5 6 30" xfId="15276"/>
    <cellStyle name="Normal 5 6 30 2" xfId="15277"/>
    <cellStyle name="Normal 5 6 30 3" xfId="15278"/>
    <cellStyle name="Normal 5 6 31" xfId="15279"/>
    <cellStyle name="Normal 5 6 31 2" xfId="15280"/>
    <cellStyle name="Normal 5 6 31 3" xfId="15281"/>
    <cellStyle name="Normal 5 6 32" xfId="15282"/>
    <cellStyle name="Normal 5 6 32 2" xfId="15283"/>
    <cellStyle name="Normal 5 6 32 3" xfId="15284"/>
    <cellStyle name="Normal 5 6 33" xfId="15285"/>
    <cellStyle name="Normal 5 6 33 2" xfId="15286"/>
    <cellStyle name="Normal 5 6 33 3" xfId="15287"/>
    <cellStyle name="Normal 5 6 34" xfId="15288"/>
    <cellStyle name="Normal 5 6 34 2" xfId="15289"/>
    <cellStyle name="Normal 5 6 34 3" xfId="15290"/>
    <cellStyle name="Normal 5 6 35" xfId="15291"/>
    <cellStyle name="Normal 5 6 35 2" xfId="15292"/>
    <cellStyle name="Normal 5 6 35 3" xfId="15293"/>
    <cellStyle name="Normal 5 6 36" xfId="15294"/>
    <cellStyle name="Normal 5 6 36 2" xfId="15295"/>
    <cellStyle name="Normal 5 6 36 3" xfId="15296"/>
    <cellStyle name="Normal 5 6 37" xfId="15297"/>
    <cellStyle name="Normal 5 6 37 2" xfId="15298"/>
    <cellStyle name="Normal 5 6 37 3" xfId="15299"/>
    <cellStyle name="Normal 5 6 38" xfId="15300"/>
    <cellStyle name="Normal 5 6 39" xfId="15301"/>
    <cellStyle name="Normal 5 6 4" xfId="15302"/>
    <cellStyle name="Normal 5 6 4 2" xfId="15303"/>
    <cellStyle name="Normal 5 6 4 3" xfId="15304"/>
    <cellStyle name="Normal 5 6 40" xfId="15305"/>
    <cellStyle name="Normal 5 6 5" xfId="15306"/>
    <cellStyle name="Normal 5 6 5 2" xfId="15307"/>
    <cellStyle name="Normal 5 6 5 3" xfId="15308"/>
    <cellStyle name="Normal 5 6 5 4" xfId="15309"/>
    <cellStyle name="Normal 5 6 6" xfId="15310"/>
    <cellStyle name="Normal 5 6 6 2" xfId="15311"/>
    <cellStyle name="Normal 5 6 6 3" xfId="15312"/>
    <cellStyle name="Normal 5 6 7" xfId="15313"/>
    <cellStyle name="Normal 5 6 7 2" xfId="15314"/>
    <cellStyle name="Normal 5 6 7 3" xfId="15315"/>
    <cellStyle name="Normal 5 6 8" xfId="15316"/>
    <cellStyle name="Normal 5 6 8 2" xfId="15317"/>
    <cellStyle name="Normal 5 6 8 3" xfId="15318"/>
    <cellStyle name="Normal 5 6 9" xfId="15319"/>
    <cellStyle name="Normal 5 6 9 2" xfId="15320"/>
    <cellStyle name="Normal 5 6 9 3" xfId="15321"/>
    <cellStyle name="Normal 5 7" xfId="15322"/>
    <cellStyle name="Normal 5 7 2" xfId="15323"/>
    <cellStyle name="Normal 5 7 2 2" xfId="15324"/>
    <cellStyle name="Normal 5 7 2 3" xfId="15325"/>
    <cellStyle name="Normal 5 7 3" xfId="15326"/>
    <cellStyle name="Normal 5 7 4" xfId="15327"/>
    <cellStyle name="Normal 5 7 5" xfId="15328"/>
    <cellStyle name="Normal 5 8" xfId="15329"/>
    <cellStyle name="Normal 5 8 2" xfId="15330"/>
    <cellStyle name="Normal 5 8 2 2" xfId="15331"/>
    <cellStyle name="Normal 5 8 2 3" xfId="15332"/>
    <cellStyle name="Normal 5 8 3" xfId="15333"/>
    <cellStyle name="Normal 5 8 4" xfId="15334"/>
    <cellStyle name="Normal 5 8 5" xfId="15335"/>
    <cellStyle name="Normal 5 9" xfId="15336"/>
    <cellStyle name="Normal 5 9 2" xfId="15337"/>
    <cellStyle name="Normal 5 9 3" xfId="15338"/>
    <cellStyle name="Normal 5 9 4" xfId="15339"/>
    <cellStyle name="Normal 5 9 5" xfId="15340"/>
    <cellStyle name="Normal 5_107500-107600" xfId="15341"/>
    <cellStyle name="Normal 50" xfId="15342"/>
    <cellStyle name="Normal 50 10" xfId="15343"/>
    <cellStyle name="Normal 50 2" xfId="15344"/>
    <cellStyle name="Normal 50 2 2" xfId="15345"/>
    <cellStyle name="Normal 50 2 3" xfId="15346"/>
    <cellStyle name="Normal 50 3" xfId="15347"/>
    <cellStyle name="Normal 50 3 2" xfId="15348"/>
    <cellStyle name="Normal 50 4" xfId="15349"/>
    <cellStyle name="Normal 50 4 3" xfId="15350"/>
    <cellStyle name="Normal 50 5" xfId="15351"/>
    <cellStyle name="Normal 50 5 2" xfId="15352"/>
    <cellStyle name="Normal 50 6" xfId="15353"/>
    <cellStyle name="Normal 50 7" xfId="15354"/>
    <cellStyle name="Normal 50 8" xfId="15355"/>
    <cellStyle name="Normal 50 9" xfId="15356"/>
    <cellStyle name="Normal 51" xfId="15357"/>
    <cellStyle name="Normal 51 10" xfId="15358"/>
    <cellStyle name="Normal 51 2" xfId="15359"/>
    <cellStyle name="Normal 51 3" xfId="15360"/>
    <cellStyle name="Normal 51 4" xfId="15361"/>
    <cellStyle name="Normal 51 5" xfId="15362"/>
    <cellStyle name="Normal 51 6" xfId="15363"/>
    <cellStyle name="Normal 51 7" xfId="15364"/>
    <cellStyle name="Normal 51 8" xfId="15365"/>
    <cellStyle name="Normal 51 9" xfId="15366"/>
    <cellStyle name="Normal 52" xfId="15367"/>
    <cellStyle name="Normal 52 2" xfId="15368"/>
    <cellStyle name="Normal 52 2 2" xfId="15369"/>
    <cellStyle name="Normal 52 2 3" xfId="15370"/>
    <cellStyle name="Normal 52 3" xfId="15371"/>
    <cellStyle name="Normal 52 3 2" xfId="15372"/>
    <cellStyle name="Normal 52 3 3" xfId="15373"/>
    <cellStyle name="Normal 52 4" xfId="15374"/>
    <cellStyle name="Normal 52 5" xfId="15375"/>
    <cellStyle name="Normal 52 6" xfId="15376"/>
    <cellStyle name="Normal 52 7" xfId="15377"/>
    <cellStyle name="Normal 52 8" xfId="15378"/>
    <cellStyle name="Normal 52 9" xfId="15379"/>
    <cellStyle name="Normal 53" xfId="15380"/>
    <cellStyle name="Normal 53 2" xfId="15381"/>
    <cellStyle name="Normal 53 2 2" xfId="15382"/>
    <cellStyle name="Normal 53 2 3" xfId="15383"/>
    <cellStyle name="Normal 53 3" xfId="15384"/>
    <cellStyle name="Normal 53 3 2" xfId="15385"/>
    <cellStyle name="Normal 53 3 3" xfId="15386"/>
    <cellStyle name="Normal 53 4" xfId="15387"/>
    <cellStyle name="Normal 53 5" xfId="15388"/>
    <cellStyle name="Normal 53 6" xfId="15389"/>
    <cellStyle name="Normal 53 7" xfId="15390"/>
    <cellStyle name="Normal 54" xfId="15391"/>
    <cellStyle name="Normal 54 2" xfId="15392"/>
    <cellStyle name="Normal 54 2 2" xfId="15393"/>
    <cellStyle name="Normal 54 2 3" xfId="15394"/>
    <cellStyle name="Normal 54 3" xfId="15395"/>
    <cellStyle name="Normal 54 3 2" xfId="15396"/>
    <cellStyle name="Normal 54 3 3" xfId="15397"/>
    <cellStyle name="Normal 54 4" xfId="15398"/>
    <cellStyle name="Normal 54 5" xfId="15399"/>
    <cellStyle name="Normal 54 6" xfId="15400"/>
    <cellStyle name="Normal 54 7" xfId="15401"/>
    <cellStyle name="Normal 55" xfId="15402"/>
    <cellStyle name="Normal 55 2" xfId="15403"/>
    <cellStyle name="Normal 55 2 2" xfId="15404"/>
    <cellStyle name="Normal 55 2 3" xfId="15405"/>
    <cellStyle name="Normal 55 3" xfId="15406"/>
    <cellStyle name="Normal 55 3 2" xfId="15407"/>
    <cellStyle name="Normal 55 3 3" xfId="15408"/>
    <cellStyle name="Normal 55 4" xfId="15409"/>
    <cellStyle name="Normal 55 4 2" xfId="15410"/>
    <cellStyle name="Normal 55 5" xfId="15411"/>
    <cellStyle name="Normal 55 6" xfId="15412"/>
    <cellStyle name="Normal 55 7" xfId="15413"/>
    <cellStyle name="Normal 55 8" xfId="15414"/>
    <cellStyle name="Normal 56" xfId="15415"/>
    <cellStyle name="Normal 56 2" xfId="15416"/>
    <cellStyle name="Normal 56 2 2" xfId="15417"/>
    <cellStyle name="Normal 56 2 3" xfId="15418"/>
    <cellStyle name="Normal 56 3" xfId="15419"/>
    <cellStyle name="Normal 56 3 2" xfId="15420"/>
    <cellStyle name="Normal 56 3 3" xfId="15421"/>
    <cellStyle name="Normal 56 4" xfId="15422"/>
    <cellStyle name="Normal 56 5" xfId="15423"/>
    <cellStyle name="Normal 56 6" xfId="15424"/>
    <cellStyle name="Normal 56 7" xfId="15425"/>
    <cellStyle name="Normal 57" xfId="15426"/>
    <cellStyle name="Normal 57 2" xfId="15427"/>
    <cellStyle name="Normal 57 2 2" xfId="15428"/>
    <cellStyle name="Normal 57 2 3" xfId="15429"/>
    <cellStyle name="Normal 57 3" xfId="15430"/>
    <cellStyle name="Normal 57 3 2" xfId="15431"/>
    <cellStyle name="Normal 57 3 3" xfId="15432"/>
    <cellStyle name="Normal 57 4" xfId="15433"/>
    <cellStyle name="Normal 57 5" xfId="15434"/>
    <cellStyle name="Normal 57 6" xfId="15435"/>
    <cellStyle name="Normal 57 7" xfId="15436"/>
    <cellStyle name="Normal 57 8" xfId="15437"/>
    <cellStyle name="Normal 58" xfId="15438"/>
    <cellStyle name="Normal 58 2" xfId="15439"/>
    <cellStyle name="Normal 58 2 2" xfId="15440"/>
    <cellStyle name="Normal 58 2 3" xfId="15441"/>
    <cellStyle name="Normal 58 3" xfId="15442"/>
    <cellStyle name="Normal 58 3 2" xfId="15443"/>
    <cellStyle name="Normal 58 3 3" xfId="15444"/>
    <cellStyle name="Normal 58 4" xfId="15445"/>
    <cellStyle name="Normal 58 5" xfId="15446"/>
    <cellStyle name="Normal 58 6" xfId="15447"/>
    <cellStyle name="Normal 58 7" xfId="15448"/>
    <cellStyle name="Normal 58 8" xfId="15449"/>
    <cellStyle name="Normal 59" xfId="15450"/>
    <cellStyle name="Normal 59 2" xfId="15451"/>
    <cellStyle name="Normal 59 2 2" xfId="15452"/>
    <cellStyle name="Normal 59 2 3" xfId="15453"/>
    <cellStyle name="Normal 59 3" xfId="15454"/>
    <cellStyle name="Normal 59 4" xfId="15455"/>
    <cellStyle name="Normal 59 5" xfId="15456"/>
    <cellStyle name="Normal 59 6" xfId="15457"/>
    <cellStyle name="Normal 6" xfId="15458"/>
    <cellStyle name="Normal 6 10" xfId="15459"/>
    <cellStyle name="Normal 6 10 2" xfId="15460"/>
    <cellStyle name="Normal 6 10 3" xfId="15461"/>
    <cellStyle name="Normal 6 11" xfId="15462"/>
    <cellStyle name="Normal 6 12" xfId="15463"/>
    <cellStyle name="Normal 6 13" xfId="15464"/>
    <cellStyle name="Normal 6 2" xfId="15465"/>
    <cellStyle name="Normal 6 2 2" xfId="15466"/>
    <cellStyle name="Normal 6 2 2 2" xfId="15467"/>
    <cellStyle name="Normal 6 2 2 2 2" xfId="15468"/>
    <cellStyle name="Normal 6 2 2 2 2 2" xfId="15469"/>
    <cellStyle name="Normal 6 2 2 2 2 3" xfId="15470"/>
    <cellStyle name="Normal 6 2 2 2 3" xfId="15471"/>
    <cellStyle name="Normal 6 2 2 2 4" xfId="15472"/>
    <cellStyle name="Normal 6 2 2 2 5" xfId="15473"/>
    <cellStyle name="Normal 6 2 2 3" xfId="15474"/>
    <cellStyle name="Normal 6 2 2 3 2" xfId="15475"/>
    <cellStyle name="Normal 6 2 2 3 3" xfId="15476"/>
    <cellStyle name="Normal 6 2 2 4" xfId="15477"/>
    <cellStyle name="Normal 6 2 2 5" xfId="15478"/>
    <cellStyle name="Normal 6 2 2 6" xfId="15479"/>
    <cellStyle name="Normal 6 2 3" xfId="15480"/>
    <cellStyle name="Normal 6 2 3 2" xfId="15481"/>
    <cellStyle name="Normal 6 2 3 2 2" xfId="15482"/>
    <cellStyle name="Normal 6 2 3 2 3" xfId="15483"/>
    <cellStyle name="Normal 6 2 3 3" xfId="15484"/>
    <cellStyle name="Normal 6 2 3 4" xfId="15485"/>
    <cellStyle name="Normal 6 2 3 5" xfId="15486"/>
    <cellStyle name="Normal 6 2 4" xfId="15487"/>
    <cellStyle name="Normal 6 2 4 2" xfId="15488"/>
    <cellStyle name="Normal 6 2 4 2 2" xfId="15489"/>
    <cellStyle name="Normal 6 2 4 2 3" xfId="15490"/>
    <cellStyle name="Normal 6 2 4 3" xfId="15491"/>
    <cellStyle name="Normal 6 2 4 4" xfId="15492"/>
    <cellStyle name="Normal 6 2 4 5" xfId="15493"/>
    <cellStyle name="Normal 6 2 5" xfId="15494"/>
    <cellStyle name="Normal 6 2 6" xfId="15495"/>
    <cellStyle name="Normal 6 2 7" xfId="15496"/>
    <cellStyle name="Normal 6 2_107500-107600" xfId="15497"/>
    <cellStyle name="Normal 6 3" xfId="15498"/>
    <cellStyle name="Normal 6 3 2" xfId="15499"/>
    <cellStyle name="Normal 6 3 2 2" xfId="15500"/>
    <cellStyle name="Normal 6 3 2 3" xfId="15501"/>
    <cellStyle name="Normal 6 3 2 4" xfId="15502"/>
    <cellStyle name="Normal 6 3 2 5" xfId="15503"/>
    <cellStyle name="Normal 6 3 3" xfId="15504"/>
    <cellStyle name="Normal 6 3 4" xfId="15505"/>
    <cellStyle name="Normal 6 3 5" xfId="15506"/>
    <cellStyle name="Normal 6 4" xfId="15507"/>
    <cellStyle name="Normal 6 4 2" xfId="15508"/>
    <cellStyle name="Normal 6 4 3" xfId="15509"/>
    <cellStyle name="Normal 6 4 4" xfId="15510"/>
    <cellStyle name="Normal 6 4 5" xfId="15511"/>
    <cellStyle name="Normal 6 4 6" xfId="15512"/>
    <cellStyle name="Normal 6 5" xfId="15513"/>
    <cellStyle name="Normal 6 5 2" xfId="15514"/>
    <cellStyle name="Normal 6 5 3" xfId="15515"/>
    <cellStyle name="Normal 6 5 4" xfId="15516"/>
    <cellStyle name="Normal 6 5 5" xfId="15517"/>
    <cellStyle name="Normal 6 5 6" xfId="15518"/>
    <cellStyle name="Normal 6 6" xfId="15519"/>
    <cellStyle name="Normal 6 6 2" xfId="15520"/>
    <cellStyle name="Normal 6 6 3" xfId="15521"/>
    <cellStyle name="Normal 6 6 4" xfId="15522"/>
    <cellStyle name="Normal 6 6 5" xfId="15523"/>
    <cellStyle name="Normal 6 6 6" xfId="15524"/>
    <cellStyle name="Normal 6 7" xfId="15525"/>
    <cellStyle name="Normal 6 7 2" xfId="15526"/>
    <cellStyle name="Normal 6 7 3" xfId="15527"/>
    <cellStyle name="Normal 6 7 4" xfId="15528"/>
    <cellStyle name="Normal 6 8" xfId="15529"/>
    <cellStyle name="Normal 6 8 2" xfId="15530"/>
    <cellStyle name="Normal 6 8 3" xfId="15531"/>
    <cellStyle name="Normal 6 8 4" xfId="15532"/>
    <cellStyle name="Normal 6 9" xfId="15533"/>
    <cellStyle name="Normal 6 9 2" xfId="15534"/>
    <cellStyle name="Normal 6 9 3" xfId="15535"/>
    <cellStyle name="Normal 6_107500-107600" xfId="15536"/>
    <cellStyle name="Normal 60" xfId="15537"/>
    <cellStyle name="Normal 60 2" xfId="15538"/>
    <cellStyle name="Normal 60 3" xfId="15539"/>
    <cellStyle name="Normal 60 4" xfId="15540"/>
    <cellStyle name="Normal 60 5" xfId="15541"/>
    <cellStyle name="Normal 61" xfId="15542"/>
    <cellStyle name="Normal 61 2" xfId="15543"/>
    <cellStyle name="Normal 61 2 2" xfId="15544"/>
    <cellStyle name="Normal 61 3" xfId="15545"/>
    <cellStyle name="Normal 61 4" xfId="15546"/>
    <cellStyle name="Normal 61 5" xfId="15547"/>
    <cellStyle name="Normal 61 6" xfId="15548"/>
    <cellStyle name="Normal 61 7" xfId="15549"/>
    <cellStyle name="Normal 61 8" xfId="15550"/>
    <cellStyle name="Normal 62" xfId="15551"/>
    <cellStyle name="Normal 62 2" xfId="15552"/>
    <cellStyle name="Normal 62 3" xfId="15553"/>
    <cellStyle name="Normal 62 4" xfId="15554"/>
    <cellStyle name="Normal 62 5" xfId="15555"/>
    <cellStyle name="Normal 62 6" xfId="15556"/>
    <cellStyle name="Normal 62 7" xfId="15557"/>
    <cellStyle name="Normal 63" xfId="15558"/>
    <cellStyle name="Normal 63 2" xfId="15559"/>
    <cellStyle name="Normal 63 3" xfId="15560"/>
    <cellStyle name="Normal 63 4" xfId="15561"/>
    <cellStyle name="Normal 63 5" xfId="15562"/>
    <cellStyle name="Normal 63 6" xfId="15563"/>
    <cellStyle name="Normal 64" xfId="15564"/>
    <cellStyle name="Normal 64 2" xfId="15565"/>
    <cellStyle name="Normal 64 2 2" xfId="15566"/>
    <cellStyle name="Normal 64 2 3" xfId="15567"/>
    <cellStyle name="Normal 64 3" xfId="15568"/>
    <cellStyle name="Normal 64 3 2" xfId="15569"/>
    <cellStyle name="Normal 64 3 3" xfId="15570"/>
    <cellStyle name="Normal 64 4" xfId="15571"/>
    <cellStyle name="Normal 64 5" xfId="15572"/>
    <cellStyle name="Normal 64 6" xfId="15573"/>
    <cellStyle name="Normal 65" xfId="15574"/>
    <cellStyle name="Normal 65 2" xfId="15575"/>
    <cellStyle name="Normal 65 2 2" xfId="15576"/>
    <cellStyle name="Normal 65 2 3" xfId="15577"/>
    <cellStyle name="Normal 65 3" xfId="15578"/>
    <cellStyle name="Normal 65 3 2" xfId="15579"/>
    <cellStyle name="Normal 65 3 3" xfId="15580"/>
    <cellStyle name="Normal 65 4" xfId="15581"/>
    <cellStyle name="Normal 65 5" xfId="15582"/>
    <cellStyle name="Normal 65 6" xfId="15583"/>
    <cellStyle name="Normal 66" xfId="15584"/>
    <cellStyle name="Normal 66 2" xfId="15585"/>
    <cellStyle name="Normal 66 3" xfId="15586"/>
    <cellStyle name="Normal 66 4" xfId="15587"/>
    <cellStyle name="Normal 66 5" xfId="15588"/>
    <cellStyle name="Normal 67" xfId="15589"/>
    <cellStyle name="Normal 67 2" xfId="15590"/>
    <cellStyle name="Normal 67 3" xfId="15591"/>
    <cellStyle name="Normal 67 4" xfId="15592"/>
    <cellStyle name="Normal 67 5" xfId="15593"/>
    <cellStyle name="Normal 68" xfId="15594"/>
    <cellStyle name="Normal 68 2" xfId="15595"/>
    <cellStyle name="Normal 68 2 2" xfId="15596"/>
    <cellStyle name="Normal 68 2 3" xfId="15597"/>
    <cellStyle name="Normal 68 3" xfId="15598"/>
    <cellStyle name="Normal 68 4" xfId="15599"/>
    <cellStyle name="Normal 68 5" xfId="15600"/>
    <cellStyle name="Normal 69" xfId="15601"/>
    <cellStyle name="Normal 69 2" xfId="15602"/>
    <cellStyle name="Normal 69 3" xfId="15603"/>
    <cellStyle name="Normal 69 4" xfId="15604"/>
    <cellStyle name="Normal 69 5" xfId="15605"/>
    <cellStyle name="Normal 7" xfId="15606"/>
    <cellStyle name="Normal 7 10" xfId="15607"/>
    <cellStyle name="Normal 7 10 2" xfId="15608"/>
    <cellStyle name="Normal 7 10 3" xfId="15609"/>
    <cellStyle name="Normal 7 10 4" xfId="15610"/>
    <cellStyle name="Normal 7 11" xfId="15611"/>
    <cellStyle name="Normal 7 11 2" xfId="15612"/>
    <cellStyle name="Normal 7 11 3" xfId="15613"/>
    <cellStyle name="Normal 7 11 4" xfId="15614"/>
    <cellStyle name="Normal 7 12" xfId="15615"/>
    <cellStyle name="Normal 7 12 2" xfId="15616"/>
    <cellStyle name="Normal 7 12 3" xfId="15617"/>
    <cellStyle name="Normal 7 12 4" xfId="15618"/>
    <cellStyle name="Normal 7 13" xfId="15619"/>
    <cellStyle name="Normal 7 13 2" xfId="15620"/>
    <cellStyle name="Normal 7 13 3" xfId="15621"/>
    <cellStyle name="Normal 7 13 4" xfId="15622"/>
    <cellStyle name="Normal 7 14" xfId="15623"/>
    <cellStyle name="Normal 7 14 2" xfId="15624"/>
    <cellStyle name="Normal 7 14 3" xfId="15625"/>
    <cellStyle name="Normal 7 14 4" xfId="15626"/>
    <cellStyle name="Normal 7 15" xfId="15627"/>
    <cellStyle name="Normal 7 15 2" xfId="15628"/>
    <cellStyle name="Normal 7 15 3" xfId="15629"/>
    <cellStyle name="Normal 7 15 4" xfId="15630"/>
    <cellStyle name="Normal 7 16" xfId="15631"/>
    <cellStyle name="Normal 7 16 2" xfId="15632"/>
    <cellStyle name="Normal 7 16 3" xfId="15633"/>
    <cellStyle name="Normal 7 16 4" xfId="15634"/>
    <cellStyle name="Normal 7 17" xfId="15635"/>
    <cellStyle name="Normal 7 17 2" xfId="15636"/>
    <cellStyle name="Normal 7 17 3" xfId="15637"/>
    <cellStyle name="Normal 7 17 4" xfId="15638"/>
    <cellStyle name="Normal 7 18" xfId="15639"/>
    <cellStyle name="Normal 7 18 2" xfId="15640"/>
    <cellStyle name="Normal 7 18 3" xfId="15641"/>
    <cellStyle name="Normal 7 18 4" xfId="15642"/>
    <cellStyle name="Normal 7 19" xfId="15643"/>
    <cellStyle name="Normal 7 19 2" xfId="15644"/>
    <cellStyle name="Normal 7 19 3" xfId="15645"/>
    <cellStyle name="Normal 7 19 4" xfId="15646"/>
    <cellStyle name="Normal 7 2" xfId="15647"/>
    <cellStyle name="Normal 7 2 10" xfId="15648"/>
    <cellStyle name="Normal 7 2 10 2" xfId="15649"/>
    <cellStyle name="Normal 7 2 10 3" xfId="15650"/>
    <cellStyle name="Normal 7 2 11" xfId="15651"/>
    <cellStyle name="Normal 7 2 11 2" xfId="15652"/>
    <cellStyle name="Normal 7 2 11 3" xfId="15653"/>
    <cellStyle name="Normal 7 2 12" xfId="15654"/>
    <cellStyle name="Normal 7 2 12 2" xfId="15655"/>
    <cellStyle name="Normal 7 2 12 3" xfId="15656"/>
    <cellStyle name="Normal 7 2 13" xfId="15657"/>
    <cellStyle name="Normal 7 2 13 2" xfId="15658"/>
    <cellStyle name="Normal 7 2 13 3" xfId="15659"/>
    <cellStyle name="Normal 7 2 14" xfId="15660"/>
    <cellStyle name="Normal 7 2 14 2" xfId="15661"/>
    <cellStyle name="Normal 7 2 14 3" xfId="15662"/>
    <cellStyle name="Normal 7 2 15" xfId="15663"/>
    <cellStyle name="Normal 7 2 15 2" xfId="15664"/>
    <cellStyle name="Normal 7 2 15 3" xfId="15665"/>
    <cellStyle name="Normal 7 2 16" xfId="15666"/>
    <cellStyle name="Normal 7 2 16 2" xfId="15667"/>
    <cellStyle name="Normal 7 2 16 3" xfId="15668"/>
    <cellStyle name="Normal 7 2 17" xfId="15669"/>
    <cellStyle name="Normal 7 2 17 2" xfId="15670"/>
    <cellStyle name="Normal 7 2 17 3" xfId="15671"/>
    <cellStyle name="Normal 7 2 18" xfId="15672"/>
    <cellStyle name="Normal 7 2 18 2" xfId="15673"/>
    <cellStyle name="Normal 7 2 18 3" xfId="15674"/>
    <cellStyle name="Normal 7 2 19" xfId="15675"/>
    <cellStyle name="Normal 7 2 19 2" xfId="15676"/>
    <cellStyle name="Normal 7 2 19 3" xfId="15677"/>
    <cellStyle name="Normal 7 2 2" xfId="15678"/>
    <cellStyle name="Normal 7 2 2 2" xfId="15679"/>
    <cellStyle name="Normal 7 2 2 3" xfId="15680"/>
    <cellStyle name="Normal 7 2 2 4" xfId="15681"/>
    <cellStyle name="Normal 7 2 2 5" xfId="15682"/>
    <cellStyle name="Normal 7 2 20" xfId="15683"/>
    <cellStyle name="Normal 7 2 20 2" xfId="15684"/>
    <cellStyle name="Normal 7 2 20 3" xfId="15685"/>
    <cellStyle name="Normal 7 2 21" xfId="15686"/>
    <cellStyle name="Normal 7 2 21 2" xfId="15687"/>
    <cellStyle name="Normal 7 2 21 3" xfId="15688"/>
    <cellStyle name="Normal 7 2 22" xfId="15689"/>
    <cellStyle name="Normal 7 2 22 2" xfId="15690"/>
    <cellStyle name="Normal 7 2 22 3" xfId="15691"/>
    <cellStyle name="Normal 7 2 23" xfId="15692"/>
    <cellStyle name="Normal 7 2 23 2" xfId="15693"/>
    <cellStyle name="Normal 7 2 23 3" xfId="15694"/>
    <cellStyle name="Normal 7 2 24" xfId="15695"/>
    <cellStyle name="Normal 7 2 24 2" xfId="15696"/>
    <cellStyle name="Normal 7 2 24 3" xfId="15697"/>
    <cellStyle name="Normal 7 2 25" xfId="15698"/>
    <cellStyle name="Normal 7 2 25 2" xfId="15699"/>
    <cellStyle name="Normal 7 2 25 3" xfId="15700"/>
    <cellStyle name="Normal 7 2 26" xfId="15701"/>
    <cellStyle name="Normal 7 2 26 2" xfId="15702"/>
    <cellStyle name="Normal 7 2 26 3" xfId="15703"/>
    <cellStyle name="Normal 7 2 27" xfId="15704"/>
    <cellStyle name="Normal 7 2 27 2" xfId="15705"/>
    <cellStyle name="Normal 7 2 27 3" xfId="15706"/>
    <cellStyle name="Normal 7 2 28" xfId="15707"/>
    <cellStyle name="Normal 7 2 28 2" xfId="15708"/>
    <cellStyle name="Normal 7 2 28 3" xfId="15709"/>
    <cellStyle name="Normal 7 2 29" xfId="15710"/>
    <cellStyle name="Normal 7 2 29 2" xfId="15711"/>
    <cellStyle name="Normal 7 2 29 3" xfId="15712"/>
    <cellStyle name="Normal 7 2 3" xfId="15713"/>
    <cellStyle name="Normal 7 2 3 2" xfId="15714"/>
    <cellStyle name="Normal 7 2 3 3" xfId="15715"/>
    <cellStyle name="Normal 7 2 30" xfId="15716"/>
    <cellStyle name="Normal 7 2 30 2" xfId="15717"/>
    <cellStyle name="Normal 7 2 30 3" xfId="15718"/>
    <cellStyle name="Normal 7 2 31" xfId="15719"/>
    <cellStyle name="Normal 7 2 31 2" xfId="15720"/>
    <cellStyle name="Normal 7 2 31 3" xfId="15721"/>
    <cellStyle name="Normal 7 2 32" xfId="15722"/>
    <cellStyle name="Normal 7 2 32 2" xfId="15723"/>
    <cellStyle name="Normal 7 2 32 3" xfId="15724"/>
    <cellStyle name="Normal 7 2 33" xfId="15725"/>
    <cellStyle name="Normal 7 2 33 2" xfId="15726"/>
    <cellStyle name="Normal 7 2 33 3" xfId="15727"/>
    <cellStyle name="Normal 7 2 34" xfId="15728"/>
    <cellStyle name="Normal 7 2 34 2" xfId="15729"/>
    <cellStyle name="Normal 7 2 34 3" xfId="15730"/>
    <cellStyle name="Normal 7 2 35" xfId="15731"/>
    <cellStyle name="Normal 7 2 35 2" xfId="15732"/>
    <cellStyle name="Normal 7 2 35 3" xfId="15733"/>
    <cellStyle name="Normal 7 2 36" xfId="15734"/>
    <cellStyle name="Normal 7 2 36 2" xfId="15735"/>
    <cellStyle name="Normal 7 2 36 3" xfId="15736"/>
    <cellStyle name="Normal 7 2 37" xfId="15737"/>
    <cellStyle name="Normal 7 2 37 2" xfId="15738"/>
    <cellStyle name="Normal 7 2 37 3" xfId="15739"/>
    <cellStyle name="Normal 7 2 38" xfId="15740"/>
    <cellStyle name="Normal 7 2 38 2" xfId="15741"/>
    <cellStyle name="Normal 7 2 39" xfId="15742"/>
    <cellStyle name="Normal 7 2 4" xfId="15743"/>
    <cellStyle name="Normal 7 2 4 2" xfId="15744"/>
    <cellStyle name="Normal 7 2 4 3" xfId="15745"/>
    <cellStyle name="Normal 7 2 4 4" xfId="15746"/>
    <cellStyle name="Normal 7 2 4 5" xfId="15747"/>
    <cellStyle name="Normal 7 2 5" xfId="15748"/>
    <cellStyle name="Normal 7 2 5 2" xfId="15749"/>
    <cellStyle name="Normal 7 2 5 3" xfId="15750"/>
    <cellStyle name="Normal 7 2 6" xfId="15751"/>
    <cellStyle name="Normal 7 2 6 2" xfId="15752"/>
    <cellStyle name="Normal 7 2 6 3" xfId="15753"/>
    <cellStyle name="Normal 7 2 7" xfId="15754"/>
    <cellStyle name="Normal 7 2 7 2" xfId="15755"/>
    <cellStyle name="Normal 7 2 7 3" xfId="15756"/>
    <cellStyle name="Normal 7 2 8" xfId="15757"/>
    <cellStyle name="Normal 7 2 8 2" xfId="15758"/>
    <cellStyle name="Normal 7 2 8 3" xfId="15759"/>
    <cellStyle name="Normal 7 2 9" xfId="15760"/>
    <cellStyle name="Normal 7 2 9 2" xfId="15761"/>
    <cellStyle name="Normal 7 2 9 3" xfId="15762"/>
    <cellStyle name="Normal 7 20" xfId="15763"/>
    <cellStyle name="Normal 7 20 2" xfId="15764"/>
    <cellStyle name="Normal 7 20 3" xfId="15765"/>
    <cellStyle name="Normal 7 20 4" xfId="15766"/>
    <cellStyle name="Normal 7 21" xfId="15767"/>
    <cellStyle name="Normal 7 21 2" xfId="15768"/>
    <cellStyle name="Normal 7 21 3" xfId="15769"/>
    <cellStyle name="Normal 7 21 4" xfId="15770"/>
    <cellStyle name="Normal 7 22" xfId="15771"/>
    <cellStyle name="Normal 7 22 2" xfId="15772"/>
    <cellStyle name="Normal 7 22 3" xfId="15773"/>
    <cellStyle name="Normal 7 22 4" xfId="15774"/>
    <cellStyle name="Normal 7 23" xfId="15775"/>
    <cellStyle name="Normal 7 23 2" xfId="15776"/>
    <cellStyle name="Normal 7 23 3" xfId="15777"/>
    <cellStyle name="Normal 7 23 4" xfId="15778"/>
    <cellStyle name="Normal 7 24" xfId="15779"/>
    <cellStyle name="Normal 7 24 2" xfId="15780"/>
    <cellStyle name="Normal 7 24 3" xfId="15781"/>
    <cellStyle name="Normal 7 24 4" xfId="15782"/>
    <cellStyle name="Normal 7 25" xfId="15783"/>
    <cellStyle name="Normal 7 25 2" xfId="15784"/>
    <cellStyle name="Normal 7 25 3" xfId="15785"/>
    <cellStyle name="Normal 7 25 4" xfId="15786"/>
    <cellStyle name="Normal 7 26" xfId="15787"/>
    <cellStyle name="Normal 7 26 2" xfId="15788"/>
    <cellStyle name="Normal 7 26 3" xfId="15789"/>
    <cellStyle name="Normal 7 26 4" xfId="15790"/>
    <cellStyle name="Normal 7 27" xfId="15791"/>
    <cellStyle name="Normal 7 27 2" xfId="15792"/>
    <cellStyle name="Normal 7 27 3" xfId="15793"/>
    <cellStyle name="Normal 7 27 4" xfId="15794"/>
    <cellStyle name="Normal 7 28" xfId="15795"/>
    <cellStyle name="Normal 7 28 2" xfId="15796"/>
    <cellStyle name="Normal 7 28 3" xfId="15797"/>
    <cellStyle name="Normal 7 28 4" xfId="15798"/>
    <cellStyle name="Normal 7 29" xfId="15799"/>
    <cellStyle name="Normal 7 29 2" xfId="15800"/>
    <cellStyle name="Normal 7 29 3" xfId="15801"/>
    <cellStyle name="Normal 7 29 4" xfId="15802"/>
    <cellStyle name="Normal 7 3" xfId="15803"/>
    <cellStyle name="Normal 7 3 2" xfId="15804"/>
    <cellStyle name="Normal 7 3 3" xfId="15805"/>
    <cellStyle name="Normal 7 3 4" xfId="15806"/>
    <cellStyle name="Normal 7 3 5" xfId="15807"/>
    <cellStyle name="Normal 7 30" xfId="15808"/>
    <cellStyle name="Normal 7 30 2" xfId="15809"/>
    <cellStyle name="Normal 7 30 3" xfId="15810"/>
    <cellStyle name="Normal 7 30 4" xfId="15811"/>
    <cellStyle name="Normal 7 31" xfId="15812"/>
    <cellStyle name="Normal 7 31 2" xfId="15813"/>
    <cellStyle name="Normal 7 31 3" xfId="15814"/>
    <cellStyle name="Normal 7 31 4" xfId="15815"/>
    <cellStyle name="Normal 7 32" xfId="15816"/>
    <cellStyle name="Normal 7 32 2" xfId="15817"/>
    <cellStyle name="Normal 7 32 3" xfId="15818"/>
    <cellStyle name="Normal 7 32 4" xfId="15819"/>
    <cellStyle name="Normal 7 33" xfId="15820"/>
    <cellStyle name="Normal 7 33 2" xfId="15821"/>
    <cellStyle name="Normal 7 33 3" xfId="15822"/>
    <cellStyle name="Normal 7 33 4" xfId="15823"/>
    <cellStyle name="Normal 7 34" xfId="15824"/>
    <cellStyle name="Normal 7 34 2" xfId="15825"/>
    <cellStyle name="Normal 7 34 3" xfId="15826"/>
    <cellStyle name="Normal 7 34 4" xfId="15827"/>
    <cellStyle name="Normal 7 35" xfId="15828"/>
    <cellStyle name="Normal 7 35 2" xfId="15829"/>
    <cellStyle name="Normal 7 35 3" xfId="15830"/>
    <cellStyle name="Normal 7 35 4" xfId="15831"/>
    <cellStyle name="Normal 7 36" xfId="15832"/>
    <cellStyle name="Normal 7 36 2" xfId="15833"/>
    <cellStyle name="Normal 7 36 3" xfId="15834"/>
    <cellStyle name="Normal 7 36 4" xfId="15835"/>
    <cellStyle name="Normal 7 37" xfId="15836"/>
    <cellStyle name="Normal 7 37 2" xfId="15837"/>
    <cellStyle name="Normal 7 37 3" xfId="15838"/>
    <cellStyle name="Normal 7 37 4" xfId="15839"/>
    <cellStyle name="Normal 7 38" xfId="15840"/>
    <cellStyle name="Normal 7 38 2" xfId="15841"/>
    <cellStyle name="Normal 7 38 3" xfId="15842"/>
    <cellStyle name="Normal 7 38 4" xfId="15843"/>
    <cellStyle name="Normal 7 39" xfId="15844"/>
    <cellStyle name="Normal 7 39 2" xfId="15845"/>
    <cellStyle name="Normal 7 39 3" xfId="15846"/>
    <cellStyle name="Normal 7 39 4" xfId="15847"/>
    <cellStyle name="Normal 7 4" xfId="15848"/>
    <cellStyle name="Normal 7 4 2" xfId="15849"/>
    <cellStyle name="Normal 7 4 3" xfId="15850"/>
    <cellStyle name="Normal 7 4 4" xfId="15851"/>
    <cellStyle name="Normal 7 40" xfId="15852"/>
    <cellStyle name="Normal 7 41" xfId="15853"/>
    <cellStyle name="Normal 7 5" xfId="15854"/>
    <cellStyle name="Normal 7 5 2" xfId="15855"/>
    <cellStyle name="Normal 7 5 2 2" xfId="15856"/>
    <cellStyle name="Normal 7 5 2 3" xfId="15857"/>
    <cellStyle name="Normal 7 5 3" xfId="15858"/>
    <cellStyle name="Normal 7 5 4" xfId="15859"/>
    <cellStyle name="Normal 7 5 5" xfId="15860"/>
    <cellStyle name="Normal 7 6" xfId="15861"/>
    <cellStyle name="Normal 7 6 2" xfId="15862"/>
    <cellStyle name="Normal 7 6 3" xfId="15863"/>
    <cellStyle name="Normal 7 6 4" xfId="15864"/>
    <cellStyle name="Normal 7 6 5" xfId="15865"/>
    <cellStyle name="Normal 7 7" xfId="15866"/>
    <cellStyle name="Normal 7 7 2" xfId="15867"/>
    <cellStyle name="Normal 7 7 3" xfId="15868"/>
    <cellStyle name="Normal 7 7 4" xfId="15869"/>
    <cellStyle name="Normal 7 8" xfId="15870"/>
    <cellStyle name="Normal 7 8 2" xfId="15871"/>
    <cellStyle name="Normal 7 8 3" xfId="15872"/>
    <cellStyle name="Normal 7 8 4" xfId="15873"/>
    <cellStyle name="Normal 7 9" xfId="15874"/>
    <cellStyle name="Normal 7 9 2" xfId="15875"/>
    <cellStyle name="Normal 7 9 3" xfId="15876"/>
    <cellStyle name="Normal 7 9 4" xfId="15877"/>
    <cellStyle name="Normal 7_All AFEC,AFER,AFEO" xfId="15878"/>
    <cellStyle name="Normal 70" xfId="15879"/>
    <cellStyle name="Normal 70 2" xfId="15880"/>
    <cellStyle name="Normal 70 2 2" xfId="15881"/>
    <cellStyle name="Normal 70 3" xfId="15882"/>
    <cellStyle name="Normal 70 4" xfId="15883"/>
    <cellStyle name="Normal 70 5" xfId="15884"/>
    <cellStyle name="Normal 71" xfId="15885"/>
    <cellStyle name="Normal 71 2" xfId="15886"/>
    <cellStyle name="Normal 71 3" xfId="15887"/>
    <cellStyle name="Normal 71 4" xfId="15888"/>
    <cellStyle name="Normal 71 5" xfId="15889"/>
    <cellStyle name="Normal 72" xfId="15890"/>
    <cellStyle name="Normal 72 2" xfId="15891"/>
    <cellStyle name="Normal 72 2 2" xfId="15892"/>
    <cellStyle name="Normal 72 2 3" xfId="15893"/>
    <cellStyle name="Normal 72 3" xfId="15894"/>
    <cellStyle name="Normal 72 3 2" xfId="15895"/>
    <cellStyle name="Normal 72 3 3" xfId="15896"/>
    <cellStyle name="Normal 72 4" xfId="15897"/>
    <cellStyle name="Normal 72 5" xfId="15898"/>
    <cellStyle name="Normal 72 6" xfId="15899"/>
    <cellStyle name="Normal 73" xfId="15900"/>
    <cellStyle name="Normal 73 2" xfId="15901"/>
    <cellStyle name="Normal 73 2 2" xfId="15902"/>
    <cellStyle name="Normal 73 2 3" xfId="15903"/>
    <cellStyle name="Normal 73 3" xfId="15904"/>
    <cellStyle name="Normal 73 3 2" xfId="15905"/>
    <cellStyle name="Normal 73 3 3" xfId="15906"/>
    <cellStyle name="Normal 73 4" xfId="15907"/>
    <cellStyle name="Normal 73 5" xfId="15908"/>
    <cellStyle name="Normal 73 6" xfId="15909"/>
    <cellStyle name="Normal 74" xfId="15910"/>
    <cellStyle name="Normal 74 2" xfId="15911"/>
    <cellStyle name="Normal 74 2 2" xfId="15912"/>
    <cellStyle name="Normal 74 2 3" xfId="15913"/>
    <cellStyle name="Normal 74 3" xfId="15914"/>
    <cellStyle name="Normal 74 3 2" xfId="15915"/>
    <cellStyle name="Normal 74 3 3" xfId="15916"/>
    <cellStyle name="Normal 74 4" xfId="15917"/>
    <cellStyle name="Normal 74 5" xfId="15918"/>
    <cellStyle name="Normal 74 6" xfId="15919"/>
    <cellStyle name="Normal 75" xfId="15920"/>
    <cellStyle name="Normal 75 2" xfId="15921"/>
    <cellStyle name="Normal 75 2 2" xfId="15922"/>
    <cellStyle name="Normal 75 2 3" xfId="15923"/>
    <cellStyle name="Normal 75 3" xfId="15924"/>
    <cellStyle name="Normal 75 3 2" xfId="15925"/>
    <cellStyle name="Normal 75 3 3" xfId="15926"/>
    <cellStyle name="Normal 75 4" xfId="15927"/>
    <cellStyle name="Normal 75 5" xfId="15928"/>
    <cellStyle name="Normal 75 6" xfId="15929"/>
    <cellStyle name="Normal 76" xfId="15930"/>
    <cellStyle name="Normal 76 2" xfId="15931"/>
    <cellStyle name="Normal 76 3" xfId="15932"/>
    <cellStyle name="Normal 76 4" xfId="15933"/>
    <cellStyle name="Normal 76 5" xfId="15934"/>
    <cellStyle name="Normal 76 6" xfId="15935"/>
    <cellStyle name="Normal 76 7" xfId="15936"/>
    <cellStyle name="Normal 77" xfId="15937"/>
    <cellStyle name="Normal 77 2" xfId="15938"/>
    <cellStyle name="Normal 77 2 2" xfId="15939"/>
    <cellStyle name="Normal 77 2 3" xfId="15940"/>
    <cellStyle name="Normal 77 3" xfId="15941"/>
    <cellStyle name="Normal 77 3 2" xfId="15942"/>
    <cellStyle name="Normal 77 3 3" xfId="15943"/>
    <cellStyle name="Normal 77 4" xfId="15944"/>
    <cellStyle name="Normal 77 5" xfId="15945"/>
    <cellStyle name="Normal 77 6" xfId="15946"/>
    <cellStyle name="Normal 78" xfId="15947"/>
    <cellStyle name="Normal 78 2" xfId="15948"/>
    <cellStyle name="Normal 78 2 2" xfId="15949"/>
    <cellStyle name="Normal 78 2 3" xfId="15950"/>
    <cellStyle name="Normal 78 3" xfId="15951"/>
    <cellStyle name="Normal 78 3 2" xfId="15952"/>
    <cellStyle name="Normal 78 3 3" xfId="15953"/>
    <cellStyle name="Normal 78 4" xfId="15954"/>
    <cellStyle name="Normal 78 5" xfId="15955"/>
    <cellStyle name="Normal 78 6" xfId="15956"/>
    <cellStyle name="Normal 79" xfId="15957"/>
    <cellStyle name="Normal 79 2" xfId="15958"/>
    <cellStyle name="Normal 79 2 2" xfId="15959"/>
    <cellStyle name="Normal 79 2 3" xfId="15960"/>
    <cellStyle name="Normal 79 3" xfId="15961"/>
    <cellStyle name="Normal 79 3 2" xfId="15962"/>
    <cellStyle name="Normal 79 3 3" xfId="15963"/>
    <cellStyle name="Normal 79 4" xfId="15964"/>
    <cellStyle name="Normal 79 5" xfId="15965"/>
    <cellStyle name="Normal 79 6" xfId="15966"/>
    <cellStyle name="Normal 8" xfId="15967"/>
    <cellStyle name="Normal 8 10" xfId="15968"/>
    <cellStyle name="Normal 8 10 2" xfId="15969"/>
    <cellStyle name="Normal 8 10 3" xfId="15970"/>
    <cellStyle name="Normal 8 11" xfId="15971"/>
    <cellStyle name="Normal 8 11 2" xfId="15972"/>
    <cellStyle name="Normal 8 11 3" xfId="15973"/>
    <cellStyle name="Normal 8 12" xfId="15974"/>
    <cellStyle name="Normal 8 13" xfId="15975"/>
    <cellStyle name="Normal 8 14" xfId="15976"/>
    <cellStyle name="Normal 8 2" xfId="15977"/>
    <cellStyle name="Normal 8 2 2" xfId="15978"/>
    <cellStyle name="Normal 8 2 2 2" xfId="15979"/>
    <cellStyle name="Normal 8 2 2 3" xfId="15980"/>
    <cellStyle name="Normal 8 2 2 4" xfId="15981"/>
    <cellStyle name="Normal 8 2 3" xfId="15982"/>
    <cellStyle name="Normal 8 2 3 2" xfId="15983"/>
    <cellStyle name="Normal 8 2 4" xfId="15984"/>
    <cellStyle name="Normal 8 2 5" xfId="15985"/>
    <cellStyle name="Normal 8 2 6" xfId="15986"/>
    <cellStyle name="Normal 8 2 7" xfId="15987"/>
    <cellStyle name="Normal 8 3" xfId="15988"/>
    <cellStyle name="Normal 8 3 2" xfId="15989"/>
    <cellStyle name="Normal 8 3 2 2" xfId="15990"/>
    <cellStyle name="Normal 8 3 3" xfId="15991"/>
    <cellStyle name="Normal 8 3 4" xfId="15992"/>
    <cellStyle name="Normal 8 3 5" xfId="15993"/>
    <cellStyle name="Normal 8 3 6" xfId="15994"/>
    <cellStyle name="Normal 8 4" xfId="15995"/>
    <cellStyle name="Normal 8 4 2" xfId="15996"/>
    <cellStyle name="Normal 8 4 3" xfId="15997"/>
    <cellStyle name="Normal 8 5" xfId="15998"/>
    <cellStyle name="Normal 8 5 2" xfId="15999"/>
    <cellStyle name="Normal 8 5 3" xfId="16000"/>
    <cellStyle name="Normal 8 6" xfId="16001"/>
    <cellStyle name="Normal 8 6 2" xfId="16002"/>
    <cellStyle name="Normal 8 6 3" xfId="16003"/>
    <cellStyle name="Normal 8 7" xfId="16004"/>
    <cellStyle name="Normal 8 7 2" xfId="16005"/>
    <cellStyle name="Normal 8 7 3" xfId="16006"/>
    <cellStyle name="Normal 8 8" xfId="16007"/>
    <cellStyle name="Normal 8 8 2" xfId="16008"/>
    <cellStyle name="Normal 8 8 3" xfId="16009"/>
    <cellStyle name="Normal 8 9" xfId="16010"/>
    <cellStyle name="Normal 8 9 2" xfId="16011"/>
    <cellStyle name="Normal 8 9 3" xfId="16012"/>
    <cellStyle name="Normal 80" xfId="16013"/>
    <cellStyle name="Normal 80 2" xfId="16014"/>
    <cellStyle name="Normal 80 2 2" xfId="16015"/>
    <cellStyle name="Normal 80 2 3" xfId="16016"/>
    <cellStyle name="Normal 80 3" xfId="16017"/>
    <cellStyle name="Normal 80 3 2" xfId="16018"/>
    <cellStyle name="Normal 80 3 3" xfId="16019"/>
    <cellStyle name="Normal 80 4" xfId="16020"/>
    <cellStyle name="Normal 80 5" xfId="16021"/>
    <cellStyle name="Normal 80 6" xfId="16022"/>
    <cellStyle name="Normal 81" xfId="16023"/>
    <cellStyle name="Normal 81 2" xfId="16024"/>
    <cellStyle name="Normal 81 2 2" xfId="16025"/>
    <cellStyle name="Normal 81 2 3" xfId="16026"/>
    <cellStyle name="Normal 81 3" xfId="16027"/>
    <cellStyle name="Normal 81 3 2" xfId="16028"/>
    <cellStyle name="Normal 81 3 3" xfId="16029"/>
    <cellStyle name="Normal 81 4" xfId="16030"/>
    <cellStyle name="Normal 81 5" xfId="16031"/>
    <cellStyle name="Normal 81 6" xfId="16032"/>
    <cellStyle name="Normal 82" xfId="16033"/>
    <cellStyle name="Normal 82 2" xfId="16034"/>
    <cellStyle name="Normal 82 2 2" xfId="16035"/>
    <cellStyle name="Normal 82 2 3" xfId="16036"/>
    <cellStyle name="Normal 82 3" xfId="16037"/>
    <cellStyle name="Normal 82 3 2" xfId="16038"/>
    <cellStyle name="Normal 82 3 3" xfId="16039"/>
    <cellStyle name="Normal 82 4" xfId="16040"/>
    <cellStyle name="Normal 82 5" xfId="16041"/>
    <cellStyle name="Normal 82 6" xfId="16042"/>
    <cellStyle name="Normal 83" xfId="16043"/>
    <cellStyle name="Normal 83 2" xfId="16044"/>
    <cellStyle name="Normal 83 2 2" xfId="16045"/>
    <cellStyle name="Normal 83 2 3" xfId="16046"/>
    <cellStyle name="Normal 83 3" xfId="16047"/>
    <cellStyle name="Normal 83 3 2" xfId="16048"/>
    <cellStyle name="Normal 83 3 3" xfId="16049"/>
    <cellStyle name="Normal 83 4" xfId="16050"/>
    <cellStyle name="Normal 83 5" xfId="16051"/>
    <cellStyle name="Normal 83 6" xfId="16052"/>
    <cellStyle name="Normal 84" xfId="16053"/>
    <cellStyle name="Normal 84 2" xfId="16054"/>
    <cellStyle name="Normal 84 3" xfId="16055"/>
    <cellStyle name="Normal 84 4" xfId="16056"/>
    <cellStyle name="Normal 84 5" xfId="16057"/>
    <cellStyle name="Normal 84 6" xfId="16058"/>
    <cellStyle name="Normal 85" xfId="16059"/>
    <cellStyle name="Normal 85 2" xfId="16060"/>
    <cellStyle name="Normal 85 3" xfId="16061"/>
    <cellStyle name="Normal 85 4" xfId="16062"/>
    <cellStyle name="Normal 85 5" xfId="16063"/>
    <cellStyle name="Normal 85 6" xfId="16064"/>
    <cellStyle name="Normal 86" xfId="16065"/>
    <cellStyle name="Normal 86 2" xfId="16066"/>
    <cellStyle name="Normal 86 3" xfId="16067"/>
    <cellStyle name="Normal 86 4" xfId="16068"/>
    <cellStyle name="Normal 86 5" xfId="16069"/>
    <cellStyle name="Normal 86 6" xfId="16070"/>
    <cellStyle name="Normal 87" xfId="16071"/>
    <cellStyle name="Normal 87 2" xfId="16072"/>
    <cellStyle name="Normal 87 3" xfId="16073"/>
    <cellStyle name="Normal 87 4" xfId="16074"/>
    <cellStyle name="Normal 87 5" xfId="16075"/>
    <cellStyle name="Normal 87 6" xfId="16076"/>
    <cellStyle name="Normal 88" xfId="16077"/>
    <cellStyle name="Normal 88 2" xfId="16078"/>
    <cellStyle name="Normal 88 3" xfId="16079"/>
    <cellStyle name="Normal 88 4" xfId="16080"/>
    <cellStyle name="Normal 89" xfId="16081"/>
    <cellStyle name="Normal 89 2" xfId="16082"/>
    <cellStyle name="Normal 89 3" xfId="16083"/>
    <cellStyle name="Normal 89 4" xfId="16084"/>
    <cellStyle name="Normal 9" xfId="16085"/>
    <cellStyle name="Normal 9 2" xfId="16086"/>
    <cellStyle name="Normal 9 2 2" xfId="16087"/>
    <cellStyle name="Normal 9 2 2 2" xfId="16088"/>
    <cellStyle name="Normal 9 2 2 3" xfId="16089"/>
    <cellStyle name="Normal 9 2 3" xfId="16090"/>
    <cellStyle name="Normal 9 2 3 2" xfId="16091"/>
    <cellStyle name="Normal 9 2 3 3" xfId="16092"/>
    <cellStyle name="Normal 9 2 4" xfId="16093"/>
    <cellStyle name="Normal 9 2 5" xfId="16094"/>
    <cellStyle name="Normal 9 2 6" xfId="16095"/>
    <cellStyle name="Normal 9 2 7" xfId="16096"/>
    <cellStyle name="Normal 9 3" xfId="16097"/>
    <cellStyle name="Normal 9 3 2" xfId="16098"/>
    <cellStyle name="Normal 9 3 2 2" xfId="16099"/>
    <cellStyle name="Normal 9 3 2 3" xfId="16100"/>
    <cellStyle name="Normal 9 3 3" xfId="16101"/>
    <cellStyle name="Normal 9 3 4" xfId="16102"/>
    <cellStyle name="Normal 9 4" xfId="16103"/>
    <cellStyle name="Normal 9 4 2" xfId="16104"/>
    <cellStyle name="Normal 9 4 3" xfId="16105"/>
    <cellStyle name="Normal 9 5" xfId="16106"/>
    <cellStyle name="Normal 9 6" xfId="16107"/>
    <cellStyle name="Normal 90" xfId="16108"/>
    <cellStyle name="Normal 90 2" xfId="16109"/>
    <cellStyle name="Normal 90 3" xfId="16110"/>
    <cellStyle name="Normal 91" xfId="16111"/>
    <cellStyle name="Normal 91 2" xfId="16112"/>
    <cellStyle name="Normal 91 3" xfId="16113"/>
    <cellStyle name="Normal 92" xfId="16114"/>
    <cellStyle name="Normal 92 2" xfId="16115"/>
    <cellStyle name="Normal 92 3" xfId="16116"/>
    <cellStyle name="Normal 93" xfId="16117"/>
    <cellStyle name="Normal 93 2" xfId="16118"/>
    <cellStyle name="Normal 93 3" xfId="16119"/>
    <cellStyle name="Normal 94" xfId="16120"/>
    <cellStyle name="Normal 94 2" xfId="16121"/>
    <cellStyle name="Normal 94 2 2" xfId="16122"/>
    <cellStyle name="Normal 94 3" xfId="16123"/>
    <cellStyle name="Normal 94 4" xfId="16124"/>
    <cellStyle name="Normal 95" xfId="16125"/>
    <cellStyle name="Normal 95 2" xfId="16126"/>
    <cellStyle name="Normal 95 3" xfId="16127"/>
    <cellStyle name="Normal 95 4" xfId="16128"/>
    <cellStyle name="Normal 95 5" xfId="16129"/>
    <cellStyle name="Normal 95 6" xfId="16130"/>
    <cellStyle name="Normal 95 7" xfId="16131"/>
    <cellStyle name="Normal 96" xfId="16132"/>
    <cellStyle name="Normal 96 2" xfId="16133"/>
    <cellStyle name="Normal 96 3" xfId="16134"/>
    <cellStyle name="Normal 96 4" xfId="16135"/>
    <cellStyle name="Normal 97" xfId="16136"/>
    <cellStyle name="Normal 97 2" xfId="16137"/>
    <cellStyle name="Normal 97 3" xfId="16138"/>
    <cellStyle name="Normal 97 4" xfId="16139"/>
    <cellStyle name="Normal 98" xfId="16140"/>
    <cellStyle name="Normal 98 2" xfId="16141"/>
    <cellStyle name="Normal 98 3" xfId="16142"/>
    <cellStyle name="Normal 99" xfId="16143"/>
    <cellStyle name="Normal 99 2" xfId="16144"/>
    <cellStyle name="Normal 99 3" xfId="16145"/>
    <cellStyle name="Normal 99 4" xfId="16146"/>
    <cellStyle name="Normal 99 5" xfId="16147"/>
    <cellStyle name="Normal_Sheet1" xfId="1332"/>
    <cellStyle name="Normal_Sheet1_1" xfId="23774"/>
    <cellStyle name="Normale_tax rate" xfId="16148"/>
    <cellStyle name="NormalHelv" xfId="16149"/>
    <cellStyle name="NormalHelv 2" xfId="16150"/>
    <cellStyle name="NormalHelv 3" xfId="16151"/>
    <cellStyle name="Note 10" xfId="16152"/>
    <cellStyle name="Note 10 2" xfId="16153"/>
    <cellStyle name="Note 10 2 2" xfId="16154"/>
    <cellStyle name="Note 10 2 2 2" xfId="16155"/>
    <cellStyle name="Note 10 2 2 3" xfId="16156"/>
    <cellStyle name="Note 10 2 3" xfId="16157"/>
    <cellStyle name="Note 10 2 4" xfId="16158"/>
    <cellStyle name="Note 10 2 5" xfId="16159"/>
    <cellStyle name="Note 10 2 6" xfId="16160"/>
    <cellStyle name="Note 10 3" xfId="16161"/>
    <cellStyle name="Note 10 3 2" xfId="16162"/>
    <cellStyle name="Note 10 3 3" xfId="16163"/>
    <cellStyle name="Note 10 3 4" xfId="16164"/>
    <cellStyle name="Note 10 4" xfId="16165"/>
    <cellStyle name="Note 10 4 2" xfId="16166"/>
    <cellStyle name="Note 10 4 3" xfId="16167"/>
    <cellStyle name="Note 10 4 4" xfId="16168"/>
    <cellStyle name="Note 10 4 5" xfId="16169"/>
    <cellStyle name="Note 10 5" xfId="16170"/>
    <cellStyle name="Note 10 5 2" xfId="16171"/>
    <cellStyle name="Note 10 5 3" xfId="16172"/>
    <cellStyle name="Note 10 6" xfId="16173"/>
    <cellStyle name="Note 10 6 2" xfId="16174"/>
    <cellStyle name="Note 10 6 3" xfId="16175"/>
    <cellStyle name="Note 10 7" xfId="16176"/>
    <cellStyle name="Note 10 8" xfId="16177"/>
    <cellStyle name="Note 10 9" xfId="16178"/>
    <cellStyle name="Note 11" xfId="16179"/>
    <cellStyle name="Note 11 2" xfId="16180"/>
    <cellStyle name="Note 11 2 2" xfId="16181"/>
    <cellStyle name="Note 11 2 2 2" xfId="16182"/>
    <cellStyle name="Note 11 2 2 3" xfId="16183"/>
    <cellStyle name="Note 11 2 3" xfId="16184"/>
    <cellStyle name="Note 11 2 4" xfId="16185"/>
    <cellStyle name="Note 11 2 5" xfId="16186"/>
    <cellStyle name="Note 11 2 6" xfId="16187"/>
    <cellStyle name="Note 11 3" xfId="16188"/>
    <cellStyle name="Note 11 3 2" xfId="16189"/>
    <cellStyle name="Note 11 3 3" xfId="16190"/>
    <cellStyle name="Note 11 3 4" xfId="16191"/>
    <cellStyle name="Note 11 4" xfId="16192"/>
    <cellStyle name="Note 11 4 2" xfId="16193"/>
    <cellStyle name="Note 11 4 3" xfId="16194"/>
    <cellStyle name="Note 11 4 4" xfId="16195"/>
    <cellStyle name="Note 11 4 5" xfId="16196"/>
    <cellStyle name="Note 11 5" xfId="16197"/>
    <cellStyle name="Note 11 5 2" xfId="16198"/>
    <cellStyle name="Note 11 5 3" xfId="16199"/>
    <cellStyle name="Note 11 6" xfId="16200"/>
    <cellStyle name="Note 11 6 2" xfId="16201"/>
    <cellStyle name="Note 11 6 3" xfId="16202"/>
    <cellStyle name="Note 11 7" xfId="16203"/>
    <cellStyle name="Note 11 8" xfId="16204"/>
    <cellStyle name="Note 11 9" xfId="16205"/>
    <cellStyle name="Note 12" xfId="16206"/>
    <cellStyle name="Note 12 2" xfId="16207"/>
    <cellStyle name="Note 12 2 2" xfId="16208"/>
    <cellStyle name="Note 12 2 2 2" xfId="16209"/>
    <cellStyle name="Note 12 2 2 3" xfId="16210"/>
    <cellStyle name="Note 12 2 3" xfId="16211"/>
    <cellStyle name="Note 12 2 4" xfId="16212"/>
    <cellStyle name="Note 12 2 5" xfId="16213"/>
    <cellStyle name="Note 12 2 6" xfId="16214"/>
    <cellStyle name="Note 12 3" xfId="16215"/>
    <cellStyle name="Note 12 3 2" xfId="16216"/>
    <cellStyle name="Note 12 3 3" xfId="16217"/>
    <cellStyle name="Note 12 3 4" xfId="16218"/>
    <cellStyle name="Note 12 4" xfId="16219"/>
    <cellStyle name="Note 12 4 2" xfId="16220"/>
    <cellStyle name="Note 12 4 3" xfId="16221"/>
    <cellStyle name="Note 12 4 4" xfId="16222"/>
    <cellStyle name="Note 12 4 5" xfId="16223"/>
    <cellStyle name="Note 12 5" xfId="16224"/>
    <cellStyle name="Note 12 5 2" xfId="16225"/>
    <cellStyle name="Note 12 5 3" xfId="16226"/>
    <cellStyle name="Note 12 6" xfId="16227"/>
    <cellStyle name="Note 12 6 2" xfId="16228"/>
    <cellStyle name="Note 12 6 3" xfId="16229"/>
    <cellStyle name="Note 12 7" xfId="16230"/>
    <cellStyle name="Note 12 8" xfId="16231"/>
    <cellStyle name="Note 12 9" xfId="16232"/>
    <cellStyle name="Note 13" xfId="16233"/>
    <cellStyle name="Note 13 2" xfId="16234"/>
    <cellStyle name="Note 13 2 2" xfId="16235"/>
    <cellStyle name="Note 13 2 2 2" xfId="16236"/>
    <cellStyle name="Note 13 2 2 3" xfId="16237"/>
    <cellStyle name="Note 13 2 3" xfId="16238"/>
    <cellStyle name="Note 13 2 4" xfId="16239"/>
    <cellStyle name="Note 13 2 5" xfId="16240"/>
    <cellStyle name="Note 13 2 6" xfId="16241"/>
    <cellStyle name="Note 13 3" xfId="16242"/>
    <cellStyle name="Note 13 3 2" xfId="16243"/>
    <cellStyle name="Note 13 3 3" xfId="16244"/>
    <cellStyle name="Note 13 3 4" xfId="16245"/>
    <cellStyle name="Note 13 4" xfId="16246"/>
    <cellStyle name="Note 13 4 2" xfId="16247"/>
    <cellStyle name="Note 13 4 3" xfId="16248"/>
    <cellStyle name="Note 13 4 4" xfId="16249"/>
    <cellStyle name="Note 13 4 5" xfId="16250"/>
    <cellStyle name="Note 13 5" xfId="16251"/>
    <cellStyle name="Note 13 5 2" xfId="16252"/>
    <cellStyle name="Note 13 5 3" xfId="16253"/>
    <cellStyle name="Note 13 6" xfId="16254"/>
    <cellStyle name="Note 13 6 2" xfId="16255"/>
    <cellStyle name="Note 13 6 3" xfId="16256"/>
    <cellStyle name="Note 13 7" xfId="16257"/>
    <cellStyle name="Note 13 8" xfId="16258"/>
    <cellStyle name="Note 13 9" xfId="16259"/>
    <cellStyle name="Note 14" xfId="16260"/>
    <cellStyle name="Note 14 2" xfId="16261"/>
    <cellStyle name="Note 14 2 2" xfId="16262"/>
    <cellStyle name="Note 14 2 2 2" xfId="16263"/>
    <cellStyle name="Note 14 2 2 3" xfId="16264"/>
    <cellStyle name="Note 14 2 3" xfId="16265"/>
    <cellStyle name="Note 14 2 4" xfId="16266"/>
    <cellStyle name="Note 14 2 5" xfId="16267"/>
    <cellStyle name="Note 14 2 6" xfId="16268"/>
    <cellStyle name="Note 14 3" xfId="16269"/>
    <cellStyle name="Note 14 3 2" xfId="16270"/>
    <cellStyle name="Note 14 3 3" xfId="16271"/>
    <cellStyle name="Note 14 3 4" xfId="16272"/>
    <cellStyle name="Note 14 4" xfId="16273"/>
    <cellStyle name="Note 14 4 2" xfId="16274"/>
    <cellStyle name="Note 14 4 3" xfId="16275"/>
    <cellStyle name="Note 14 4 4" xfId="16276"/>
    <cellStyle name="Note 14 4 5" xfId="16277"/>
    <cellStyle name="Note 14 5" xfId="16278"/>
    <cellStyle name="Note 14 5 2" xfId="16279"/>
    <cellStyle name="Note 14 5 3" xfId="16280"/>
    <cellStyle name="Note 14 6" xfId="16281"/>
    <cellStyle name="Note 14 6 2" xfId="16282"/>
    <cellStyle name="Note 14 6 3" xfId="16283"/>
    <cellStyle name="Note 14 7" xfId="16284"/>
    <cellStyle name="Note 14 8" xfId="16285"/>
    <cellStyle name="Note 14 9" xfId="16286"/>
    <cellStyle name="Note 15" xfId="16287"/>
    <cellStyle name="Note 15 2" xfId="16288"/>
    <cellStyle name="Note 15 2 2" xfId="16289"/>
    <cellStyle name="Note 15 2 3" xfId="16290"/>
    <cellStyle name="Note 15 2 4" xfId="16291"/>
    <cellStyle name="Note 15 3" xfId="16292"/>
    <cellStyle name="Note 15 3 2" xfId="16293"/>
    <cellStyle name="Note 15 3 3" xfId="16294"/>
    <cellStyle name="Note 15 3 4" xfId="16295"/>
    <cellStyle name="Note 15 4" xfId="16296"/>
    <cellStyle name="Note 15 4 2" xfId="16297"/>
    <cellStyle name="Note 15 4 3" xfId="16298"/>
    <cellStyle name="Note 15 4 4" xfId="16299"/>
    <cellStyle name="Note 15 5" xfId="16300"/>
    <cellStyle name="Note 15 5 2" xfId="16301"/>
    <cellStyle name="Note 15 5 3" xfId="16302"/>
    <cellStyle name="Note 15 6" xfId="16303"/>
    <cellStyle name="Note 15 6 2" xfId="16304"/>
    <cellStyle name="Note 15 6 3" xfId="16305"/>
    <cellStyle name="Note 15 7" xfId="16306"/>
    <cellStyle name="Note 15 8" xfId="16307"/>
    <cellStyle name="Note 15 9" xfId="16308"/>
    <cellStyle name="Note 16" xfId="16309"/>
    <cellStyle name="Note 16 2" xfId="16310"/>
    <cellStyle name="Note 16 2 2" xfId="16311"/>
    <cellStyle name="Note 16 2 3" xfId="16312"/>
    <cellStyle name="Note 16 2 4" xfId="16313"/>
    <cellStyle name="Note 16 3" xfId="16314"/>
    <cellStyle name="Note 16 3 2" xfId="16315"/>
    <cellStyle name="Note 16 3 3" xfId="16316"/>
    <cellStyle name="Note 16 3 4" xfId="16317"/>
    <cellStyle name="Note 16 4" xfId="16318"/>
    <cellStyle name="Note 16 4 2" xfId="16319"/>
    <cellStyle name="Note 16 4 3" xfId="16320"/>
    <cellStyle name="Note 16 4 4" xfId="16321"/>
    <cellStyle name="Note 16 5" xfId="16322"/>
    <cellStyle name="Note 16 5 2" xfId="16323"/>
    <cellStyle name="Note 16 5 3" xfId="16324"/>
    <cellStyle name="Note 16 6" xfId="16325"/>
    <cellStyle name="Note 16 6 2" xfId="16326"/>
    <cellStyle name="Note 16 6 3" xfId="16327"/>
    <cellStyle name="Note 16 7" xfId="16328"/>
    <cellStyle name="Note 16 8" xfId="16329"/>
    <cellStyle name="Note 16 9" xfId="16330"/>
    <cellStyle name="Note 17" xfId="16331"/>
    <cellStyle name="Note 17 2" xfId="16332"/>
    <cellStyle name="Note 17 2 2" xfId="16333"/>
    <cellStyle name="Note 17 2 3" xfId="16334"/>
    <cellStyle name="Note 17 2 4" xfId="16335"/>
    <cellStyle name="Note 17 3" xfId="16336"/>
    <cellStyle name="Note 17 3 2" xfId="16337"/>
    <cellStyle name="Note 17 3 3" xfId="16338"/>
    <cellStyle name="Note 17 3 4" xfId="16339"/>
    <cellStyle name="Note 17 4" xfId="16340"/>
    <cellStyle name="Note 17 4 2" xfId="16341"/>
    <cellStyle name="Note 17 4 3" xfId="16342"/>
    <cellStyle name="Note 17 4 4" xfId="16343"/>
    <cellStyle name="Note 17 5" xfId="16344"/>
    <cellStyle name="Note 17 5 2" xfId="16345"/>
    <cellStyle name="Note 17 5 3" xfId="16346"/>
    <cellStyle name="Note 17 6" xfId="16347"/>
    <cellStyle name="Note 17 6 2" xfId="16348"/>
    <cellStyle name="Note 17 6 3" xfId="16349"/>
    <cellStyle name="Note 17 7" xfId="16350"/>
    <cellStyle name="Note 17 8" xfId="16351"/>
    <cellStyle name="Note 17 9" xfId="16352"/>
    <cellStyle name="Note 18" xfId="16353"/>
    <cellStyle name="Note 18 10" xfId="16354"/>
    <cellStyle name="Note 18 2" xfId="16355"/>
    <cellStyle name="Note 18 2 2" xfId="16356"/>
    <cellStyle name="Note 18 2 3" xfId="16357"/>
    <cellStyle name="Note 18 2 4" xfId="16358"/>
    <cellStyle name="Note 18 2 5" xfId="16359"/>
    <cellStyle name="Note 18 2 6" xfId="16360"/>
    <cellStyle name="Note 18 2 7" xfId="16361"/>
    <cellStyle name="Note 18 2 8" xfId="16362"/>
    <cellStyle name="Note 18 3" xfId="16363"/>
    <cellStyle name="Note 18 3 2" xfId="16364"/>
    <cellStyle name="Note 18 3 3" xfId="16365"/>
    <cellStyle name="Note 18 3 4" xfId="16366"/>
    <cellStyle name="Note 18 4" xfId="16367"/>
    <cellStyle name="Note 18 4 2" xfId="16368"/>
    <cellStyle name="Note 18 4 3" xfId="16369"/>
    <cellStyle name="Note 18 5" xfId="16370"/>
    <cellStyle name="Note 18 5 2" xfId="16371"/>
    <cellStyle name="Note 18 5 3" xfId="16372"/>
    <cellStyle name="Note 18 6" xfId="16373"/>
    <cellStyle name="Note 18 6 2" xfId="16374"/>
    <cellStyle name="Note 18 6 3" xfId="16375"/>
    <cellStyle name="Note 18 7" xfId="16376"/>
    <cellStyle name="Note 18 8" xfId="16377"/>
    <cellStyle name="Note 18 9" xfId="16378"/>
    <cellStyle name="Note 19" xfId="16379"/>
    <cellStyle name="Note 19 2" xfId="16380"/>
    <cellStyle name="Note 19 2 2" xfId="16381"/>
    <cellStyle name="Note 19 2 3" xfId="16382"/>
    <cellStyle name="Note 19 2 4" xfId="16383"/>
    <cellStyle name="Note 19 2 5" xfId="16384"/>
    <cellStyle name="Note 19 3" xfId="16385"/>
    <cellStyle name="Note 19 3 2" xfId="16386"/>
    <cellStyle name="Note 19 3 3" xfId="16387"/>
    <cellStyle name="Note 19 3 4" xfId="16388"/>
    <cellStyle name="Note 19 4" xfId="16389"/>
    <cellStyle name="Note 19 4 2" xfId="16390"/>
    <cellStyle name="Note 19 4 3" xfId="16391"/>
    <cellStyle name="Note 19 5" xfId="16392"/>
    <cellStyle name="Note 19 5 2" xfId="16393"/>
    <cellStyle name="Note 19 5 3" xfId="16394"/>
    <cellStyle name="Note 19 6" xfId="16395"/>
    <cellStyle name="Note 19 6 2" xfId="16396"/>
    <cellStyle name="Note 19 6 3" xfId="16397"/>
    <cellStyle name="Note 19 7" xfId="16398"/>
    <cellStyle name="Note 19 8" xfId="16399"/>
    <cellStyle name="Note 19 9" xfId="16400"/>
    <cellStyle name="Note 2" xfId="16401"/>
    <cellStyle name="Note 2 10" xfId="16402"/>
    <cellStyle name="Note 2 11" xfId="16403"/>
    <cellStyle name="Note 2 12" xfId="16404"/>
    <cellStyle name="Note 2 2" xfId="16405"/>
    <cellStyle name="Note 2 2 2" xfId="16406"/>
    <cellStyle name="Note 2 2 2 2" xfId="16407"/>
    <cellStyle name="Note 2 2 2 2 2" xfId="16408"/>
    <cellStyle name="Note 2 2 2 2 3" xfId="16409"/>
    <cellStyle name="Note 2 2 2 3" xfId="16410"/>
    <cellStyle name="Note 2 2 2 4" xfId="16411"/>
    <cellStyle name="Note 2 2 2 5" xfId="16412"/>
    <cellStyle name="Note 2 2 2 6" xfId="16413"/>
    <cellStyle name="Note 2 2 2 7" xfId="16414"/>
    <cellStyle name="Note 2 2 3" xfId="16415"/>
    <cellStyle name="Note 2 2 3 2" xfId="16416"/>
    <cellStyle name="Note 2 2 3 3" xfId="16417"/>
    <cellStyle name="Note 2 2 3 4" xfId="16418"/>
    <cellStyle name="Note 2 2 4" xfId="16419"/>
    <cellStyle name="Note 2 2 5" xfId="16420"/>
    <cellStyle name="Note 2 2 6" xfId="16421"/>
    <cellStyle name="Note 2 2 7" xfId="16422"/>
    <cellStyle name="Note 2 2 8" xfId="16423"/>
    <cellStyle name="Note 2 3" xfId="16424"/>
    <cellStyle name="Note 2 3 2" xfId="16425"/>
    <cellStyle name="Note 2 3 2 2" xfId="16426"/>
    <cellStyle name="Note 2 3 2 3" xfId="16427"/>
    <cellStyle name="Note 2 3 2 4" xfId="16428"/>
    <cellStyle name="Note 2 3 3" xfId="16429"/>
    <cellStyle name="Note 2 3 4" xfId="16430"/>
    <cellStyle name="Note 2 3 5" xfId="16431"/>
    <cellStyle name="Note 2 3 6" xfId="16432"/>
    <cellStyle name="Note 2 4" xfId="16433"/>
    <cellStyle name="Note 2 4 2" xfId="16434"/>
    <cellStyle name="Note 2 4 2 2" xfId="16435"/>
    <cellStyle name="Note 2 4 2 3" xfId="16436"/>
    <cellStyle name="Note 2 4 2 4" xfId="16437"/>
    <cellStyle name="Note 2 4 3" xfId="16438"/>
    <cellStyle name="Note 2 4 3 2" xfId="16439"/>
    <cellStyle name="Note 2 4 4" xfId="16440"/>
    <cellStyle name="Note 2 4 4 2" xfId="16441"/>
    <cellStyle name="Note 2 4 5" xfId="16442"/>
    <cellStyle name="Note 2 4 6" xfId="16443"/>
    <cellStyle name="Note 2 4 7" xfId="16444"/>
    <cellStyle name="Note 2 4 8" xfId="16445"/>
    <cellStyle name="Note 2 4 9" xfId="16446"/>
    <cellStyle name="Note 2 5" xfId="16447"/>
    <cellStyle name="Note 2 5 2" xfId="16448"/>
    <cellStyle name="Note 2 5 3" xfId="16449"/>
    <cellStyle name="Note 2 5 4" xfId="16450"/>
    <cellStyle name="Note 2 5 5" xfId="16451"/>
    <cellStyle name="Note 2 6" xfId="16452"/>
    <cellStyle name="Note 2 6 2" xfId="16453"/>
    <cellStyle name="Note 2 6 3" xfId="16454"/>
    <cellStyle name="Note 2 6 4" xfId="16455"/>
    <cellStyle name="Note 2 7" xfId="16456"/>
    <cellStyle name="Note 2 7 2" xfId="16457"/>
    <cellStyle name="Note 2 7 3" xfId="16458"/>
    <cellStyle name="Note 2 7 4" xfId="16459"/>
    <cellStyle name="Note 2 8" xfId="16460"/>
    <cellStyle name="Note 2 8 2" xfId="16461"/>
    <cellStyle name="Note 2 8 3" xfId="16462"/>
    <cellStyle name="Note 2 9" xfId="16463"/>
    <cellStyle name="Note 2 9 2" xfId="16464"/>
    <cellStyle name="Note 2 9 3" xfId="16465"/>
    <cellStyle name="Note 2 9 4" xfId="16466"/>
    <cellStyle name="Note 20" xfId="16467"/>
    <cellStyle name="Note 20 2" xfId="16468"/>
    <cellStyle name="Note 20 2 2" xfId="16469"/>
    <cellStyle name="Note 20 2 3" xfId="16470"/>
    <cellStyle name="Note 20 2 4" xfId="16471"/>
    <cellStyle name="Note 20 2 5" xfId="16472"/>
    <cellStyle name="Note 20 3" xfId="16473"/>
    <cellStyle name="Note 20 3 2" xfId="16474"/>
    <cellStyle name="Note 20 3 3" xfId="16475"/>
    <cellStyle name="Note 20 3 4" xfId="16476"/>
    <cellStyle name="Note 20 4" xfId="16477"/>
    <cellStyle name="Note 20 4 2" xfId="16478"/>
    <cellStyle name="Note 20 4 3" xfId="16479"/>
    <cellStyle name="Note 20 5" xfId="16480"/>
    <cellStyle name="Note 20 5 2" xfId="16481"/>
    <cellStyle name="Note 20 5 3" xfId="16482"/>
    <cellStyle name="Note 20 6" xfId="16483"/>
    <cellStyle name="Note 20 6 2" xfId="16484"/>
    <cellStyle name="Note 20 6 3" xfId="16485"/>
    <cellStyle name="Note 20 7" xfId="16486"/>
    <cellStyle name="Note 20 8" xfId="16487"/>
    <cellStyle name="Note 20 9" xfId="16488"/>
    <cellStyle name="Note 21" xfId="16489"/>
    <cellStyle name="Note 21 10" xfId="16490"/>
    <cellStyle name="Note 21 11" xfId="16491"/>
    <cellStyle name="Note 21 2" xfId="16492"/>
    <cellStyle name="Note 21 2 2" xfId="16493"/>
    <cellStyle name="Note 21 2 3" xfId="16494"/>
    <cellStyle name="Note 21 2 4" xfId="16495"/>
    <cellStyle name="Note 21 2 5" xfId="16496"/>
    <cellStyle name="Note 21 2 6" xfId="16497"/>
    <cellStyle name="Note 21 3" xfId="16498"/>
    <cellStyle name="Note 21 3 2" xfId="16499"/>
    <cellStyle name="Note 21 3 3" xfId="16500"/>
    <cellStyle name="Note 21 3 4" xfId="16501"/>
    <cellStyle name="Note 21 4" xfId="16502"/>
    <cellStyle name="Note 21 4 2" xfId="16503"/>
    <cellStyle name="Note 21 4 3" xfId="16504"/>
    <cellStyle name="Note 21 5" xfId="16505"/>
    <cellStyle name="Note 21 5 2" xfId="16506"/>
    <cellStyle name="Note 21 5 3" xfId="16507"/>
    <cellStyle name="Note 21 6" xfId="16508"/>
    <cellStyle name="Note 21 6 2" xfId="16509"/>
    <cellStyle name="Note 21 6 3" xfId="16510"/>
    <cellStyle name="Note 21 7" xfId="16511"/>
    <cellStyle name="Note 21 7 2" xfId="16512"/>
    <cellStyle name="Note 21 8" xfId="16513"/>
    <cellStyle name="Note 21 9" xfId="16514"/>
    <cellStyle name="Note 22" xfId="16515"/>
    <cellStyle name="Note 22 10" xfId="16516"/>
    <cellStyle name="Note 22 11" xfId="16517"/>
    <cellStyle name="Note 22 2" xfId="16518"/>
    <cellStyle name="Note 22 2 2" xfId="16519"/>
    <cellStyle name="Note 22 2 3" xfId="16520"/>
    <cellStyle name="Note 22 2 4" xfId="16521"/>
    <cellStyle name="Note 22 2 5" xfId="16522"/>
    <cellStyle name="Note 22 3" xfId="16523"/>
    <cellStyle name="Note 22 3 2" xfId="16524"/>
    <cellStyle name="Note 22 3 3" xfId="16525"/>
    <cellStyle name="Note 22 3 4" xfId="16526"/>
    <cellStyle name="Note 22 4" xfId="16527"/>
    <cellStyle name="Note 22 4 2" xfId="16528"/>
    <cellStyle name="Note 22 4 3" xfId="16529"/>
    <cellStyle name="Note 22 5" xfId="16530"/>
    <cellStyle name="Note 22 5 2" xfId="16531"/>
    <cellStyle name="Note 22 5 3" xfId="16532"/>
    <cellStyle name="Note 22 6" xfId="16533"/>
    <cellStyle name="Note 22 6 2" xfId="16534"/>
    <cellStyle name="Note 22 6 3" xfId="16535"/>
    <cellStyle name="Note 22 7" xfId="16536"/>
    <cellStyle name="Note 22 7 2" xfId="16537"/>
    <cellStyle name="Note 22 8" xfId="16538"/>
    <cellStyle name="Note 22 9" xfId="16539"/>
    <cellStyle name="Note 23" xfId="16540"/>
    <cellStyle name="Note 23 10" xfId="16541"/>
    <cellStyle name="Note 23 11" xfId="16542"/>
    <cellStyle name="Note 23 2" xfId="16543"/>
    <cellStyle name="Note 23 2 2" xfId="16544"/>
    <cellStyle name="Note 23 2 3" xfId="16545"/>
    <cellStyle name="Note 23 2 4" xfId="16546"/>
    <cellStyle name="Note 23 2 5" xfId="16547"/>
    <cellStyle name="Note 23 3" xfId="16548"/>
    <cellStyle name="Note 23 3 2" xfId="16549"/>
    <cellStyle name="Note 23 3 3" xfId="16550"/>
    <cellStyle name="Note 23 3 4" xfId="16551"/>
    <cellStyle name="Note 23 4" xfId="16552"/>
    <cellStyle name="Note 23 4 2" xfId="16553"/>
    <cellStyle name="Note 23 4 3" xfId="16554"/>
    <cellStyle name="Note 23 5" xfId="16555"/>
    <cellStyle name="Note 23 5 2" xfId="16556"/>
    <cellStyle name="Note 23 5 3" xfId="16557"/>
    <cellStyle name="Note 23 6" xfId="16558"/>
    <cellStyle name="Note 23 6 2" xfId="16559"/>
    <cellStyle name="Note 23 6 3" xfId="16560"/>
    <cellStyle name="Note 23 7" xfId="16561"/>
    <cellStyle name="Note 23 7 2" xfId="16562"/>
    <cellStyle name="Note 23 8" xfId="16563"/>
    <cellStyle name="Note 23 9" xfId="16564"/>
    <cellStyle name="Note 24" xfId="16565"/>
    <cellStyle name="Note 24 10" xfId="16566"/>
    <cellStyle name="Note 24 11" xfId="16567"/>
    <cellStyle name="Note 24 2" xfId="16568"/>
    <cellStyle name="Note 24 2 2" xfId="16569"/>
    <cellStyle name="Note 24 2 3" xfId="16570"/>
    <cellStyle name="Note 24 2 4" xfId="16571"/>
    <cellStyle name="Note 24 2 5" xfId="16572"/>
    <cellStyle name="Note 24 3" xfId="16573"/>
    <cellStyle name="Note 24 3 2" xfId="16574"/>
    <cellStyle name="Note 24 3 3" xfId="16575"/>
    <cellStyle name="Note 24 3 4" xfId="16576"/>
    <cellStyle name="Note 24 4" xfId="16577"/>
    <cellStyle name="Note 24 4 2" xfId="16578"/>
    <cellStyle name="Note 24 4 3" xfId="16579"/>
    <cellStyle name="Note 24 5" xfId="16580"/>
    <cellStyle name="Note 24 5 2" xfId="16581"/>
    <cellStyle name="Note 24 5 3" xfId="16582"/>
    <cellStyle name="Note 24 6" xfId="16583"/>
    <cellStyle name="Note 24 6 2" xfId="16584"/>
    <cellStyle name="Note 24 6 3" xfId="16585"/>
    <cellStyle name="Note 24 7" xfId="16586"/>
    <cellStyle name="Note 24 7 2" xfId="16587"/>
    <cellStyle name="Note 24 8" xfId="16588"/>
    <cellStyle name="Note 24 9" xfId="16589"/>
    <cellStyle name="Note 25" xfId="16590"/>
    <cellStyle name="Note 25 10" xfId="16591"/>
    <cellStyle name="Note 25 11" xfId="16592"/>
    <cellStyle name="Note 25 2" xfId="16593"/>
    <cellStyle name="Note 25 2 2" xfId="16594"/>
    <cellStyle name="Note 25 2 3" xfId="16595"/>
    <cellStyle name="Note 25 2 4" xfId="16596"/>
    <cellStyle name="Note 25 2 5" xfId="16597"/>
    <cellStyle name="Note 25 3" xfId="16598"/>
    <cellStyle name="Note 25 3 2" xfId="16599"/>
    <cellStyle name="Note 25 3 3" xfId="16600"/>
    <cellStyle name="Note 25 3 4" xfId="16601"/>
    <cellStyle name="Note 25 4" xfId="16602"/>
    <cellStyle name="Note 25 4 2" xfId="16603"/>
    <cellStyle name="Note 25 4 3" xfId="16604"/>
    <cellStyle name="Note 25 5" xfId="16605"/>
    <cellStyle name="Note 25 5 2" xfId="16606"/>
    <cellStyle name="Note 25 5 3" xfId="16607"/>
    <cellStyle name="Note 25 6" xfId="16608"/>
    <cellStyle name="Note 25 6 2" xfId="16609"/>
    <cellStyle name="Note 25 6 3" xfId="16610"/>
    <cellStyle name="Note 25 7" xfId="16611"/>
    <cellStyle name="Note 25 7 2" xfId="16612"/>
    <cellStyle name="Note 25 8" xfId="16613"/>
    <cellStyle name="Note 25 9" xfId="16614"/>
    <cellStyle name="Note 26" xfId="16615"/>
    <cellStyle name="Note 26 10" xfId="16616"/>
    <cellStyle name="Note 26 11" xfId="16617"/>
    <cellStyle name="Note 26 2" xfId="16618"/>
    <cellStyle name="Note 26 2 2" xfId="16619"/>
    <cellStyle name="Note 26 2 3" xfId="16620"/>
    <cellStyle name="Note 26 2 4" xfId="16621"/>
    <cellStyle name="Note 26 2 5" xfId="16622"/>
    <cellStyle name="Note 26 3" xfId="16623"/>
    <cellStyle name="Note 26 3 2" xfId="16624"/>
    <cellStyle name="Note 26 3 3" xfId="16625"/>
    <cellStyle name="Note 26 3 4" xfId="16626"/>
    <cellStyle name="Note 26 4" xfId="16627"/>
    <cellStyle name="Note 26 4 2" xfId="16628"/>
    <cellStyle name="Note 26 4 3" xfId="16629"/>
    <cellStyle name="Note 26 5" xfId="16630"/>
    <cellStyle name="Note 26 5 2" xfId="16631"/>
    <cellStyle name="Note 26 5 3" xfId="16632"/>
    <cellStyle name="Note 26 6" xfId="16633"/>
    <cellStyle name="Note 26 6 2" xfId="16634"/>
    <cellStyle name="Note 26 6 3" xfId="16635"/>
    <cellStyle name="Note 26 7" xfId="16636"/>
    <cellStyle name="Note 26 7 2" xfId="16637"/>
    <cellStyle name="Note 26 8" xfId="16638"/>
    <cellStyle name="Note 26 9" xfId="16639"/>
    <cellStyle name="Note 27" xfId="16640"/>
    <cellStyle name="Note 27 10" xfId="16641"/>
    <cellStyle name="Note 27 11" xfId="16642"/>
    <cellStyle name="Note 27 2" xfId="16643"/>
    <cellStyle name="Note 27 2 2" xfId="16644"/>
    <cellStyle name="Note 27 2 3" xfId="16645"/>
    <cellStyle name="Note 27 2 4" xfId="16646"/>
    <cellStyle name="Note 27 2 5" xfId="16647"/>
    <cellStyle name="Note 27 3" xfId="16648"/>
    <cellStyle name="Note 27 3 2" xfId="16649"/>
    <cellStyle name="Note 27 3 3" xfId="16650"/>
    <cellStyle name="Note 27 3 4" xfId="16651"/>
    <cellStyle name="Note 27 4" xfId="16652"/>
    <cellStyle name="Note 27 4 2" xfId="16653"/>
    <cellStyle name="Note 27 4 3" xfId="16654"/>
    <cellStyle name="Note 27 5" xfId="16655"/>
    <cellStyle name="Note 27 5 2" xfId="16656"/>
    <cellStyle name="Note 27 5 3" xfId="16657"/>
    <cellStyle name="Note 27 6" xfId="16658"/>
    <cellStyle name="Note 27 6 2" xfId="16659"/>
    <cellStyle name="Note 27 6 3" xfId="16660"/>
    <cellStyle name="Note 27 7" xfId="16661"/>
    <cellStyle name="Note 27 7 2" xfId="16662"/>
    <cellStyle name="Note 27 8" xfId="16663"/>
    <cellStyle name="Note 27 9" xfId="16664"/>
    <cellStyle name="Note 28" xfId="16665"/>
    <cellStyle name="Note 28 10" xfId="16666"/>
    <cellStyle name="Note 28 11" xfId="16667"/>
    <cellStyle name="Note 28 2" xfId="16668"/>
    <cellStyle name="Note 28 2 2" xfId="16669"/>
    <cellStyle name="Note 28 2 3" xfId="16670"/>
    <cellStyle name="Note 28 2 4" xfId="16671"/>
    <cellStyle name="Note 28 2 5" xfId="16672"/>
    <cellStyle name="Note 28 3" xfId="16673"/>
    <cellStyle name="Note 28 3 2" xfId="16674"/>
    <cellStyle name="Note 28 3 3" xfId="16675"/>
    <cellStyle name="Note 28 3 4" xfId="16676"/>
    <cellStyle name="Note 28 4" xfId="16677"/>
    <cellStyle name="Note 28 4 2" xfId="16678"/>
    <cellStyle name="Note 28 4 3" xfId="16679"/>
    <cellStyle name="Note 28 5" xfId="16680"/>
    <cellStyle name="Note 28 5 2" xfId="16681"/>
    <cellStyle name="Note 28 5 3" xfId="16682"/>
    <cellStyle name="Note 28 6" xfId="16683"/>
    <cellStyle name="Note 28 6 2" xfId="16684"/>
    <cellStyle name="Note 28 6 3" xfId="16685"/>
    <cellStyle name="Note 28 7" xfId="16686"/>
    <cellStyle name="Note 28 7 2" xfId="16687"/>
    <cellStyle name="Note 28 8" xfId="16688"/>
    <cellStyle name="Note 28 9" xfId="16689"/>
    <cellStyle name="Note 29" xfId="16690"/>
    <cellStyle name="Note 29 10" xfId="16691"/>
    <cellStyle name="Note 29 11" xfId="16692"/>
    <cellStyle name="Note 29 2" xfId="16693"/>
    <cellStyle name="Note 29 2 2" xfId="16694"/>
    <cellStyle name="Note 29 2 3" xfId="16695"/>
    <cellStyle name="Note 29 2 4" xfId="16696"/>
    <cellStyle name="Note 29 2 5" xfId="16697"/>
    <cellStyle name="Note 29 3" xfId="16698"/>
    <cellStyle name="Note 29 3 2" xfId="16699"/>
    <cellStyle name="Note 29 3 3" xfId="16700"/>
    <cellStyle name="Note 29 3 4" xfId="16701"/>
    <cellStyle name="Note 29 4" xfId="16702"/>
    <cellStyle name="Note 29 4 2" xfId="16703"/>
    <cellStyle name="Note 29 4 3" xfId="16704"/>
    <cellStyle name="Note 29 5" xfId="16705"/>
    <cellStyle name="Note 29 5 2" xfId="16706"/>
    <cellStyle name="Note 29 5 3" xfId="16707"/>
    <cellStyle name="Note 29 6" xfId="16708"/>
    <cellStyle name="Note 29 6 2" xfId="16709"/>
    <cellStyle name="Note 29 6 3" xfId="16710"/>
    <cellStyle name="Note 29 7" xfId="16711"/>
    <cellStyle name="Note 29 7 2" xfId="16712"/>
    <cellStyle name="Note 29 8" xfId="16713"/>
    <cellStyle name="Note 29 9" xfId="16714"/>
    <cellStyle name="Note 3" xfId="16715"/>
    <cellStyle name="Note 3 10" xfId="16716"/>
    <cellStyle name="Note 3 11" xfId="16717"/>
    <cellStyle name="Note 3 2" xfId="16718"/>
    <cellStyle name="Note 3 2 2" xfId="16719"/>
    <cellStyle name="Note 3 2 2 2" xfId="16720"/>
    <cellStyle name="Note 3 2 2 2 2" xfId="16721"/>
    <cellStyle name="Note 3 2 2 2 3" xfId="16722"/>
    <cellStyle name="Note 3 2 2 3" xfId="16723"/>
    <cellStyle name="Note 3 2 2 4" xfId="16724"/>
    <cellStyle name="Note 3 2 2 5" xfId="16725"/>
    <cellStyle name="Note 3 2 2 6" xfId="16726"/>
    <cellStyle name="Note 3 2 2 7" xfId="16727"/>
    <cellStyle name="Note 3 2 3" xfId="16728"/>
    <cellStyle name="Note 3 2 3 2" xfId="16729"/>
    <cellStyle name="Note 3 2 3 3" xfId="16730"/>
    <cellStyle name="Note 3 2 3 4" xfId="16731"/>
    <cellStyle name="Note 3 2 4" xfId="16732"/>
    <cellStyle name="Note 3 2 5" xfId="16733"/>
    <cellStyle name="Note 3 2 6" xfId="16734"/>
    <cellStyle name="Note 3 2 7" xfId="16735"/>
    <cellStyle name="Note 3 2 8" xfId="16736"/>
    <cellStyle name="Note 3 3" xfId="16737"/>
    <cellStyle name="Note 3 3 2" xfId="16738"/>
    <cellStyle name="Note 3 3 2 2" xfId="16739"/>
    <cellStyle name="Note 3 3 2 3" xfId="16740"/>
    <cellStyle name="Note 3 3 3" xfId="16741"/>
    <cellStyle name="Note 3 3 4" xfId="16742"/>
    <cellStyle name="Note 3 3 5" xfId="16743"/>
    <cellStyle name="Note 3 3 6" xfId="16744"/>
    <cellStyle name="Note 3 4" xfId="16745"/>
    <cellStyle name="Note 3 4 2" xfId="16746"/>
    <cellStyle name="Note 3 4 3" xfId="16747"/>
    <cellStyle name="Note 3 4 4" xfId="16748"/>
    <cellStyle name="Note 3 4 5" xfId="16749"/>
    <cellStyle name="Note 3 5" xfId="16750"/>
    <cellStyle name="Note 3 5 2" xfId="16751"/>
    <cellStyle name="Note 3 5 3" xfId="16752"/>
    <cellStyle name="Note 3 5 4" xfId="16753"/>
    <cellStyle name="Note 3 6" xfId="16754"/>
    <cellStyle name="Note 3 6 2" xfId="16755"/>
    <cellStyle name="Note 3 6 3" xfId="16756"/>
    <cellStyle name="Note 3 7" xfId="16757"/>
    <cellStyle name="Note 3 7 2" xfId="16758"/>
    <cellStyle name="Note 3 8" xfId="16759"/>
    <cellStyle name="Note 3 8 2" xfId="16760"/>
    <cellStyle name="Note 3 9" xfId="16761"/>
    <cellStyle name="Note 30" xfId="16762"/>
    <cellStyle name="Note 30 2" xfId="16763"/>
    <cellStyle name="Note 30 2 2" xfId="16764"/>
    <cellStyle name="Note 30 2 3" xfId="16765"/>
    <cellStyle name="Note 30 2 4" xfId="16766"/>
    <cellStyle name="Note 30 3" xfId="16767"/>
    <cellStyle name="Note 30 4" xfId="16768"/>
    <cellStyle name="Note 30 5" xfId="16769"/>
    <cellStyle name="Note 30 6" xfId="16770"/>
    <cellStyle name="Note 30 7" xfId="16771"/>
    <cellStyle name="Note 31" xfId="16772"/>
    <cellStyle name="Note 31 2" xfId="16773"/>
    <cellStyle name="Note 31 2 2" xfId="16774"/>
    <cellStyle name="Note 31 2 3" xfId="16775"/>
    <cellStyle name="Note 31 2 4" xfId="16776"/>
    <cellStyle name="Note 31 3" xfId="16777"/>
    <cellStyle name="Note 31 4" xfId="16778"/>
    <cellStyle name="Note 31 5" xfId="16779"/>
    <cellStyle name="Note 31 6" xfId="16780"/>
    <cellStyle name="Note 31 7" xfId="16781"/>
    <cellStyle name="Note 32" xfId="16782"/>
    <cellStyle name="Note 32 2" xfId="16783"/>
    <cellStyle name="Note 32 2 2" xfId="16784"/>
    <cellStyle name="Note 32 2 3" xfId="16785"/>
    <cellStyle name="Note 32 2 4" xfId="16786"/>
    <cellStyle name="Note 32 3" xfId="16787"/>
    <cellStyle name="Note 32 4" xfId="16788"/>
    <cellStyle name="Note 32 5" xfId="16789"/>
    <cellStyle name="Note 32 6" xfId="16790"/>
    <cellStyle name="Note 32 7" xfId="16791"/>
    <cellStyle name="Note 33" xfId="16792"/>
    <cellStyle name="Note 33 2" xfId="16793"/>
    <cellStyle name="Note 33 2 2" xfId="16794"/>
    <cellStyle name="Note 33 2 3" xfId="16795"/>
    <cellStyle name="Note 33 2 4" xfId="16796"/>
    <cellStyle name="Note 33 3" xfId="16797"/>
    <cellStyle name="Note 33 4" xfId="16798"/>
    <cellStyle name="Note 33 5" xfId="16799"/>
    <cellStyle name="Note 33 6" xfId="16800"/>
    <cellStyle name="Note 33 7" xfId="16801"/>
    <cellStyle name="Note 34" xfId="16802"/>
    <cellStyle name="Note 34 2" xfId="16803"/>
    <cellStyle name="Note 34 2 2" xfId="16804"/>
    <cellStyle name="Note 34 2 3" xfId="16805"/>
    <cellStyle name="Note 34 2 4" xfId="16806"/>
    <cellStyle name="Note 34 3" xfId="16807"/>
    <cellStyle name="Note 34 4" xfId="16808"/>
    <cellStyle name="Note 34 5" xfId="16809"/>
    <cellStyle name="Note 34 6" xfId="16810"/>
    <cellStyle name="Note 34 7" xfId="16811"/>
    <cellStyle name="Note 35" xfId="16812"/>
    <cellStyle name="Note 35 2" xfId="16813"/>
    <cellStyle name="Note 35 2 2" xfId="16814"/>
    <cellStyle name="Note 35 2 3" xfId="16815"/>
    <cellStyle name="Note 35 2 4" xfId="16816"/>
    <cellStyle name="Note 35 3" xfId="16817"/>
    <cellStyle name="Note 35 4" xfId="16818"/>
    <cellStyle name="Note 35 5" xfId="16819"/>
    <cellStyle name="Note 35 6" xfId="16820"/>
    <cellStyle name="Note 36" xfId="16821"/>
    <cellStyle name="Note 36 2" xfId="16822"/>
    <cellStyle name="Note 36 2 2" xfId="16823"/>
    <cellStyle name="Note 36 2 3" xfId="16824"/>
    <cellStyle name="Note 36 2 4" xfId="16825"/>
    <cellStyle name="Note 36 3" xfId="16826"/>
    <cellStyle name="Note 36 4" xfId="16827"/>
    <cellStyle name="Note 36 5" xfId="16828"/>
    <cellStyle name="Note 36 6" xfId="16829"/>
    <cellStyle name="Note 37" xfId="16830"/>
    <cellStyle name="Note 37 2" xfId="16831"/>
    <cellStyle name="Note 37 2 2" xfId="16832"/>
    <cellStyle name="Note 37 2 3" xfId="16833"/>
    <cellStyle name="Note 37 2 4" xfId="16834"/>
    <cellStyle name="Note 37 3" xfId="16835"/>
    <cellStyle name="Note 37 4" xfId="16836"/>
    <cellStyle name="Note 37 5" xfId="16837"/>
    <cellStyle name="Note 37 6" xfId="16838"/>
    <cellStyle name="Note 38" xfId="16839"/>
    <cellStyle name="Note 38 2" xfId="16840"/>
    <cellStyle name="Note 38 2 2" xfId="16841"/>
    <cellStyle name="Note 38 2 3" xfId="16842"/>
    <cellStyle name="Note 38 2 4" xfId="16843"/>
    <cellStyle name="Note 38 3" xfId="16844"/>
    <cellStyle name="Note 38 4" xfId="16845"/>
    <cellStyle name="Note 38 5" xfId="16846"/>
    <cellStyle name="Note 38 6" xfId="16847"/>
    <cellStyle name="Note 39" xfId="16848"/>
    <cellStyle name="Note 39 2" xfId="16849"/>
    <cellStyle name="Note 39 2 2" xfId="16850"/>
    <cellStyle name="Note 39 2 3" xfId="16851"/>
    <cellStyle name="Note 39 2 4" xfId="16852"/>
    <cellStyle name="Note 39 3" xfId="16853"/>
    <cellStyle name="Note 39 4" xfId="16854"/>
    <cellStyle name="Note 39 5" xfId="16855"/>
    <cellStyle name="Note 39 6" xfId="16856"/>
    <cellStyle name="Note 4" xfId="16857"/>
    <cellStyle name="Note 4 10" xfId="16858"/>
    <cellStyle name="Note 4 2" xfId="16859"/>
    <cellStyle name="Note 4 2 2" xfId="16860"/>
    <cellStyle name="Note 4 2 2 2" xfId="16861"/>
    <cellStyle name="Note 4 2 2 2 2" xfId="16862"/>
    <cellStyle name="Note 4 2 2 2 3" xfId="16863"/>
    <cellStyle name="Note 4 2 2 3" xfId="16864"/>
    <cellStyle name="Note 4 2 2 4" xfId="16865"/>
    <cellStyle name="Note 4 2 2 5" xfId="16866"/>
    <cellStyle name="Note 4 2 3" xfId="16867"/>
    <cellStyle name="Note 4 2 3 2" xfId="16868"/>
    <cellStyle name="Note 4 2 3 3" xfId="16869"/>
    <cellStyle name="Note 4 2 3 4" xfId="16870"/>
    <cellStyle name="Note 4 2 4" xfId="16871"/>
    <cellStyle name="Note 4 2 5" xfId="16872"/>
    <cellStyle name="Note 4 2 6" xfId="16873"/>
    <cellStyle name="Note 4 2 7" xfId="16874"/>
    <cellStyle name="Note 4 3" xfId="16875"/>
    <cellStyle name="Note 4 3 2" xfId="16876"/>
    <cellStyle name="Note 4 3 2 2" xfId="16877"/>
    <cellStyle name="Note 4 3 2 3" xfId="16878"/>
    <cellStyle name="Note 4 3 3" xfId="16879"/>
    <cellStyle name="Note 4 3 4" xfId="16880"/>
    <cellStyle name="Note 4 3 5" xfId="16881"/>
    <cellStyle name="Note 4 4" xfId="16882"/>
    <cellStyle name="Note 4 4 2" xfId="16883"/>
    <cellStyle name="Note 4 4 3" xfId="16884"/>
    <cellStyle name="Note 4 4 4" xfId="16885"/>
    <cellStyle name="Note 4 4 5" xfId="16886"/>
    <cellStyle name="Note 4 5" xfId="16887"/>
    <cellStyle name="Note 4 5 2" xfId="16888"/>
    <cellStyle name="Note 4 5 3" xfId="16889"/>
    <cellStyle name="Note 4 5 4" xfId="16890"/>
    <cellStyle name="Note 4 6" xfId="16891"/>
    <cellStyle name="Note 4 6 2" xfId="16892"/>
    <cellStyle name="Note 4 6 3" xfId="16893"/>
    <cellStyle name="Note 4 7" xfId="16894"/>
    <cellStyle name="Note 4 7 2" xfId="16895"/>
    <cellStyle name="Note 4 8" xfId="16896"/>
    <cellStyle name="Note 4 8 2" xfId="16897"/>
    <cellStyle name="Note 4 9" xfId="16898"/>
    <cellStyle name="Note 40" xfId="16899"/>
    <cellStyle name="Note 40 2" xfId="16900"/>
    <cellStyle name="Note 40 2 2" xfId="16901"/>
    <cellStyle name="Note 40 2 3" xfId="16902"/>
    <cellStyle name="Note 40 2 4" xfId="16903"/>
    <cellStyle name="Note 40 3" xfId="16904"/>
    <cellStyle name="Note 40 4" xfId="16905"/>
    <cellStyle name="Note 40 5" xfId="16906"/>
    <cellStyle name="Note 40 6" xfId="16907"/>
    <cellStyle name="Note 41" xfId="16908"/>
    <cellStyle name="Note 41 2" xfId="16909"/>
    <cellStyle name="Note 41 2 2" xfId="16910"/>
    <cellStyle name="Note 41 2 3" xfId="16911"/>
    <cellStyle name="Note 41 2 4" xfId="16912"/>
    <cellStyle name="Note 41 3" xfId="16913"/>
    <cellStyle name="Note 41 4" xfId="16914"/>
    <cellStyle name="Note 41 5" xfId="16915"/>
    <cellStyle name="Note 41 6" xfId="16916"/>
    <cellStyle name="Note 42" xfId="16917"/>
    <cellStyle name="Note 42 2" xfId="16918"/>
    <cellStyle name="Note 42 2 2" xfId="16919"/>
    <cellStyle name="Note 42 2 3" xfId="16920"/>
    <cellStyle name="Note 42 3" xfId="16921"/>
    <cellStyle name="Note 42 4" xfId="16922"/>
    <cellStyle name="Note 42 5" xfId="16923"/>
    <cellStyle name="Note 42 6" xfId="16924"/>
    <cellStyle name="Note 43" xfId="16925"/>
    <cellStyle name="Note 43 2" xfId="16926"/>
    <cellStyle name="Note 43 2 2" xfId="16927"/>
    <cellStyle name="Note 43 2 3" xfId="16928"/>
    <cellStyle name="Note 43 3" xfId="16929"/>
    <cellStyle name="Note 43 4" xfId="16930"/>
    <cellStyle name="Note 43 5" xfId="16931"/>
    <cellStyle name="Note 43 6" xfId="16932"/>
    <cellStyle name="Note 44" xfId="16933"/>
    <cellStyle name="Note 44 2" xfId="16934"/>
    <cellStyle name="Note 44 2 2" xfId="16935"/>
    <cellStyle name="Note 44 2 3" xfId="16936"/>
    <cellStyle name="Note 44 3" xfId="16937"/>
    <cellStyle name="Note 44 4" xfId="16938"/>
    <cellStyle name="Note 44 5" xfId="16939"/>
    <cellStyle name="Note 44 6" xfId="16940"/>
    <cellStyle name="Note 45" xfId="16941"/>
    <cellStyle name="Note 45 2" xfId="16942"/>
    <cellStyle name="Note 45 3" xfId="16943"/>
    <cellStyle name="Note 45 4" xfId="16944"/>
    <cellStyle name="Note 45 5" xfId="16945"/>
    <cellStyle name="Note 45 6" xfId="16946"/>
    <cellStyle name="Note 46" xfId="16947"/>
    <cellStyle name="Note 46 2" xfId="16948"/>
    <cellStyle name="Note 46 3" xfId="16949"/>
    <cellStyle name="Note 46 4" xfId="16950"/>
    <cellStyle name="Note 46 5" xfId="16951"/>
    <cellStyle name="Note 46 6" xfId="16952"/>
    <cellStyle name="Note 47" xfId="16953"/>
    <cellStyle name="Note 47 2" xfId="16954"/>
    <cellStyle name="Note 47 3" xfId="16955"/>
    <cellStyle name="Note 47 4" xfId="16956"/>
    <cellStyle name="Note 47 5" xfId="16957"/>
    <cellStyle name="Note 47 6" xfId="16958"/>
    <cellStyle name="Note 48" xfId="16959"/>
    <cellStyle name="Note 48 2" xfId="16960"/>
    <cellStyle name="Note 48 3" xfId="16961"/>
    <cellStyle name="Note 48 4" xfId="16962"/>
    <cellStyle name="Note 48 5" xfId="16963"/>
    <cellStyle name="Note 48 6" xfId="16964"/>
    <cellStyle name="Note 49" xfId="16965"/>
    <cellStyle name="Note 49 2" xfId="16966"/>
    <cellStyle name="Note 49 3" xfId="16967"/>
    <cellStyle name="Note 49 4" xfId="16968"/>
    <cellStyle name="Note 49 5" xfId="16969"/>
    <cellStyle name="Note 49 6" xfId="16970"/>
    <cellStyle name="Note 5" xfId="16971"/>
    <cellStyle name="Note 5 2" xfId="16972"/>
    <cellStyle name="Note 5 2 2" xfId="16973"/>
    <cellStyle name="Note 5 2 2 2" xfId="16974"/>
    <cellStyle name="Note 5 2 2 3" xfId="16975"/>
    <cellStyle name="Note 5 2 2 4" xfId="16976"/>
    <cellStyle name="Note 5 2 3" xfId="16977"/>
    <cellStyle name="Note 5 2 4" xfId="16978"/>
    <cellStyle name="Note 5 2 5" xfId="16979"/>
    <cellStyle name="Note 5 2 6" xfId="16980"/>
    <cellStyle name="Note 5 3" xfId="16981"/>
    <cellStyle name="Note 5 3 2" xfId="16982"/>
    <cellStyle name="Note 5 3 3" xfId="16983"/>
    <cellStyle name="Note 5 3 4" xfId="16984"/>
    <cellStyle name="Note 5 4" xfId="16985"/>
    <cellStyle name="Note 5 4 2" xfId="16986"/>
    <cellStyle name="Note 5 4 3" xfId="16987"/>
    <cellStyle name="Note 5 4 4" xfId="16988"/>
    <cellStyle name="Note 5 4 5" xfId="16989"/>
    <cellStyle name="Note 5 5" xfId="16990"/>
    <cellStyle name="Note 5 5 2" xfId="16991"/>
    <cellStyle name="Note 5 5 3" xfId="16992"/>
    <cellStyle name="Note 5 6" xfId="16993"/>
    <cellStyle name="Note 5 6 2" xfId="16994"/>
    <cellStyle name="Note 5 6 3" xfId="16995"/>
    <cellStyle name="Note 5 7" xfId="16996"/>
    <cellStyle name="Note 5 7 2" xfId="16997"/>
    <cellStyle name="Note 5 8" xfId="16998"/>
    <cellStyle name="Note 5 9" xfId="16999"/>
    <cellStyle name="Note 50" xfId="17000"/>
    <cellStyle name="Note 50 2" xfId="17001"/>
    <cellStyle name="Note 50 3" xfId="17002"/>
    <cellStyle name="Note 50 4" xfId="17003"/>
    <cellStyle name="Note 50 5" xfId="17004"/>
    <cellStyle name="Note 50 6" xfId="17005"/>
    <cellStyle name="Note 51" xfId="17006"/>
    <cellStyle name="Note 51 2" xfId="17007"/>
    <cellStyle name="Note 51 3" xfId="17008"/>
    <cellStyle name="Note 51 4" xfId="17009"/>
    <cellStyle name="Note 51 5" xfId="17010"/>
    <cellStyle name="Note 51 6" xfId="17011"/>
    <cellStyle name="Note 52" xfId="17012"/>
    <cellStyle name="Note 52 2" xfId="17013"/>
    <cellStyle name="Note 52 3" xfId="17014"/>
    <cellStyle name="Note 52 4" xfId="17015"/>
    <cellStyle name="Note 52 5" xfId="17016"/>
    <cellStyle name="Note 52 6" xfId="17017"/>
    <cellStyle name="Note 53" xfId="17018"/>
    <cellStyle name="Note 53 2" xfId="17019"/>
    <cellStyle name="Note 53 3" xfId="17020"/>
    <cellStyle name="Note 53 4" xfId="17021"/>
    <cellStyle name="Note 53 5" xfId="17022"/>
    <cellStyle name="Note 53 6" xfId="17023"/>
    <cellStyle name="Note 54" xfId="17024"/>
    <cellStyle name="Note 54 2" xfId="17025"/>
    <cellStyle name="Note 54 3" xfId="17026"/>
    <cellStyle name="Note 54 4" xfId="17027"/>
    <cellStyle name="Note 55" xfId="17028"/>
    <cellStyle name="Note 55 2" xfId="17029"/>
    <cellStyle name="Note 55 3" xfId="17030"/>
    <cellStyle name="Note 55 4" xfId="17031"/>
    <cellStyle name="Note 56" xfId="17032"/>
    <cellStyle name="Note 56 2" xfId="17033"/>
    <cellStyle name="Note 56 3" xfId="17034"/>
    <cellStyle name="Note 56 4" xfId="17035"/>
    <cellStyle name="Note 57" xfId="17036"/>
    <cellStyle name="Note 57 2" xfId="17037"/>
    <cellStyle name="Note 57 3" xfId="17038"/>
    <cellStyle name="Note 57 4" xfId="17039"/>
    <cellStyle name="Note 58" xfId="17040"/>
    <cellStyle name="Note 58 2" xfId="17041"/>
    <cellStyle name="Note 58 3" xfId="17042"/>
    <cellStyle name="Note 58 4" xfId="17043"/>
    <cellStyle name="Note 59" xfId="17044"/>
    <cellStyle name="Note 59 2" xfId="17045"/>
    <cellStyle name="Note 59 3" xfId="17046"/>
    <cellStyle name="Note 6" xfId="17047"/>
    <cellStyle name="Note 6 2" xfId="17048"/>
    <cellStyle name="Note 6 2 2" xfId="17049"/>
    <cellStyle name="Note 6 2 2 2" xfId="17050"/>
    <cellStyle name="Note 6 2 2 3" xfId="17051"/>
    <cellStyle name="Note 6 2 2 4" xfId="17052"/>
    <cellStyle name="Note 6 2 3" xfId="17053"/>
    <cellStyle name="Note 6 2 4" xfId="17054"/>
    <cellStyle name="Note 6 2 5" xfId="17055"/>
    <cellStyle name="Note 6 2 6" xfId="17056"/>
    <cellStyle name="Note 6 3" xfId="17057"/>
    <cellStyle name="Note 6 3 2" xfId="17058"/>
    <cellStyle name="Note 6 3 3" xfId="17059"/>
    <cellStyle name="Note 6 3 4" xfId="17060"/>
    <cellStyle name="Note 6 4" xfId="17061"/>
    <cellStyle name="Note 6 4 2" xfId="17062"/>
    <cellStyle name="Note 6 4 3" xfId="17063"/>
    <cellStyle name="Note 6 4 4" xfId="17064"/>
    <cellStyle name="Note 6 4 5" xfId="17065"/>
    <cellStyle name="Note 6 5" xfId="17066"/>
    <cellStyle name="Note 6 5 2" xfId="17067"/>
    <cellStyle name="Note 6 5 3" xfId="17068"/>
    <cellStyle name="Note 6 6" xfId="17069"/>
    <cellStyle name="Note 6 6 2" xfId="17070"/>
    <cellStyle name="Note 6 6 3" xfId="17071"/>
    <cellStyle name="Note 6 7" xfId="17072"/>
    <cellStyle name="Note 6 7 2" xfId="17073"/>
    <cellStyle name="Note 6 8" xfId="17074"/>
    <cellStyle name="Note 6 9" xfId="17075"/>
    <cellStyle name="Note 60" xfId="17076"/>
    <cellStyle name="Note 60 2" xfId="17077"/>
    <cellStyle name="Note 60 3" xfId="17078"/>
    <cellStyle name="Note 61" xfId="17079"/>
    <cellStyle name="Note 61 2" xfId="17080"/>
    <cellStyle name="Note 61 3" xfId="17081"/>
    <cellStyle name="Note 62" xfId="17082"/>
    <cellStyle name="Note 7" xfId="17083"/>
    <cellStyle name="Note 7 2" xfId="17084"/>
    <cellStyle name="Note 7 2 2" xfId="17085"/>
    <cellStyle name="Note 7 2 2 2" xfId="17086"/>
    <cellStyle name="Note 7 2 2 3" xfId="17087"/>
    <cellStyle name="Note 7 2 2 4" xfId="17088"/>
    <cellStyle name="Note 7 2 3" xfId="17089"/>
    <cellStyle name="Note 7 2 4" xfId="17090"/>
    <cellStyle name="Note 7 2 5" xfId="17091"/>
    <cellStyle name="Note 7 2 6" xfId="17092"/>
    <cellStyle name="Note 7 3" xfId="17093"/>
    <cellStyle name="Note 7 3 2" xfId="17094"/>
    <cellStyle name="Note 7 3 3" xfId="17095"/>
    <cellStyle name="Note 7 3 4" xfId="17096"/>
    <cellStyle name="Note 7 4" xfId="17097"/>
    <cellStyle name="Note 7 4 2" xfId="17098"/>
    <cellStyle name="Note 7 4 3" xfId="17099"/>
    <cellStyle name="Note 7 4 4" xfId="17100"/>
    <cellStyle name="Note 7 4 5" xfId="17101"/>
    <cellStyle name="Note 7 5" xfId="17102"/>
    <cellStyle name="Note 7 5 2" xfId="17103"/>
    <cellStyle name="Note 7 5 3" xfId="17104"/>
    <cellStyle name="Note 7 6" xfId="17105"/>
    <cellStyle name="Note 7 6 2" xfId="17106"/>
    <cellStyle name="Note 7 6 3" xfId="17107"/>
    <cellStyle name="Note 7 7" xfId="17108"/>
    <cellStyle name="Note 7 7 2" xfId="17109"/>
    <cellStyle name="Note 7 8" xfId="17110"/>
    <cellStyle name="Note 7 9" xfId="17111"/>
    <cellStyle name="Note 8" xfId="17112"/>
    <cellStyle name="Note 8 2" xfId="17113"/>
    <cellStyle name="Note 8 2 2" xfId="17114"/>
    <cellStyle name="Note 8 2 2 2" xfId="17115"/>
    <cellStyle name="Note 8 2 2 3" xfId="17116"/>
    <cellStyle name="Note 8 2 3" xfId="17117"/>
    <cellStyle name="Note 8 2 4" xfId="17118"/>
    <cellStyle name="Note 8 2 5" xfId="17119"/>
    <cellStyle name="Note 8 2 6" xfId="17120"/>
    <cellStyle name="Note 8 3" xfId="17121"/>
    <cellStyle name="Note 8 3 2" xfId="17122"/>
    <cellStyle name="Note 8 3 3" xfId="17123"/>
    <cellStyle name="Note 8 3 4" xfId="17124"/>
    <cellStyle name="Note 8 4" xfId="17125"/>
    <cellStyle name="Note 8 4 2" xfId="17126"/>
    <cellStyle name="Note 8 4 3" xfId="17127"/>
    <cellStyle name="Note 8 4 4" xfId="17128"/>
    <cellStyle name="Note 8 4 5" xfId="17129"/>
    <cellStyle name="Note 8 5" xfId="17130"/>
    <cellStyle name="Note 8 5 2" xfId="17131"/>
    <cellStyle name="Note 8 5 3" xfId="17132"/>
    <cellStyle name="Note 8 6" xfId="17133"/>
    <cellStyle name="Note 8 6 2" xfId="17134"/>
    <cellStyle name="Note 8 6 3" xfId="17135"/>
    <cellStyle name="Note 8 7" xfId="17136"/>
    <cellStyle name="Note 8 8" xfId="17137"/>
    <cellStyle name="Note 8 9" xfId="17138"/>
    <cellStyle name="Note 9" xfId="17139"/>
    <cellStyle name="Note 9 2" xfId="17140"/>
    <cellStyle name="Note 9 2 2" xfId="17141"/>
    <cellStyle name="Note 9 2 2 2" xfId="17142"/>
    <cellStyle name="Note 9 2 2 3" xfId="17143"/>
    <cellStyle name="Note 9 2 3" xfId="17144"/>
    <cellStyle name="Note 9 2 4" xfId="17145"/>
    <cellStyle name="Note 9 2 5" xfId="17146"/>
    <cellStyle name="Note 9 2 6" xfId="17147"/>
    <cellStyle name="Note 9 3" xfId="17148"/>
    <cellStyle name="Note 9 3 2" xfId="17149"/>
    <cellStyle name="Note 9 3 3" xfId="17150"/>
    <cellStyle name="Note 9 3 4" xfId="17151"/>
    <cellStyle name="Note 9 4" xfId="17152"/>
    <cellStyle name="Note 9 4 2" xfId="17153"/>
    <cellStyle name="Note 9 4 3" xfId="17154"/>
    <cellStyle name="Note 9 4 4" xfId="17155"/>
    <cellStyle name="Note 9 4 5" xfId="17156"/>
    <cellStyle name="Note 9 5" xfId="17157"/>
    <cellStyle name="Note 9 5 2" xfId="17158"/>
    <cellStyle name="Note 9 5 3" xfId="17159"/>
    <cellStyle name="Note 9 6" xfId="17160"/>
    <cellStyle name="Note 9 6 2" xfId="17161"/>
    <cellStyle name="Note 9 6 3" xfId="17162"/>
    <cellStyle name="Note 9 7" xfId="17163"/>
    <cellStyle name="Note 9 8" xfId="17164"/>
    <cellStyle name="Note 9 9" xfId="17165"/>
    <cellStyle name="Num0Un" xfId="17166"/>
    <cellStyle name="Num0Un 2" xfId="17167"/>
    <cellStyle name="Num0Un 3" xfId="17168"/>
    <cellStyle name="Num1" xfId="17169"/>
    <cellStyle name="Num1 2" xfId="17170"/>
    <cellStyle name="Num1 3" xfId="17171"/>
    <cellStyle name="Num1Blue" xfId="17172"/>
    <cellStyle name="Num1Blue 2" xfId="17173"/>
    <cellStyle name="Num1Blue 3" xfId="17174"/>
    <cellStyle name="Num2" xfId="17175"/>
    <cellStyle name="Num2 2" xfId="17176"/>
    <cellStyle name="Num2 3" xfId="17177"/>
    <cellStyle name="Num2Un" xfId="17178"/>
    <cellStyle name="Num2Un 2" xfId="17179"/>
    <cellStyle name="Num2Un 3" xfId="17180"/>
    <cellStyle name="number" xfId="17181"/>
    <cellStyle name="number 2" xfId="17182"/>
    <cellStyle name="number 3" xfId="17183"/>
    <cellStyle name="Numbers" xfId="17184"/>
    <cellStyle name="Numbers - Bold" xfId="17185"/>
    <cellStyle name="Numbers - Bold 2" xfId="17186"/>
    <cellStyle name="Numbers - Bold 3" xfId="17187"/>
    <cellStyle name="Numbers 2" xfId="17188"/>
    <cellStyle name="Numbers 3" xfId="17189"/>
    <cellStyle name="Numbers 4" xfId="17190"/>
    <cellStyle name="Numbers 5" xfId="17191"/>
    <cellStyle name="OSW_ColumnLabels" xfId="17192"/>
    <cellStyle name="Output 10" xfId="17193"/>
    <cellStyle name="Output 10 2" xfId="17194"/>
    <cellStyle name="Output 10 3" xfId="17195"/>
    <cellStyle name="Output 11" xfId="17196"/>
    <cellStyle name="Output 11 2" xfId="17197"/>
    <cellStyle name="Output 11 3" xfId="17198"/>
    <cellStyle name="Output 12" xfId="17199"/>
    <cellStyle name="Output 12 2" xfId="17200"/>
    <cellStyle name="Output 12 3" xfId="17201"/>
    <cellStyle name="Output 13" xfId="17202"/>
    <cellStyle name="Output 13 2" xfId="17203"/>
    <cellStyle name="Output 13 3" xfId="17204"/>
    <cellStyle name="Output 14" xfId="17205"/>
    <cellStyle name="Output 14 2" xfId="17206"/>
    <cellStyle name="Output 14 3" xfId="17207"/>
    <cellStyle name="Output 14 4" xfId="17208"/>
    <cellStyle name="Output 15" xfId="17209"/>
    <cellStyle name="Output 15 2" xfId="17210"/>
    <cellStyle name="Output 15 3" xfId="17211"/>
    <cellStyle name="Output 15 4" xfId="17212"/>
    <cellStyle name="Output 16" xfId="17213"/>
    <cellStyle name="Output 16 2" xfId="17214"/>
    <cellStyle name="Output 16 3" xfId="17215"/>
    <cellStyle name="Output 16 4" xfId="17216"/>
    <cellStyle name="Output 17" xfId="17217"/>
    <cellStyle name="Output 17 2" xfId="17218"/>
    <cellStyle name="Output 17 3" xfId="17219"/>
    <cellStyle name="Output 17 4" xfId="17220"/>
    <cellStyle name="Output 18" xfId="17221"/>
    <cellStyle name="Output 18 2" xfId="17222"/>
    <cellStyle name="Output 18 3" xfId="17223"/>
    <cellStyle name="Output 18 4" xfId="17224"/>
    <cellStyle name="Output 19" xfId="17225"/>
    <cellStyle name="Output 19 2" xfId="17226"/>
    <cellStyle name="Output 19 3" xfId="17227"/>
    <cellStyle name="Output 19 4" xfId="17228"/>
    <cellStyle name="Output 2" xfId="17229"/>
    <cellStyle name="Output 2 2" xfId="17230"/>
    <cellStyle name="Output 2 2 2" xfId="17231"/>
    <cellStyle name="Output 2 2 3" xfId="17232"/>
    <cellStyle name="Output 2 2 4" xfId="17233"/>
    <cellStyle name="Output 2 2 5" xfId="17234"/>
    <cellStyle name="Output 2 3" xfId="17235"/>
    <cellStyle name="Output 2 3 2" xfId="17236"/>
    <cellStyle name="Output 2 3 2 2" xfId="17237"/>
    <cellStyle name="Output 2 3 3" xfId="17238"/>
    <cellStyle name="Output 2 3 4" xfId="17239"/>
    <cellStyle name="Output 2 3 5" xfId="17240"/>
    <cellStyle name="Output 2 4" xfId="17241"/>
    <cellStyle name="Output 2 4 2" xfId="17242"/>
    <cellStyle name="Output 2 4 3" xfId="17243"/>
    <cellStyle name="Output 2 4 4" xfId="17244"/>
    <cellStyle name="Output 2 5" xfId="17245"/>
    <cellStyle name="Output 2 5 2" xfId="17246"/>
    <cellStyle name="Output 2 5 3" xfId="17247"/>
    <cellStyle name="Output 2 6" xfId="17248"/>
    <cellStyle name="Output 2 6 2" xfId="17249"/>
    <cellStyle name="Output 2 6 3" xfId="17250"/>
    <cellStyle name="Output 2 7" xfId="17251"/>
    <cellStyle name="Output 2 7 2" xfId="17252"/>
    <cellStyle name="Output 2 7 3" xfId="17253"/>
    <cellStyle name="Output 2 8" xfId="17254"/>
    <cellStyle name="Output 2 9" xfId="17255"/>
    <cellStyle name="Output 20" xfId="17256"/>
    <cellStyle name="Output 20 2" xfId="17257"/>
    <cellStyle name="Output 20 3" xfId="17258"/>
    <cellStyle name="Output 20 4" xfId="17259"/>
    <cellStyle name="Output 21" xfId="17260"/>
    <cellStyle name="Output 21 2" xfId="17261"/>
    <cellStyle name="Output 21 3" xfId="17262"/>
    <cellStyle name="Output 21 4" xfId="17263"/>
    <cellStyle name="Output 22" xfId="17264"/>
    <cellStyle name="Output 22 2" xfId="17265"/>
    <cellStyle name="Output 22 3" xfId="17266"/>
    <cellStyle name="Output 22 4" xfId="17267"/>
    <cellStyle name="Output 23" xfId="17268"/>
    <cellStyle name="Output 23 2" xfId="17269"/>
    <cellStyle name="Output 23 3" xfId="17270"/>
    <cellStyle name="Output 23 4" xfId="17271"/>
    <cellStyle name="Output 24" xfId="17272"/>
    <cellStyle name="Output 24 2" xfId="17273"/>
    <cellStyle name="Output 24 3" xfId="17274"/>
    <cellStyle name="Output 24 4" xfId="17275"/>
    <cellStyle name="Output 25" xfId="17276"/>
    <cellStyle name="Output 25 2" xfId="17277"/>
    <cellStyle name="Output 25 3" xfId="17278"/>
    <cellStyle name="Output 25 4" xfId="17279"/>
    <cellStyle name="Output 26" xfId="17280"/>
    <cellStyle name="Output 26 2" xfId="17281"/>
    <cellStyle name="Output 26 3" xfId="17282"/>
    <cellStyle name="Output 26 4" xfId="17283"/>
    <cellStyle name="Output 27" xfId="17284"/>
    <cellStyle name="Output 27 2" xfId="17285"/>
    <cellStyle name="Output 27 3" xfId="17286"/>
    <cellStyle name="Output 27 4" xfId="17287"/>
    <cellStyle name="Output 28" xfId="17288"/>
    <cellStyle name="Output 28 2" xfId="17289"/>
    <cellStyle name="Output 28 3" xfId="17290"/>
    <cellStyle name="Output 28 4" xfId="17291"/>
    <cellStyle name="Output 29" xfId="17292"/>
    <cellStyle name="Output 29 2" xfId="17293"/>
    <cellStyle name="Output 29 3" xfId="17294"/>
    <cellStyle name="Output 29 4" xfId="17295"/>
    <cellStyle name="Output 3" xfId="17296"/>
    <cellStyle name="Output 3 10" xfId="17297"/>
    <cellStyle name="Output 3 2" xfId="17298"/>
    <cellStyle name="Output 3 2 2" xfId="17299"/>
    <cellStyle name="Output 3 2 3" xfId="17300"/>
    <cellStyle name="Output 3 3" xfId="17301"/>
    <cellStyle name="Output 3 3 2" xfId="17302"/>
    <cellStyle name="Output 3 3 3" xfId="17303"/>
    <cellStyle name="Output 3 4" xfId="17304"/>
    <cellStyle name="Output 3 4 2" xfId="17305"/>
    <cellStyle name="Output 3 4 3" xfId="17306"/>
    <cellStyle name="Output 3 5" xfId="17307"/>
    <cellStyle name="Output 3 5 2" xfId="17308"/>
    <cellStyle name="Output 3 5 3" xfId="17309"/>
    <cellStyle name="Output 3 6" xfId="17310"/>
    <cellStyle name="Output 3 7" xfId="17311"/>
    <cellStyle name="Output 3 8" xfId="17312"/>
    <cellStyle name="Output 3 9" xfId="17313"/>
    <cellStyle name="Output 30" xfId="17314"/>
    <cellStyle name="Output 30 2" xfId="17315"/>
    <cellStyle name="Output 30 3" xfId="17316"/>
    <cellStyle name="Output 30 4" xfId="17317"/>
    <cellStyle name="Output 31" xfId="17318"/>
    <cellStyle name="Output 31 2" xfId="17319"/>
    <cellStyle name="Output 31 3" xfId="17320"/>
    <cellStyle name="Output 31 4" xfId="17321"/>
    <cellStyle name="Output 32" xfId="17322"/>
    <cellStyle name="Output 32 2" xfId="17323"/>
    <cellStyle name="Output 32 3" xfId="17324"/>
    <cellStyle name="Output 32 4" xfId="17325"/>
    <cellStyle name="Output 33" xfId="17326"/>
    <cellStyle name="Output 33 2" xfId="17327"/>
    <cellStyle name="Output 33 3" xfId="17328"/>
    <cellStyle name="Output 33 4" xfId="17329"/>
    <cellStyle name="Output 34" xfId="17330"/>
    <cellStyle name="Output 34 2" xfId="17331"/>
    <cellStyle name="Output 34 3" xfId="17332"/>
    <cellStyle name="Output 34 4" xfId="17333"/>
    <cellStyle name="Output 35" xfId="17334"/>
    <cellStyle name="Output 35 2" xfId="17335"/>
    <cellStyle name="Output 35 3" xfId="17336"/>
    <cellStyle name="Output 35 4" xfId="17337"/>
    <cellStyle name="Output 36" xfId="17338"/>
    <cellStyle name="Output 36 2" xfId="17339"/>
    <cellStyle name="Output 36 3" xfId="17340"/>
    <cellStyle name="Output 36 4" xfId="17341"/>
    <cellStyle name="Output 37" xfId="17342"/>
    <cellStyle name="Output 37 2" xfId="17343"/>
    <cellStyle name="Output 37 3" xfId="17344"/>
    <cellStyle name="Output 37 4" xfId="17345"/>
    <cellStyle name="Output 38" xfId="17346"/>
    <cellStyle name="Output 38 2" xfId="17347"/>
    <cellStyle name="Output 38 3" xfId="17348"/>
    <cellStyle name="Output 38 4" xfId="17349"/>
    <cellStyle name="Output 39" xfId="17350"/>
    <cellStyle name="Output 39 2" xfId="17351"/>
    <cellStyle name="Output 39 3" xfId="17352"/>
    <cellStyle name="Output 39 4" xfId="17353"/>
    <cellStyle name="Output 4" xfId="17354"/>
    <cellStyle name="Output 4 2" xfId="17355"/>
    <cellStyle name="Output 4 2 2" xfId="17356"/>
    <cellStyle name="Output 4 2 3" xfId="17357"/>
    <cellStyle name="Output 4 3" xfId="17358"/>
    <cellStyle name="Output 4 4" xfId="17359"/>
    <cellStyle name="Output 4 5" xfId="17360"/>
    <cellStyle name="Output 4 6" xfId="17361"/>
    <cellStyle name="Output 4 7" xfId="17362"/>
    <cellStyle name="Output 40" xfId="17363"/>
    <cellStyle name="Output 40 2" xfId="17364"/>
    <cellStyle name="Output 40 3" xfId="17365"/>
    <cellStyle name="Output 40 4" xfId="17366"/>
    <cellStyle name="Output 41" xfId="17367"/>
    <cellStyle name="Output 41 2" xfId="17368"/>
    <cellStyle name="Output 41 3" xfId="17369"/>
    <cellStyle name="Output 41 4" xfId="17370"/>
    <cellStyle name="Output 42" xfId="17371"/>
    <cellStyle name="Output 42 2" xfId="17372"/>
    <cellStyle name="Output 42 3" xfId="17373"/>
    <cellStyle name="Output 42 4" xfId="17374"/>
    <cellStyle name="Output 43" xfId="17375"/>
    <cellStyle name="Output 43 2" xfId="17376"/>
    <cellStyle name="Output 43 3" xfId="17377"/>
    <cellStyle name="Output 43 4" xfId="17378"/>
    <cellStyle name="Output 44" xfId="17379"/>
    <cellStyle name="Output 44 2" xfId="17380"/>
    <cellStyle name="Output 44 3" xfId="17381"/>
    <cellStyle name="Output 44 4" xfId="17382"/>
    <cellStyle name="Output 45" xfId="17383"/>
    <cellStyle name="Output 45 2" xfId="17384"/>
    <cellStyle name="Output 45 3" xfId="17385"/>
    <cellStyle name="Output 45 4" xfId="17386"/>
    <cellStyle name="Output 46" xfId="17387"/>
    <cellStyle name="Output 46 2" xfId="17388"/>
    <cellStyle name="Output 46 3" xfId="17389"/>
    <cellStyle name="Output 46 4" xfId="17390"/>
    <cellStyle name="Output 47" xfId="17391"/>
    <cellStyle name="Output 47 2" xfId="17392"/>
    <cellStyle name="Output 47 3" xfId="17393"/>
    <cellStyle name="Output 47 4" xfId="17394"/>
    <cellStyle name="Output 48" xfId="17395"/>
    <cellStyle name="Output 48 2" xfId="17396"/>
    <cellStyle name="Output 48 3" xfId="17397"/>
    <cellStyle name="Output 48 4" xfId="17398"/>
    <cellStyle name="Output 49" xfId="17399"/>
    <cellStyle name="Output 49 2" xfId="17400"/>
    <cellStyle name="Output 49 3" xfId="17401"/>
    <cellStyle name="Output 49 4" xfId="17402"/>
    <cellStyle name="Output 5" xfId="17403"/>
    <cellStyle name="Output 5 2" xfId="17404"/>
    <cellStyle name="Output 5 2 2" xfId="17405"/>
    <cellStyle name="Output 5 3" xfId="17406"/>
    <cellStyle name="Output 5 4" xfId="17407"/>
    <cellStyle name="Output 5 5" xfId="17408"/>
    <cellStyle name="Output 5 6" xfId="17409"/>
    <cellStyle name="Output 50" xfId="17410"/>
    <cellStyle name="Output 50 2" xfId="17411"/>
    <cellStyle name="Output 50 3" xfId="17412"/>
    <cellStyle name="Output 50 4" xfId="17413"/>
    <cellStyle name="Output 51" xfId="17414"/>
    <cellStyle name="Output 51 2" xfId="17415"/>
    <cellStyle name="Output 51 3" xfId="17416"/>
    <cellStyle name="Output 51 4" xfId="17417"/>
    <cellStyle name="Output 52" xfId="17418"/>
    <cellStyle name="Output 52 2" xfId="17419"/>
    <cellStyle name="Output 52 3" xfId="17420"/>
    <cellStyle name="Output 53" xfId="17421"/>
    <cellStyle name="Output 53 2" xfId="17422"/>
    <cellStyle name="Output 53 3" xfId="17423"/>
    <cellStyle name="Output 54" xfId="17424"/>
    <cellStyle name="Output 6" xfId="17425"/>
    <cellStyle name="Output 6 2" xfId="17426"/>
    <cellStyle name="Output 6 2 2" xfId="17427"/>
    <cellStyle name="Output 6 3" xfId="17428"/>
    <cellStyle name="Output 6 4" xfId="17429"/>
    <cellStyle name="Output 6 5" xfId="17430"/>
    <cellStyle name="Output 6 6" xfId="17431"/>
    <cellStyle name="Output 7" xfId="17432"/>
    <cellStyle name="Output 7 2" xfId="17433"/>
    <cellStyle name="Output 7 2 2" xfId="17434"/>
    <cellStyle name="Output 7 3" xfId="17435"/>
    <cellStyle name="Output 7 4" xfId="17436"/>
    <cellStyle name="Output 7 5" xfId="17437"/>
    <cellStyle name="Output 8" xfId="17438"/>
    <cellStyle name="Output 8 2" xfId="17439"/>
    <cellStyle name="Output 8 3" xfId="17440"/>
    <cellStyle name="Output 9" xfId="17441"/>
    <cellStyle name="Output 9 2" xfId="17442"/>
    <cellStyle name="Output 9 3" xfId="17443"/>
    <cellStyle name="Output Amounts" xfId="17444"/>
    <cellStyle name="Output Amounts 2" xfId="17445"/>
    <cellStyle name="Output Amounts 3" xfId="17446"/>
    <cellStyle name="Output Line Items" xfId="17447"/>
    <cellStyle name="Output Line Items 2" xfId="17448"/>
    <cellStyle name="Output Line Items 3" xfId="17449"/>
    <cellStyle name="Page Heading Large" xfId="17450"/>
    <cellStyle name="Page Heading Large 2" xfId="17451"/>
    <cellStyle name="Page Heading Large 3" xfId="17452"/>
    <cellStyle name="Page Heading Small" xfId="17453"/>
    <cellStyle name="Page Heading Small 2" xfId="17454"/>
    <cellStyle name="Page Heading Small 3" xfId="17455"/>
    <cellStyle name="PB Table Heading" xfId="17456"/>
    <cellStyle name="PB Table Heading 2" xfId="17457"/>
    <cellStyle name="PB Table Heading 3" xfId="17458"/>
    <cellStyle name="PB Table Highlight1" xfId="17459"/>
    <cellStyle name="PB Table Highlight1 2" xfId="17460"/>
    <cellStyle name="PB Table Highlight1 3" xfId="17461"/>
    <cellStyle name="PB Table Highlight2" xfId="17462"/>
    <cellStyle name="PB Table Highlight2 2" xfId="17463"/>
    <cellStyle name="PB Table Highlight2 3" xfId="17464"/>
    <cellStyle name="PB Table Highlight3" xfId="17465"/>
    <cellStyle name="PB Table Highlight3 2" xfId="17466"/>
    <cellStyle name="PB Table Highlight3 3" xfId="17467"/>
    <cellStyle name="PB Table Standard Row" xfId="17468"/>
    <cellStyle name="PB Table Standard Row 2" xfId="17469"/>
    <cellStyle name="PB Table Standard Row 3" xfId="17470"/>
    <cellStyle name="PB Table Standard Row 4" xfId="17471"/>
    <cellStyle name="PB Table Subtotal Row" xfId="17472"/>
    <cellStyle name="PB Table Subtotal Row 2" xfId="17473"/>
    <cellStyle name="PB Table Subtotal Row 3" xfId="17474"/>
    <cellStyle name="PB Table Total Row" xfId="17475"/>
    <cellStyle name="PB Table Total Row 2" xfId="17476"/>
    <cellStyle name="PB Table Total Row 3" xfId="17477"/>
    <cellStyle name="pct_sub" xfId="17478"/>
    <cellStyle name="Pence" xfId="17479"/>
    <cellStyle name="Pence 2" xfId="17480"/>
    <cellStyle name="Pence 3" xfId="17481"/>
    <cellStyle name="Pence 4" xfId="17482"/>
    <cellStyle name="Perc1" xfId="17483"/>
    <cellStyle name="Perc1 2" xfId="17484"/>
    <cellStyle name="Perc1 3" xfId="17485"/>
    <cellStyle name="Percen - Style2" xfId="17486"/>
    <cellStyle name="Percen - Style2 2" xfId="17487"/>
    <cellStyle name="Percen - Style2 3" xfId="17488"/>
    <cellStyle name="Percen - Style2 4" xfId="17489"/>
    <cellStyle name="Percent" xfId="23773" builtinId="5"/>
    <cellStyle name="Percent (0)" xfId="17490"/>
    <cellStyle name="Percent (0) 2" xfId="17491"/>
    <cellStyle name="Percent (0) 2 2" xfId="17492"/>
    <cellStyle name="Percent (0) 2 3" xfId="17493"/>
    <cellStyle name="Percent (0) 2 4" xfId="17494"/>
    <cellStyle name="Percent (0) 3" xfId="17495"/>
    <cellStyle name="Percent (0) 3 2" xfId="17496"/>
    <cellStyle name="Percent (0) 3 3" xfId="17497"/>
    <cellStyle name="Percent (0) 3 4" xfId="17498"/>
    <cellStyle name="Percent (0) 4" xfId="17499"/>
    <cellStyle name="Percent (0) 4 2" xfId="17500"/>
    <cellStyle name="Percent (0) 4 3" xfId="17501"/>
    <cellStyle name="Percent (0) 4 4" xfId="17502"/>
    <cellStyle name="Percent (0) 5" xfId="17503"/>
    <cellStyle name="Percent (0) 6" xfId="17504"/>
    <cellStyle name="Percent (0) 7" xfId="17505"/>
    <cellStyle name="Percent [1]" xfId="17506"/>
    <cellStyle name="Percent [1] 2" xfId="17507"/>
    <cellStyle name="Percent [1] 3" xfId="17508"/>
    <cellStyle name="Percent [2]" xfId="17509"/>
    <cellStyle name="Percent [2] 2" xfId="17510"/>
    <cellStyle name="Percent [2] 3" xfId="17511"/>
    <cellStyle name="Percent [2] 4" xfId="17512"/>
    <cellStyle name="Percent 10" xfId="17513"/>
    <cellStyle name="Percent 10 2" xfId="17514"/>
    <cellStyle name="Percent 10 3" xfId="17515"/>
    <cellStyle name="Percent 10 4" xfId="17516"/>
    <cellStyle name="Percent 100" xfId="17517"/>
    <cellStyle name="Percent 101" xfId="17518"/>
    <cellStyle name="Percent 102" xfId="17519"/>
    <cellStyle name="Percent 103" xfId="17520"/>
    <cellStyle name="Percent 104" xfId="17521"/>
    <cellStyle name="Percent 105" xfId="17522"/>
    <cellStyle name="Percent 106" xfId="17523"/>
    <cellStyle name="Percent 107" xfId="17524"/>
    <cellStyle name="Percent 108" xfId="17525"/>
    <cellStyle name="Percent 109" xfId="17526"/>
    <cellStyle name="Percent 11" xfId="17527"/>
    <cellStyle name="Percent 11 2" xfId="17528"/>
    <cellStyle name="Percent 11 3" xfId="17529"/>
    <cellStyle name="Percent 110" xfId="17530"/>
    <cellStyle name="Percent 111" xfId="17531"/>
    <cellStyle name="Percent 112" xfId="17532"/>
    <cellStyle name="Percent 113" xfId="17533"/>
    <cellStyle name="Percent 12" xfId="17534"/>
    <cellStyle name="Percent 13" xfId="17535"/>
    <cellStyle name="Percent 14" xfId="17536"/>
    <cellStyle name="Percent 15" xfId="17537"/>
    <cellStyle name="Percent 16" xfId="17538"/>
    <cellStyle name="Percent 17" xfId="17539"/>
    <cellStyle name="Percent 18" xfId="17540"/>
    <cellStyle name="Percent 19" xfId="17541"/>
    <cellStyle name="Percent 2" xfId="17542"/>
    <cellStyle name="Percent 2 2" xfId="17543"/>
    <cellStyle name="Percent 2 2 2" xfId="17544"/>
    <cellStyle name="Percent 2 2 2 2" xfId="17545"/>
    <cellStyle name="Percent 2 2 2 3" xfId="17546"/>
    <cellStyle name="Percent 2 2 2 4" xfId="17547"/>
    <cellStyle name="Percent 2 2 3" xfId="17548"/>
    <cellStyle name="Percent 2 2 4" xfId="17549"/>
    <cellStyle name="Percent 2 2 5" xfId="17550"/>
    <cellStyle name="Percent 2 3" xfId="17551"/>
    <cellStyle name="Percent 2 3 2" xfId="17552"/>
    <cellStyle name="Percent 2 3 3" xfId="17553"/>
    <cellStyle name="Percent 2 3 4" xfId="17554"/>
    <cellStyle name="Percent 2 4" xfId="17555"/>
    <cellStyle name="Percent 2 5" xfId="17556"/>
    <cellStyle name="Percent 2 6" xfId="17557"/>
    <cellStyle name="Percent 2 7" xfId="17558"/>
    <cellStyle name="Percent 20" xfId="17559"/>
    <cellStyle name="Percent 21" xfId="17560"/>
    <cellStyle name="Percent 22" xfId="17561"/>
    <cellStyle name="Percent 23" xfId="17562"/>
    <cellStyle name="Percent 24" xfId="17563"/>
    <cellStyle name="Percent 25" xfId="17564"/>
    <cellStyle name="Percent 26" xfId="17565"/>
    <cellStyle name="Percent 27" xfId="17566"/>
    <cellStyle name="Percent 28" xfId="17567"/>
    <cellStyle name="Percent 29" xfId="17568"/>
    <cellStyle name="Percent 3" xfId="17569"/>
    <cellStyle name="Percent 3 2" xfId="17570"/>
    <cellStyle name="Percent 3 2 2" xfId="17571"/>
    <cellStyle name="Percent 3 2 3" xfId="17572"/>
    <cellStyle name="Percent 3 2 4" xfId="17573"/>
    <cellStyle name="Percent 3 3" xfId="17574"/>
    <cellStyle name="Percent 3 3 2" xfId="17575"/>
    <cellStyle name="Percent 3 4" xfId="17576"/>
    <cellStyle name="Percent 3 5" xfId="17577"/>
    <cellStyle name="Percent 3 6" xfId="17578"/>
    <cellStyle name="Percent 3 7" xfId="17579"/>
    <cellStyle name="Percent 3 8" xfId="17580"/>
    <cellStyle name="Percent 30" xfId="17581"/>
    <cellStyle name="Percent 31" xfId="17582"/>
    <cellStyle name="Percent 32" xfId="17583"/>
    <cellStyle name="Percent 33" xfId="17584"/>
    <cellStyle name="Percent 34" xfId="17585"/>
    <cellStyle name="Percent 35" xfId="17586"/>
    <cellStyle name="Percent 36" xfId="17587"/>
    <cellStyle name="Percent 37" xfId="17588"/>
    <cellStyle name="Percent 38" xfId="17589"/>
    <cellStyle name="Percent 39" xfId="17590"/>
    <cellStyle name="Percent 4" xfId="17591"/>
    <cellStyle name="Percent 4 2" xfId="17592"/>
    <cellStyle name="Percent 4 3" xfId="17593"/>
    <cellStyle name="Percent 4 4" xfId="17594"/>
    <cellStyle name="Percent 4 5" xfId="17595"/>
    <cellStyle name="Percent 40" xfId="17596"/>
    <cellStyle name="Percent 41" xfId="17597"/>
    <cellStyle name="Percent 42" xfId="17598"/>
    <cellStyle name="Percent 43" xfId="17599"/>
    <cellStyle name="Percent 44" xfId="17600"/>
    <cellStyle name="Percent 45" xfId="17601"/>
    <cellStyle name="Percent 46" xfId="17602"/>
    <cellStyle name="Percent 47" xfId="17603"/>
    <cellStyle name="Percent 48" xfId="17604"/>
    <cellStyle name="Percent 49" xfId="17605"/>
    <cellStyle name="Percent 5" xfId="17606"/>
    <cellStyle name="Percent 5 2" xfId="17607"/>
    <cellStyle name="Percent 5 3" xfId="17608"/>
    <cellStyle name="Percent 5 4" xfId="17609"/>
    <cellStyle name="Percent 5 5" xfId="17610"/>
    <cellStyle name="Percent 50" xfId="17611"/>
    <cellStyle name="Percent 51" xfId="17612"/>
    <cellStyle name="Percent 52" xfId="17613"/>
    <cellStyle name="Percent 53" xfId="17614"/>
    <cellStyle name="Percent 54" xfId="17615"/>
    <cellStyle name="Percent 55" xfId="17616"/>
    <cellStyle name="Percent 56" xfId="17617"/>
    <cellStyle name="Percent 57" xfId="17618"/>
    <cellStyle name="Percent 58" xfId="17619"/>
    <cellStyle name="Percent 59" xfId="17620"/>
    <cellStyle name="Percent 6" xfId="17621"/>
    <cellStyle name="Percent 6 2" xfId="17622"/>
    <cellStyle name="Percent 6 2 2" xfId="17623"/>
    <cellStyle name="Percent 6 2 3" xfId="17624"/>
    <cellStyle name="Percent 6 3" xfId="17625"/>
    <cellStyle name="Percent 6 4" xfId="17626"/>
    <cellStyle name="Percent 6 5" xfId="17627"/>
    <cellStyle name="Percent 6 6" xfId="17628"/>
    <cellStyle name="Percent 6 7" xfId="17629"/>
    <cellStyle name="Percent 60" xfId="17630"/>
    <cellStyle name="Percent 61" xfId="17631"/>
    <cellStyle name="Percent 62" xfId="17632"/>
    <cellStyle name="Percent 63" xfId="17633"/>
    <cellStyle name="Percent 64" xfId="17634"/>
    <cellStyle name="Percent 65" xfId="17635"/>
    <cellStyle name="Percent 66" xfId="17636"/>
    <cellStyle name="Percent 67" xfId="17637"/>
    <cellStyle name="Percent 68" xfId="17638"/>
    <cellStyle name="Percent 69" xfId="17639"/>
    <cellStyle name="Percent 7" xfId="17640"/>
    <cellStyle name="Percent 7 2" xfId="17641"/>
    <cellStyle name="Percent 7 3" xfId="17642"/>
    <cellStyle name="Percent 7 4" xfId="17643"/>
    <cellStyle name="Percent 7 5" xfId="17644"/>
    <cellStyle name="Percent 70" xfId="17645"/>
    <cellStyle name="Percent 71" xfId="17646"/>
    <cellStyle name="Percent 72" xfId="17647"/>
    <cellStyle name="Percent 73" xfId="17648"/>
    <cellStyle name="Percent 74" xfId="17649"/>
    <cellStyle name="Percent 75" xfId="17650"/>
    <cellStyle name="Percent 76" xfId="17651"/>
    <cellStyle name="Percent 77" xfId="17652"/>
    <cellStyle name="Percent 78" xfId="17653"/>
    <cellStyle name="Percent 79" xfId="17654"/>
    <cellStyle name="Percent 8" xfId="17655"/>
    <cellStyle name="Percent 8 2" xfId="17656"/>
    <cellStyle name="Percent 8 3" xfId="17657"/>
    <cellStyle name="Percent 8 4" xfId="17658"/>
    <cellStyle name="Percent 80" xfId="17659"/>
    <cellStyle name="Percent 81" xfId="17660"/>
    <cellStyle name="Percent 82" xfId="17661"/>
    <cellStyle name="Percent 83" xfId="17662"/>
    <cellStyle name="Percent 84" xfId="17663"/>
    <cellStyle name="Percent 85" xfId="17664"/>
    <cellStyle name="Percent 86" xfId="17665"/>
    <cellStyle name="Percent 87" xfId="17666"/>
    <cellStyle name="Percent 88" xfId="17667"/>
    <cellStyle name="Percent 89" xfId="17668"/>
    <cellStyle name="Percent 9" xfId="17669"/>
    <cellStyle name="Percent 9 2" xfId="17670"/>
    <cellStyle name="Percent 9 3" xfId="17671"/>
    <cellStyle name="Percent 9 4" xfId="17672"/>
    <cellStyle name="Percent 90" xfId="17673"/>
    <cellStyle name="Percent 91" xfId="17674"/>
    <cellStyle name="Percent 92" xfId="17675"/>
    <cellStyle name="Percent 93" xfId="17676"/>
    <cellStyle name="Percent 94" xfId="17677"/>
    <cellStyle name="Percent 95" xfId="17678"/>
    <cellStyle name="Percent 96" xfId="17679"/>
    <cellStyle name="Percent 97" xfId="17680"/>
    <cellStyle name="Percent 98" xfId="17681"/>
    <cellStyle name="Percent 99" xfId="17682"/>
    <cellStyle name="Percent Hard" xfId="17683"/>
    <cellStyle name="Percent Hard 2" xfId="17684"/>
    <cellStyle name="Percent Hard 3" xfId="17685"/>
    <cellStyle name="Percent[2]" xfId="17686"/>
    <cellStyle name="Percent[2] 2" xfId="17687"/>
    <cellStyle name="Percent[2] 3" xfId="17688"/>
    <cellStyle name="Percent[2] 4" xfId="17689"/>
    <cellStyle name="Percent[3]" xfId="17690"/>
    <cellStyle name="Percent[3] 2" xfId="17691"/>
    <cellStyle name="Percent[3] 3" xfId="17692"/>
    <cellStyle name="Percent[3] 4" xfId="17693"/>
    <cellStyle name="Percent1" xfId="17694"/>
    <cellStyle name="Percent1 2" xfId="17695"/>
    <cellStyle name="Percent1 3" xfId="17696"/>
    <cellStyle name="Percent1Blue" xfId="17697"/>
    <cellStyle name="Percent1Blue 2" xfId="17698"/>
    <cellStyle name="Percent1Blue 3" xfId="17699"/>
    <cellStyle name="Percent2" xfId="17700"/>
    <cellStyle name="Percent2 2" xfId="17701"/>
    <cellStyle name="Percent2 3" xfId="17702"/>
    <cellStyle name="Percent2Blue" xfId="17703"/>
    <cellStyle name="Percent2Blue 2" xfId="17704"/>
    <cellStyle name="Percent2Blue 3" xfId="17705"/>
    <cellStyle name="Percentage" xfId="17706"/>
    <cellStyle name="Percentage 2" xfId="17707"/>
    <cellStyle name="Percentage 3" xfId="17708"/>
    <cellStyle name="Percentage 4" xfId="17709"/>
    <cellStyle name="Perlong" xfId="17710"/>
    <cellStyle name="Perlong 2" xfId="17711"/>
    <cellStyle name="Perlong 3" xfId="17712"/>
    <cellStyle name="Price" xfId="17713"/>
    <cellStyle name="Price 2" xfId="17714"/>
    <cellStyle name="Price 3" xfId="17715"/>
    <cellStyle name="Price 4" xfId="17716"/>
    <cellStyle name="PriceUn" xfId="17717"/>
    <cellStyle name="PriceUn 2" xfId="17718"/>
    <cellStyle name="PriceUn 3" xfId="17719"/>
    <cellStyle name="PriceUn 4" xfId="17720"/>
    <cellStyle name="Private" xfId="17721"/>
    <cellStyle name="Private 2" xfId="17722"/>
    <cellStyle name="Private 3" xfId="17723"/>
    <cellStyle name="Private1" xfId="17724"/>
    <cellStyle name="Private1 2" xfId="17725"/>
    <cellStyle name="Private1 3" xfId="17726"/>
    <cellStyle name="Proposal" xfId="17727"/>
    <cellStyle name="Proposal 2" xfId="17728"/>
    <cellStyle name="Proposal 3" xfId="17729"/>
    <cellStyle name="PSChar" xfId="17730"/>
    <cellStyle name="PSChar 2" xfId="17731"/>
    <cellStyle name="PSChar 3" xfId="17732"/>
    <cellStyle name="PSChar 4" xfId="17733"/>
    <cellStyle name="PSHeading" xfId="17734"/>
    <cellStyle name="PSHeading 2" xfId="17735"/>
    <cellStyle name="PSHeading 3" xfId="17736"/>
    <cellStyle name="PSHeading 4" xfId="17737"/>
    <cellStyle name="PSSpacer" xfId="17738"/>
    <cellStyle name="PSSpacer 2" xfId="17739"/>
    <cellStyle name="PSSpacer 3" xfId="17740"/>
    <cellStyle name="PSSpacer 4" xfId="17741"/>
    <cellStyle name="r" xfId="17742"/>
    <cellStyle name="r 2" xfId="17743"/>
    <cellStyle name="r 3" xfId="17744"/>
    <cellStyle name="r_02-26-02 Base Case Final Phase II - working cap" xfId="17745"/>
    <cellStyle name="r_02-26-02 Base Case Final Phase II - working cap 2" xfId="17746"/>
    <cellStyle name="r_02-26-02 Base Case Final Phase II - working cap 3" xfId="17747"/>
    <cellStyle name="r_2003 Reduction &amp; Sensitivities" xfId="17748"/>
    <cellStyle name="r_2003 Reduction &amp; Sensitivities 2" xfId="17749"/>
    <cellStyle name="r_2003 Reduction &amp; Sensitivities 3" xfId="17750"/>
    <cellStyle name="r_2003BudgetVariances" xfId="17751"/>
    <cellStyle name="r_2003BudgetVariances 2" xfId="17752"/>
    <cellStyle name="r_2003BudgetVariances 3" xfId="17753"/>
    <cellStyle name="r_Aug 02 FOR" xfId="17754"/>
    <cellStyle name="r_Aug 02 FOR 2" xfId="17755"/>
    <cellStyle name="r_Aug 02 FOR 3" xfId="17756"/>
    <cellStyle name="r_forecastTools6" xfId="17757"/>
    <cellStyle name="r_forecastTools6 2" xfId="17758"/>
    <cellStyle name="r_forecastTools6 3" xfId="17759"/>
    <cellStyle name="r_Interest model" xfId="17760"/>
    <cellStyle name="r_Interest model 2" xfId="17761"/>
    <cellStyle name="r_Interest model 3" xfId="17762"/>
    <cellStyle name="r_Mary Cilia Model with Current Projections (LINKED)" xfId="17763"/>
    <cellStyle name="r_Mary Cilia Model with Current Projections (LINKED) 2" xfId="17764"/>
    <cellStyle name="r_Mary Cilia Model with Current Projections (LINKED) 3" xfId="17765"/>
    <cellStyle name="r_OpCo and Prelim Budget-2003 Final" xfId="17766"/>
    <cellStyle name="r_OpCo and Prelim Budget-2003 Final 2" xfId="17767"/>
    <cellStyle name="r_OpCo and Prelim Budget-2003 Final 3" xfId="17768"/>
    <cellStyle name="r_PGE OpCo Forecast for Budget Presentation" xfId="17769"/>
    <cellStyle name="r_PGE OpCo Forecast for Budget Presentation 2" xfId="17770"/>
    <cellStyle name="r_PGE OpCo Forecast for Budget Presentation 3" xfId="17771"/>
    <cellStyle name="r_PGG Draft Cons Forecast 4-14 Revised" xfId="17772"/>
    <cellStyle name="r_PGG Draft Cons Forecast 4-14 Revised 2" xfId="17773"/>
    <cellStyle name="r_PGG Draft Cons Forecast 4-14 Revised 3" xfId="17774"/>
    <cellStyle name="r_PGG Draft Cons Forecast 4-14 Revised_1" xfId="17775"/>
    <cellStyle name="r_PGG Draft Cons Forecast 4-14 Revised_1 2" xfId="17776"/>
    <cellStyle name="r_PGG Draft Cons Forecast 4-14 Revised_1 3" xfId="17777"/>
    <cellStyle name="r_PGG Draft Cons Forecast 4-14 Revised_1_10-23-02 Bidders File - Live Version2" xfId="17778"/>
    <cellStyle name="r_PGG Draft Cons Forecast 4-14 Revised_1_10-23-02 Bidders File - Live Version2 2" xfId="17779"/>
    <cellStyle name="r_PGG Draft Cons Forecast 4-14 Revised_1_10-23-02 Bidders File - Live Version2 3" xfId="17780"/>
    <cellStyle name="r_PGG Draft Cons Forecast 4-14 Revised_1_Bidders File 10-23 V5" xfId="17781"/>
    <cellStyle name="r_PGG Draft Cons Forecast 4-14 Revised_1_Bidders File 10-23 V5 2" xfId="17782"/>
    <cellStyle name="r_PGG Draft Cons Forecast 4-14 Revised_1_Bidders File 10-23 V5 3" xfId="17783"/>
    <cellStyle name="r_Reg Assets &amp; Liab" xfId="17784"/>
    <cellStyle name="r_Reg Assets &amp; Liab 2" xfId="17785"/>
    <cellStyle name="r_Reg Assets &amp; Liab 3" xfId="17786"/>
    <cellStyle name="r_Summary" xfId="17787"/>
    <cellStyle name="r_Summary - OpCo and Prelim Budget-2003 Final" xfId="17788"/>
    <cellStyle name="r_Summary - OpCo and Prelim Budget-2003 Final 2" xfId="17789"/>
    <cellStyle name="r_Summary - OpCo and Prelim Budget-2003 Final 3" xfId="17790"/>
    <cellStyle name="r_Summary 2" xfId="17791"/>
    <cellStyle name="r_Summary 3" xfId="17792"/>
    <cellStyle name="r_Summary 4" xfId="17793"/>
    <cellStyle name="r_Summary 5" xfId="17794"/>
    <cellStyle name="Right" xfId="17795"/>
    <cellStyle name="Right 2" xfId="17796"/>
    <cellStyle name="Right 2 2" xfId="17797"/>
    <cellStyle name="Right 2 3" xfId="17798"/>
    <cellStyle name="Right 3" xfId="17799"/>
    <cellStyle name="Right 4" xfId="17800"/>
    <cellStyle name="SAPBEXaggData" xfId="17801"/>
    <cellStyle name="SAPBEXaggData 10" xfId="17802"/>
    <cellStyle name="SAPBEXaggData 10 2" xfId="17803"/>
    <cellStyle name="SAPBEXaggData 10 3" xfId="17804"/>
    <cellStyle name="SAPBEXaggData 11" xfId="17805"/>
    <cellStyle name="SAPBEXaggData 11 2" xfId="17806"/>
    <cellStyle name="SAPBEXaggData 11 3" xfId="17807"/>
    <cellStyle name="SAPBEXaggData 12" xfId="17808"/>
    <cellStyle name="SAPBEXaggData 12 2" xfId="17809"/>
    <cellStyle name="SAPBEXaggData 12 3" xfId="17810"/>
    <cellStyle name="SAPBEXaggData 13" xfId="17811"/>
    <cellStyle name="SAPBEXaggData 13 2" xfId="17812"/>
    <cellStyle name="SAPBEXaggData 13 3" xfId="17813"/>
    <cellStyle name="SAPBEXaggData 14" xfId="17814"/>
    <cellStyle name="SAPBEXaggData 14 2" xfId="17815"/>
    <cellStyle name="SAPBEXaggData 14 3" xfId="17816"/>
    <cellStyle name="SAPBEXaggData 15" xfId="17817"/>
    <cellStyle name="SAPBEXaggData 15 2" xfId="17818"/>
    <cellStyle name="SAPBEXaggData 15 3" xfId="17819"/>
    <cellStyle name="SAPBEXaggData 16" xfId="17820"/>
    <cellStyle name="SAPBEXaggData 16 2" xfId="17821"/>
    <cellStyle name="SAPBEXaggData 16 3" xfId="17822"/>
    <cellStyle name="SAPBEXaggData 17" xfId="17823"/>
    <cellStyle name="SAPBEXaggData 17 2" xfId="17824"/>
    <cellStyle name="SAPBEXaggData 17 3" xfId="17825"/>
    <cellStyle name="SAPBEXaggData 18" xfId="17826"/>
    <cellStyle name="SAPBEXaggData 18 2" xfId="17827"/>
    <cellStyle name="SAPBEXaggData 18 3" xfId="17828"/>
    <cellStyle name="SAPBEXaggData 19" xfId="17829"/>
    <cellStyle name="SAPBEXaggData 19 2" xfId="17830"/>
    <cellStyle name="SAPBEXaggData 19 3" xfId="17831"/>
    <cellStyle name="SAPBEXaggData 2" xfId="17832"/>
    <cellStyle name="SAPBEXaggData 2 2" xfId="17833"/>
    <cellStyle name="SAPBEXaggData 2 3" xfId="17834"/>
    <cellStyle name="SAPBEXaggData 2 4" xfId="17835"/>
    <cellStyle name="SAPBEXaggData 20" xfId="17836"/>
    <cellStyle name="SAPBEXaggData 20 2" xfId="17837"/>
    <cellStyle name="SAPBEXaggData 20 3" xfId="17838"/>
    <cellStyle name="SAPBEXaggData 21" xfId="17839"/>
    <cellStyle name="SAPBEXaggData 21 2" xfId="17840"/>
    <cellStyle name="SAPBEXaggData 21 3" xfId="17841"/>
    <cellStyle name="SAPBEXaggData 22" xfId="17842"/>
    <cellStyle name="SAPBEXaggData 22 2" xfId="17843"/>
    <cellStyle name="SAPBEXaggData 22 3" xfId="17844"/>
    <cellStyle name="SAPBEXaggData 23" xfId="17845"/>
    <cellStyle name="SAPBEXaggData 23 2" xfId="17846"/>
    <cellStyle name="SAPBEXaggData 23 3" xfId="17847"/>
    <cellStyle name="SAPBEXaggData 24" xfId="17848"/>
    <cellStyle name="SAPBEXaggData 24 2" xfId="17849"/>
    <cellStyle name="SAPBEXaggData 24 3" xfId="17850"/>
    <cellStyle name="SAPBEXaggData 25" xfId="17851"/>
    <cellStyle name="SAPBEXaggData 25 2" xfId="17852"/>
    <cellStyle name="SAPBEXaggData 25 3" xfId="17853"/>
    <cellStyle name="SAPBEXaggData 26" xfId="17854"/>
    <cellStyle name="SAPBEXaggData 26 2" xfId="17855"/>
    <cellStyle name="SAPBEXaggData 26 3" xfId="17856"/>
    <cellStyle name="SAPBEXaggData 27" xfId="17857"/>
    <cellStyle name="SAPBEXaggData 27 2" xfId="17858"/>
    <cellStyle name="SAPBEXaggData 27 3" xfId="17859"/>
    <cellStyle name="SAPBEXaggData 28" xfId="17860"/>
    <cellStyle name="SAPBEXaggData 28 2" xfId="17861"/>
    <cellStyle name="SAPBEXaggData 28 3" xfId="17862"/>
    <cellStyle name="SAPBEXaggData 29" xfId="17863"/>
    <cellStyle name="SAPBEXaggData 29 2" xfId="17864"/>
    <cellStyle name="SAPBEXaggData 29 3" xfId="17865"/>
    <cellStyle name="SAPBEXaggData 3" xfId="17866"/>
    <cellStyle name="SAPBEXaggData 3 2" xfId="17867"/>
    <cellStyle name="SAPBEXaggData 3 3" xfId="17868"/>
    <cellStyle name="SAPBEXaggData 30" xfId="17869"/>
    <cellStyle name="SAPBEXaggData 30 2" xfId="17870"/>
    <cellStyle name="SAPBEXaggData 30 3" xfId="17871"/>
    <cellStyle name="SAPBEXaggData 31" xfId="17872"/>
    <cellStyle name="SAPBEXaggData 31 2" xfId="17873"/>
    <cellStyle name="SAPBEXaggData 31 3" xfId="17874"/>
    <cellStyle name="SAPBEXaggData 32" xfId="17875"/>
    <cellStyle name="SAPBEXaggData 32 2" xfId="17876"/>
    <cellStyle name="SAPBEXaggData 32 3" xfId="17877"/>
    <cellStyle name="SAPBEXaggData 33" xfId="17878"/>
    <cellStyle name="SAPBEXaggData 33 2" xfId="17879"/>
    <cellStyle name="SAPBEXaggData 33 3" xfId="17880"/>
    <cellStyle name="SAPBEXaggData 34" xfId="17881"/>
    <cellStyle name="SAPBEXaggData 34 2" xfId="17882"/>
    <cellStyle name="SAPBEXaggData 34 3" xfId="17883"/>
    <cellStyle name="SAPBEXaggData 35" xfId="17884"/>
    <cellStyle name="SAPBEXaggData 35 2" xfId="17885"/>
    <cellStyle name="SAPBEXaggData 35 3" xfId="17886"/>
    <cellStyle name="SAPBEXaggData 36" xfId="17887"/>
    <cellStyle name="SAPBEXaggData 36 2" xfId="17888"/>
    <cellStyle name="SAPBEXaggData 36 3" xfId="17889"/>
    <cellStyle name="SAPBEXaggData 37" xfId="17890"/>
    <cellStyle name="SAPBEXaggData 37 2" xfId="17891"/>
    <cellStyle name="SAPBEXaggData 37 3" xfId="17892"/>
    <cellStyle name="SAPBEXaggData 38" xfId="17893"/>
    <cellStyle name="SAPBEXaggData 38 2" xfId="17894"/>
    <cellStyle name="SAPBEXaggData 38 3" xfId="17895"/>
    <cellStyle name="SAPBEXaggData 39" xfId="17896"/>
    <cellStyle name="SAPBEXaggData 39 2" xfId="17897"/>
    <cellStyle name="SAPBEXaggData 39 3" xfId="17898"/>
    <cellStyle name="SAPBEXaggData 39 4" xfId="17899"/>
    <cellStyle name="SAPBEXaggData 4" xfId="17900"/>
    <cellStyle name="SAPBEXaggData 4 2" xfId="17901"/>
    <cellStyle name="SAPBEXaggData 4 3" xfId="17902"/>
    <cellStyle name="SAPBEXaggData 40" xfId="17903"/>
    <cellStyle name="SAPBEXaggData 41" xfId="17904"/>
    <cellStyle name="SAPBEXaggData 42" xfId="17905"/>
    <cellStyle name="SAPBEXaggData 43" xfId="17906"/>
    <cellStyle name="SAPBEXaggData 44" xfId="17907"/>
    <cellStyle name="SAPBEXaggData 45" xfId="17908"/>
    <cellStyle name="SAPBEXaggData 46" xfId="17909"/>
    <cellStyle name="SAPBEXaggData 47" xfId="17910"/>
    <cellStyle name="SAPBEXaggData 48" xfId="17911"/>
    <cellStyle name="SAPBEXaggData 49" xfId="17912"/>
    <cellStyle name="SAPBEXaggData 5" xfId="17913"/>
    <cellStyle name="SAPBEXaggData 5 2" xfId="17914"/>
    <cellStyle name="SAPBEXaggData 5 3" xfId="17915"/>
    <cellStyle name="SAPBEXaggData 50" xfId="17916"/>
    <cellStyle name="SAPBEXaggData 51" xfId="17917"/>
    <cellStyle name="SAPBEXaggData 52" xfId="17918"/>
    <cellStyle name="SAPBEXaggData 6" xfId="17919"/>
    <cellStyle name="SAPBEXaggData 6 2" xfId="17920"/>
    <cellStyle name="SAPBEXaggData 6 3" xfId="17921"/>
    <cellStyle name="SAPBEXaggData 7" xfId="17922"/>
    <cellStyle name="SAPBEXaggData 7 2" xfId="17923"/>
    <cellStyle name="SAPBEXaggData 7 3" xfId="17924"/>
    <cellStyle name="SAPBEXaggData 8" xfId="17925"/>
    <cellStyle name="SAPBEXaggData 8 2" xfId="17926"/>
    <cellStyle name="SAPBEXaggData 8 3" xfId="17927"/>
    <cellStyle name="SAPBEXaggData 9" xfId="17928"/>
    <cellStyle name="SAPBEXaggData 9 2" xfId="17929"/>
    <cellStyle name="SAPBEXaggData 9 3" xfId="17930"/>
    <cellStyle name="SAPBEXaggData_BW 1015 1041" xfId="17931"/>
    <cellStyle name="SAPBEXaggDataEmph" xfId="17932"/>
    <cellStyle name="SAPBEXaggDataEmph 10" xfId="17933"/>
    <cellStyle name="SAPBEXaggDataEmph 10 2" xfId="17934"/>
    <cellStyle name="SAPBEXaggDataEmph 10 3" xfId="17935"/>
    <cellStyle name="SAPBEXaggDataEmph 11" xfId="17936"/>
    <cellStyle name="SAPBEXaggDataEmph 11 2" xfId="17937"/>
    <cellStyle name="SAPBEXaggDataEmph 11 3" xfId="17938"/>
    <cellStyle name="SAPBEXaggDataEmph 12" xfId="17939"/>
    <cellStyle name="SAPBEXaggDataEmph 12 2" xfId="17940"/>
    <cellStyle name="SAPBEXaggDataEmph 12 3" xfId="17941"/>
    <cellStyle name="SAPBEXaggDataEmph 13" xfId="17942"/>
    <cellStyle name="SAPBEXaggDataEmph 13 2" xfId="17943"/>
    <cellStyle name="SAPBEXaggDataEmph 13 3" xfId="17944"/>
    <cellStyle name="SAPBEXaggDataEmph 14" xfId="17945"/>
    <cellStyle name="SAPBEXaggDataEmph 14 2" xfId="17946"/>
    <cellStyle name="SAPBEXaggDataEmph 14 3" xfId="17947"/>
    <cellStyle name="SAPBEXaggDataEmph 15" xfId="17948"/>
    <cellStyle name="SAPBEXaggDataEmph 15 2" xfId="17949"/>
    <cellStyle name="SAPBEXaggDataEmph 15 3" xfId="17950"/>
    <cellStyle name="SAPBEXaggDataEmph 16" xfId="17951"/>
    <cellStyle name="SAPBEXaggDataEmph 16 2" xfId="17952"/>
    <cellStyle name="SAPBEXaggDataEmph 16 3" xfId="17953"/>
    <cellStyle name="SAPBEXaggDataEmph 17" xfId="17954"/>
    <cellStyle name="SAPBEXaggDataEmph 17 2" xfId="17955"/>
    <cellStyle name="SAPBEXaggDataEmph 17 3" xfId="17956"/>
    <cellStyle name="SAPBEXaggDataEmph 18" xfId="17957"/>
    <cellStyle name="SAPBEXaggDataEmph 18 2" xfId="17958"/>
    <cellStyle name="SAPBEXaggDataEmph 18 3" xfId="17959"/>
    <cellStyle name="SAPBEXaggDataEmph 19" xfId="17960"/>
    <cellStyle name="SAPBEXaggDataEmph 19 2" xfId="17961"/>
    <cellStyle name="SAPBEXaggDataEmph 19 3" xfId="17962"/>
    <cellStyle name="SAPBEXaggDataEmph 2" xfId="17963"/>
    <cellStyle name="SAPBEXaggDataEmph 2 2" xfId="17964"/>
    <cellStyle name="SAPBEXaggDataEmph 2 3" xfId="17965"/>
    <cellStyle name="SAPBEXaggDataEmph 20" xfId="17966"/>
    <cellStyle name="SAPBEXaggDataEmph 20 2" xfId="17967"/>
    <cellStyle name="SAPBEXaggDataEmph 20 3" xfId="17968"/>
    <cellStyle name="SAPBEXaggDataEmph 21" xfId="17969"/>
    <cellStyle name="SAPBEXaggDataEmph 21 2" xfId="17970"/>
    <cellStyle name="SAPBEXaggDataEmph 21 3" xfId="17971"/>
    <cellStyle name="SAPBEXaggDataEmph 22" xfId="17972"/>
    <cellStyle name="SAPBEXaggDataEmph 22 2" xfId="17973"/>
    <cellStyle name="SAPBEXaggDataEmph 22 3" xfId="17974"/>
    <cellStyle name="SAPBEXaggDataEmph 23" xfId="17975"/>
    <cellStyle name="SAPBEXaggDataEmph 23 2" xfId="17976"/>
    <cellStyle name="SAPBEXaggDataEmph 23 3" xfId="17977"/>
    <cellStyle name="SAPBEXaggDataEmph 24" xfId="17978"/>
    <cellStyle name="SAPBEXaggDataEmph 24 2" xfId="17979"/>
    <cellStyle name="SAPBEXaggDataEmph 24 3" xfId="17980"/>
    <cellStyle name="SAPBEXaggDataEmph 25" xfId="17981"/>
    <cellStyle name="SAPBEXaggDataEmph 25 2" xfId="17982"/>
    <cellStyle name="SAPBEXaggDataEmph 25 3" xfId="17983"/>
    <cellStyle name="SAPBEXaggDataEmph 26" xfId="17984"/>
    <cellStyle name="SAPBEXaggDataEmph 26 2" xfId="17985"/>
    <cellStyle name="SAPBEXaggDataEmph 26 3" xfId="17986"/>
    <cellStyle name="SAPBEXaggDataEmph 27" xfId="17987"/>
    <cellStyle name="SAPBEXaggDataEmph 27 2" xfId="17988"/>
    <cellStyle name="SAPBEXaggDataEmph 27 3" xfId="17989"/>
    <cellStyle name="SAPBEXaggDataEmph 28" xfId="17990"/>
    <cellStyle name="SAPBEXaggDataEmph 28 2" xfId="17991"/>
    <cellStyle name="SAPBEXaggDataEmph 28 3" xfId="17992"/>
    <cellStyle name="SAPBEXaggDataEmph 29" xfId="17993"/>
    <cellStyle name="SAPBEXaggDataEmph 29 2" xfId="17994"/>
    <cellStyle name="SAPBEXaggDataEmph 29 3" xfId="17995"/>
    <cellStyle name="SAPBEXaggDataEmph 3" xfId="17996"/>
    <cellStyle name="SAPBEXaggDataEmph 3 2" xfId="17997"/>
    <cellStyle name="SAPBEXaggDataEmph 3 3" xfId="17998"/>
    <cellStyle name="SAPBEXaggDataEmph 3 4" xfId="17999"/>
    <cellStyle name="SAPBEXaggDataEmph 30" xfId="18000"/>
    <cellStyle name="SAPBEXaggDataEmph 30 2" xfId="18001"/>
    <cellStyle name="SAPBEXaggDataEmph 30 3" xfId="18002"/>
    <cellStyle name="SAPBEXaggDataEmph 31" xfId="18003"/>
    <cellStyle name="SAPBEXaggDataEmph 31 2" xfId="18004"/>
    <cellStyle name="SAPBEXaggDataEmph 31 3" xfId="18005"/>
    <cellStyle name="SAPBEXaggDataEmph 32" xfId="18006"/>
    <cellStyle name="SAPBEXaggDataEmph 32 2" xfId="18007"/>
    <cellStyle name="SAPBEXaggDataEmph 32 3" xfId="18008"/>
    <cellStyle name="SAPBEXaggDataEmph 33" xfId="18009"/>
    <cellStyle name="SAPBEXaggDataEmph 33 2" xfId="18010"/>
    <cellStyle name="SAPBEXaggDataEmph 33 3" xfId="18011"/>
    <cellStyle name="SAPBEXaggDataEmph 34" xfId="18012"/>
    <cellStyle name="SAPBEXaggDataEmph 34 2" xfId="18013"/>
    <cellStyle name="SAPBEXaggDataEmph 34 3" xfId="18014"/>
    <cellStyle name="SAPBEXaggDataEmph 35" xfId="18015"/>
    <cellStyle name="SAPBEXaggDataEmph 35 2" xfId="18016"/>
    <cellStyle name="SAPBEXaggDataEmph 35 3" xfId="18017"/>
    <cellStyle name="SAPBEXaggDataEmph 36" xfId="18018"/>
    <cellStyle name="SAPBEXaggDataEmph 36 2" xfId="18019"/>
    <cellStyle name="SAPBEXaggDataEmph 36 3" xfId="18020"/>
    <cellStyle name="SAPBEXaggDataEmph 37" xfId="18021"/>
    <cellStyle name="SAPBEXaggDataEmph 37 2" xfId="18022"/>
    <cellStyle name="SAPBEXaggDataEmph 37 3" xfId="18023"/>
    <cellStyle name="SAPBEXaggDataEmph 38" xfId="18024"/>
    <cellStyle name="SAPBEXaggDataEmph 38 2" xfId="18025"/>
    <cellStyle name="SAPBEXaggDataEmph 38 3" xfId="18026"/>
    <cellStyle name="SAPBEXaggDataEmph 39" xfId="18027"/>
    <cellStyle name="SAPBEXaggDataEmph 39 2" xfId="18028"/>
    <cellStyle name="SAPBEXaggDataEmph 39 3" xfId="18029"/>
    <cellStyle name="SAPBEXaggDataEmph 4" xfId="18030"/>
    <cellStyle name="SAPBEXaggDataEmph 4 2" xfId="18031"/>
    <cellStyle name="SAPBEXaggDataEmph 4 3" xfId="18032"/>
    <cellStyle name="SAPBEXaggDataEmph 4 4" xfId="18033"/>
    <cellStyle name="SAPBEXaggDataEmph 40" xfId="18034"/>
    <cellStyle name="SAPBEXaggDataEmph 41" xfId="18035"/>
    <cellStyle name="SAPBEXaggDataEmph 42" xfId="18036"/>
    <cellStyle name="SAPBEXaggDataEmph 5" xfId="18037"/>
    <cellStyle name="SAPBEXaggDataEmph 5 2" xfId="18038"/>
    <cellStyle name="SAPBEXaggDataEmph 5 3" xfId="18039"/>
    <cellStyle name="SAPBEXaggDataEmph 5 4" xfId="18040"/>
    <cellStyle name="SAPBEXaggDataEmph 6" xfId="18041"/>
    <cellStyle name="SAPBEXaggDataEmph 6 2" xfId="18042"/>
    <cellStyle name="SAPBEXaggDataEmph 6 3" xfId="18043"/>
    <cellStyle name="SAPBEXaggDataEmph 6 4" xfId="18044"/>
    <cellStyle name="SAPBEXaggDataEmph 7" xfId="18045"/>
    <cellStyle name="SAPBEXaggDataEmph 7 2" xfId="18046"/>
    <cellStyle name="SAPBEXaggDataEmph 7 3" xfId="18047"/>
    <cellStyle name="SAPBEXaggDataEmph 8" xfId="18048"/>
    <cellStyle name="SAPBEXaggDataEmph 8 2" xfId="18049"/>
    <cellStyle name="SAPBEXaggDataEmph 8 3" xfId="18050"/>
    <cellStyle name="SAPBEXaggDataEmph 9" xfId="18051"/>
    <cellStyle name="SAPBEXaggDataEmph 9 2" xfId="18052"/>
    <cellStyle name="SAPBEXaggDataEmph 9 3" xfId="18053"/>
    <cellStyle name="SAPBEXaggDataEmph_Retirements" xfId="18054"/>
    <cellStyle name="SAPBEXaggItem" xfId="18055"/>
    <cellStyle name="SAPBEXaggItem 10" xfId="18056"/>
    <cellStyle name="SAPBEXaggItem 10 2" xfId="18057"/>
    <cellStyle name="SAPBEXaggItem 10 3" xfId="18058"/>
    <cellStyle name="SAPBEXaggItem 11" xfId="18059"/>
    <cellStyle name="SAPBEXaggItem 11 2" xfId="18060"/>
    <cellStyle name="SAPBEXaggItem 11 3" xfId="18061"/>
    <cellStyle name="SAPBEXaggItem 12" xfId="18062"/>
    <cellStyle name="SAPBEXaggItem 12 2" xfId="18063"/>
    <cellStyle name="SAPBEXaggItem 12 3" xfId="18064"/>
    <cellStyle name="SAPBEXaggItem 13" xfId="18065"/>
    <cellStyle name="SAPBEXaggItem 13 2" xfId="18066"/>
    <cellStyle name="SAPBEXaggItem 13 3" xfId="18067"/>
    <cellStyle name="SAPBEXaggItem 14" xfId="18068"/>
    <cellStyle name="SAPBEXaggItem 14 2" xfId="18069"/>
    <cellStyle name="SAPBEXaggItem 14 3" xfId="18070"/>
    <cellStyle name="SAPBEXaggItem 15" xfId="18071"/>
    <cellStyle name="SAPBEXaggItem 15 2" xfId="18072"/>
    <cellStyle name="SAPBEXaggItem 15 3" xfId="18073"/>
    <cellStyle name="SAPBEXaggItem 16" xfId="18074"/>
    <cellStyle name="SAPBEXaggItem 16 2" xfId="18075"/>
    <cellStyle name="SAPBEXaggItem 16 3" xfId="18076"/>
    <cellStyle name="SAPBEXaggItem 17" xfId="18077"/>
    <cellStyle name="SAPBEXaggItem 17 2" xfId="18078"/>
    <cellStyle name="SAPBEXaggItem 17 3" xfId="18079"/>
    <cellStyle name="SAPBEXaggItem 18" xfId="18080"/>
    <cellStyle name="SAPBEXaggItem 18 2" xfId="18081"/>
    <cellStyle name="SAPBEXaggItem 18 3" xfId="18082"/>
    <cellStyle name="SAPBEXaggItem 19" xfId="18083"/>
    <cellStyle name="SAPBEXaggItem 19 2" xfId="18084"/>
    <cellStyle name="SAPBEXaggItem 19 3" xfId="18085"/>
    <cellStyle name="SAPBEXaggItem 2" xfId="18086"/>
    <cellStyle name="SAPBEXaggItem 2 2" xfId="18087"/>
    <cellStyle name="SAPBEXaggItem 2 3" xfId="18088"/>
    <cellStyle name="SAPBEXaggItem 2 4" xfId="18089"/>
    <cellStyle name="SAPBEXaggItem 20" xfId="18090"/>
    <cellStyle name="SAPBEXaggItem 20 2" xfId="18091"/>
    <cellStyle name="SAPBEXaggItem 20 3" xfId="18092"/>
    <cellStyle name="SAPBEXaggItem 21" xfId="18093"/>
    <cellStyle name="SAPBEXaggItem 21 2" xfId="18094"/>
    <cellStyle name="SAPBEXaggItem 21 3" xfId="18095"/>
    <cellStyle name="SAPBEXaggItem 22" xfId="18096"/>
    <cellStyle name="SAPBEXaggItem 22 2" xfId="18097"/>
    <cellStyle name="SAPBEXaggItem 22 3" xfId="18098"/>
    <cellStyle name="SAPBEXaggItem 23" xfId="18099"/>
    <cellStyle name="SAPBEXaggItem 23 2" xfId="18100"/>
    <cellStyle name="SAPBEXaggItem 23 3" xfId="18101"/>
    <cellStyle name="SAPBEXaggItem 24" xfId="18102"/>
    <cellStyle name="SAPBEXaggItem 24 2" xfId="18103"/>
    <cellStyle name="SAPBEXaggItem 24 3" xfId="18104"/>
    <cellStyle name="SAPBEXaggItem 25" xfId="18105"/>
    <cellStyle name="SAPBEXaggItem 25 2" xfId="18106"/>
    <cellStyle name="SAPBEXaggItem 25 3" xfId="18107"/>
    <cellStyle name="SAPBEXaggItem 26" xfId="18108"/>
    <cellStyle name="SAPBEXaggItem 26 2" xfId="18109"/>
    <cellStyle name="SAPBEXaggItem 26 3" xfId="18110"/>
    <cellStyle name="SAPBEXaggItem 27" xfId="18111"/>
    <cellStyle name="SAPBEXaggItem 27 2" xfId="18112"/>
    <cellStyle name="SAPBEXaggItem 27 3" xfId="18113"/>
    <cellStyle name="SAPBEXaggItem 28" xfId="18114"/>
    <cellStyle name="SAPBEXaggItem 28 2" xfId="18115"/>
    <cellStyle name="SAPBEXaggItem 28 3" xfId="18116"/>
    <cellStyle name="SAPBEXaggItem 29" xfId="18117"/>
    <cellStyle name="SAPBEXaggItem 29 2" xfId="18118"/>
    <cellStyle name="SAPBEXaggItem 29 3" xfId="18119"/>
    <cellStyle name="SAPBEXaggItem 3" xfId="18120"/>
    <cellStyle name="SAPBEXaggItem 3 2" xfId="18121"/>
    <cellStyle name="SAPBEXaggItem 3 3" xfId="18122"/>
    <cellStyle name="SAPBEXaggItem 30" xfId="18123"/>
    <cellStyle name="SAPBEXaggItem 30 2" xfId="18124"/>
    <cellStyle name="SAPBEXaggItem 30 3" xfId="18125"/>
    <cellStyle name="SAPBEXaggItem 31" xfId="18126"/>
    <cellStyle name="SAPBEXaggItem 31 2" xfId="18127"/>
    <cellStyle name="SAPBEXaggItem 31 3" xfId="18128"/>
    <cellStyle name="SAPBEXaggItem 32" xfId="18129"/>
    <cellStyle name="SAPBEXaggItem 32 2" xfId="18130"/>
    <cellStyle name="SAPBEXaggItem 32 3" xfId="18131"/>
    <cellStyle name="SAPBEXaggItem 33" xfId="18132"/>
    <cellStyle name="SAPBEXaggItem 33 2" xfId="18133"/>
    <cellStyle name="SAPBEXaggItem 33 3" xfId="18134"/>
    <cellStyle name="SAPBEXaggItem 34" xfId="18135"/>
    <cellStyle name="SAPBEXaggItem 34 2" xfId="18136"/>
    <cellStyle name="SAPBEXaggItem 34 3" xfId="18137"/>
    <cellStyle name="SAPBEXaggItem 35" xfId="18138"/>
    <cellStyle name="SAPBEXaggItem 35 2" xfId="18139"/>
    <cellStyle name="SAPBEXaggItem 35 3" xfId="18140"/>
    <cellStyle name="SAPBEXaggItem 36" xfId="18141"/>
    <cellStyle name="SAPBEXaggItem 36 2" xfId="18142"/>
    <cellStyle name="SAPBEXaggItem 36 3" xfId="18143"/>
    <cellStyle name="SAPBEXaggItem 37" xfId="18144"/>
    <cellStyle name="SAPBEXaggItem 37 2" xfId="18145"/>
    <cellStyle name="SAPBEXaggItem 37 3" xfId="18146"/>
    <cellStyle name="SAPBEXaggItem 38" xfId="18147"/>
    <cellStyle name="SAPBEXaggItem 38 2" xfId="18148"/>
    <cellStyle name="SAPBEXaggItem 38 3" xfId="18149"/>
    <cellStyle name="SAPBEXaggItem 39" xfId="18150"/>
    <cellStyle name="SAPBEXaggItem 39 2" xfId="18151"/>
    <cellStyle name="SAPBEXaggItem 39 3" xfId="18152"/>
    <cellStyle name="SAPBEXaggItem 39 4" xfId="18153"/>
    <cellStyle name="SAPBEXaggItem 4" xfId="18154"/>
    <cellStyle name="SAPBEXaggItem 4 2" xfId="18155"/>
    <cellStyle name="SAPBEXaggItem 4 3" xfId="18156"/>
    <cellStyle name="SAPBEXaggItem 40" xfId="18157"/>
    <cellStyle name="SAPBEXaggItem 41" xfId="18158"/>
    <cellStyle name="SAPBEXaggItem 42" xfId="18159"/>
    <cellStyle name="SAPBEXaggItem 43" xfId="18160"/>
    <cellStyle name="SAPBEXaggItem 44" xfId="18161"/>
    <cellStyle name="SAPBEXaggItem 45" xfId="18162"/>
    <cellStyle name="SAPBEXaggItem 46" xfId="18163"/>
    <cellStyle name="SAPBEXaggItem 47" xfId="18164"/>
    <cellStyle name="SAPBEXaggItem 48" xfId="18165"/>
    <cellStyle name="SAPBEXaggItem 49" xfId="18166"/>
    <cellStyle name="SAPBEXaggItem 5" xfId="18167"/>
    <cellStyle name="SAPBEXaggItem 5 2" xfId="18168"/>
    <cellStyle name="SAPBEXaggItem 5 3" xfId="18169"/>
    <cellStyle name="SAPBEXaggItem 50" xfId="18170"/>
    <cellStyle name="SAPBEXaggItem 51" xfId="18171"/>
    <cellStyle name="SAPBEXaggItem 52" xfId="18172"/>
    <cellStyle name="SAPBEXaggItem 6" xfId="18173"/>
    <cellStyle name="SAPBEXaggItem 6 2" xfId="18174"/>
    <cellStyle name="SAPBEXaggItem 6 3" xfId="18175"/>
    <cellStyle name="SAPBEXaggItem 7" xfId="18176"/>
    <cellStyle name="SAPBEXaggItem 7 2" xfId="18177"/>
    <cellStyle name="SAPBEXaggItem 7 3" xfId="18178"/>
    <cellStyle name="SAPBEXaggItem 8" xfId="18179"/>
    <cellStyle name="SAPBEXaggItem 8 2" xfId="18180"/>
    <cellStyle name="SAPBEXaggItem 8 3" xfId="18181"/>
    <cellStyle name="SAPBEXaggItem 9" xfId="18182"/>
    <cellStyle name="SAPBEXaggItem 9 2" xfId="18183"/>
    <cellStyle name="SAPBEXaggItem 9 3" xfId="18184"/>
    <cellStyle name="SAPBEXaggItem_BW 1015 1041" xfId="18185"/>
    <cellStyle name="SAPBEXaggItemX" xfId="18186"/>
    <cellStyle name="SAPBEXaggItemX 10" xfId="18187"/>
    <cellStyle name="SAPBEXaggItemX 10 2" xfId="18188"/>
    <cellStyle name="SAPBEXaggItemX 10 3" xfId="18189"/>
    <cellStyle name="SAPBEXaggItemX 11" xfId="18190"/>
    <cellStyle name="SAPBEXaggItemX 11 2" xfId="18191"/>
    <cellStyle name="SAPBEXaggItemX 11 3" xfId="18192"/>
    <cellStyle name="SAPBEXaggItemX 12" xfId="18193"/>
    <cellStyle name="SAPBEXaggItemX 12 2" xfId="18194"/>
    <cellStyle name="SAPBEXaggItemX 12 3" xfId="18195"/>
    <cellStyle name="SAPBEXaggItemX 13" xfId="18196"/>
    <cellStyle name="SAPBEXaggItemX 13 2" xfId="18197"/>
    <cellStyle name="SAPBEXaggItemX 13 3" xfId="18198"/>
    <cellStyle name="SAPBEXaggItemX 14" xfId="18199"/>
    <cellStyle name="SAPBEXaggItemX 14 2" xfId="18200"/>
    <cellStyle name="SAPBEXaggItemX 14 3" xfId="18201"/>
    <cellStyle name="SAPBEXaggItemX 15" xfId="18202"/>
    <cellStyle name="SAPBEXaggItemX 15 2" xfId="18203"/>
    <cellStyle name="SAPBEXaggItemX 15 3" xfId="18204"/>
    <cellStyle name="SAPBEXaggItemX 16" xfId="18205"/>
    <cellStyle name="SAPBEXaggItemX 16 2" xfId="18206"/>
    <cellStyle name="SAPBEXaggItemX 16 3" xfId="18207"/>
    <cellStyle name="SAPBEXaggItemX 17" xfId="18208"/>
    <cellStyle name="SAPBEXaggItemX 17 2" xfId="18209"/>
    <cellStyle name="SAPBEXaggItemX 17 3" xfId="18210"/>
    <cellStyle name="SAPBEXaggItemX 18" xfId="18211"/>
    <cellStyle name="SAPBEXaggItemX 18 2" xfId="18212"/>
    <cellStyle name="SAPBEXaggItemX 18 3" xfId="18213"/>
    <cellStyle name="SAPBEXaggItemX 19" xfId="18214"/>
    <cellStyle name="SAPBEXaggItemX 19 2" xfId="18215"/>
    <cellStyle name="SAPBEXaggItemX 19 3" xfId="18216"/>
    <cellStyle name="SAPBEXaggItemX 2" xfId="18217"/>
    <cellStyle name="SAPBEXaggItemX 2 2" xfId="18218"/>
    <cellStyle name="SAPBEXaggItemX 2 3" xfId="18219"/>
    <cellStyle name="SAPBEXaggItemX 20" xfId="18220"/>
    <cellStyle name="SAPBEXaggItemX 20 2" xfId="18221"/>
    <cellStyle name="SAPBEXaggItemX 20 3" xfId="18222"/>
    <cellStyle name="SAPBEXaggItemX 21" xfId="18223"/>
    <cellStyle name="SAPBEXaggItemX 21 2" xfId="18224"/>
    <cellStyle name="SAPBEXaggItemX 21 3" xfId="18225"/>
    <cellStyle name="SAPBEXaggItemX 22" xfId="18226"/>
    <cellStyle name="SAPBEXaggItemX 22 2" xfId="18227"/>
    <cellStyle name="SAPBEXaggItemX 22 3" xfId="18228"/>
    <cellStyle name="SAPBEXaggItemX 23" xfId="18229"/>
    <cellStyle name="SAPBEXaggItemX 23 2" xfId="18230"/>
    <cellStyle name="SAPBEXaggItemX 23 3" xfId="18231"/>
    <cellStyle name="SAPBEXaggItemX 24" xfId="18232"/>
    <cellStyle name="SAPBEXaggItemX 24 2" xfId="18233"/>
    <cellStyle name="SAPBEXaggItemX 24 3" xfId="18234"/>
    <cellStyle name="SAPBEXaggItemX 25" xfId="18235"/>
    <cellStyle name="SAPBEXaggItemX 25 2" xfId="18236"/>
    <cellStyle name="SAPBEXaggItemX 25 3" xfId="18237"/>
    <cellStyle name="SAPBEXaggItemX 26" xfId="18238"/>
    <cellStyle name="SAPBEXaggItemX 26 2" xfId="18239"/>
    <cellStyle name="SAPBEXaggItemX 26 3" xfId="18240"/>
    <cellStyle name="SAPBEXaggItemX 27" xfId="18241"/>
    <cellStyle name="SAPBEXaggItemX 27 2" xfId="18242"/>
    <cellStyle name="SAPBEXaggItemX 27 3" xfId="18243"/>
    <cellStyle name="SAPBEXaggItemX 28" xfId="18244"/>
    <cellStyle name="SAPBEXaggItemX 28 2" xfId="18245"/>
    <cellStyle name="SAPBEXaggItemX 28 3" xfId="18246"/>
    <cellStyle name="SAPBEXaggItemX 29" xfId="18247"/>
    <cellStyle name="SAPBEXaggItemX 29 2" xfId="18248"/>
    <cellStyle name="SAPBEXaggItemX 29 3" xfId="18249"/>
    <cellStyle name="SAPBEXaggItemX 3" xfId="18250"/>
    <cellStyle name="SAPBEXaggItemX 3 2" xfId="18251"/>
    <cellStyle name="SAPBEXaggItemX 3 3" xfId="18252"/>
    <cellStyle name="SAPBEXaggItemX 3 4" xfId="18253"/>
    <cellStyle name="SAPBEXaggItemX 30" xfId="18254"/>
    <cellStyle name="SAPBEXaggItemX 30 2" xfId="18255"/>
    <cellStyle name="SAPBEXaggItemX 30 3" xfId="18256"/>
    <cellStyle name="SAPBEXaggItemX 31" xfId="18257"/>
    <cellStyle name="SAPBEXaggItemX 31 2" xfId="18258"/>
    <cellStyle name="SAPBEXaggItemX 31 3" xfId="18259"/>
    <cellStyle name="SAPBEXaggItemX 32" xfId="18260"/>
    <cellStyle name="SAPBEXaggItemX 32 2" xfId="18261"/>
    <cellStyle name="SAPBEXaggItemX 32 3" xfId="18262"/>
    <cellStyle name="SAPBEXaggItemX 33" xfId="18263"/>
    <cellStyle name="SAPBEXaggItemX 33 2" xfId="18264"/>
    <cellStyle name="SAPBEXaggItemX 33 3" xfId="18265"/>
    <cellStyle name="SAPBEXaggItemX 34" xfId="18266"/>
    <cellStyle name="SAPBEXaggItemX 34 2" xfId="18267"/>
    <cellStyle name="SAPBEXaggItemX 34 3" xfId="18268"/>
    <cellStyle name="SAPBEXaggItemX 35" xfId="18269"/>
    <cellStyle name="SAPBEXaggItemX 35 2" xfId="18270"/>
    <cellStyle name="SAPBEXaggItemX 35 3" xfId="18271"/>
    <cellStyle name="SAPBEXaggItemX 36" xfId="18272"/>
    <cellStyle name="SAPBEXaggItemX 36 2" xfId="18273"/>
    <cellStyle name="SAPBEXaggItemX 36 3" xfId="18274"/>
    <cellStyle name="SAPBEXaggItemX 37" xfId="18275"/>
    <cellStyle name="SAPBEXaggItemX 37 2" xfId="18276"/>
    <cellStyle name="SAPBEXaggItemX 37 3" xfId="18277"/>
    <cellStyle name="SAPBEXaggItemX 38" xfId="18278"/>
    <cellStyle name="SAPBEXaggItemX 38 2" xfId="18279"/>
    <cellStyle name="SAPBEXaggItemX 38 3" xfId="18280"/>
    <cellStyle name="SAPBEXaggItemX 39" xfId="18281"/>
    <cellStyle name="SAPBEXaggItemX 39 2" xfId="18282"/>
    <cellStyle name="SAPBEXaggItemX 39 3" xfId="18283"/>
    <cellStyle name="SAPBEXaggItemX 4" xfId="18284"/>
    <cellStyle name="SAPBEXaggItemX 4 2" xfId="18285"/>
    <cellStyle name="SAPBEXaggItemX 4 3" xfId="18286"/>
    <cellStyle name="SAPBEXaggItemX 4 4" xfId="18287"/>
    <cellStyle name="SAPBEXaggItemX 40" xfId="18288"/>
    <cellStyle name="SAPBEXaggItemX 41" xfId="18289"/>
    <cellStyle name="SAPBEXaggItemX 42" xfId="18290"/>
    <cellStyle name="SAPBEXaggItemX 5" xfId="18291"/>
    <cellStyle name="SAPBEXaggItemX 5 2" xfId="18292"/>
    <cellStyle name="SAPBEXaggItemX 5 3" xfId="18293"/>
    <cellStyle name="SAPBEXaggItemX 5 4" xfId="18294"/>
    <cellStyle name="SAPBEXaggItemX 6" xfId="18295"/>
    <cellStyle name="SAPBEXaggItemX 6 2" xfId="18296"/>
    <cellStyle name="SAPBEXaggItemX 6 3" xfId="18297"/>
    <cellStyle name="SAPBEXaggItemX 6 4" xfId="18298"/>
    <cellStyle name="SAPBEXaggItemX 7" xfId="18299"/>
    <cellStyle name="SAPBEXaggItemX 7 2" xfId="18300"/>
    <cellStyle name="SAPBEXaggItemX 7 3" xfId="18301"/>
    <cellStyle name="SAPBEXaggItemX 8" xfId="18302"/>
    <cellStyle name="SAPBEXaggItemX 8 2" xfId="18303"/>
    <cellStyle name="SAPBEXaggItemX 8 3" xfId="18304"/>
    <cellStyle name="SAPBEXaggItemX 9" xfId="18305"/>
    <cellStyle name="SAPBEXaggItemX 9 2" xfId="18306"/>
    <cellStyle name="SAPBEXaggItemX 9 3" xfId="18307"/>
    <cellStyle name="SAPBEXaggItemX_Retirements" xfId="18308"/>
    <cellStyle name="SAPBEXchaText" xfId="18309"/>
    <cellStyle name="SAPBEXchaText 10" xfId="18310"/>
    <cellStyle name="SAPBEXchaText 10 2" xfId="18311"/>
    <cellStyle name="SAPBEXchaText 10 3" xfId="18312"/>
    <cellStyle name="SAPBEXchaText 11" xfId="18313"/>
    <cellStyle name="SAPBEXchaText 11 2" xfId="18314"/>
    <cellStyle name="SAPBEXchaText 11 3" xfId="18315"/>
    <cellStyle name="SAPBEXchaText 12" xfId="18316"/>
    <cellStyle name="SAPBEXchaText 12 2" xfId="18317"/>
    <cellStyle name="SAPBEXchaText 12 3" xfId="18318"/>
    <cellStyle name="SAPBEXchaText 13" xfId="18319"/>
    <cellStyle name="SAPBEXchaText 13 2" xfId="18320"/>
    <cellStyle name="SAPBEXchaText 13 3" xfId="18321"/>
    <cellStyle name="SAPBEXchaText 14" xfId="18322"/>
    <cellStyle name="SAPBEXchaText 14 2" xfId="18323"/>
    <cellStyle name="SAPBEXchaText 14 3" xfId="18324"/>
    <cellStyle name="SAPBEXchaText 15" xfId="18325"/>
    <cellStyle name="SAPBEXchaText 15 2" xfId="18326"/>
    <cellStyle name="SAPBEXchaText 15 3" xfId="18327"/>
    <cellStyle name="SAPBEXchaText 16" xfId="18328"/>
    <cellStyle name="SAPBEXchaText 16 2" xfId="18329"/>
    <cellStyle name="SAPBEXchaText 16 3" xfId="18330"/>
    <cellStyle name="SAPBEXchaText 17" xfId="18331"/>
    <cellStyle name="SAPBEXchaText 17 2" xfId="18332"/>
    <cellStyle name="SAPBEXchaText 17 3" xfId="18333"/>
    <cellStyle name="SAPBEXchaText 18" xfId="18334"/>
    <cellStyle name="SAPBEXchaText 18 2" xfId="18335"/>
    <cellStyle name="SAPBEXchaText 18 3" xfId="18336"/>
    <cellStyle name="SAPBEXchaText 19" xfId="18337"/>
    <cellStyle name="SAPBEXchaText 19 2" xfId="18338"/>
    <cellStyle name="SAPBEXchaText 19 3" xfId="18339"/>
    <cellStyle name="SAPBEXchaText 2" xfId="18340"/>
    <cellStyle name="SAPBEXchaText 2 2" xfId="18341"/>
    <cellStyle name="SAPBEXchaText 2 3" xfId="18342"/>
    <cellStyle name="SAPBEXchaText 2 4" xfId="18343"/>
    <cellStyle name="SAPBEXchaText 20" xfId="18344"/>
    <cellStyle name="SAPBEXchaText 20 2" xfId="18345"/>
    <cellStyle name="SAPBEXchaText 20 3" xfId="18346"/>
    <cellStyle name="SAPBEXchaText 21" xfId="18347"/>
    <cellStyle name="SAPBEXchaText 21 2" xfId="18348"/>
    <cellStyle name="SAPBEXchaText 21 3" xfId="18349"/>
    <cellStyle name="SAPBEXchaText 22" xfId="18350"/>
    <cellStyle name="SAPBEXchaText 22 2" xfId="18351"/>
    <cellStyle name="SAPBEXchaText 22 3" xfId="18352"/>
    <cellStyle name="SAPBEXchaText 23" xfId="18353"/>
    <cellStyle name="SAPBEXchaText 23 2" xfId="18354"/>
    <cellStyle name="SAPBEXchaText 23 3" xfId="18355"/>
    <cellStyle name="SAPBEXchaText 24" xfId="18356"/>
    <cellStyle name="SAPBEXchaText 24 2" xfId="18357"/>
    <cellStyle name="SAPBEXchaText 24 3" xfId="18358"/>
    <cellStyle name="SAPBEXchaText 25" xfId="18359"/>
    <cellStyle name="SAPBEXchaText 25 2" xfId="18360"/>
    <cellStyle name="SAPBEXchaText 25 3" xfId="18361"/>
    <cellStyle name="SAPBEXchaText 26" xfId="18362"/>
    <cellStyle name="SAPBEXchaText 26 2" xfId="18363"/>
    <cellStyle name="SAPBEXchaText 26 3" xfId="18364"/>
    <cellStyle name="SAPBEXchaText 27" xfId="18365"/>
    <cellStyle name="SAPBEXchaText 27 2" xfId="18366"/>
    <cellStyle name="SAPBEXchaText 27 3" xfId="18367"/>
    <cellStyle name="SAPBEXchaText 28" xfId="18368"/>
    <cellStyle name="SAPBEXchaText 28 2" xfId="18369"/>
    <cellStyle name="SAPBEXchaText 28 3" xfId="18370"/>
    <cellStyle name="SAPBEXchaText 29" xfId="18371"/>
    <cellStyle name="SAPBEXchaText 29 2" xfId="18372"/>
    <cellStyle name="SAPBEXchaText 29 3" xfId="18373"/>
    <cellStyle name="SAPBEXchaText 3" xfId="18374"/>
    <cellStyle name="SAPBEXchaText 3 2" xfId="18375"/>
    <cellStyle name="SAPBEXchaText 3 3" xfId="18376"/>
    <cellStyle name="SAPBEXchaText 30" xfId="18377"/>
    <cellStyle name="SAPBEXchaText 30 2" xfId="18378"/>
    <cellStyle name="SAPBEXchaText 30 3" xfId="18379"/>
    <cellStyle name="SAPBEXchaText 31" xfId="18380"/>
    <cellStyle name="SAPBEXchaText 31 2" xfId="18381"/>
    <cellStyle name="SAPBEXchaText 31 3" xfId="18382"/>
    <cellStyle name="SAPBEXchaText 32" xfId="18383"/>
    <cellStyle name="SAPBEXchaText 32 2" xfId="18384"/>
    <cellStyle name="SAPBEXchaText 32 3" xfId="18385"/>
    <cellStyle name="SAPBEXchaText 33" xfId="18386"/>
    <cellStyle name="SAPBEXchaText 33 2" xfId="18387"/>
    <cellStyle name="SAPBEXchaText 33 3" xfId="18388"/>
    <cellStyle name="SAPBEXchaText 34" xfId="18389"/>
    <cellStyle name="SAPBEXchaText 34 2" xfId="18390"/>
    <cellStyle name="SAPBEXchaText 34 3" xfId="18391"/>
    <cellStyle name="SAPBEXchaText 35" xfId="18392"/>
    <cellStyle name="SAPBEXchaText 35 2" xfId="18393"/>
    <cellStyle name="SAPBEXchaText 35 3" xfId="18394"/>
    <cellStyle name="SAPBEXchaText 36" xfId="18395"/>
    <cellStyle name="SAPBEXchaText 36 2" xfId="18396"/>
    <cellStyle name="SAPBEXchaText 36 3" xfId="18397"/>
    <cellStyle name="SAPBEXchaText 37" xfId="18398"/>
    <cellStyle name="SAPBEXchaText 37 2" xfId="18399"/>
    <cellStyle name="SAPBEXchaText 37 3" xfId="18400"/>
    <cellStyle name="SAPBEXchaText 38" xfId="18401"/>
    <cellStyle name="SAPBEXchaText 38 2" xfId="18402"/>
    <cellStyle name="SAPBEXchaText 38 3" xfId="18403"/>
    <cellStyle name="SAPBEXchaText 39" xfId="18404"/>
    <cellStyle name="SAPBEXchaText 39 2" xfId="18405"/>
    <cellStyle name="SAPBEXchaText 39 3" xfId="18406"/>
    <cellStyle name="SAPBEXchaText 39 4" xfId="18407"/>
    <cellStyle name="SAPBEXchaText 4" xfId="18408"/>
    <cellStyle name="SAPBEXchaText 4 2" xfId="18409"/>
    <cellStyle name="SAPBEXchaText 4 3" xfId="18410"/>
    <cellStyle name="SAPBEXchaText 40" xfId="18411"/>
    <cellStyle name="SAPBEXchaText 41" xfId="18412"/>
    <cellStyle name="SAPBEXchaText 42" xfId="18413"/>
    <cellStyle name="SAPBEXchaText 43" xfId="18414"/>
    <cellStyle name="SAPBEXchaText 44" xfId="18415"/>
    <cellStyle name="SAPBEXchaText 45" xfId="18416"/>
    <cellStyle name="SAPBEXchaText 46" xfId="18417"/>
    <cellStyle name="SAPBEXchaText 47" xfId="18418"/>
    <cellStyle name="SAPBEXchaText 48" xfId="18419"/>
    <cellStyle name="SAPBEXchaText 49" xfId="18420"/>
    <cellStyle name="SAPBEXchaText 5" xfId="18421"/>
    <cellStyle name="SAPBEXchaText 5 2" xfId="18422"/>
    <cellStyle name="SAPBEXchaText 5 3" xfId="18423"/>
    <cellStyle name="SAPBEXchaText 50" xfId="18424"/>
    <cellStyle name="SAPBEXchaText 51" xfId="18425"/>
    <cellStyle name="SAPBEXchaText 52" xfId="18426"/>
    <cellStyle name="SAPBEXchaText 6" xfId="18427"/>
    <cellStyle name="SAPBEXchaText 6 2" xfId="18428"/>
    <cellStyle name="SAPBEXchaText 6 3" xfId="18429"/>
    <cellStyle name="SAPBEXchaText 7" xfId="18430"/>
    <cellStyle name="SAPBEXchaText 7 2" xfId="18431"/>
    <cellStyle name="SAPBEXchaText 7 3" xfId="18432"/>
    <cellStyle name="SAPBEXchaText 8" xfId="18433"/>
    <cellStyle name="SAPBEXchaText 8 2" xfId="18434"/>
    <cellStyle name="SAPBEXchaText 8 3" xfId="18435"/>
    <cellStyle name="SAPBEXchaText 9" xfId="18436"/>
    <cellStyle name="SAPBEXchaText 9 2" xfId="18437"/>
    <cellStyle name="SAPBEXchaText 9 3" xfId="18438"/>
    <cellStyle name="SAPBEXchaText_BW 1015 1041" xfId="18439"/>
    <cellStyle name="SAPBEXexcBad7" xfId="18440"/>
    <cellStyle name="SAPBEXexcBad7 10" xfId="18441"/>
    <cellStyle name="SAPBEXexcBad7 10 2" xfId="18442"/>
    <cellStyle name="SAPBEXexcBad7 10 3" xfId="18443"/>
    <cellStyle name="SAPBEXexcBad7 11" xfId="18444"/>
    <cellStyle name="SAPBEXexcBad7 11 2" xfId="18445"/>
    <cellStyle name="SAPBEXexcBad7 11 3" xfId="18446"/>
    <cellStyle name="SAPBEXexcBad7 12" xfId="18447"/>
    <cellStyle name="SAPBEXexcBad7 12 2" xfId="18448"/>
    <cellStyle name="SAPBEXexcBad7 12 3" xfId="18449"/>
    <cellStyle name="SAPBEXexcBad7 13" xfId="18450"/>
    <cellStyle name="SAPBEXexcBad7 13 2" xfId="18451"/>
    <cellStyle name="SAPBEXexcBad7 13 3" xfId="18452"/>
    <cellStyle name="SAPBEXexcBad7 14" xfId="18453"/>
    <cellStyle name="SAPBEXexcBad7 14 2" xfId="18454"/>
    <cellStyle name="SAPBEXexcBad7 14 3" xfId="18455"/>
    <cellStyle name="SAPBEXexcBad7 15" xfId="18456"/>
    <cellStyle name="SAPBEXexcBad7 15 2" xfId="18457"/>
    <cellStyle name="SAPBEXexcBad7 15 3" xfId="18458"/>
    <cellStyle name="SAPBEXexcBad7 16" xfId="18459"/>
    <cellStyle name="SAPBEXexcBad7 16 2" xfId="18460"/>
    <cellStyle name="SAPBEXexcBad7 16 3" xfId="18461"/>
    <cellStyle name="SAPBEXexcBad7 17" xfId="18462"/>
    <cellStyle name="SAPBEXexcBad7 17 2" xfId="18463"/>
    <cellStyle name="SAPBEXexcBad7 17 3" xfId="18464"/>
    <cellStyle name="SAPBEXexcBad7 18" xfId="18465"/>
    <cellStyle name="SAPBEXexcBad7 18 2" xfId="18466"/>
    <cellStyle name="SAPBEXexcBad7 18 3" xfId="18467"/>
    <cellStyle name="SAPBEXexcBad7 19" xfId="18468"/>
    <cellStyle name="SAPBEXexcBad7 19 2" xfId="18469"/>
    <cellStyle name="SAPBEXexcBad7 19 3" xfId="18470"/>
    <cellStyle name="SAPBEXexcBad7 2" xfId="18471"/>
    <cellStyle name="SAPBEXexcBad7 2 2" xfId="18472"/>
    <cellStyle name="SAPBEXexcBad7 2 3" xfId="18473"/>
    <cellStyle name="SAPBEXexcBad7 2 4" xfId="18474"/>
    <cellStyle name="SAPBEXexcBad7 20" xfId="18475"/>
    <cellStyle name="SAPBEXexcBad7 20 2" xfId="18476"/>
    <cellStyle name="SAPBEXexcBad7 20 3" xfId="18477"/>
    <cellStyle name="SAPBEXexcBad7 21" xfId="18478"/>
    <cellStyle name="SAPBEXexcBad7 21 2" xfId="18479"/>
    <cellStyle name="SAPBEXexcBad7 21 3" xfId="18480"/>
    <cellStyle name="SAPBEXexcBad7 22" xfId="18481"/>
    <cellStyle name="SAPBEXexcBad7 22 2" xfId="18482"/>
    <cellStyle name="SAPBEXexcBad7 22 3" xfId="18483"/>
    <cellStyle name="SAPBEXexcBad7 23" xfId="18484"/>
    <cellStyle name="SAPBEXexcBad7 23 2" xfId="18485"/>
    <cellStyle name="SAPBEXexcBad7 23 3" xfId="18486"/>
    <cellStyle name="SAPBEXexcBad7 24" xfId="18487"/>
    <cellStyle name="SAPBEXexcBad7 24 2" xfId="18488"/>
    <cellStyle name="SAPBEXexcBad7 24 3" xfId="18489"/>
    <cellStyle name="SAPBEXexcBad7 25" xfId="18490"/>
    <cellStyle name="SAPBEXexcBad7 25 2" xfId="18491"/>
    <cellStyle name="SAPBEXexcBad7 25 3" xfId="18492"/>
    <cellStyle name="SAPBEXexcBad7 26" xfId="18493"/>
    <cellStyle name="SAPBEXexcBad7 26 2" xfId="18494"/>
    <cellStyle name="SAPBEXexcBad7 26 3" xfId="18495"/>
    <cellStyle name="SAPBEXexcBad7 27" xfId="18496"/>
    <cellStyle name="SAPBEXexcBad7 27 2" xfId="18497"/>
    <cellStyle name="SAPBEXexcBad7 27 3" xfId="18498"/>
    <cellStyle name="SAPBEXexcBad7 28" xfId="18499"/>
    <cellStyle name="SAPBEXexcBad7 28 2" xfId="18500"/>
    <cellStyle name="SAPBEXexcBad7 28 3" xfId="18501"/>
    <cellStyle name="SAPBEXexcBad7 29" xfId="18502"/>
    <cellStyle name="SAPBEXexcBad7 29 2" xfId="18503"/>
    <cellStyle name="SAPBEXexcBad7 29 3" xfId="18504"/>
    <cellStyle name="SAPBEXexcBad7 3" xfId="18505"/>
    <cellStyle name="SAPBEXexcBad7 3 2" xfId="18506"/>
    <cellStyle name="SAPBEXexcBad7 3 3" xfId="18507"/>
    <cellStyle name="SAPBEXexcBad7 30" xfId="18508"/>
    <cellStyle name="SAPBEXexcBad7 30 2" xfId="18509"/>
    <cellStyle name="SAPBEXexcBad7 30 3" xfId="18510"/>
    <cellStyle name="SAPBEXexcBad7 31" xfId="18511"/>
    <cellStyle name="SAPBEXexcBad7 31 2" xfId="18512"/>
    <cellStyle name="SAPBEXexcBad7 31 3" xfId="18513"/>
    <cellStyle name="SAPBEXexcBad7 32" xfId="18514"/>
    <cellStyle name="SAPBEXexcBad7 32 2" xfId="18515"/>
    <cellStyle name="SAPBEXexcBad7 32 3" xfId="18516"/>
    <cellStyle name="SAPBEXexcBad7 33" xfId="18517"/>
    <cellStyle name="SAPBEXexcBad7 33 2" xfId="18518"/>
    <cellStyle name="SAPBEXexcBad7 33 3" xfId="18519"/>
    <cellStyle name="SAPBEXexcBad7 34" xfId="18520"/>
    <cellStyle name="SAPBEXexcBad7 34 2" xfId="18521"/>
    <cellStyle name="SAPBEXexcBad7 34 3" xfId="18522"/>
    <cellStyle name="SAPBEXexcBad7 35" xfId="18523"/>
    <cellStyle name="SAPBEXexcBad7 35 2" xfId="18524"/>
    <cellStyle name="SAPBEXexcBad7 35 3" xfId="18525"/>
    <cellStyle name="SAPBEXexcBad7 36" xfId="18526"/>
    <cellStyle name="SAPBEXexcBad7 36 2" xfId="18527"/>
    <cellStyle name="SAPBEXexcBad7 36 3" xfId="18528"/>
    <cellStyle name="SAPBEXexcBad7 37" xfId="18529"/>
    <cellStyle name="SAPBEXexcBad7 37 2" xfId="18530"/>
    <cellStyle name="SAPBEXexcBad7 37 3" xfId="18531"/>
    <cellStyle name="SAPBEXexcBad7 38" xfId="18532"/>
    <cellStyle name="SAPBEXexcBad7 38 2" xfId="18533"/>
    <cellStyle name="SAPBEXexcBad7 38 3" xfId="18534"/>
    <cellStyle name="SAPBEXexcBad7 39" xfId="18535"/>
    <cellStyle name="SAPBEXexcBad7 39 2" xfId="18536"/>
    <cellStyle name="SAPBEXexcBad7 39 3" xfId="18537"/>
    <cellStyle name="SAPBEXexcBad7 4" xfId="18538"/>
    <cellStyle name="SAPBEXexcBad7 4 2" xfId="18539"/>
    <cellStyle name="SAPBEXexcBad7 4 3" xfId="18540"/>
    <cellStyle name="SAPBEXexcBad7 40" xfId="18541"/>
    <cellStyle name="SAPBEXexcBad7 40 2" xfId="18542"/>
    <cellStyle name="SAPBEXexcBad7 40 3" xfId="18543"/>
    <cellStyle name="SAPBEXexcBad7 41" xfId="18544"/>
    <cellStyle name="SAPBEXexcBad7 41 2" xfId="18545"/>
    <cellStyle name="SAPBEXexcBad7 41 3" xfId="18546"/>
    <cellStyle name="SAPBEXexcBad7 41 4" xfId="18547"/>
    <cellStyle name="SAPBEXexcBad7 42" xfId="18548"/>
    <cellStyle name="SAPBEXexcBad7 43" xfId="18549"/>
    <cellStyle name="SAPBEXexcBad7 44" xfId="18550"/>
    <cellStyle name="SAPBEXexcBad7 45" xfId="18551"/>
    <cellStyle name="SAPBEXexcBad7 46" xfId="18552"/>
    <cellStyle name="SAPBEXexcBad7 47" xfId="18553"/>
    <cellStyle name="SAPBEXexcBad7 48" xfId="18554"/>
    <cellStyle name="SAPBEXexcBad7 49" xfId="18555"/>
    <cellStyle name="SAPBEXexcBad7 5" xfId="18556"/>
    <cellStyle name="SAPBEXexcBad7 5 2" xfId="18557"/>
    <cellStyle name="SAPBEXexcBad7 5 3" xfId="18558"/>
    <cellStyle name="SAPBEXexcBad7 50" xfId="18559"/>
    <cellStyle name="SAPBEXexcBad7 51" xfId="18560"/>
    <cellStyle name="SAPBEXexcBad7 52" xfId="18561"/>
    <cellStyle name="SAPBEXexcBad7 6" xfId="18562"/>
    <cellStyle name="SAPBEXexcBad7 6 2" xfId="18563"/>
    <cellStyle name="SAPBEXexcBad7 6 3" xfId="18564"/>
    <cellStyle name="SAPBEXexcBad7 7" xfId="18565"/>
    <cellStyle name="SAPBEXexcBad7 7 2" xfId="18566"/>
    <cellStyle name="SAPBEXexcBad7 7 3" xfId="18567"/>
    <cellStyle name="SAPBEXexcBad7 8" xfId="18568"/>
    <cellStyle name="SAPBEXexcBad7 8 2" xfId="18569"/>
    <cellStyle name="SAPBEXexcBad7 8 3" xfId="18570"/>
    <cellStyle name="SAPBEXexcBad7 9" xfId="18571"/>
    <cellStyle name="SAPBEXexcBad7 9 2" xfId="18572"/>
    <cellStyle name="SAPBEXexcBad7 9 3" xfId="18573"/>
    <cellStyle name="SAPBEXexcBad7_BW 1015 1041" xfId="18574"/>
    <cellStyle name="SAPBEXexcBad8" xfId="18575"/>
    <cellStyle name="SAPBEXexcBad8 10" xfId="18576"/>
    <cellStyle name="SAPBEXexcBad8 10 2" xfId="18577"/>
    <cellStyle name="SAPBEXexcBad8 10 3" xfId="18578"/>
    <cellStyle name="SAPBEXexcBad8 11" xfId="18579"/>
    <cellStyle name="SAPBEXexcBad8 11 2" xfId="18580"/>
    <cellStyle name="SAPBEXexcBad8 11 3" xfId="18581"/>
    <cellStyle name="SAPBEXexcBad8 12" xfId="18582"/>
    <cellStyle name="SAPBEXexcBad8 12 2" xfId="18583"/>
    <cellStyle name="SAPBEXexcBad8 12 3" xfId="18584"/>
    <cellStyle name="SAPBEXexcBad8 13" xfId="18585"/>
    <cellStyle name="SAPBEXexcBad8 13 2" xfId="18586"/>
    <cellStyle name="SAPBEXexcBad8 13 3" xfId="18587"/>
    <cellStyle name="SAPBEXexcBad8 14" xfId="18588"/>
    <cellStyle name="SAPBEXexcBad8 14 2" xfId="18589"/>
    <cellStyle name="SAPBEXexcBad8 14 3" xfId="18590"/>
    <cellStyle name="SAPBEXexcBad8 15" xfId="18591"/>
    <cellStyle name="SAPBEXexcBad8 15 2" xfId="18592"/>
    <cellStyle name="SAPBEXexcBad8 15 3" xfId="18593"/>
    <cellStyle name="SAPBEXexcBad8 16" xfId="18594"/>
    <cellStyle name="SAPBEXexcBad8 16 2" xfId="18595"/>
    <cellStyle name="SAPBEXexcBad8 16 3" xfId="18596"/>
    <cellStyle name="SAPBEXexcBad8 17" xfId="18597"/>
    <cellStyle name="SAPBEXexcBad8 17 2" xfId="18598"/>
    <cellStyle name="SAPBEXexcBad8 17 3" xfId="18599"/>
    <cellStyle name="SAPBEXexcBad8 18" xfId="18600"/>
    <cellStyle name="SAPBEXexcBad8 18 2" xfId="18601"/>
    <cellStyle name="SAPBEXexcBad8 18 3" xfId="18602"/>
    <cellStyle name="SAPBEXexcBad8 19" xfId="18603"/>
    <cellStyle name="SAPBEXexcBad8 19 2" xfId="18604"/>
    <cellStyle name="SAPBEXexcBad8 19 3" xfId="18605"/>
    <cellStyle name="SAPBEXexcBad8 2" xfId="18606"/>
    <cellStyle name="SAPBEXexcBad8 2 2" xfId="18607"/>
    <cellStyle name="SAPBEXexcBad8 2 3" xfId="18608"/>
    <cellStyle name="SAPBEXexcBad8 2 4" xfId="18609"/>
    <cellStyle name="SAPBEXexcBad8 20" xfId="18610"/>
    <cellStyle name="SAPBEXexcBad8 20 2" xfId="18611"/>
    <cellStyle name="SAPBEXexcBad8 20 3" xfId="18612"/>
    <cellStyle name="SAPBEXexcBad8 21" xfId="18613"/>
    <cellStyle name="SAPBEXexcBad8 21 2" xfId="18614"/>
    <cellStyle name="SAPBEXexcBad8 21 3" xfId="18615"/>
    <cellStyle name="SAPBEXexcBad8 22" xfId="18616"/>
    <cellStyle name="SAPBEXexcBad8 22 2" xfId="18617"/>
    <cellStyle name="SAPBEXexcBad8 22 3" xfId="18618"/>
    <cellStyle name="SAPBEXexcBad8 23" xfId="18619"/>
    <cellStyle name="SAPBEXexcBad8 23 2" xfId="18620"/>
    <cellStyle name="SAPBEXexcBad8 23 3" xfId="18621"/>
    <cellStyle name="SAPBEXexcBad8 24" xfId="18622"/>
    <cellStyle name="SAPBEXexcBad8 24 2" xfId="18623"/>
    <cellStyle name="SAPBEXexcBad8 24 3" xfId="18624"/>
    <cellStyle name="SAPBEXexcBad8 25" xfId="18625"/>
    <cellStyle name="SAPBEXexcBad8 25 2" xfId="18626"/>
    <cellStyle name="SAPBEXexcBad8 25 3" xfId="18627"/>
    <cellStyle name="SAPBEXexcBad8 26" xfId="18628"/>
    <cellStyle name="SAPBEXexcBad8 26 2" xfId="18629"/>
    <cellStyle name="SAPBEXexcBad8 26 3" xfId="18630"/>
    <cellStyle name="SAPBEXexcBad8 27" xfId="18631"/>
    <cellStyle name="SAPBEXexcBad8 27 2" xfId="18632"/>
    <cellStyle name="SAPBEXexcBad8 27 3" xfId="18633"/>
    <cellStyle name="SAPBEXexcBad8 28" xfId="18634"/>
    <cellStyle name="SAPBEXexcBad8 28 2" xfId="18635"/>
    <cellStyle name="SAPBEXexcBad8 28 3" xfId="18636"/>
    <cellStyle name="SAPBEXexcBad8 29" xfId="18637"/>
    <cellStyle name="SAPBEXexcBad8 29 2" xfId="18638"/>
    <cellStyle name="SAPBEXexcBad8 29 3" xfId="18639"/>
    <cellStyle name="SAPBEXexcBad8 3" xfId="18640"/>
    <cellStyle name="SAPBEXexcBad8 3 2" xfId="18641"/>
    <cellStyle name="SAPBEXexcBad8 3 3" xfId="18642"/>
    <cellStyle name="SAPBEXexcBad8 30" xfId="18643"/>
    <cellStyle name="SAPBEXexcBad8 30 2" xfId="18644"/>
    <cellStyle name="SAPBEXexcBad8 30 3" xfId="18645"/>
    <cellStyle name="SAPBEXexcBad8 31" xfId="18646"/>
    <cellStyle name="SAPBEXexcBad8 31 2" xfId="18647"/>
    <cellStyle name="SAPBEXexcBad8 31 3" xfId="18648"/>
    <cellStyle name="SAPBEXexcBad8 32" xfId="18649"/>
    <cellStyle name="SAPBEXexcBad8 32 2" xfId="18650"/>
    <cellStyle name="SAPBEXexcBad8 32 3" xfId="18651"/>
    <cellStyle name="SAPBEXexcBad8 33" xfId="18652"/>
    <cellStyle name="SAPBEXexcBad8 33 2" xfId="18653"/>
    <cellStyle name="SAPBEXexcBad8 33 3" xfId="18654"/>
    <cellStyle name="SAPBEXexcBad8 34" xfId="18655"/>
    <cellStyle name="SAPBEXexcBad8 34 2" xfId="18656"/>
    <cellStyle name="SAPBEXexcBad8 34 3" xfId="18657"/>
    <cellStyle name="SAPBEXexcBad8 35" xfId="18658"/>
    <cellStyle name="SAPBEXexcBad8 35 2" xfId="18659"/>
    <cellStyle name="SAPBEXexcBad8 35 3" xfId="18660"/>
    <cellStyle name="SAPBEXexcBad8 36" xfId="18661"/>
    <cellStyle name="SAPBEXexcBad8 36 2" xfId="18662"/>
    <cellStyle name="SAPBEXexcBad8 36 3" xfId="18663"/>
    <cellStyle name="SAPBEXexcBad8 37" xfId="18664"/>
    <cellStyle name="SAPBEXexcBad8 37 2" xfId="18665"/>
    <cellStyle name="SAPBEXexcBad8 37 3" xfId="18666"/>
    <cellStyle name="SAPBEXexcBad8 38" xfId="18667"/>
    <cellStyle name="SAPBEXexcBad8 38 2" xfId="18668"/>
    <cellStyle name="SAPBEXexcBad8 38 3" xfId="18669"/>
    <cellStyle name="SAPBEXexcBad8 39" xfId="18670"/>
    <cellStyle name="SAPBEXexcBad8 39 2" xfId="18671"/>
    <cellStyle name="SAPBEXexcBad8 39 3" xfId="18672"/>
    <cellStyle name="SAPBEXexcBad8 4" xfId="18673"/>
    <cellStyle name="SAPBEXexcBad8 4 2" xfId="18674"/>
    <cellStyle name="SAPBEXexcBad8 4 3" xfId="18675"/>
    <cellStyle name="SAPBEXexcBad8 40" xfId="18676"/>
    <cellStyle name="SAPBEXexcBad8 40 2" xfId="18677"/>
    <cellStyle name="SAPBEXexcBad8 40 3" xfId="18678"/>
    <cellStyle name="SAPBEXexcBad8 41" xfId="18679"/>
    <cellStyle name="SAPBEXexcBad8 41 2" xfId="18680"/>
    <cellStyle name="SAPBEXexcBad8 41 3" xfId="18681"/>
    <cellStyle name="SAPBEXexcBad8 41 4" xfId="18682"/>
    <cellStyle name="SAPBEXexcBad8 42" xfId="18683"/>
    <cellStyle name="SAPBEXexcBad8 43" xfId="18684"/>
    <cellStyle name="SAPBEXexcBad8 44" xfId="18685"/>
    <cellStyle name="SAPBEXexcBad8 45" xfId="18686"/>
    <cellStyle name="SAPBEXexcBad8 46" xfId="18687"/>
    <cellStyle name="SAPBEXexcBad8 47" xfId="18688"/>
    <cellStyle name="SAPBEXexcBad8 48" xfId="18689"/>
    <cellStyle name="SAPBEXexcBad8 49" xfId="18690"/>
    <cellStyle name="SAPBEXexcBad8 5" xfId="18691"/>
    <cellStyle name="SAPBEXexcBad8 5 2" xfId="18692"/>
    <cellStyle name="SAPBEXexcBad8 5 3" xfId="18693"/>
    <cellStyle name="SAPBEXexcBad8 50" xfId="18694"/>
    <cellStyle name="SAPBEXexcBad8 51" xfId="18695"/>
    <cellStyle name="SAPBEXexcBad8 52" xfId="18696"/>
    <cellStyle name="SAPBEXexcBad8 6" xfId="18697"/>
    <cellStyle name="SAPBEXexcBad8 6 2" xfId="18698"/>
    <cellStyle name="SAPBEXexcBad8 6 3" xfId="18699"/>
    <cellStyle name="SAPBEXexcBad8 7" xfId="18700"/>
    <cellStyle name="SAPBEXexcBad8 7 2" xfId="18701"/>
    <cellStyle name="SAPBEXexcBad8 7 3" xfId="18702"/>
    <cellStyle name="SAPBEXexcBad8 8" xfId="18703"/>
    <cellStyle name="SAPBEXexcBad8 8 2" xfId="18704"/>
    <cellStyle name="SAPBEXexcBad8 8 3" xfId="18705"/>
    <cellStyle name="SAPBEXexcBad8 9" xfId="18706"/>
    <cellStyle name="SAPBEXexcBad8 9 2" xfId="18707"/>
    <cellStyle name="SAPBEXexcBad8 9 3" xfId="18708"/>
    <cellStyle name="SAPBEXexcBad8_BW 1015 1041" xfId="18709"/>
    <cellStyle name="SAPBEXexcBad9" xfId="18710"/>
    <cellStyle name="SAPBEXexcBad9 10" xfId="18711"/>
    <cellStyle name="SAPBEXexcBad9 10 2" xfId="18712"/>
    <cellStyle name="SAPBEXexcBad9 10 3" xfId="18713"/>
    <cellStyle name="SAPBEXexcBad9 11" xfId="18714"/>
    <cellStyle name="SAPBEXexcBad9 11 2" xfId="18715"/>
    <cellStyle name="SAPBEXexcBad9 11 3" xfId="18716"/>
    <cellStyle name="SAPBEXexcBad9 12" xfId="18717"/>
    <cellStyle name="SAPBEXexcBad9 12 2" xfId="18718"/>
    <cellStyle name="SAPBEXexcBad9 12 3" xfId="18719"/>
    <cellStyle name="SAPBEXexcBad9 13" xfId="18720"/>
    <cellStyle name="SAPBEXexcBad9 13 2" xfId="18721"/>
    <cellStyle name="SAPBEXexcBad9 13 3" xfId="18722"/>
    <cellStyle name="SAPBEXexcBad9 14" xfId="18723"/>
    <cellStyle name="SAPBEXexcBad9 14 2" xfId="18724"/>
    <cellStyle name="SAPBEXexcBad9 14 3" xfId="18725"/>
    <cellStyle name="SAPBEXexcBad9 15" xfId="18726"/>
    <cellStyle name="SAPBEXexcBad9 15 2" xfId="18727"/>
    <cellStyle name="SAPBEXexcBad9 15 3" xfId="18728"/>
    <cellStyle name="SAPBEXexcBad9 16" xfId="18729"/>
    <cellStyle name="SAPBEXexcBad9 16 2" xfId="18730"/>
    <cellStyle name="SAPBEXexcBad9 16 3" xfId="18731"/>
    <cellStyle name="SAPBEXexcBad9 17" xfId="18732"/>
    <cellStyle name="SAPBEXexcBad9 17 2" xfId="18733"/>
    <cellStyle name="SAPBEXexcBad9 17 3" xfId="18734"/>
    <cellStyle name="SAPBEXexcBad9 18" xfId="18735"/>
    <cellStyle name="SAPBEXexcBad9 18 2" xfId="18736"/>
    <cellStyle name="SAPBEXexcBad9 18 3" xfId="18737"/>
    <cellStyle name="SAPBEXexcBad9 19" xfId="18738"/>
    <cellStyle name="SAPBEXexcBad9 19 2" xfId="18739"/>
    <cellStyle name="SAPBEXexcBad9 19 3" xfId="18740"/>
    <cellStyle name="SAPBEXexcBad9 2" xfId="18741"/>
    <cellStyle name="SAPBEXexcBad9 2 2" xfId="18742"/>
    <cellStyle name="SAPBEXexcBad9 2 3" xfId="18743"/>
    <cellStyle name="SAPBEXexcBad9 2 4" xfId="18744"/>
    <cellStyle name="SAPBEXexcBad9 20" xfId="18745"/>
    <cellStyle name="SAPBEXexcBad9 20 2" xfId="18746"/>
    <cellStyle name="SAPBEXexcBad9 20 3" xfId="18747"/>
    <cellStyle name="SAPBEXexcBad9 21" xfId="18748"/>
    <cellStyle name="SAPBEXexcBad9 21 2" xfId="18749"/>
    <cellStyle name="SAPBEXexcBad9 21 3" xfId="18750"/>
    <cellStyle name="SAPBEXexcBad9 22" xfId="18751"/>
    <cellStyle name="SAPBEXexcBad9 22 2" xfId="18752"/>
    <cellStyle name="SAPBEXexcBad9 22 3" xfId="18753"/>
    <cellStyle name="SAPBEXexcBad9 23" xfId="18754"/>
    <cellStyle name="SAPBEXexcBad9 23 2" xfId="18755"/>
    <cellStyle name="SAPBEXexcBad9 23 3" xfId="18756"/>
    <cellStyle name="SAPBEXexcBad9 24" xfId="18757"/>
    <cellStyle name="SAPBEXexcBad9 24 2" xfId="18758"/>
    <cellStyle name="SAPBEXexcBad9 24 3" xfId="18759"/>
    <cellStyle name="SAPBEXexcBad9 25" xfId="18760"/>
    <cellStyle name="SAPBEXexcBad9 25 2" xfId="18761"/>
    <cellStyle name="SAPBEXexcBad9 25 3" xfId="18762"/>
    <cellStyle name="SAPBEXexcBad9 26" xfId="18763"/>
    <cellStyle name="SAPBEXexcBad9 26 2" xfId="18764"/>
    <cellStyle name="SAPBEXexcBad9 26 3" xfId="18765"/>
    <cellStyle name="SAPBEXexcBad9 27" xfId="18766"/>
    <cellStyle name="SAPBEXexcBad9 27 2" xfId="18767"/>
    <cellStyle name="SAPBEXexcBad9 27 3" xfId="18768"/>
    <cellStyle name="SAPBEXexcBad9 28" xfId="18769"/>
    <cellStyle name="SAPBEXexcBad9 28 2" xfId="18770"/>
    <cellStyle name="SAPBEXexcBad9 28 3" xfId="18771"/>
    <cellStyle name="SAPBEXexcBad9 29" xfId="18772"/>
    <cellStyle name="SAPBEXexcBad9 29 2" xfId="18773"/>
    <cellStyle name="SAPBEXexcBad9 29 3" xfId="18774"/>
    <cellStyle name="SAPBEXexcBad9 3" xfId="18775"/>
    <cellStyle name="SAPBEXexcBad9 3 2" xfId="18776"/>
    <cellStyle name="SAPBEXexcBad9 3 3" xfId="18777"/>
    <cellStyle name="SAPBEXexcBad9 30" xfId="18778"/>
    <cellStyle name="SAPBEXexcBad9 30 2" xfId="18779"/>
    <cellStyle name="SAPBEXexcBad9 30 3" xfId="18780"/>
    <cellStyle name="SAPBEXexcBad9 31" xfId="18781"/>
    <cellStyle name="SAPBEXexcBad9 31 2" xfId="18782"/>
    <cellStyle name="SAPBEXexcBad9 31 3" xfId="18783"/>
    <cellStyle name="SAPBEXexcBad9 32" xfId="18784"/>
    <cellStyle name="SAPBEXexcBad9 32 2" xfId="18785"/>
    <cellStyle name="SAPBEXexcBad9 32 3" xfId="18786"/>
    <cellStyle name="SAPBEXexcBad9 33" xfId="18787"/>
    <cellStyle name="SAPBEXexcBad9 33 2" xfId="18788"/>
    <cellStyle name="SAPBEXexcBad9 33 3" xfId="18789"/>
    <cellStyle name="SAPBEXexcBad9 34" xfId="18790"/>
    <cellStyle name="SAPBEXexcBad9 34 2" xfId="18791"/>
    <cellStyle name="SAPBEXexcBad9 34 3" xfId="18792"/>
    <cellStyle name="SAPBEXexcBad9 35" xfId="18793"/>
    <cellStyle name="SAPBEXexcBad9 35 2" xfId="18794"/>
    <cellStyle name="SAPBEXexcBad9 35 3" xfId="18795"/>
    <cellStyle name="SAPBEXexcBad9 36" xfId="18796"/>
    <cellStyle name="SAPBEXexcBad9 36 2" xfId="18797"/>
    <cellStyle name="SAPBEXexcBad9 36 3" xfId="18798"/>
    <cellStyle name="SAPBEXexcBad9 37" xfId="18799"/>
    <cellStyle name="SAPBEXexcBad9 37 2" xfId="18800"/>
    <cellStyle name="SAPBEXexcBad9 37 3" xfId="18801"/>
    <cellStyle name="SAPBEXexcBad9 38" xfId="18802"/>
    <cellStyle name="SAPBEXexcBad9 38 2" xfId="18803"/>
    <cellStyle name="SAPBEXexcBad9 38 3" xfId="18804"/>
    <cellStyle name="SAPBEXexcBad9 39" xfId="18805"/>
    <cellStyle name="SAPBEXexcBad9 39 2" xfId="18806"/>
    <cellStyle name="SAPBEXexcBad9 39 3" xfId="18807"/>
    <cellStyle name="SAPBEXexcBad9 4" xfId="18808"/>
    <cellStyle name="SAPBEXexcBad9 4 2" xfId="18809"/>
    <cellStyle name="SAPBEXexcBad9 4 3" xfId="18810"/>
    <cellStyle name="SAPBEXexcBad9 40" xfId="18811"/>
    <cellStyle name="SAPBEXexcBad9 40 2" xfId="18812"/>
    <cellStyle name="SAPBEXexcBad9 40 3" xfId="18813"/>
    <cellStyle name="SAPBEXexcBad9 41" xfId="18814"/>
    <cellStyle name="SAPBEXexcBad9 41 2" xfId="18815"/>
    <cellStyle name="SAPBEXexcBad9 41 3" xfId="18816"/>
    <cellStyle name="SAPBEXexcBad9 41 4" xfId="18817"/>
    <cellStyle name="SAPBEXexcBad9 42" xfId="18818"/>
    <cellStyle name="SAPBEXexcBad9 43" xfId="18819"/>
    <cellStyle name="SAPBEXexcBad9 44" xfId="18820"/>
    <cellStyle name="SAPBEXexcBad9 45" xfId="18821"/>
    <cellStyle name="SAPBEXexcBad9 46" xfId="18822"/>
    <cellStyle name="SAPBEXexcBad9 47" xfId="18823"/>
    <cellStyle name="SAPBEXexcBad9 48" xfId="18824"/>
    <cellStyle name="SAPBEXexcBad9 49" xfId="18825"/>
    <cellStyle name="SAPBEXexcBad9 5" xfId="18826"/>
    <cellStyle name="SAPBEXexcBad9 5 2" xfId="18827"/>
    <cellStyle name="SAPBEXexcBad9 5 3" xfId="18828"/>
    <cellStyle name="SAPBEXexcBad9 50" xfId="18829"/>
    <cellStyle name="SAPBEXexcBad9 51" xfId="18830"/>
    <cellStyle name="SAPBEXexcBad9 52" xfId="18831"/>
    <cellStyle name="SAPBEXexcBad9 6" xfId="18832"/>
    <cellStyle name="SAPBEXexcBad9 6 2" xfId="18833"/>
    <cellStyle name="SAPBEXexcBad9 6 3" xfId="18834"/>
    <cellStyle name="SAPBEXexcBad9 7" xfId="18835"/>
    <cellStyle name="SAPBEXexcBad9 7 2" xfId="18836"/>
    <cellStyle name="SAPBEXexcBad9 7 3" xfId="18837"/>
    <cellStyle name="SAPBEXexcBad9 8" xfId="18838"/>
    <cellStyle name="SAPBEXexcBad9 8 2" xfId="18839"/>
    <cellStyle name="SAPBEXexcBad9 8 3" xfId="18840"/>
    <cellStyle name="SAPBEXexcBad9 9" xfId="18841"/>
    <cellStyle name="SAPBEXexcBad9 9 2" xfId="18842"/>
    <cellStyle name="SAPBEXexcBad9 9 3" xfId="18843"/>
    <cellStyle name="SAPBEXexcBad9_BW 1015 1041" xfId="18844"/>
    <cellStyle name="SAPBEXexcCritical4" xfId="18845"/>
    <cellStyle name="SAPBEXexcCritical4 10" xfId="18846"/>
    <cellStyle name="SAPBEXexcCritical4 10 2" xfId="18847"/>
    <cellStyle name="SAPBEXexcCritical4 10 3" xfId="18848"/>
    <cellStyle name="SAPBEXexcCritical4 11" xfId="18849"/>
    <cellStyle name="SAPBEXexcCritical4 11 2" xfId="18850"/>
    <cellStyle name="SAPBEXexcCritical4 11 3" xfId="18851"/>
    <cellStyle name="SAPBEXexcCritical4 12" xfId="18852"/>
    <cellStyle name="SAPBEXexcCritical4 12 2" xfId="18853"/>
    <cellStyle name="SAPBEXexcCritical4 12 3" xfId="18854"/>
    <cellStyle name="SAPBEXexcCritical4 13" xfId="18855"/>
    <cellStyle name="SAPBEXexcCritical4 13 2" xfId="18856"/>
    <cellStyle name="SAPBEXexcCritical4 13 3" xfId="18857"/>
    <cellStyle name="SAPBEXexcCritical4 14" xfId="18858"/>
    <cellStyle name="SAPBEXexcCritical4 14 2" xfId="18859"/>
    <cellStyle name="SAPBEXexcCritical4 14 3" xfId="18860"/>
    <cellStyle name="SAPBEXexcCritical4 15" xfId="18861"/>
    <cellStyle name="SAPBEXexcCritical4 15 2" xfId="18862"/>
    <cellStyle name="SAPBEXexcCritical4 15 3" xfId="18863"/>
    <cellStyle name="SAPBEXexcCritical4 16" xfId="18864"/>
    <cellStyle name="SAPBEXexcCritical4 16 2" xfId="18865"/>
    <cellStyle name="SAPBEXexcCritical4 16 3" xfId="18866"/>
    <cellStyle name="SAPBEXexcCritical4 17" xfId="18867"/>
    <cellStyle name="SAPBEXexcCritical4 17 2" xfId="18868"/>
    <cellStyle name="SAPBEXexcCritical4 17 3" xfId="18869"/>
    <cellStyle name="SAPBEXexcCritical4 18" xfId="18870"/>
    <cellStyle name="SAPBEXexcCritical4 18 2" xfId="18871"/>
    <cellStyle name="SAPBEXexcCritical4 18 3" xfId="18872"/>
    <cellStyle name="SAPBEXexcCritical4 19" xfId="18873"/>
    <cellStyle name="SAPBEXexcCritical4 19 2" xfId="18874"/>
    <cellStyle name="SAPBEXexcCritical4 19 3" xfId="18875"/>
    <cellStyle name="SAPBEXexcCritical4 2" xfId="18876"/>
    <cellStyle name="SAPBEXexcCritical4 2 2" xfId="18877"/>
    <cellStyle name="SAPBEXexcCritical4 2 3" xfId="18878"/>
    <cellStyle name="SAPBEXexcCritical4 2 4" xfId="18879"/>
    <cellStyle name="SAPBEXexcCritical4 20" xfId="18880"/>
    <cellStyle name="SAPBEXexcCritical4 20 2" xfId="18881"/>
    <cellStyle name="SAPBEXexcCritical4 20 3" xfId="18882"/>
    <cellStyle name="SAPBEXexcCritical4 21" xfId="18883"/>
    <cellStyle name="SAPBEXexcCritical4 21 2" xfId="18884"/>
    <cellStyle name="SAPBEXexcCritical4 21 3" xfId="18885"/>
    <cellStyle name="SAPBEXexcCritical4 22" xfId="18886"/>
    <cellStyle name="SAPBEXexcCritical4 22 2" xfId="18887"/>
    <cellStyle name="SAPBEXexcCritical4 22 3" xfId="18888"/>
    <cellStyle name="SAPBEXexcCritical4 23" xfId="18889"/>
    <cellStyle name="SAPBEXexcCritical4 23 2" xfId="18890"/>
    <cellStyle name="SAPBEXexcCritical4 23 3" xfId="18891"/>
    <cellStyle name="SAPBEXexcCritical4 24" xfId="18892"/>
    <cellStyle name="SAPBEXexcCritical4 24 2" xfId="18893"/>
    <cellStyle name="SAPBEXexcCritical4 24 3" xfId="18894"/>
    <cellStyle name="SAPBEXexcCritical4 25" xfId="18895"/>
    <cellStyle name="SAPBEXexcCritical4 25 2" xfId="18896"/>
    <cellStyle name="SAPBEXexcCritical4 25 3" xfId="18897"/>
    <cellStyle name="SAPBEXexcCritical4 26" xfId="18898"/>
    <cellStyle name="SAPBEXexcCritical4 26 2" xfId="18899"/>
    <cellStyle name="SAPBEXexcCritical4 26 3" xfId="18900"/>
    <cellStyle name="SAPBEXexcCritical4 27" xfId="18901"/>
    <cellStyle name="SAPBEXexcCritical4 27 2" xfId="18902"/>
    <cellStyle name="SAPBEXexcCritical4 27 3" xfId="18903"/>
    <cellStyle name="SAPBEXexcCritical4 28" xfId="18904"/>
    <cellStyle name="SAPBEXexcCritical4 28 2" xfId="18905"/>
    <cellStyle name="SAPBEXexcCritical4 28 3" xfId="18906"/>
    <cellStyle name="SAPBEXexcCritical4 29" xfId="18907"/>
    <cellStyle name="SAPBEXexcCritical4 29 2" xfId="18908"/>
    <cellStyle name="SAPBEXexcCritical4 29 3" xfId="18909"/>
    <cellStyle name="SAPBEXexcCritical4 3" xfId="18910"/>
    <cellStyle name="SAPBEXexcCritical4 3 2" xfId="18911"/>
    <cellStyle name="SAPBEXexcCritical4 3 3" xfId="18912"/>
    <cellStyle name="SAPBEXexcCritical4 30" xfId="18913"/>
    <cellStyle name="SAPBEXexcCritical4 30 2" xfId="18914"/>
    <cellStyle name="SAPBEXexcCritical4 30 3" xfId="18915"/>
    <cellStyle name="SAPBEXexcCritical4 31" xfId="18916"/>
    <cellStyle name="SAPBEXexcCritical4 31 2" xfId="18917"/>
    <cellStyle name="SAPBEXexcCritical4 31 3" xfId="18918"/>
    <cellStyle name="SAPBEXexcCritical4 32" xfId="18919"/>
    <cellStyle name="SAPBEXexcCritical4 32 2" xfId="18920"/>
    <cellStyle name="SAPBEXexcCritical4 32 3" xfId="18921"/>
    <cellStyle name="SAPBEXexcCritical4 33" xfId="18922"/>
    <cellStyle name="SAPBEXexcCritical4 33 2" xfId="18923"/>
    <cellStyle name="SAPBEXexcCritical4 33 3" xfId="18924"/>
    <cellStyle name="SAPBEXexcCritical4 34" xfId="18925"/>
    <cellStyle name="SAPBEXexcCritical4 34 2" xfId="18926"/>
    <cellStyle name="SAPBEXexcCritical4 34 3" xfId="18927"/>
    <cellStyle name="SAPBEXexcCritical4 35" xfId="18928"/>
    <cellStyle name="SAPBEXexcCritical4 35 2" xfId="18929"/>
    <cellStyle name="SAPBEXexcCritical4 35 3" xfId="18930"/>
    <cellStyle name="SAPBEXexcCritical4 36" xfId="18931"/>
    <cellStyle name="SAPBEXexcCritical4 36 2" xfId="18932"/>
    <cellStyle name="SAPBEXexcCritical4 36 3" xfId="18933"/>
    <cellStyle name="SAPBEXexcCritical4 37" xfId="18934"/>
    <cellStyle name="SAPBEXexcCritical4 37 2" xfId="18935"/>
    <cellStyle name="SAPBEXexcCritical4 37 3" xfId="18936"/>
    <cellStyle name="SAPBEXexcCritical4 38" xfId="18937"/>
    <cellStyle name="SAPBEXexcCritical4 38 2" xfId="18938"/>
    <cellStyle name="SAPBEXexcCritical4 38 3" xfId="18939"/>
    <cellStyle name="SAPBEXexcCritical4 39" xfId="18940"/>
    <cellStyle name="SAPBEXexcCritical4 39 2" xfId="18941"/>
    <cellStyle name="SAPBEXexcCritical4 39 3" xfId="18942"/>
    <cellStyle name="SAPBEXexcCritical4 4" xfId="18943"/>
    <cellStyle name="SAPBEXexcCritical4 4 2" xfId="18944"/>
    <cellStyle name="SAPBEXexcCritical4 4 3" xfId="18945"/>
    <cellStyle name="SAPBEXexcCritical4 40" xfId="18946"/>
    <cellStyle name="SAPBEXexcCritical4 40 2" xfId="18947"/>
    <cellStyle name="SAPBEXexcCritical4 40 3" xfId="18948"/>
    <cellStyle name="SAPBEXexcCritical4 41" xfId="18949"/>
    <cellStyle name="SAPBEXexcCritical4 41 2" xfId="18950"/>
    <cellStyle name="SAPBEXexcCritical4 41 3" xfId="18951"/>
    <cellStyle name="SAPBEXexcCritical4 41 4" xfId="18952"/>
    <cellStyle name="SAPBEXexcCritical4 42" xfId="18953"/>
    <cellStyle name="SAPBEXexcCritical4 43" xfId="18954"/>
    <cellStyle name="SAPBEXexcCritical4 44" xfId="18955"/>
    <cellStyle name="SAPBEXexcCritical4 45" xfId="18956"/>
    <cellStyle name="SAPBEXexcCritical4 46" xfId="18957"/>
    <cellStyle name="SAPBEXexcCritical4 47" xfId="18958"/>
    <cellStyle name="SAPBEXexcCritical4 48" xfId="18959"/>
    <cellStyle name="SAPBEXexcCritical4 49" xfId="18960"/>
    <cellStyle name="SAPBEXexcCritical4 5" xfId="18961"/>
    <cellStyle name="SAPBEXexcCritical4 5 2" xfId="18962"/>
    <cellStyle name="SAPBEXexcCritical4 5 3" xfId="18963"/>
    <cellStyle name="SAPBEXexcCritical4 50" xfId="18964"/>
    <cellStyle name="SAPBEXexcCritical4 51" xfId="18965"/>
    <cellStyle name="SAPBEXexcCritical4 52" xfId="18966"/>
    <cellStyle name="SAPBEXexcCritical4 6" xfId="18967"/>
    <cellStyle name="SAPBEXexcCritical4 6 2" xfId="18968"/>
    <cellStyle name="SAPBEXexcCritical4 6 3" xfId="18969"/>
    <cellStyle name="SAPBEXexcCritical4 7" xfId="18970"/>
    <cellStyle name="SAPBEXexcCritical4 7 2" xfId="18971"/>
    <cellStyle name="SAPBEXexcCritical4 7 3" xfId="18972"/>
    <cellStyle name="SAPBEXexcCritical4 8" xfId="18973"/>
    <cellStyle name="SAPBEXexcCritical4 8 2" xfId="18974"/>
    <cellStyle name="SAPBEXexcCritical4 8 3" xfId="18975"/>
    <cellStyle name="SAPBEXexcCritical4 9" xfId="18976"/>
    <cellStyle name="SAPBEXexcCritical4 9 2" xfId="18977"/>
    <cellStyle name="SAPBEXexcCritical4 9 3" xfId="18978"/>
    <cellStyle name="SAPBEXexcCritical4_BW 1015 1041" xfId="18979"/>
    <cellStyle name="SAPBEXexcCritical5" xfId="18980"/>
    <cellStyle name="SAPBEXexcCritical5 10" xfId="18981"/>
    <cellStyle name="SAPBEXexcCritical5 10 2" xfId="18982"/>
    <cellStyle name="SAPBEXexcCritical5 10 3" xfId="18983"/>
    <cellStyle name="SAPBEXexcCritical5 11" xfId="18984"/>
    <cellStyle name="SAPBEXexcCritical5 11 2" xfId="18985"/>
    <cellStyle name="SAPBEXexcCritical5 11 3" xfId="18986"/>
    <cellStyle name="SAPBEXexcCritical5 12" xfId="18987"/>
    <cellStyle name="SAPBEXexcCritical5 12 2" xfId="18988"/>
    <cellStyle name="SAPBEXexcCritical5 12 3" xfId="18989"/>
    <cellStyle name="SAPBEXexcCritical5 13" xfId="18990"/>
    <cellStyle name="SAPBEXexcCritical5 13 2" xfId="18991"/>
    <cellStyle name="SAPBEXexcCritical5 13 3" xfId="18992"/>
    <cellStyle name="SAPBEXexcCritical5 14" xfId="18993"/>
    <cellStyle name="SAPBEXexcCritical5 14 2" xfId="18994"/>
    <cellStyle name="SAPBEXexcCritical5 14 3" xfId="18995"/>
    <cellStyle name="SAPBEXexcCritical5 15" xfId="18996"/>
    <cellStyle name="SAPBEXexcCritical5 15 2" xfId="18997"/>
    <cellStyle name="SAPBEXexcCritical5 15 3" xfId="18998"/>
    <cellStyle name="SAPBEXexcCritical5 16" xfId="18999"/>
    <cellStyle name="SAPBEXexcCritical5 16 2" xfId="19000"/>
    <cellStyle name="SAPBEXexcCritical5 16 3" xfId="19001"/>
    <cellStyle name="SAPBEXexcCritical5 17" xfId="19002"/>
    <cellStyle name="SAPBEXexcCritical5 17 2" xfId="19003"/>
    <cellStyle name="SAPBEXexcCritical5 17 3" xfId="19004"/>
    <cellStyle name="SAPBEXexcCritical5 18" xfId="19005"/>
    <cellStyle name="SAPBEXexcCritical5 18 2" xfId="19006"/>
    <cellStyle name="SAPBEXexcCritical5 18 3" xfId="19007"/>
    <cellStyle name="SAPBEXexcCritical5 19" xfId="19008"/>
    <cellStyle name="SAPBEXexcCritical5 19 2" xfId="19009"/>
    <cellStyle name="SAPBEXexcCritical5 19 3" xfId="19010"/>
    <cellStyle name="SAPBEXexcCritical5 2" xfId="19011"/>
    <cellStyle name="SAPBEXexcCritical5 2 2" xfId="19012"/>
    <cellStyle name="SAPBEXexcCritical5 2 3" xfId="19013"/>
    <cellStyle name="SAPBEXexcCritical5 2 4" xfId="19014"/>
    <cellStyle name="SAPBEXexcCritical5 20" xfId="19015"/>
    <cellStyle name="SAPBEXexcCritical5 20 2" xfId="19016"/>
    <cellStyle name="SAPBEXexcCritical5 20 3" xfId="19017"/>
    <cellStyle name="SAPBEXexcCritical5 21" xfId="19018"/>
    <cellStyle name="SAPBEXexcCritical5 21 2" xfId="19019"/>
    <cellStyle name="SAPBEXexcCritical5 21 3" xfId="19020"/>
    <cellStyle name="SAPBEXexcCritical5 22" xfId="19021"/>
    <cellStyle name="SAPBEXexcCritical5 22 2" xfId="19022"/>
    <cellStyle name="SAPBEXexcCritical5 22 3" xfId="19023"/>
    <cellStyle name="SAPBEXexcCritical5 23" xfId="19024"/>
    <cellStyle name="SAPBEXexcCritical5 23 2" xfId="19025"/>
    <cellStyle name="SAPBEXexcCritical5 23 3" xfId="19026"/>
    <cellStyle name="SAPBEXexcCritical5 24" xfId="19027"/>
    <cellStyle name="SAPBEXexcCritical5 24 2" xfId="19028"/>
    <cellStyle name="SAPBEXexcCritical5 24 3" xfId="19029"/>
    <cellStyle name="SAPBEXexcCritical5 25" xfId="19030"/>
    <cellStyle name="SAPBEXexcCritical5 25 2" xfId="19031"/>
    <cellStyle name="SAPBEXexcCritical5 25 3" xfId="19032"/>
    <cellStyle name="SAPBEXexcCritical5 26" xfId="19033"/>
    <cellStyle name="SAPBEXexcCritical5 26 2" xfId="19034"/>
    <cellStyle name="SAPBEXexcCritical5 26 3" xfId="19035"/>
    <cellStyle name="SAPBEXexcCritical5 27" xfId="19036"/>
    <cellStyle name="SAPBEXexcCritical5 27 2" xfId="19037"/>
    <cellStyle name="SAPBEXexcCritical5 27 3" xfId="19038"/>
    <cellStyle name="SAPBEXexcCritical5 28" xfId="19039"/>
    <cellStyle name="SAPBEXexcCritical5 28 2" xfId="19040"/>
    <cellStyle name="SAPBEXexcCritical5 28 3" xfId="19041"/>
    <cellStyle name="SAPBEXexcCritical5 29" xfId="19042"/>
    <cellStyle name="SAPBEXexcCritical5 29 2" xfId="19043"/>
    <cellStyle name="SAPBEXexcCritical5 29 3" xfId="19044"/>
    <cellStyle name="SAPBEXexcCritical5 3" xfId="19045"/>
    <cellStyle name="SAPBEXexcCritical5 3 2" xfId="19046"/>
    <cellStyle name="SAPBEXexcCritical5 3 3" xfId="19047"/>
    <cellStyle name="SAPBEXexcCritical5 30" xfId="19048"/>
    <cellStyle name="SAPBEXexcCritical5 30 2" xfId="19049"/>
    <cellStyle name="SAPBEXexcCritical5 30 3" xfId="19050"/>
    <cellStyle name="SAPBEXexcCritical5 31" xfId="19051"/>
    <cellStyle name="SAPBEXexcCritical5 31 2" xfId="19052"/>
    <cellStyle name="SAPBEXexcCritical5 31 3" xfId="19053"/>
    <cellStyle name="SAPBEXexcCritical5 32" xfId="19054"/>
    <cellStyle name="SAPBEXexcCritical5 32 2" xfId="19055"/>
    <cellStyle name="SAPBEXexcCritical5 32 3" xfId="19056"/>
    <cellStyle name="SAPBEXexcCritical5 33" xfId="19057"/>
    <cellStyle name="SAPBEXexcCritical5 33 2" xfId="19058"/>
    <cellStyle name="SAPBEXexcCritical5 33 3" xfId="19059"/>
    <cellStyle name="SAPBEXexcCritical5 34" xfId="19060"/>
    <cellStyle name="SAPBEXexcCritical5 34 2" xfId="19061"/>
    <cellStyle name="SAPBEXexcCritical5 34 3" xfId="19062"/>
    <cellStyle name="SAPBEXexcCritical5 35" xfId="19063"/>
    <cellStyle name="SAPBEXexcCritical5 35 2" xfId="19064"/>
    <cellStyle name="SAPBEXexcCritical5 35 3" xfId="19065"/>
    <cellStyle name="SAPBEXexcCritical5 36" xfId="19066"/>
    <cellStyle name="SAPBEXexcCritical5 36 2" xfId="19067"/>
    <cellStyle name="SAPBEXexcCritical5 36 3" xfId="19068"/>
    <cellStyle name="SAPBEXexcCritical5 37" xfId="19069"/>
    <cellStyle name="SAPBEXexcCritical5 37 2" xfId="19070"/>
    <cellStyle name="SAPBEXexcCritical5 37 3" xfId="19071"/>
    <cellStyle name="SAPBEXexcCritical5 38" xfId="19072"/>
    <cellStyle name="SAPBEXexcCritical5 38 2" xfId="19073"/>
    <cellStyle name="SAPBEXexcCritical5 38 3" xfId="19074"/>
    <cellStyle name="SAPBEXexcCritical5 39" xfId="19075"/>
    <cellStyle name="SAPBEXexcCritical5 39 2" xfId="19076"/>
    <cellStyle name="SAPBEXexcCritical5 39 3" xfId="19077"/>
    <cellStyle name="SAPBEXexcCritical5 4" xfId="19078"/>
    <cellStyle name="SAPBEXexcCritical5 4 2" xfId="19079"/>
    <cellStyle name="SAPBEXexcCritical5 4 3" xfId="19080"/>
    <cellStyle name="SAPBEXexcCritical5 40" xfId="19081"/>
    <cellStyle name="SAPBEXexcCritical5 40 2" xfId="19082"/>
    <cellStyle name="SAPBEXexcCritical5 40 3" xfId="19083"/>
    <cellStyle name="SAPBEXexcCritical5 41" xfId="19084"/>
    <cellStyle name="SAPBEXexcCritical5 41 2" xfId="19085"/>
    <cellStyle name="SAPBEXexcCritical5 41 3" xfId="19086"/>
    <cellStyle name="SAPBEXexcCritical5 41 4" xfId="19087"/>
    <cellStyle name="SAPBEXexcCritical5 42" xfId="19088"/>
    <cellStyle name="SAPBEXexcCritical5 43" xfId="19089"/>
    <cellStyle name="SAPBEXexcCritical5 44" xfId="19090"/>
    <cellStyle name="SAPBEXexcCritical5 45" xfId="19091"/>
    <cellStyle name="SAPBEXexcCritical5 46" xfId="19092"/>
    <cellStyle name="SAPBEXexcCritical5 47" xfId="19093"/>
    <cellStyle name="SAPBEXexcCritical5 48" xfId="19094"/>
    <cellStyle name="SAPBEXexcCritical5 49" xfId="19095"/>
    <cellStyle name="SAPBEXexcCritical5 5" xfId="19096"/>
    <cellStyle name="SAPBEXexcCritical5 5 2" xfId="19097"/>
    <cellStyle name="SAPBEXexcCritical5 5 3" xfId="19098"/>
    <cellStyle name="SAPBEXexcCritical5 50" xfId="19099"/>
    <cellStyle name="SAPBEXexcCritical5 51" xfId="19100"/>
    <cellStyle name="SAPBEXexcCritical5 52" xfId="19101"/>
    <cellStyle name="SAPBEXexcCritical5 6" xfId="19102"/>
    <cellStyle name="SAPBEXexcCritical5 6 2" xfId="19103"/>
    <cellStyle name="SAPBEXexcCritical5 6 3" xfId="19104"/>
    <cellStyle name="SAPBEXexcCritical5 7" xfId="19105"/>
    <cellStyle name="SAPBEXexcCritical5 7 2" xfId="19106"/>
    <cellStyle name="SAPBEXexcCritical5 7 3" xfId="19107"/>
    <cellStyle name="SAPBEXexcCritical5 8" xfId="19108"/>
    <cellStyle name="SAPBEXexcCritical5 8 2" xfId="19109"/>
    <cellStyle name="SAPBEXexcCritical5 8 3" xfId="19110"/>
    <cellStyle name="SAPBEXexcCritical5 9" xfId="19111"/>
    <cellStyle name="SAPBEXexcCritical5 9 2" xfId="19112"/>
    <cellStyle name="SAPBEXexcCritical5 9 3" xfId="19113"/>
    <cellStyle name="SAPBEXexcCritical5_BW 1015 1041" xfId="19114"/>
    <cellStyle name="SAPBEXexcCritical6" xfId="19115"/>
    <cellStyle name="SAPBEXexcCritical6 10" xfId="19116"/>
    <cellStyle name="SAPBEXexcCritical6 10 2" xfId="19117"/>
    <cellStyle name="SAPBEXexcCritical6 10 3" xfId="19118"/>
    <cellStyle name="SAPBEXexcCritical6 11" xfId="19119"/>
    <cellStyle name="SAPBEXexcCritical6 11 2" xfId="19120"/>
    <cellStyle name="SAPBEXexcCritical6 11 3" xfId="19121"/>
    <cellStyle name="SAPBEXexcCritical6 12" xfId="19122"/>
    <cellStyle name="SAPBEXexcCritical6 12 2" xfId="19123"/>
    <cellStyle name="SAPBEXexcCritical6 12 3" xfId="19124"/>
    <cellStyle name="SAPBEXexcCritical6 13" xfId="19125"/>
    <cellStyle name="SAPBEXexcCritical6 13 2" xfId="19126"/>
    <cellStyle name="SAPBEXexcCritical6 13 3" xfId="19127"/>
    <cellStyle name="SAPBEXexcCritical6 14" xfId="19128"/>
    <cellStyle name="SAPBEXexcCritical6 14 2" xfId="19129"/>
    <cellStyle name="SAPBEXexcCritical6 14 3" xfId="19130"/>
    <cellStyle name="SAPBEXexcCritical6 15" xfId="19131"/>
    <cellStyle name="SAPBEXexcCritical6 15 2" xfId="19132"/>
    <cellStyle name="SAPBEXexcCritical6 15 3" xfId="19133"/>
    <cellStyle name="SAPBEXexcCritical6 16" xfId="19134"/>
    <cellStyle name="SAPBEXexcCritical6 16 2" xfId="19135"/>
    <cellStyle name="SAPBEXexcCritical6 16 3" xfId="19136"/>
    <cellStyle name="SAPBEXexcCritical6 17" xfId="19137"/>
    <cellStyle name="SAPBEXexcCritical6 17 2" xfId="19138"/>
    <cellStyle name="SAPBEXexcCritical6 17 3" xfId="19139"/>
    <cellStyle name="SAPBEXexcCritical6 18" xfId="19140"/>
    <cellStyle name="SAPBEXexcCritical6 18 2" xfId="19141"/>
    <cellStyle name="SAPBEXexcCritical6 18 3" xfId="19142"/>
    <cellStyle name="SAPBEXexcCritical6 19" xfId="19143"/>
    <cellStyle name="SAPBEXexcCritical6 19 2" xfId="19144"/>
    <cellStyle name="SAPBEXexcCritical6 19 3" xfId="19145"/>
    <cellStyle name="SAPBEXexcCritical6 2" xfId="19146"/>
    <cellStyle name="SAPBEXexcCritical6 2 2" xfId="19147"/>
    <cellStyle name="SAPBEXexcCritical6 2 3" xfId="19148"/>
    <cellStyle name="SAPBEXexcCritical6 2 4" xfId="19149"/>
    <cellStyle name="SAPBEXexcCritical6 20" xfId="19150"/>
    <cellStyle name="SAPBEXexcCritical6 20 2" xfId="19151"/>
    <cellStyle name="SAPBEXexcCritical6 20 3" xfId="19152"/>
    <cellStyle name="SAPBEXexcCritical6 21" xfId="19153"/>
    <cellStyle name="SAPBEXexcCritical6 21 2" xfId="19154"/>
    <cellStyle name="SAPBEXexcCritical6 21 3" xfId="19155"/>
    <cellStyle name="SAPBEXexcCritical6 22" xfId="19156"/>
    <cellStyle name="SAPBEXexcCritical6 22 2" xfId="19157"/>
    <cellStyle name="SAPBEXexcCritical6 22 3" xfId="19158"/>
    <cellStyle name="SAPBEXexcCritical6 23" xfId="19159"/>
    <cellStyle name="SAPBEXexcCritical6 23 2" xfId="19160"/>
    <cellStyle name="SAPBEXexcCritical6 23 3" xfId="19161"/>
    <cellStyle name="SAPBEXexcCritical6 24" xfId="19162"/>
    <cellStyle name="SAPBEXexcCritical6 24 2" xfId="19163"/>
    <cellStyle name="SAPBEXexcCritical6 24 3" xfId="19164"/>
    <cellStyle name="SAPBEXexcCritical6 25" xfId="19165"/>
    <cellStyle name="SAPBEXexcCritical6 25 2" xfId="19166"/>
    <cellStyle name="SAPBEXexcCritical6 25 3" xfId="19167"/>
    <cellStyle name="SAPBEXexcCritical6 26" xfId="19168"/>
    <cellStyle name="SAPBEXexcCritical6 26 2" xfId="19169"/>
    <cellStyle name="SAPBEXexcCritical6 26 3" xfId="19170"/>
    <cellStyle name="SAPBEXexcCritical6 27" xfId="19171"/>
    <cellStyle name="SAPBEXexcCritical6 27 2" xfId="19172"/>
    <cellStyle name="SAPBEXexcCritical6 27 3" xfId="19173"/>
    <cellStyle name="SAPBEXexcCritical6 28" xfId="19174"/>
    <cellStyle name="SAPBEXexcCritical6 28 2" xfId="19175"/>
    <cellStyle name="SAPBEXexcCritical6 28 3" xfId="19176"/>
    <cellStyle name="SAPBEXexcCritical6 29" xfId="19177"/>
    <cellStyle name="SAPBEXexcCritical6 29 2" xfId="19178"/>
    <cellStyle name="SAPBEXexcCritical6 29 3" xfId="19179"/>
    <cellStyle name="SAPBEXexcCritical6 3" xfId="19180"/>
    <cellStyle name="SAPBEXexcCritical6 3 2" xfId="19181"/>
    <cellStyle name="SAPBEXexcCritical6 3 3" xfId="19182"/>
    <cellStyle name="SAPBEXexcCritical6 30" xfId="19183"/>
    <cellStyle name="SAPBEXexcCritical6 30 2" xfId="19184"/>
    <cellStyle name="SAPBEXexcCritical6 30 3" xfId="19185"/>
    <cellStyle name="SAPBEXexcCritical6 31" xfId="19186"/>
    <cellStyle name="SAPBEXexcCritical6 31 2" xfId="19187"/>
    <cellStyle name="SAPBEXexcCritical6 31 3" xfId="19188"/>
    <cellStyle name="SAPBEXexcCritical6 32" xfId="19189"/>
    <cellStyle name="SAPBEXexcCritical6 32 2" xfId="19190"/>
    <cellStyle name="SAPBEXexcCritical6 32 3" xfId="19191"/>
    <cellStyle name="SAPBEXexcCritical6 33" xfId="19192"/>
    <cellStyle name="SAPBEXexcCritical6 33 2" xfId="19193"/>
    <cellStyle name="SAPBEXexcCritical6 33 3" xfId="19194"/>
    <cellStyle name="SAPBEXexcCritical6 34" xfId="19195"/>
    <cellStyle name="SAPBEXexcCritical6 34 2" xfId="19196"/>
    <cellStyle name="SAPBEXexcCritical6 34 3" xfId="19197"/>
    <cellStyle name="SAPBEXexcCritical6 35" xfId="19198"/>
    <cellStyle name="SAPBEXexcCritical6 35 2" xfId="19199"/>
    <cellStyle name="SAPBEXexcCritical6 35 3" xfId="19200"/>
    <cellStyle name="SAPBEXexcCritical6 36" xfId="19201"/>
    <cellStyle name="SAPBEXexcCritical6 36 2" xfId="19202"/>
    <cellStyle name="SAPBEXexcCritical6 36 3" xfId="19203"/>
    <cellStyle name="SAPBEXexcCritical6 37" xfId="19204"/>
    <cellStyle name="SAPBEXexcCritical6 37 2" xfId="19205"/>
    <cellStyle name="SAPBEXexcCritical6 37 3" xfId="19206"/>
    <cellStyle name="SAPBEXexcCritical6 38" xfId="19207"/>
    <cellStyle name="SAPBEXexcCritical6 38 2" xfId="19208"/>
    <cellStyle name="SAPBEXexcCritical6 38 3" xfId="19209"/>
    <cellStyle name="SAPBEXexcCritical6 39" xfId="19210"/>
    <cellStyle name="SAPBEXexcCritical6 39 2" xfId="19211"/>
    <cellStyle name="SAPBEXexcCritical6 39 3" xfId="19212"/>
    <cellStyle name="SAPBEXexcCritical6 4" xfId="19213"/>
    <cellStyle name="SAPBEXexcCritical6 4 2" xfId="19214"/>
    <cellStyle name="SAPBEXexcCritical6 4 3" xfId="19215"/>
    <cellStyle name="SAPBEXexcCritical6 40" xfId="19216"/>
    <cellStyle name="SAPBEXexcCritical6 40 2" xfId="19217"/>
    <cellStyle name="SAPBEXexcCritical6 40 3" xfId="19218"/>
    <cellStyle name="SAPBEXexcCritical6 41" xfId="19219"/>
    <cellStyle name="SAPBEXexcCritical6 41 2" xfId="19220"/>
    <cellStyle name="SAPBEXexcCritical6 41 3" xfId="19221"/>
    <cellStyle name="SAPBEXexcCritical6 41 4" xfId="19222"/>
    <cellStyle name="SAPBEXexcCritical6 42" xfId="19223"/>
    <cellStyle name="SAPBEXexcCritical6 43" xfId="19224"/>
    <cellStyle name="SAPBEXexcCritical6 44" xfId="19225"/>
    <cellStyle name="SAPBEXexcCritical6 45" xfId="19226"/>
    <cellStyle name="SAPBEXexcCritical6 46" xfId="19227"/>
    <cellStyle name="SAPBEXexcCritical6 47" xfId="19228"/>
    <cellStyle name="SAPBEXexcCritical6 48" xfId="19229"/>
    <cellStyle name="SAPBEXexcCritical6 49" xfId="19230"/>
    <cellStyle name="SAPBEXexcCritical6 5" xfId="19231"/>
    <cellStyle name="SAPBEXexcCritical6 5 2" xfId="19232"/>
    <cellStyle name="SAPBEXexcCritical6 5 3" xfId="19233"/>
    <cellStyle name="SAPBEXexcCritical6 50" xfId="19234"/>
    <cellStyle name="SAPBEXexcCritical6 51" xfId="19235"/>
    <cellStyle name="SAPBEXexcCritical6 52" xfId="19236"/>
    <cellStyle name="SAPBEXexcCritical6 6" xfId="19237"/>
    <cellStyle name="SAPBEXexcCritical6 6 2" xfId="19238"/>
    <cellStyle name="SAPBEXexcCritical6 6 3" xfId="19239"/>
    <cellStyle name="SAPBEXexcCritical6 7" xfId="19240"/>
    <cellStyle name="SAPBEXexcCritical6 7 2" xfId="19241"/>
    <cellStyle name="SAPBEXexcCritical6 7 3" xfId="19242"/>
    <cellStyle name="SAPBEXexcCritical6 8" xfId="19243"/>
    <cellStyle name="SAPBEXexcCritical6 8 2" xfId="19244"/>
    <cellStyle name="SAPBEXexcCritical6 8 3" xfId="19245"/>
    <cellStyle name="SAPBEXexcCritical6 9" xfId="19246"/>
    <cellStyle name="SAPBEXexcCritical6 9 2" xfId="19247"/>
    <cellStyle name="SAPBEXexcCritical6 9 3" xfId="19248"/>
    <cellStyle name="SAPBEXexcCritical6_BW 1015 1041" xfId="19249"/>
    <cellStyle name="SAPBEXexcGood1" xfId="19250"/>
    <cellStyle name="SAPBEXexcGood1 10" xfId="19251"/>
    <cellStyle name="SAPBEXexcGood1 10 2" xfId="19252"/>
    <cellStyle name="SAPBEXexcGood1 10 3" xfId="19253"/>
    <cellStyle name="SAPBEXexcGood1 11" xfId="19254"/>
    <cellStyle name="SAPBEXexcGood1 11 2" xfId="19255"/>
    <cellStyle name="SAPBEXexcGood1 11 3" xfId="19256"/>
    <cellStyle name="SAPBEXexcGood1 12" xfId="19257"/>
    <cellStyle name="SAPBEXexcGood1 12 2" xfId="19258"/>
    <cellStyle name="SAPBEXexcGood1 12 3" xfId="19259"/>
    <cellStyle name="SAPBEXexcGood1 13" xfId="19260"/>
    <cellStyle name="SAPBEXexcGood1 13 2" xfId="19261"/>
    <cellStyle name="SAPBEXexcGood1 13 3" xfId="19262"/>
    <cellStyle name="SAPBEXexcGood1 14" xfId="19263"/>
    <cellStyle name="SAPBEXexcGood1 14 2" xfId="19264"/>
    <cellStyle name="SAPBEXexcGood1 14 3" xfId="19265"/>
    <cellStyle name="SAPBEXexcGood1 15" xfId="19266"/>
    <cellStyle name="SAPBEXexcGood1 15 2" xfId="19267"/>
    <cellStyle name="SAPBEXexcGood1 15 3" xfId="19268"/>
    <cellStyle name="SAPBEXexcGood1 16" xfId="19269"/>
    <cellStyle name="SAPBEXexcGood1 16 2" xfId="19270"/>
    <cellStyle name="SAPBEXexcGood1 16 3" xfId="19271"/>
    <cellStyle name="SAPBEXexcGood1 17" xfId="19272"/>
    <cellStyle name="SAPBEXexcGood1 17 2" xfId="19273"/>
    <cellStyle name="SAPBEXexcGood1 17 3" xfId="19274"/>
    <cellStyle name="SAPBEXexcGood1 18" xfId="19275"/>
    <cellStyle name="SAPBEXexcGood1 18 2" xfId="19276"/>
    <cellStyle name="SAPBEXexcGood1 18 3" xfId="19277"/>
    <cellStyle name="SAPBEXexcGood1 19" xfId="19278"/>
    <cellStyle name="SAPBEXexcGood1 19 2" xfId="19279"/>
    <cellStyle name="SAPBEXexcGood1 19 3" xfId="19280"/>
    <cellStyle name="SAPBEXexcGood1 2" xfId="19281"/>
    <cellStyle name="SAPBEXexcGood1 2 2" xfId="19282"/>
    <cellStyle name="SAPBEXexcGood1 2 3" xfId="19283"/>
    <cellStyle name="SAPBEXexcGood1 2 4" xfId="19284"/>
    <cellStyle name="SAPBEXexcGood1 20" xfId="19285"/>
    <cellStyle name="SAPBEXexcGood1 20 2" xfId="19286"/>
    <cellStyle name="SAPBEXexcGood1 20 3" xfId="19287"/>
    <cellStyle name="SAPBEXexcGood1 21" xfId="19288"/>
    <cellStyle name="SAPBEXexcGood1 21 2" xfId="19289"/>
    <cellStyle name="SAPBEXexcGood1 21 3" xfId="19290"/>
    <cellStyle name="SAPBEXexcGood1 22" xfId="19291"/>
    <cellStyle name="SAPBEXexcGood1 22 2" xfId="19292"/>
    <cellStyle name="SAPBEXexcGood1 22 3" xfId="19293"/>
    <cellStyle name="SAPBEXexcGood1 23" xfId="19294"/>
    <cellStyle name="SAPBEXexcGood1 23 2" xfId="19295"/>
    <cellStyle name="SAPBEXexcGood1 23 3" xfId="19296"/>
    <cellStyle name="SAPBEXexcGood1 24" xfId="19297"/>
    <cellStyle name="SAPBEXexcGood1 24 2" xfId="19298"/>
    <cellStyle name="SAPBEXexcGood1 24 3" xfId="19299"/>
    <cellStyle name="SAPBEXexcGood1 25" xfId="19300"/>
    <cellStyle name="SAPBEXexcGood1 25 2" xfId="19301"/>
    <cellStyle name="SAPBEXexcGood1 25 3" xfId="19302"/>
    <cellStyle name="SAPBEXexcGood1 26" xfId="19303"/>
    <cellStyle name="SAPBEXexcGood1 26 2" xfId="19304"/>
    <cellStyle name="SAPBEXexcGood1 26 3" xfId="19305"/>
    <cellStyle name="SAPBEXexcGood1 27" xfId="19306"/>
    <cellStyle name="SAPBEXexcGood1 27 2" xfId="19307"/>
    <cellStyle name="SAPBEXexcGood1 27 3" xfId="19308"/>
    <cellStyle name="SAPBEXexcGood1 28" xfId="19309"/>
    <cellStyle name="SAPBEXexcGood1 28 2" xfId="19310"/>
    <cellStyle name="SAPBEXexcGood1 28 3" xfId="19311"/>
    <cellStyle name="SAPBEXexcGood1 29" xfId="19312"/>
    <cellStyle name="SAPBEXexcGood1 29 2" xfId="19313"/>
    <cellStyle name="SAPBEXexcGood1 29 3" xfId="19314"/>
    <cellStyle name="SAPBEXexcGood1 3" xfId="19315"/>
    <cellStyle name="SAPBEXexcGood1 3 2" xfId="19316"/>
    <cellStyle name="SAPBEXexcGood1 3 3" xfId="19317"/>
    <cellStyle name="SAPBEXexcGood1 30" xfId="19318"/>
    <cellStyle name="SAPBEXexcGood1 30 2" xfId="19319"/>
    <cellStyle name="SAPBEXexcGood1 30 3" xfId="19320"/>
    <cellStyle name="SAPBEXexcGood1 31" xfId="19321"/>
    <cellStyle name="SAPBEXexcGood1 31 2" xfId="19322"/>
    <cellStyle name="SAPBEXexcGood1 31 3" xfId="19323"/>
    <cellStyle name="SAPBEXexcGood1 32" xfId="19324"/>
    <cellStyle name="SAPBEXexcGood1 32 2" xfId="19325"/>
    <cellStyle name="SAPBEXexcGood1 32 3" xfId="19326"/>
    <cellStyle name="SAPBEXexcGood1 33" xfId="19327"/>
    <cellStyle name="SAPBEXexcGood1 33 2" xfId="19328"/>
    <cellStyle name="SAPBEXexcGood1 33 3" xfId="19329"/>
    <cellStyle name="SAPBEXexcGood1 34" xfId="19330"/>
    <cellStyle name="SAPBEXexcGood1 34 2" xfId="19331"/>
    <cellStyle name="SAPBEXexcGood1 34 3" xfId="19332"/>
    <cellStyle name="SAPBEXexcGood1 35" xfId="19333"/>
    <cellStyle name="SAPBEXexcGood1 35 2" xfId="19334"/>
    <cellStyle name="SAPBEXexcGood1 35 3" xfId="19335"/>
    <cellStyle name="SAPBEXexcGood1 36" xfId="19336"/>
    <cellStyle name="SAPBEXexcGood1 36 2" xfId="19337"/>
    <cellStyle name="SAPBEXexcGood1 36 3" xfId="19338"/>
    <cellStyle name="SAPBEXexcGood1 37" xfId="19339"/>
    <cellStyle name="SAPBEXexcGood1 37 2" xfId="19340"/>
    <cellStyle name="SAPBEXexcGood1 37 3" xfId="19341"/>
    <cellStyle name="SAPBEXexcGood1 38" xfId="19342"/>
    <cellStyle name="SAPBEXexcGood1 38 2" xfId="19343"/>
    <cellStyle name="SAPBEXexcGood1 38 3" xfId="19344"/>
    <cellStyle name="SAPBEXexcGood1 39" xfId="19345"/>
    <cellStyle name="SAPBEXexcGood1 39 2" xfId="19346"/>
    <cellStyle name="SAPBEXexcGood1 39 3" xfId="19347"/>
    <cellStyle name="SAPBEXexcGood1 4" xfId="19348"/>
    <cellStyle name="SAPBEXexcGood1 4 2" xfId="19349"/>
    <cellStyle name="SAPBEXexcGood1 4 3" xfId="19350"/>
    <cellStyle name="SAPBEXexcGood1 40" xfId="19351"/>
    <cellStyle name="SAPBEXexcGood1 40 2" xfId="19352"/>
    <cellStyle name="SAPBEXexcGood1 40 3" xfId="19353"/>
    <cellStyle name="SAPBEXexcGood1 41" xfId="19354"/>
    <cellStyle name="SAPBEXexcGood1 41 2" xfId="19355"/>
    <cellStyle name="SAPBEXexcGood1 41 3" xfId="19356"/>
    <cellStyle name="SAPBEXexcGood1 41 4" xfId="19357"/>
    <cellStyle name="SAPBEXexcGood1 42" xfId="19358"/>
    <cellStyle name="SAPBEXexcGood1 43" xfId="19359"/>
    <cellStyle name="SAPBEXexcGood1 44" xfId="19360"/>
    <cellStyle name="SAPBEXexcGood1 45" xfId="19361"/>
    <cellStyle name="SAPBEXexcGood1 46" xfId="19362"/>
    <cellStyle name="SAPBEXexcGood1 47" xfId="19363"/>
    <cellStyle name="SAPBEXexcGood1 48" xfId="19364"/>
    <cellStyle name="SAPBEXexcGood1 49" xfId="19365"/>
    <cellStyle name="SAPBEXexcGood1 5" xfId="19366"/>
    <cellStyle name="SAPBEXexcGood1 5 2" xfId="19367"/>
    <cellStyle name="SAPBEXexcGood1 5 3" xfId="19368"/>
    <cellStyle name="SAPBEXexcGood1 50" xfId="19369"/>
    <cellStyle name="SAPBEXexcGood1 51" xfId="19370"/>
    <cellStyle name="SAPBEXexcGood1 52" xfId="19371"/>
    <cellStyle name="SAPBEXexcGood1 6" xfId="19372"/>
    <cellStyle name="SAPBEXexcGood1 6 2" xfId="19373"/>
    <cellStyle name="SAPBEXexcGood1 6 3" xfId="19374"/>
    <cellStyle name="SAPBEXexcGood1 7" xfId="19375"/>
    <cellStyle name="SAPBEXexcGood1 7 2" xfId="19376"/>
    <cellStyle name="SAPBEXexcGood1 7 3" xfId="19377"/>
    <cellStyle name="SAPBEXexcGood1 8" xfId="19378"/>
    <cellStyle name="SAPBEXexcGood1 8 2" xfId="19379"/>
    <cellStyle name="SAPBEXexcGood1 8 3" xfId="19380"/>
    <cellStyle name="SAPBEXexcGood1 9" xfId="19381"/>
    <cellStyle name="SAPBEXexcGood1 9 2" xfId="19382"/>
    <cellStyle name="SAPBEXexcGood1 9 3" xfId="19383"/>
    <cellStyle name="SAPBEXexcGood1_BW 1015 1041" xfId="19384"/>
    <cellStyle name="SAPBEXexcGood2" xfId="19385"/>
    <cellStyle name="SAPBEXexcGood2 10" xfId="19386"/>
    <cellStyle name="SAPBEXexcGood2 10 2" xfId="19387"/>
    <cellStyle name="SAPBEXexcGood2 10 3" xfId="19388"/>
    <cellStyle name="SAPBEXexcGood2 11" xfId="19389"/>
    <cellStyle name="SAPBEXexcGood2 11 2" xfId="19390"/>
    <cellStyle name="SAPBEXexcGood2 11 3" xfId="19391"/>
    <cellStyle name="SAPBEXexcGood2 12" xfId="19392"/>
    <cellStyle name="SAPBEXexcGood2 12 2" xfId="19393"/>
    <cellStyle name="SAPBEXexcGood2 12 3" xfId="19394"/>
    <cellStyle name="SAPBEXexcGood2 13" xfId="19395"/>
    <cellStyle name="SAPBEXexcGood2 13 2" xfId="19396"/>
    <cellStyle name="SAPBEXexcGood2 13 3" xfId="19397"/>
    <cellStyle name="SAPBEXexcGood2 14" xfId="19398"/>
    <cellStyle name="SAPBEXexcGood2 14 2" xfId="19399"/>
    <cellStyle name="SAPBEXexcGood2 14 3" xfId="19400"/>
    <cellStyle name="SAPBEXexcGood2 15" xfId="19401"/>
    <cellStyle name="SAPBEXexcGood2 15 2" xfId="19402"/>
    <cellStyle name="SAPBEXexcGood2 15 3" xfId="19403"/>
    <cellStyle name="SAPBEXexcGood2 16" xfId="19404"/>
    <cellStyle name="SAPBEXexcGood2 16 2" xfId="19405"/>
    <cellStyle name="SAPBEXexcGood2 16 3" xfId="19406"/>
    <cellStyle name="SAPBEXexcGood2 17" xfId="19407"/>
    <cellStyle name="SAPBEXexcGood2 17 2" xfId="19408"/>
    <cellStyle name="SAPBEXexcGood2 17 3" xfId="19409"/>
    <cellStyle name="SAPBEXexcGood2 18" xfId="19410"/>
    <cellStyle name="SAPBEXexcGood2 18 2" xfId="19411"/>
    <cellStyle name="SAPBEXexcGood2 18 3" xfId="19412"/>
    <cellStyle name="SAPBEXexcGood2 19" xfId="19413"/>
    <cellStyle name="SAPBEXexcGood2 19 2" xfId="19414"/>
    <cellStyle name="SAPBEXexcGood2 19 3" xfId="19415"/>
    <cellStyle name="SAPBEXexcGood2 2" xfId="19416"/>
    <cellStyle name="SAPBEXexcGood2 2 2" xfId="19417"/>
    <cellStyle name="SAPBEXexcGood2 2 3" xfId="19418"/>
    <cellStyle name="SAPBEXexcGood2 2 4" xfId="19419"/>
    <cellStyle name="SAPBEXexcGood2 20" xfId="19420"/>
    <cellStyle name="SAPBEXexcGood2 20 2" xfId="19421"/>
    <cellStyle name="SAPBEXexcGood2 20 3" xfId="19422"/>
    <cellStyle name="SAPBEXexcGood2 21" xfId="19423"/>
    <cellStyle name="SAPBEXexcGood2 21 2" xfId="19424"/>
    <cellStyle name="SAPBEXexcGood2 21 3" xfId="19425"/>
    <cellStyle name="SAPBEXexcGood2 22" xfId="19426"/>
    <cellStyle name="SAPBEXexcGood2 22 2" xfId="19427"/>
    <cellStyle name="SAPBEXexcGood2 22 3" xfId="19428"/>
    <cellStyle name="SAPBEXexcGood2 23" xfId="19429"/>
    <cellStyle name="SAPBEXexcGood2 23 2" xfId="19430"/>
    <cellStyle name="SAPBEXexcGood2 23 3" xfId="19431"/>
    <cellStyle name="SAPBEXexcGood2 24" xfId="19432"/>
    <cellStyle name="SAPBEXexcGood2 24 2" xfId="19433"/>
    <cellStyle name="SAPBEXexcGood2 24 3" xfId="19434"/>
    <cellStyle name="SAPBEXexcGood2 25" xfId="19435"/>
    <cellStyle name="SAPBEXexcGood2 25 2" xfId="19436"/>
    <cellStyle name="SAPBEXexcGood2 25 3" xfId="19437"/>
    <cellStyle name="SAPBEXexcGood2 26" xfId="19438"/>
    <cellStyle name="SAPBEXexcGood2 26 2" xfId="19439"/>
    <cellStyle name="SAPBEXexcGood2 26 3" xfId="19440"/>
    <cellStyle name="SAPBEXexcGood2 27" xfId="19441"/>
    <cellStyle name="SAPBEXexcGood2 27 2" xfId="19442"/>
    <cellStyle name="SAPBEXexcGood2 27 3" xfId="19443"/>
    <cellStyle name="SAPBEXexcGood2 28" xfId="19444"/>
    <cellStyle name="SAPBEXexcGood2 28 2" xfId="19445"/>
    <cellStyle name="SAPBEXexcGood2 28 3" xfId="19446"/>
    <cellStyle name="SAPBEXexcGood2 29" xfId="19447"/>
    <cellStyle name="SAPBEXexcGood2 29 2" xfId="19448"/>
    <cellStyle name="SAPBEXexcGood2 29 3" xfId="19449"/>
    <cellStyle name="SAPBEXexcGood2 3" xfId="19450"/>
    <cellStyle name="SAPBEXexcGood2 3 2" xfId="19451"/>
    <cellStyle name="SAPBEXexcGood2 3 3" xfId="19452"/>
    <cellStyle name="SAPBEXexcGood2 30" xfId="19453"/>
    <cellStyle name="SAPBEXexcGood2 30 2" xfId="19454"/>
    <cellStyle name="SAPBEXexcGood2 30 3" xfId="19455"/>
    <cellStyle name="SAPBEXexcGood2 31" xfId="19456"/>
    <cellStyle name="SAPBEXexcGood2 31 2" xfId="19457"/>
    <cellStyle name="SAPBEXexcGood2 31 3" xfId="19458"/>
    <cellStyle name="SAPBEXexcGood2 32" xfId="19459"/>
    <cellStyle name="SAPBEXexcGood2 32 2" xfId="19460"/>
    <cellStyle name="SAPBEXexcGood2 32 3" xfId="19461"/>
    <cellStyle name="SAPBEXexcGood2 33" xfId="19462"/>
    <cellStyle name="SAPBEXexcGood2 33 2" xfId="19463"/>
    <cellStyle name="SAPBEXexcGood2 33 3" xfId="19464"/>
    <cellStyle name="SAPBEXexcGood2 34" xfId="19465"/>
    <cellStyle name="SAPBEXexcGood2 34 2" xfId="19466"/>
    <cellStyle name="SAPBEXexcGood2 34 3" xfId="19467"/>
    <cellStyle name="SAPBEXexcGood2 35" xfId="19468"/>
    <cellStyle name="SAPBEXexcGood2 35 2" xfId="19469"/>
    <cellStyle name="SAPBEXexcGood2 35 3" xfId="19470"/>
    <cellStyle name="SAPBEXexcGood2 36" xfId="19471"/>
    <cellStyle name="SAPBEXexcGood2 36 2" xfId="19472"/>
    <cellStyle name="SAPBEXexcGood2 36 3" xfId="19473"/>
    <cellStyle name="SAPBEXexcGood2 37" xfId="19474"/>
    <cellStyle name="SAPBEXexcGood2 37 2" xfId="19475"/>
    <cellStyle name="SAPBEXexcGood2 37 3" xfId="19476"/>
    <cellStyle name="SAPBEXexcGood2 38" xfId="19477"/>
    <cellStyle name="SAPBEXexcGood2 38 2" xfId="19478"/>
    <cellStyle name="SAPBEXexcGood2 38 3" xfId="19479"/>
    <cellStyle name="SAPBEXexcGood2 39" xfId="19480"/>
    <cellStyle name="SAPBEXexcGood2 39 2" xfId="19481"/>
    <cellStyle name="SAPBEXexcGood2 39 3" xfId="19482"/>
    <cellStyle name="SAPBEXexcGood2 4" xfId="19483"/>
    <cellStyle name="SAPBEXexcGood2 4 2" xfId="19484"/>
    <cellStyle name="SAPBEXexcGood2 4 3" xfId="19485"/>
    <cellStyle name="SAPBEXexcGood2 40" xfId="19486"/>
    <cellStyle name="SAPBEXexcGood2 40 2" xfId="19487"/>
    <cellStyle name="SAPBEXexcGood2 40 3" xfId="19488"/>
    <cellStyle name="SAPBEXexcGood2 41" xfId="19489"/>
    <cellStyle name="SAPBEXexcGood2 41 2" xfId="19490"/>
    <cellStyle name="SAPBEXexcGood2 41 3" xfId="19491"/>
    <cellStyle name="SAPBEXexcGood2 41 4" xfId="19492"/>
    <cellStyle name="SAPBEXexcGood2 42" xfId="19493"/>
    <cellStyle name="SAPBEXexcGood2 43" xfId="19494"/>
    <cellStyle name="SAPBEXexcGood2 44" xfId="19495"/>
    <cellStyle name="SAPBEXexcGood2 45" xfId="19496"/>
    <cellStyle name="SAPBEXexcGood2 46" xfId="19497"/>
    <cellStyle name="SAPBEXexcGood2 47" xfId="19498"/>
    <cellStyle name="SAPBEXexcGood2 48" xfId="19499"/>
    <cellStyle name="SAPBEXexcGood2 49" xfId="19500"/>
    <cellStyle name="SAPBEXexcGood2 5" xfId="19501"/>
    <cellStyle name="SAPBEXexcGood2 5 2" xfId="19502"/>
    <cellStyle name="SAPBEXexcGood2 5 3" xfId="19503"/>
    <cellStyle name="SAPBEXexcGood2 50" xfId="19504"/>
    <cellStyle name="SAPBEXexcGood2 51" xfId="19505"/>
    <cellStyle name="SAPBEXexcGood2 52" xfId="19506"/>
    <cellStyle name="SAPBEXexcGood2 6" xfId="19507"/>
    <cellStyle name="SAPBEXexcGood2 6 2" xfId="19508"/>
    <cellStyle name="SAPBEXexcGood2 6 3" xfId="19509"/>
    <cellStyle name="SAPBEXexcGood2 7" xfId="19510"/>
    <cellStyle name="SAPBEXexcGood2 7 2" xfId="19511"/>
    <cellStyle name="SAPBEXexcGood2 7 3" xfId="19512"/>
    <cellStyle name="SAPBEXexcGood2 8" xfId="19513"/>
    <cellStyle name="SAPBEXexcGood2 8 2" xfId="19514"/>
    <cellStyle name="SAPBEXexcGood2 8 3" xfId="19515"/>
    <cellStyle name="SAPBEXexcGood2 9" xfId="19516"/>
    <cellStyle name="SAPBEXexcGood2 9 2" xfId="19517"/>
    <cellStyle name="SAPBEXexcGood2 9 3" xfId="19518"/>
    <cellStyle name="SAPBEXexcGood2_BW 1015 1041" xfId="19519"/>
    <cellStyle name="SAPBEXexcGood3" xfId="19520"/>
    <cellStyle name="SAPBEXexcGood3 10" xfId="19521"/>
    <cellStyle name="SAPBEXexcGood3 10 2" xfId="19522"/>
    <cellStyle name="SAPBEXexcGood3 10 3" xfId="19523"/>
    <cellStyle name="SAPBEXexcGood3 11" xfId="19524"/>
    <cellStyle name="SAPBEXexcGood3 11 2" xfId="19525"/>
    <cellStyle name="SAPBEXexcGood3 11 3" xfId="19526"/>
    <cellStyle name="SAPBEXexcGood3 12" xfId="19527"/>
    <cellStyle name="SAPBEXexcGood3 12 2" xfId="19528"/>
    <cellStyle name="SAPBEXexcGood3 12 3" xfId="19529"/>
    <cellStyle name="SAPBEXexcGood3 13" xfId="19530"/>
    <cellStyle name="SAPBEXexcGood3 13 2" xfId="19531"/>
    <cellStyle name="SAPBEXexcGood3 13 3" xfId="19532"/>
    <cellStyle name="SAPBEXexcGood3 14" xfId="19533"/>
    <cellStyle name="SAPBEXexcGood3 14 2" xfId="19534"/>
    <cellStyle name="SAPBEXexcGood3 14 3" xfId="19535"/>
    <cellStyle name="SAPBEXexcGood3 15" xfId="19536"/>
    <cellStyle name="SAPBEXexcGood3 15 2" xfId="19537"/>
    <cellStyle name="SAPBEXexcGood3 15 3" xfId="19538"/>
    <cellStyle name="SAPBEXexcGood3 16" xfId="19539"/>
    <cellStyle name="SAPBEXexcGood3 16 2" xfId="19540"/>
    <cellStyle name="SAPBEXexcGood3 16 3" xfId="19541"/>
    <cellStyle name="SAPBEXexcGood3 17" xfId="19542"/>
    <cellStyle name="SAPBEXexcGood3 17 2" xfId="19543"/>
    <cellStyle name="SAPBEXexcGood3 17 3" xfId="19544"/>
    <cellStyle name="SAPBEXexcGood3 18" xfId="19545"/>
    <cellStyle name="SAPBEXexcGood3 18 2" xfId="19546"/>
    <cellStyle name="SAPBEXexcGood3 18 3" xfId="19547"/>
    <cellStyle name="SAPBEXexcGood3 19" xfId="19548"/>
    <cellStyle name="SAPBEXexcGood3 19 2" xfId="19549"/>
    <cellStyle name="SAPBEXexcGood3 19 3" xfId="19550"/>
    <cellStyle name="SAPBEXexcGood3 2" xfId="19551"/>
    <cellStyle name="SAPBEXexcGood3 2 2" xfId="19552"/>
    <cellStyle name="SAPBEXexcGood3 2 3" xfId="19553"/>
    <cellStyle name="SAPBEXexcGood3 2 4" xfId="19554"/>
    <cellStyle name="SAPBEXexcGood3 20" xfId="19555"/>
    <cellStyle name="SAPBEXexcGood3 20 2" xfId="19556"/>
    <cellStyle name="SAPBEXexcGood3 20 3" xfId="19557"/>
    <cellStyle name="SAPBEXexcGood3 21" xfId="19558"/>
    <cellStyle name="SAPBEXexcGood3 21 2" xfId="19559"/>
    <cellStyle name="SAPBEXexcGood3 21 3" xfId="19560"/>
    <cellStyle name="SAPBEXexcGood3 22" xfId="19561"/>
    <cellStyle name="SAPBEXexcGood3 22 2" xfId="19562"/>
    <cellStyle name="SAPBEXexcGood3 22 3" xfId="19563"/>
    <cellStyle name="SAPBEXexcGood3 23" xfId="19564"/>
    <cellStyle name="SAPBEXexcGood3 23 2" xfId="19565"/>
    <cellStyle name="SAPBEXexcGood3 23 3" xfId="19566"/>
    <cellStyle name="SAPBEXexcGood3 24" xfId="19567"/>
    <cellStyle name="SAPBEXexcGood3 24 2" xfId="19568"/>
    <cellStyle name="SAPBEXexcGood3 24 3" xfId="19569"/>
    <cellStyle name="SAPBEXexcGood3 25" xfId="19570"/>
    <cellStyle name="SAPBEXexcGood3 25 2" xfId="19571"/>
    <cellStyle name="SAPBEXexcGood3 25 3" xfId="19572"/>
    <cellStyle name="SAPBEXexcGood3 26" xfId="19573"/>
    <cellStyle name="SAPBEXexcGood3 26 2" xfId="19574"/>
    <cellStyle name="SAPBEXexcGood3 26 3" xfId="19575"/>
    <cellStyle name="SAPBEXexcGood3 27" xfId="19576"/>
    <cellStyle name="SAPBEXexcGood3 27 2" xfId="19577"/>
    <cellStyle name="SAPBEXexcGood3 27 3" xfId="19578"/>
    <cellStyle name="SAPBEXexcGood3 28" xfId="19579"/>
    <cellStyle name="SAPBEXexcGood3 28 2" xfId="19580"/>
    <cellStyle name="SAPBEXexcGood3 28 3" xfId="19581"/>
    <cellStyle name="SAPBEXexcGood3 29" xfId="19582"/>
    <cellStyle name="SAPBEXexcGood3 29 2" xfId="19583"/>
    <cellStyle name="SAPBEXexcGood3 29 3" xfId="19584"/>
    <cellStyle name="SAPBEXexcGood3 3" xfId="19585"/>
    <cellStyle name="SAPBEXexcGood3 3 2" xfId="19586"/>
    <cellStyle name="SAPBEXexcGood3 3 3" xfId="19587"/>
    <cellStyle name="SAPBEXexcGood3 30" xfId="19588"/>
    <cellStyle name="SAPBEXexcGood3 30 2" xfId="19589"/>
    <cellStyle name="SAPBEXexcGood3 30 3" xfId="19590"/>
    <cellStyle name="SAPBEXexcGood3 31" xfId="19591"/>
    <cellStyle name="SAPBEXexcGood3 31 2" xfId="19592"/>
    <cellStyle name="SAPBEXexcGood3 31 3" xfId="19593"/>
    <cellStyle name="SAPBEXexcGood3 32" xfId="19594"/>
    <cellStyle name="SAPBEXexcGood3 32 2" xfId="19595"/>
    <cellStyle name="SAPBEXexcGood3 32 3" xfId="19596"/>
    <cellStyle name="SAPBEXexcGood3 33" xfId="19597"/>
    <cellStyle name="SAPBEXexcGood3 33 2" xfId="19598"/>
    <cellStyle name="SAPBEXexcGood3 33 3" xfId="19599"/>
    <cellStyle name="SAPBEXexcGood3 34" xfId="19600"/>
    <cellStyle name="SAPBEXexcGood3 34 2" xfId="19601"/>
    <cellStyle name="SAPBEXexcGood3 34 3" xfId="19602"/>
    <cellStyle name="SAPBEXexcGood3 35" xfId="19603"/>
    <cellStyle name="SAPBEXexcGood3 35 2" xfId="19604"/>
    <cellStyle name="SAPBEXexcGood3 35 3" xfId="19605"/>
    <cellStyle name="SAPBEXexcGood3 36" xfId="19606"/>
    <cellStyle name="SAPBEXexcGood3 36 2" xfId="19607"/>
    <cellStyle name="SAPBEXexcGood3 36 3" xfId="19608"/>
    <cellStyle name="SAPBEXexcGood3 37" xfId="19609"/>
    <cellStyle name="SAPBEXexcGood3 37 2" xfId="19610"/>
    <cellStyle name="SAPBEXexcGood3 37 3" xfId="19611"/>
    <cellStyle name="SAPBEXexcGood3 38" xfId="19612"/>
    <cellStyle name="SAPBEXexcGood3 38 2" xfId="19613"/>
    <cellStyle name="SAPBEXexcGood3 38 3" xfId="19614"/>
    <cellStyle name="SAPBEXexcGood3 39" xfId="19615"/>
    <cellStyle name="SAPBEXexcGood3 39 2" xfId="19616"/>
    <cellStyle name="SAPBEXexcGood3 39 3" xfId="19617"/>
    <cellStyle name="SAPBEXexcGood3 4" xfId="19618"/>
    <cellStyle name="SAPBEXexcGood3 4 2" xfId="19619"/>
    <cellStyle name="SAPBEXexcGood3 4 3" xfId="19620"/>
    <cellStyle name="SAPBEXexcGood3 40" xfId="19621"/>
    <cellStyle name="SAPBEXexcGood3 40 2" xfId="19622"/>
    <cellStyle name="SAPBEXexcGood3 40 3" xfId="19623"/>
    <cellStyle name="SAPBEXexcGood3 41" xfId="19624"/>
    <cellStyle name="SAPBEXexcGood3 41 2" xfId="19625"/>
    <cellStyle name="SAPBEXexcGood3 41 3" xfId="19626"/>
    <cellStyle name="SAPBEXexcGood3 41 4" xfId="19627"/>
    <cellStyle name="SAPBEXexcGood3 42" xfId="19628"/>
    <cellStyle name="SAPBEXexcGood3 43" xfId="19629"/>
    <cellStyle name="SAPBEXexcGood3 44" xfId="19630"/>
    <cellStyle name="SAPBEXexcGood3 45" xfId="19631"/>
    <cellStyle name="SAPBEXexcGood3 46" xfId="19632"/>
    <cellStyle name="SAPBEXexcGood3 47" xfId="19633"/>
    <cellStyle name="SAPBEXexcGood3 48" xfId="19634"/>
    <cellStyle name="SAPBEXexcGood3 49" xfId="19635"/>
    <cellStyle name="SAPBEXexcGood3 5" xfId="19636"/>
    <cellStyle name="SAPBEXexcGood3 5 2" xfId="19637"/>
    <cellStyle name="SAPBEXexcGood3 5 3" xfId="19638"/>
    <cellStyle name="SAPBEXexcGood3 50" xfId="19639"/>
    <cellStyle name="SAPBEXexcGood3 51" xfId="19640"/>
    <cellStyle name="SAPBEXexcGood3 52" xfId="19641"/>
    <cellStyle name="SAPBEXexcGood3 6" xfId="19642"/>
    <cellStyle name="SAPBEXexcGood3 6 2" xfId="19643"/>
    <cellStyle name="SAPBEXexcGood3 6 3" xfId="19644"/>
    <cellStyle name="SAPBEXexcGood3 7" xfId="19645"/>
    <cellStyle name="SAPBEXexcGood3 7 2" xfId="19646"/>
    <cellStyle name="SAPBEXexcGood3 7 3" xfId="19647"/>
    <cellStyle name="SAPBEXexcGood3 8" xfId="19648"/>
    <cellStyle name="SAPBEXexcGood3 8 2" xfId="19649"/>
    <cellStyle name="SAPBEXexcGood3 8 3" xfId="19650"/>
    <cellStyle name="SAPBEXexcGood3 9" xfId="19651"/>
    <cellStyle name="SAPBEXexcGood3 9 2" xfId="19652"/>
    <cellStyle name="SAPBEXexcGood3 9 3" xfId="19653"/>
    <cellStyle name="SAPBEXexcGood3_BW 1015 1041" xfId="19654"/>
    <cellStyle name="SAPBEXfilterDrill" xfId="19655"/>
    <cellStyle name="SAPBEXfilterDrill 10" xfId="19656"/>
    <cellStyle name="SAPBEXfilterDrill 10 2" xfId="19657"/>
    <cellStyle name="SAPBEXfilterDrill 10 3" xfId="19658"/>
    <cellStyle name="SAPBEXfilterDrill 11" xfId="19659"/>
    <cellStyle name="SAPBEXfilterDrill 11 2" xfId="19660"/>
    <cellStyle name="SAPBEXfilterDrill 11 3" xfId="19661"/>
    <cellStyle name="SAPBEXfilterDrill 12" xfId="19662"/>
    <cellStyle name="SAPBEXfilterDrill 12 2" xfId="19663"/>
    <cellStyle name="SAPBEXfilterDrill 12 3" xfId="19664"/>
    <cellStyle name="SAPBEXfilterDrill 13" xfId="19665"/>
    <cellStyle name="SAPBEXfilterDrill 13 2" xfId="19666"/>
    <cellStyle name="SAPBEXfilterDrill 13 3" xfId="19667"/>
    <cellStyle name="SAPBEXfilterDrill 14" xfId="19668"/>
    <cellStyle name="SAPBEXfilterDrill 14 2" xfId="19669"/>
    <cellStyle name="SAPBEXfilterDrill 14 3" xfId="19670"/>
    <cellStyle name="SAPBEXfilterDrill 15" xfId="19671"/>
    <cellStyle name="SAPBEXfilterDrill 15 2" xfId="19672"/>
    <cellStyle name="SAPBEXfilterDrill 15 3" xfId="19673"/>
    <cellStyle name="SAPBEXfilterDrill 16" xfId="19674"/>
    <cellStyle name="SAPBEXfilterDrill 16 2" xfId="19675"/>
    <cellStyle name="SAPBEXfilterDrill 16 3" xfId="19676"/>
    <cellStyle name="SAPBEXfilterDrill 17" xfId="19677"/>
    <cellStyle name="SAPBEXfilterDrill 17 2" xfId="19678"/>
    <cellStyle name="SAPBEXfilterDrill 17 3" xfId="19679"/>
    <cellStyle name="SAPBEXfilterDrill 18" xfId="19680"/>
    <cellStyle name="SAPBEXfilterDrill 18 2" xfId="19681"/>
    <cellStyle name="SAPBEXfilterDrill 18 3" xfId="19682"/>
    <cellStyle name="SAPBEXfilterDrill 19" xfId="19683"/>
    <cellStyle name="SAPBEXfilterDrill 19 2" xfId="19684"/>
    <cellStyle name="SAPBEXfilterDrill 19 3" xfId="19685"/>
    <cellStyle name="SAPBEXfilterDrill 2" xfId="19686"/>
    <cellStyle name="SAPBEXfilterDrill 2 2" xfId="19687"/>
    <cellStyle name="SAPBEXfilterDrill 2 3" xfId="19688"/>
    <cellStyle name="SAPBEXfilterDrill 2 4" xfId="19689"/>
    <cellStyle name="SAPBEXfilterDrill 20" xfId="19690"/>
    <cellStyle name="SAPBEXfilterDrill 20 2" xfId="19691"/>
    <cellStyle name="SAPBEXfilterDrill 20 3" xfId="19692"/>
    <cellStyle name="SAPBEXfilterDrill 21" xfId="19693"/>
    <cellStyle name="SAPBEXfilterDrill 21 2" xfId="19694"/>
    <cellStyle name="SAPBEXfilterDrill 21 3" xfId="19695"/>
    <cellStyle name="SAPBEXfilterDrill 22" xfId="19696"/>
    <cellStyle name="SAPBEXfilterDrill 22 2" xfId="19697"/>
    <cellStyle name="SAPBEXfilterDrill 22 3" xfId="19698"/>
    <cellStyle name="SAPBEXfilterDrill 23" xfId="19699"/>
    <cellStyle name="SAPBEXfilterDrill 23 2" xfId="19700"/>
    <cellStyle name="SAPBEXfilterDrill 23 3" xfId="19701"/>
    <cellStyle name="SAPBEXfilterDrill 24" xfId="19702"/>
    <cellStyle name="SAPBEXfilterDrill 24 2" xfId="19703"/>
    <cellStyle name="SAPBEXfilterDrill 24 3" xfId="19704"/>
    <cellStyle name="SAPBEXfilterDrill 25" xfId="19705"/>
    <cellStyle name="SAPBEXfilterDrill 25 2" xfId="19706"/>
    <cellStyle name="SAPBEXfilterDrill 25 3" xfId="19707"/>
    <cellStyle name="SAPBEXfilterDrill 26" xfId="19708"/>
    <cellStyle name="SAPBEXfilterDrill 26 2" xfId="19709"/>
    <cellStyle name="SAPBEXfilterDrill 26 3" xfId="19710"/>
    <cellStyle name="SAPBEXfilterDrill 27" xfId="19711"/>
    <cellStyle name="SAPBEXfilterDrill 27 2" xfId="19712"/>
    <cellStyle name="SAPBEXfilterDrill 27 3" xfId="19713"/>
    <cellStyle name="SAPBEXfilterDrill 28" xfId="19714"/>
    <cellStyle name="SAPBEXfilterDrill 28 2" xfId="19715"/>
    <cellStyle name="SAPBEXfilterDrill 28 3" xfId="19716"/>
    <cellStyle name="SAPBEXfilterDrill 29" xfId="19717"/>
    <cellStyle name="SAPBEXfilterDrill 29 2" xfId="19718"/>
    <cellStyle name="SAPBEXfilterDrill 29 3" xfId="19719"/>
    <cellStyle name="SAPBEXfilterDrill 3" xfId="19720"/>
    <cellStyle name="SAPBEXfilterDrill 3 2" xfId="19721"/>
    <cellStyle name="SAPBEXfilterDrill 3 3" xfId="19722"/>
    <cellStyle name="SAPBEXfilterDrill 30" xfId="19723"/>
    <cellStyle name="SAPBEXfilterDrill 30 2" xfId="19724"/>
    <cellStyle name="SAPBEXfilterDrill 30 3" xfId="19725"/>
    <cellStyle name="SAPBEXfilterDrill 31" xfId="19726"/>
    <cellStyle name="SAPBEXfilterDrill 31 2" xfId="19727"/>
    <cellStyle name="SAPBEXfilterDrill 31 3" xfId="19728"/>
    <cellStyle name="SAPBEXfilterDrill 32" xfId="19729"/>
    <cellStyle name="SAPBEXfilterDrill 32 2" xfId="19730"/>
    <cellStyle name="SAPBEXfilterDrill 32 3" xfId="19731"/>
    <cellStyle name="SAPBEXfilterDrill 33" xfId="19732"/>
    <cellStyle name="SAPBEXfilterDrill 33 2" xfId="19733"/>
    <cellStyle name="SAPBEXfilterDrill 33 3" xfId="19734"/>
    <cellStyle name="SAPBEXfilterDrill 34" xfId="19735"/>
    <cellStyle name="SAPBEXfilterDrill 34 2" xfId="19736"/>
    <cellStyle name="SAPBEXfilterDrill 34 3" xfId="19737"/>
    <cellStyle name="SAPBEXfilterDrill 35" xfId="19738"/>
    <cellStyle name="SAPBEXfilterDrill 35 2" xfId="19739"/>
    <cellStyle name="SAPBEXfilterDrill 35 3" xfId="19740"/>
    <cellStyle name="SAPBEXfilterDrill 36" xfId="19741"/>
    <cellStyle name="SAPBEXfilterDrill 36 2" xfId="19742"/>
    <cellStyle name="SAPBEXfilterDrill 36 3" xfId="19743"/>
    <cellStyle name="SAPBEXfilterDrill 37" xfId="19744"/>
    <cellStyle name="SAPBEXfilterDrill 37 2" xfId="19745"/>
    <cellStyle name="SAPBEXfilterDrill 37 3" xfId="19746"/>
    <cellStyle name="SAPBEXfilterDrill 38" xfId="19747"/>
    <cellStyle name="SAPBEXfilterDrill 38 2" xfId="19748"/>
    <cellStyle name="SAPBEXfilterDrill 38 3" xfId="19749"/>
    <cellStyle name="SAPBEXfilterDrill 39" xfId="19750"/>
    <cellStyle name="SAPBEXfilterDrill 39 2" xfId="19751"/>
    <cellStyle name="SAPBEXfilterDrill 39 3" xfId="19752"/>
    <cellStyle name="SAPBEXfilterDrill 39 4" xfId="19753"/>
    <cellStyle name="SAPBEXfilterDrill 4" xfId="19754"/>
    <cellStyle name="SAPBEXfilterDrill 4 2" xfId="19755"/>
    <cellStyle name="SAPBEXfilterDrill 4 3" xfId="19756"/>
    <cellStyle name="SAPBEXfilterDrill 40" xfId="19757"/>
    <cellStyle name="SAPBEXfilterDrill 41" xfId="19758"/>
    <cellStyle name="SAPBEXfilterDrill 42" xfId="19759"/>
    <cellStyle name="SAPBEXfilterDrill 43" xfId="19760"/>
    <cellStyle name="SAPBEXfilterDrill 44" xfId="19761"/>
    <cellStyle name="SAPBEXfilterDrill 45" xfId="19762"/>
    <cellStyle name="SAPBEXfilterDrill 46" xfId="19763"/>
    <cellStyle name="SAPBEXfilterDrill 47" xfId="19764"/>
    <cellStyle name="SAPBEXfilterDrill 48" xfId="19765"/>
    <cellStyle name="SAPBEXfilterDrill 49" xfId="19766"/>
    <cellStyle name="SAPBEXfilterDrill 5" xfId="19767"/>
    <cellStyle name="SAPBEXfilterDrill 5 2" xfId="19768"/>
    <cellStyle name="SAPBEXfilterDrill 5 3" xfId="19769"/>
    <cellStyle name="SAPBEXfilterDrill 50" xfId="19770"/>
    <cellStyle name="SAPBEXfilterDrill 51" xfId="19771"/>
    <cellStyle name="SAPBEXfilterDrill 52" xfId="19772"/>
    <cellStyle name="SAPBEXfilterDrill 6" xfId="19773"/>
    <cellStyle name="SAPBEXfilterDrill 6 2" xfId="19774"/>
    <cellStyle name="SAPBEXfilterDrill 6 3" xfId="19775"/>
    <cellStyle name="SAPBEXfilterDrill 7" xfId="19776"/>
    <cellStyle name="SAPBEXfilterDrill 7 2" xfId="19777"/>
    <cellStyle name="SAPBEXfilterDrill 7 3" xfId="19778"/>
    <cellStyle name="SAPBEXfilterDrill 8" xfId="19779"/>
    <cellStyle name="SAPBEXfilterDrill 8 2" xfId="19780"/>
    <cellStyle name="SAPBEXfilterDrill 8 3" xfId="19781"/>
    <cellStyle name="SAPBEXfilterDrill 9" xfId="19782"/>
    <cellStyle name="SAPBEXfilterDrill 9 2" xfId="19783"/>
    <cellStyle name="SAPBEXfilterDrill 9 3" xfId="19784"/>
    <cellStyle name="SAPBEXfilterDrill_BW 1015 1041" xfId="19785"/>
    <cellStyle name="SAPBEXfilterItem" xfId="19786"/>
    <cellStyle name="SAPBEXfilterItem 10" xfId="19787"/>
    <cellStyle name="SAPBEXfilterItem 10 2" xfId="19788"/>
    <cellStyle name="SAPBEXfilterItem 10 3" xfId="19789"/>
    <cellStyle name="SAPBEXfilterItem 11" xfId="19790"/>
    <cellStyle name="SAPBEXfilterItem 11 2" xfId="19791"/>
    <cellStyle name="SAPBEXfilterItem 11 3" xfId="19792"/>
    <cellStyle name="SAPBEXfilterItem 11 4" xfId="19793"/>
    <cellStyle name="SAPBEXfilterItem 12" xfId="19794"/>
    <cellStyle name="SAPBEXfilterItem 12 2" xfId="19795"/>
    <cellStyle name="SAPBEXfilterItem 12 3" xfId="19796"/>
    <cellStyle name="SAPBEXfilterItem 12 4" xfId="19797"/>
    <cellStyle name="SAPBEXfilterItem 13" xfId="19798"/>
    <cellStyle name="SAPBEXfilterItem 13 2" xfId="19799"/>
    <cellStyle name="SAPBEXfilterItem 13 3" xfId="19800"/>
    <cellStyle name="SAPBEXfilterItem 13 4" xfId="19801"/>
    <cellStyle name="SAPBEXfilterItem 14" xfId="19802"/>
    <cellStyle name="SAPBEXfilterItem 14 2" xfId="19803"/>
    <cellStyle name="SAPBEXfilterItem 14 3" xfId="19804"/>
    <cellStyle name="SAPBEXfilterItem 14 4" xfId="19805"/>
    <cellStyle name="SAPBEXfilterItem 15" xfId="19806"/>
    <cellStyle name="SAPBEXfilterItem 15 2" xfId="19807"/>
    <cellStyle name="SAPBEXfilterItem 15 3" xfId="19808"/>
    <cellStyle name="SAPBEXfilterItem 15 4" xfId="19809"/>
    <cellStyle name="SAPBEXfilterItem 16" xfId="19810"/>
    <cellStyle name="SAPBEXfilterItem 16 2" xfId="19811"/>
    <cellStyle name="SAPBEXfilterItem 16 3" xfId="19812"/>
    <cellStyle name="SAPBEXfilterItem 16 4" xfId="19813"/>
    <cellStyle name="SAPBEXfilterItem 17" xfId="19814"/>
    <cellStyle name="SAPBEXfilterItem 17 2" xfId="19815"/>
    <cellStyle name="SAPBEXfilterItem 17 3" xfId="19816"/>
    <cellStyle name="SAPBEXfilterItem 17 4" xfId="19817"/>
    <cellStyle name="SAPBEXfilterItem 18" xfId="19818"/>
    <cellStyle name="SAPBEXfilterItem 18 2" xfId="19819"/>
    <cellStyle name="SAPBEXfilterItem 18 3" xfId="19820"/>
    <cellStyle name="SAPBEXfilterItem 18 4" xfId="19821"/>
    <cellStyle name="SAPBEXfilterItem 19" xfId="19822"/>
    <cellStyle name="SAPBEXfilterItem 19 2" xfId="19823"/>
    <cellStyle name="SAPBEXfilterItem 19 3" xfId="19824"/>
    <cellStyle name="SAPBEXfilterItem 19 4" xfId="19825"/>
    <cellStyle name="SAPBEXfilterItem 2" xfId="19826"/>
    <cellStyle name="SAPBEXfilterItem 2 2" xfId="19827"/>
    <cellStyle name="SAPBEXfilterItem 2 3" xfId="19828"/>
    <cellStyle name="SAPBEXfilterItem 2 4" xfId="19829"/>
    <cellStyle name="SAPBEXfilterItem 2 5" xfId="19830"/>
    <cellStyle name="SAPBEXfilterItem 20" xfId="19831"/>
    <cellStyle name="SAPBEXfilterItem 20 2" xfId="19832"/>
    <cellStyle name="SAPBEXfilterItem 20 3" xfId="19833"/>
    <cellStyle name="SAPBEXfilterItem 20 4" xfId="19834"/>
    <cellStyle name="SAPBEXfilterItem 21" xfId="19835"/>
    <cellStyle name="SAPBEXfilterItem 21 2" xfId="19836"/>
    <cellStyle name="SAPBEXfilterItem 21 3" xfId="19837"/>
    <cellStyle name="SAPBEXfilterItem 21 4" xfId="19838"/>
    <cellStyle name="SAPBEXfilterItem 22" xfId="19839"/>
    <cellStyle name="SAPBEXfilterItem 22 2" xfId="19840"/>
    <cellStyle name="SAPBEXfilterItem 22 3" xfId="19841"/>
    <cellStyle name="SAPBEXfilterItem 22 4" xfId="19842"/>
    <cellStyle name="SAPBEXfilterItem 23" xfId="19843"/>
    <cellStyle name="SAPBEXfilterItem 23 2" xfId="19844"/>
    <cellStyle name="SAPBEXfilterItem 23 3" xfId="19845"/>
    <cellStyle name="SAPBEXfilterItem 23 4" xfId="19846"/>
    <cellStyle name="SAPBEXfilterItem 24" xfId="19847"/>
    <cellStyle name="SAPBEXfilterItem 24 2" xfId="19848"/>
    <cellStyle name="SAPBEXfilterItem 24 3" xfId="19849"/>
    <cellStyle name="SAPBEXfilterItem 24 4" xfId="19850"/>
    <cellStyle name="SAPBEXfilterItem 25" xfId="19851"/>
    <cellStyle name="SAPBEXfilterItem 25 2" xfId="19852"/>
    <cellStyle name="SAPBEXfilterItem 25 3" xfId="19853"/>
    <cellStyle name="SAPBEXfilterItem 25 4" xfId="19854"/>
    <cellStyle name="SAPBEXfilterItem 26" xfId="19855"/>
    <cellStyle name="SAPBEXfilterItem 26 2" xfId="19856"/>
    <cellStyle name="SAPBEXfilterItem 26 3" xfId="19857"/>
    <cellStyle name="SAPBEXfilterItem 26 4" xfId="19858"/>
    <cellStyle name="SAPBEXfilterItem 27" xfId="19859"/>
    <cellStyle name="SAPBEXfilterItem 27 2" xfId="19860"/>
    <cellStyle name="SAPBEXfilterItem 27 3" xfId="19861"/>
    <cellStyle name="SAPBEXfilterItem 27 4" xfId="19862"/>
    <cellStyle name="SAPBEXfilterItem 28" xfId="19863"/>
    <cellStyle name="SAPBEXfilterItem 28 2" xfId="19864"/>
    <cellStyle name="SAPBEXfilterItem 28 3" xfId="19865"/>
    <cellStyle name="SAPBEXfilterItem 28 4" xfId="19866"/>
    <cellStyle name="SAPBEXfilterItem 29" xfId="19867"/>
    <cellStyle name="SAPBEXfilterItem 29 2" xfId="19868"/>
    <cellStyle name="SAPBEXfilterItem 29 3" xfId="19869"/>
    <cellStyle name="SAPBEXfilterItem 29 4" xfId="19870"/>
    <cellStyle name="SAPBEXfilterItem 3" xfId="19871"/>
    <cellStyle name="SAPBEXfilterItem 3 2" xfId="19872"/>
    <cellStyle name="SAPBEXfilterItem 3 3" xfId="19873"/>
    <cellStyle name="SAPBEXfilterItem 3 4" xfId="19874"/>
    <cellStyle name="SAPBEXfilterItem 30" xfId="19875"/>
    <cellStyle name="SAPBEXfilterItem 30 2" xfId="19876"/>
    <cellStyle name="SAPBEXfilterItem 30 3" xfId="19877"/>
    <cellStyle name="SAPBEXfilterItem 30 4" xfId="19878"/>
    <cellStyle name="SAPBEXfilterItem 31" xfId="19879"/>
    <cellStyle name="SAPBEXfilterItem 31 2" xfId="19880"/>
    <cellStyle name="SAPBEXfilterItem 31 3" xfId="19881"/>
    <cellStyle name="SAPBEXfilterItem 31 4" xfId="19882"/>
    <cellStyle name="SAPBEXfilterItem 32" xfId="19883"/>
    <cellStyle name="SAPBEXfilterItem 32 2" xfId="19884"/>
    <cellStyle name="SAPBEXfilterItem 32 3" xfId="19885"/>
    <cellStyle name="SAPBEXfilterItem 32 4" xfId="19886"/>
    <cellStyle name="SAPBEXfilterItem 33" xfId="19887"/>
    <cellStyle name="SAPBEXfilterItem 33 2" xfId="19888"/>
    <cellStyle name="SAPBEXfilterItem 33 3" xfId="19889"/>
    <cellStyle name="SAPBEXfilterItem 33 4" xfId="19890"/>
    <cellStyle name="SAPBEXfilterItem 34" xfId="19891"/>
    <cellStyle name="SAPBEXfilterItem 34 2" xfId="19892"/>
    <cellStyle name="SAPBEXfilterItem 34 3" xfId="19893"/>
    <cellStyle name="SAPBEXfilterItem 34 4" xfId="19894"/>
    <cellStyle name="SAPBEXfilterItem 35" xfId="19895"/>
    <cellStyle name="SAPBEXfilterItem 35 2" xfId="19896"/>
    <cellStyle name="SAPBEXfilterItem 35 3" xfId="19897"/>
    <cellStyle name="SAPBEXfilterItem 35 4" xfId="19898"/>
    <cellStyle name="SAPBEXfilterItem 36" xfId="19899"/>
    <cellStyle name="SAPBEXfilterItem 36 2" xfId="19900"/>
    <cellStyle name="SAPBEXfilterItem 36 3" xfId="19901"/>
    <cellStyle name="SAPBEXfilterItem 36 4" xfId="19902"/>
    <cellStyle name="SAPBEXfilterItem 37" xfId="19903"/>
    <cellStyle name="SAPBEXfilterItem 37 2" xfId="19904"/>
    <cellStyle name="SAPBEXfilterItem 37 3" xfId="19905"/>
    <cellStyle name="SAPBEXfilterItem 37 4" xfId="19906"/>
    <cellStyle name="SAPBEXfilterItem 38" xfId="19907"/>
    <cellStyle name="SAPBEXfilterItem 38 2" xfId="19908"/>
    <cellStyle name="SAPBEXfilterItem 38 3" xfId="19909"/>
    <cellStyle name="SAPBEXfilterItem 38 4" xfId="19910"/>
    <cellStyle name="SAPBEXfilterItem 39" xfId="19911"/>
    <cellStyle name="SAPBEXfilterItem 39 2" xfId="19912"/>
    <cellStyle name="SAPBEXfilterItem 39 3" xfId="19913"/>
    <cellStyle name="SAPBEXfilterItem 39 4" xfId="19914"/>
    <cellStyle name="SAPBEXfilterItem 4" xfId="19915"/>
    <cellStyle name="SAPBEXfilterItem 4 2" xfId="19916"/>
    <cellStyle name="SAPBEXfilterItem 4 3" xfId="19917"/>
    <cellStyle name="SAPBEXfilterItem 4 4" xfId="19918"/>
    <cellStyle name="SAPBEXfilterItem 40" xfId="19919"/>
    <cellStyle name="SAPBEXfilterItem 40 2" xfId="19920"/>
    <cellStyle name="SAPBEXfilterItem 40 3" xfId="19921"/>
    <cellStyle name="SAPBEXfilterItem 40 4" xfId="19922"/>
    <cellStyle name="SAPBEXfilterItem 41" xfId="19923"/>
    <cellStyle name="SAPBEXfilterItem 41 2" xfId="19924"/>
    <cellStyle name="SAPBEXfilterItem 41 3" xfId="19925"/>
    <cellStyle name="SAPBEXfilterItem 42" xfId="19926"/>
    <cellStyle name="SAPBEXfilterItem 43" xfId="19927"/>
    <cellStyle name="SAPBEXfilterItem 44" xfId="19928"/>
    <cellStyle name="SAPBEXfilterItem 45" xfId="19929"/>
    <cellStyle name="SAPBEXfilterItem 5" xfId="19930"/>
    <cellStyle name="SAPBEXfilterItem 5 2" xfId="19931"/>
    <cellStyle name="SAPBEXfilterItem 5 3" xfId="19932"/>
    <cellStyle name="SAPBEXfilterItem 5 4" xfId="19933"/>
    <cellStyle name="SAPBEXfilterItem 6" xfId="19934"/>
    <cellStyle name="SAPBEXfilterItem 6 2" xfId="19935"/>
    <cellStyle name="SAPBEXfilterItem 6 3" xfId="19936"/>
    <cellStyle name="SAPBEXfilterItem 6 4" xfId="19937"/>
    <cellStyle name="SAPBEXfilterItem 7" xfId="19938"/>
    <cellStyle name="SAPBEXfilterItem 7 2" xfId="19939"/>
    <cellStyle name="SAPBEXfilterItem 7 3" xfId="19940"/>
    <cellStyle name="SAPBEXfilterItem 7 4" xfId="19941"/>
    <cellStyle name="SAPBEXfilterItem 8" xfId="19942"/>
    <cellStyle name="SAPBEXfilterItem 8 2" xfId="19943"/>
    <cellStyle name="SAPBEXfilterItem 8 3" xfId="19944"/>
    <cellStyle name="SAPBEXfilterItem 8 4" xfId="19945"/>
    <cellStyle name="SAPBEXfilterItem 9" xfId="19946"/>
    <cellStyle name="SAPBEXfilterItem 9 2" xfId="19947"/>
    <cellStyle name="SAPBEXfilterItem 9 3" xfId="19948"/>
    <cellStyle name="SAPBEXfilterItem_Sheet1" xfId="19949"/>
    <cellStyle name="SAPBEXfilterText" xfId="19950"/>
    <cellStyle name="SAPBEXfilterText 10" xfId="19951"/>
    <cellStyle name="SAPBEXfilterText 10 2" xfId="19952"/>
    <cellStyle name="SAPBEXfilterText 10 3" xfId="19953"/>
    <cellStyle name="SAPBEXfilterText 10 4" xfId="19954"/>
    <cellStyle name="SAPBEXfilterText 11" xfId="19955"/>
    <cellStyle name="SAPBEXfilterText 11 2" xfId="19956"/>
    <cellStyle name="SAPBEXfilterText 11 3" xfId="19957"/>
    <cellStyle name="SAPBEXfilterText 11 4" xfId="19958"/>
    <cellStyle name="SAPBEXfilterText 12" xfId="19959"/>
    <cellStyle name="SAPBEXfilterText 12 2" xfId="19960"/>
    <cellStyle name="SAPBEXfilterText 12 3" xfId="19961"/>
    <cellStyle name="SAPBEXfilterText 12 4" xfId="19962"/>
    <cellStyle name="SAPBEXfilterText 13" xfId="19963"/>
    <cellStyle name="SAPBEXfilterText 13 2" xfId="19964"/>
    <cellStyle name="SAPBEXfilterText 13 3" xfId="19965"/>
    <cellStyle name="SAPBEXfilterText 13 4" xfId="19966"/>
    <cellStyle name="SAPBEXfilterText 14" xfId="19967"/>
    <cellStyle name="SAPBEXfilterText 14 2" xfId="19968"/>
    <cellStyle name="SAPBEXfilterText 14 3" xfId="19969"/>
    <cellStyle name="SAPBEXfilterText 14 4" xfId="19970"/>
    <cellStyle name="SAPBEXfilterText 15" xfId="19971"/>
    <cellStyle name="SAPBEXfilterText 15 2" xfId="19972"/>
    <cellStyle name="SAPBEXfilterText 15 3" xfId="19973"/>
    <cellStyle name="SAPBEXfilterText 15 4" xfId="19974"/>
    <cellStyle name="SAPBEXfilterText 16" xfId="19975"/>
    <cellStyle name="SAPBEXfilterText 16 2" xfId="19976"/>
    <cellStyle name="SAPBEXfilterText 16 3" xfId="19977"/>
    <cellStyle name="SAPBEXfilterText 16 4" xfId="19978"/>
    <cellStyle name="SAPBEXfilterText 17" xfId="19979"/>
    <cellStyle name="SAPBEXfilterText 17 2" xfId="19980"/>
    <cellStyle name="SAPBEXfilterText 17 3" xfId="19981"/>
    <cellStyle name="SAPBEXfilterText 17 4" xfId="19982"/>
    <cellStyle name="SAPBEXfilterText 18" xfId="19983"/>
    <cellStyle name="SAPBEXfilterText 18 2" xfId="19984"/>
    <cellStyle name="SAPBEXfilterText 18 3" xfId="19985"/>
    <cellStyle name="SAPBEXfilterText 18 4" xfId="19986"/>
    <cellStyle name="SAPBEXfilterText 19" xfId="19987"/>
    <cellStyle name="SAPBEXfilterText 19 2" xfId="19988"/>
    <cellStyle name="SAPBEXfilterText 19 3" xfId="19989"/>
    <cellStyle name="SAPBEXfilterText 19 4" xfId="19990"/>
    <cellStyle name="SAPBEXfilterText 2" xfId="19991"/>
    <cellStyle name="SAPBEXfilterText 2 2" xfId="19992"/>
    <cellStyle name="SAPBEXfilterText 2 3" xfId="19993"/>
    <cellStyle name="SAPBEXfilterText 2 4" xfId="19994"/>
    <cellStyle name="SAPBEXfilterText 2 5" xfId="19995"/>
    <cellStyle name="SAPBEXfilterText 20" xfId="19996"/>
    <cellStyle name="SAPBEXfilterText 20 2" xfId="19997"/>
    <cellStyle name="SAPBEXfilterText 20 3" xfId="19998"/>
    <cellStyle name="SAPBEXfilterText 20 4" xfId="19999"/>
    <cellStyle name="SAPBEXfilterText 21" xfId="20000"/>
    <cellStyle name="SAPBEXfilterText 21 2" xfId="20001"/>
    <cellStyle name="SAPBEXfilterText 21 3" xfId="20002"/>
    <cellStyle name="SAPBEXfilterText 21 4" xfId="20003"/>
    <cellStyle name="SAPBEXfilterText 22" xfId="20004"/>
    <cellStyle name="SAPBEXfilterText 22 2" xfId="20005"/>
    <cellStyle name="SAPBEXfilterText 22 3" xfId="20006"/>
    <cellStyle name="SAPBEXfilterText 22 4" xfId="20007"/>
    <cellStyle name="SAPBEXfilterText 23" xfId="20008"/>
    <cellStyle name="SAPBEXfilterText 23 2" xfId="20009"/>
    <cellStyle name="SAPBEXfilterText 23 3" xfId="20010"/>
    <cellStyle name="SAPBEXfilterText 23 4" xfId="20011"/>
    <cellStyle name="SAPBEXfilterText 24" xfId="20012"/>
    <cellStyle name="SAPBEXfilterText 24 2" xfId="20013"/>
    <cellStyle name="SAPBEXfilterText 24 3" xfId="20014"/>
    <cellStyle name="SAPBEXfilterText 24 4" xfId="20015"/>
    <cellStyle name="SAPBEXfilterText 25" xfId="20016"/>
    <cellStyle name="SAPBEXfilterText 25 2" xfId="20017"/>
    <cellStyle name="SAPBEXfilterText 25 3" xfId="20018"/>
    <cellStyle name="SAPBEXfilterText 25 4" xfId="20019"/>
    <cellStyle name="SAPBEXfilterText 26" xfId="20020"/>
    <cellStyle name="SAPBEXfilterText 26 2" xfId="20021"/>
    <cellStyle name="SAPBEXfilterText 26 3" xfId="20022"/>
    <cellStyle name="SAPBEXfilterText 26 4" xfId="20023"/>
    <cellStyle name="SAPBEXfilterText 27" xfId="20024"/>
    <cellStyle name="SAPBEXfilterText 27 2" xfId="20025"/>
    <cellStyle name="SAPBEXfilterText 27 3" xfId="20026"/>
    <cellStyle name="SAPBEXfilterText 27 4" xfId="20027"/>
    <cellStyle name="SAPBEXfilterText 28" xfId="20028"/>
    <cellStyle name="SAPBEXfilterText 28 2" xfId="20029"/>
    <cellStyle name="SAPBEXfilterText 28 3" xfId="20030"/>
    <cellStyle name="SAPBEXfilterText 28 4" xfId="20031"/>
    <cellStyle name="SAPBEXfilterText 29" xfId="20032"/>
    <cellStyle name="SAPBEXfilterText 29 2" xfId="20033"/>
    <cellStyle name="SAPBEXfilterText 29 3" xfId="20034"/>
    <cellStyle name="SAPBEXfilterText 29 4" xfId="20035"/>
    <cellStyle name="SAPBEXfilterText 3" xfId="20036"/>
    <cellStyle name="SAPBEXfilterText 3 2" xfId="20037"/>
    <cellStyle name="SAPBEXfilterText 3 3" xfId="20038"/>
    <cellStyle name="SAPBEXfilterText 3 4" xfId="20039"/>
    <cellStyle name="SAPBEXfilterText 30" xfId="20040"/>
    <cellStyle name="SAPBEXfilterText 30 2" xfId="20041"/>
    <cellStyle name="SAPBEXfilterText 30 3" xfId="20042"/>
    <cellStyle name="SAPBEXfilterText 30 4" xfId="20043"/>
    <cellStyle name="SAPBEXfilterText 31" xfId="20044"/>
    <cellStyle name="SAPBEXfilterText 31 2" xfId="20045"/>
    <cellStyle name="SAPBEXfilterText 31 3" xfId="20046"/>
    <cellStyle name="SAPBEXfilterText 31 4" xfId="20047"/>
    <cellStyle name="SAPBEXfilterText 32" xfId="20048"/>
    <cellStyle name="SAPBEXfilterText 32 2" xfId="20049"/>
    <cellStyle name="SAPBEXfilterText 32 3" xfId="20050"/>
    <cellStyle name="SAPBEXfilterText 32 4" xfId="20051"/>
    <cellStyle name="SAPBEXfilterText 33" xfId="20052"/>
    <cellStyle name="SAPBEXfilterText 33 2" xfId="20053"/>
    <cellStyle name="SAPBEXfilterText 33 3" xfId="20054"/>
    <cellStyle name="SAPBEXfilterText 33 4" xfId="20055"/>
    <cellStyle name="SAPBEXfilterText 34" xfId="20056"/>
    <cellStyle name="SAPBEXfilterText 34 2" xfId="20057"/>
    <cellStyle name="SAPBEXfilterText 34 3" xfId="20058"/>
    <cellStyle name="SAPBEXfilterText 34 4" xfId="20059"/>
    <cellStyle name="SAPBEXfilterText 35" xfId="20060"/>
    <cellStyle name="SAPBEXfilterText 35 2" xfId="20061"/>
    <cellStyle name="SAPBEXfilterText 35 3" xfId="20062"/>
    <cellStyle name="SAPBEXfilterText 35 4" xfId="20063"/>
    <cellStyle name="SAPBEXfilterText 36" xfId="20064"/>
    <cellStyle name="SAPBEXfilterText 36 2" xfId="20065"/>
    <cellStyle name="SAPBEXfilterText 36 3" xfId="20066"/>
    <cellStyle name="SAPBEXfilterText 36 4" xfId="20067"/>
    <cellStyle name="SAPBEXfilterText 37" xfId="20068"/>
    <cellStyle name="SAPBEXfilterText 37 2" xfId="20069"/>
    <cellStyle name="SAPBEXfilterText 37 3" xfId="20070"/>
    <cellStyle name="SAPBEXfilterText 37 4" xfId="20071"/>
    <cellStyle name="SAPBEXfilterText 38" xfId="20072"/>
    <cellStyle name="SAPBEXfilterText 38 2" xfId="20073"/>
    <cellStyle name="SAPBEXfilterText 38 3" xfId="20074"/>
    <cellStyle name="SAPBEXfilterText 38 4" xfId="20075"/>
    <cellStyle name="SAPBEXfilterText 39" xfId="20076"/>
    <cellStyle name="SAPBEXfilterText 39 2" xfId="20077"/>
    <cellStyle name="SAPBEXfilterText 39 3" xfId="20078"/>
    <cellStyle name="SAPBEXfilterText 4" xfId="20079"/>
    <cellStyle name="SAPBEXfilterText 4 2" xfId="20080"/>
    <cellStyle name="SAPBEXfilterText 4 3" xfId="20081"/>
    <cellStyle name="SAPBEXfilterText 4 4" xfId="20082"/>
    <cellStyle name="SAPBEXfilterText 40" xfId="20083"/>
    <cellStyle name="SAPBEXfilterText 41" xfId="20084"/>
    <cellStyle name="SAPBEXfilterText 42" xfId="20085"/>
    <cellStyle name="SAPBEXfilterText 43" xfId="20086"/>
    <cellStyle name="SAPBEXfilterText 5" xfId="20087"/>
    <cellStyle name="SAPBEXfilterText 5 2" xfId="20088"/>
    <cellStyle name="SAPBEXfilterText 5 3" xfId="20089"/>
    <cellStyle name="SAPBEXfilterText 5 4" xfId="20090"/>
    <cellStyle name="SAPBEXfilterText 6" xfId="20091"/>
    <cellStyle name="SAPBEXfilterText 6 2" xfId="20092"/>
    <cellStyle name="SAPBEXfilterText 6 3" xfId="20093"/>
    <cellStyle name="SAPBEXfilterText 6 4" xfId="20094"/>
    <cellStyle name="SAPBEXfilterText 7" xfId="20095"/>
    <cellStyle name="SAPBEXfilterText 7 2" xfId="20096"/>
    <cellStyle name="SAPBEXfilterText 7 3" xfId="20097"/>
    <cellStyle name="SAPBEXfilterText 7 4" xfId="20098"/>
    <cellStyle name="SAPBEXfilterText 8" xfId="20099"/>
    <cellStyle name="SAPBEXfilterText 8 2" xfId="20100"/>
    <cellStyle name="SAPBEXfilterText 8 3" xfId="20101"/>
    <cellStyle name="SAPBEXfilterText 8 4" xfId="20102"/>
    <cellStyle name="SAPBEXfilterText 9" xfId="20103"/>
    <cellStyle name="SAPBEXfilterText 9 2" xfId="20104"/>
    <cellStyle name="SAPBEXfilterText 9 3" xfId="20105"/>
    <cellStyle name="SAPBEXfilterText 9 4" xfId="20106"/>
    <cellStyle name="SAPBEXfilterText_Sheet1" xfId="20107"/>
    <cellStyle name="SAPBEXformats" xfId="20108"/>
    <cellStyle name="SAPBEXformats 10" xfId="20109"/>
    <cellStyle name="SAPBEXformats 10 2" xfId="20110"/>
    <cellStyle name="SAPBEXformats 10 3" xfId="20111"/>
    <cellStyle name="SAPBEXformats 11" xfId="20112"/>
    <cellStyle name="SAPBEXformats 11 2" xfId="20113"/>
    <cellStyle name="SAPBEXformats 11 3" xfId="20114"/>
    <cellStyle name="SAPBEXformats 12" xfId="20115"/>
    <cellStyle name="SAPBEXformats 12 2" xfId="20116"/>
    <cellStyle name="SAPBEXformats 12 3" xfId="20117"/>
    <cellStyle name="SAPBEXformats 13" xfId="20118"/>
    <cellStyle name="SAPBEXformats 13 2" xfId="20119"/>
    <cellStyle name="SAPBEXformats 13 3" xfId="20120"/>
    <cellStyle name="SAPBEXformats 14" xfId="20121"/>
    <cellStyle name="SAPBEXformats 14 2" xfId="20122"/>
    <cellStyle name="SAPBEXformats 14 3" xfId="20123"/>
    <cellStyle name="SAPBEXformats 15" xfId="20124"/>
    <cellStyle name="SAPBEXformats 15 2" xfId="20125"/>
    <cellStyle name="SAPBEXformats 15 3" xfId="20126"/>
    <cellStyle name="SAPBEXformats 16" xfId="20127"/>
    <cellStyle name="SAPBEXformats 16 2" xfId="20128"/>
    <cellStyle name="SAPBEXformats 16 3" xfId="20129"/>
    <cellStyle name="SAPBEXformats 17" xfId="20130"/>
    <cellStyle name="SAPBEXformats 17 2" xfId="20131"/>
    <cellStyle name="SAPBEXformats 17 3" xfId="20132"/>
    <cellStyle name="SAPBEXformats 18" xfId="20133"/>
    <cellStyle name="SAPBEXformats 18 2" xfId="20134"/>
    <cellStyle name="SAPBEXformats 18 3" xfId="20135"/>
    <cellStyle name="SAPBEXformats 19" xfId="20136"/>
    <cellStyle name="SAPBEXformats 19 2" xfId="20137"/>
    <cellStyle name="SAPBEXformats 19 3" xfId="20138"/>
    <cellStyle name="SAPBEXformats 2" xfId="20139"/>
    <cellStyle name="SAPBEXformats 2 2" xfId="20140"/>
    <cellStyle name="SAPBEXformats 2 3" xfId="20141"/>
    <cellStyle name="SAPBEXformats 2 4" xfId="20142"/>
    <cellStyle name="SAPBEXformats 20" xfId="20143"/>
    <cellStyle name="SAPBEXformats 20 2" xfId="20144"/>
    <cellStyle name="SAPBEXformats 20 3" xfId="20145"/>
    <cellStyle name="SAPBEXformats 21" xfId="20146"/>
    <cellStyle name="SAPBEXformats 21 2" xfId="20147"/>
    <cellStyle name="SAPBEXformats 21 3" xfId="20148"/>
    <cellStyle name="SAPBEXformats 22" xfId="20149"/>
    <cellStyle name="SAPBEXformats 22 2" xfId="20150"/>
    <cellStyle name="SAPBEXformats 22 3" xfId="20151"/>
    <cellStyle name="SAPBEXformats 23" xfId="20152"/>
    <cellStyle name="SAPBEXformats 23 2" xfId="20153"/>
    <cellStyle name="SAPBEXformats 23 3" xfId="20154"/>
    <cellStyle name="SAPBEXformats 24" xfId="20155"/>
    <cellStyle name="SAPBEXformats 24 2" xfId="20156"/>
    <cellStyle name="SAPBEXformats 24 3" xfId="20157"/>
    <cellStyle name="SAPBEXformats 25" xfId="20158"/>
    <cellStyle name="SAPBEXformats 25 2" xfId="20159"/>
    <cellStyle name="SAPBEXformats 25 3" xfId="20160"/>
    <cellStyle name="SAPBEXformats 26" xfId="20161"/>
    <cellStyle name="SAPBEXformats 26 2" xfId="20162"/>
    <cellStyle name="SAPBEXformats 26 3" xfId="20163"/>
    <cellStyle name="SAPBEXformats 27" xfId="20164"/>
    <cellStyle name="SAPBEXformats 27 2" xfId="20165"/>
    <cellStyle name="SAPBEXformats 27 3" xfId="20166"/>
    <cellStyle name="SAPBEXformats 28" xfId="20167"/>
    <cellStyle name="SAPBEXformats 28 2" xfId="20168"/>
    <cellStyle name="SAPBEXformats 28 3" xfId="20169"/>
    <cellStyle name="SAPBEXformats 29" xfId="20170"/>
    <cellStyle name="SAPBEXformats 29 2" xfId="20171"/>
    <cellStyle name="SAPBEXformats 29 3" xfId="20172"/>
    <cellStyle name="SAPBEXformats 3" xfId="20173"/>
    <cellStyle name="SAPBEXformats 3 2" xfId="20174"/>
    <cellStyle name="SAPBEXformats 3 3" xfId="20175"/>
    <cellStyle name="SAPBEXformats 30" xfId="20176"/>
    <cellStyle name="SAPBEXformats 30 2" xfId="20177"/>
    <cellStyle name="SAPBEXformats 30 3" xfId="20178"/>
    <cellStyle name="SAPBEXformats 31" xfId="20179"/>
    <cellStyle name="SAPBEXformats 31 2" xfId="20180"/>
    <cellStyle name="SAPBEXformats 31 3" xfId="20181"/>
    <cellStyle name="SAPBEXformats 32" xfId="20182"/>
    <cellStyle name="SAPBEXformats 32 2" xfId="20183"/>
    <cellStyle name="SAPBEXformats 32 3" xfId="20184"/>
    <cellStyle name="SAPBEXformats 33" xfId="20185"/>
    <cellStyle name="SAPBEXformats 33 2" xfId="20186"/>
    <cellStyle name="SAPBEXformats 33 3" xfId="20187"/>
    <cellStyle name="SAPBEXformats 34" xfId="20188"/>
    <cellStyle name="SAPBEXformats 34 2" xfId="20189"/>
    <cellStyle name="SAPBEXformats 34 3" xfId="20190"/>
    <cellStyle name="SAPBEXformats 35" xfId="20191"/>
    <cellStyle name="SAPBEXformats 35 2" xfId="20192"/>
    <cellStyle name="SAPBEXformats 35 3" xfId="20193"/>
    <cellStyle name="SAPBEXformats 36" xfId="20194"/>
    <cellStyle name="SAPBEXformats 36 2" xfId="20195"/>
    <cellStyle name="SAPBEXformats 36 3" xfId="20196"/>
    <cellStyle name="SAPBEXformats 37" xfId="20197"/>
    <cellStyle name="SAPBEXformats 37 2" xfId="20198"/>
    <cellStyle name="SAPBEXformats 37 3" xfId="20199"/>
    <cellStyle name="SAPBEXformats 38" xfId="20200"/>
    <cellStyle name="SAPBEXformats 38 2" xfId="20201"/>
    <cellStyle name="SAPBEXformats 38 3" xfId="20202"/>
    <cellStyle name="SAPBEXformats 39" xfId="20203"/>
    <cellStyle name="SAPBEXformats 39 2" xfId="20204"/>
    <cellStyle name="SAPBEXformats 39 3" xfId="20205"/>
    <cellStyle name="SAPBEXformats 4" xfId="20206"/>
    <cellStyle name="SAPBEXformats 4 2" xfId="20207"/>
    <cellStyle name="SAPBEXformats 4 3" xfId="20208"/>
    <cellStyle name="SAPBEXformats 40" xfId="20209"/>
    <cellStyle name="SAPBEXformats 40 2" xfId="20210"/>
    <cellStyle name="SAPBEXformats 40 3" xfId="20211"/>
    <cellStyle name="SAPBEXformats 41" xfId="20212"/>
    <cellStyle name="SAPBEXformats 41 2" xfId="20213"/>
    <cellStyle name="SAPBEXformats 41 3" xfId="20214"/>
    <cellStyle name="SAPBEXformats 41 4" xfId="20215"/>
    <cellStyle name="SAPBEXformats 42" xfId="20216"/>
    <cellStyle name="SAPBEXformats 43" xfId="20217"/>
    <cellStyle name="SAPBEXformats 44" xfId="20218"/>
    <cellStyle name="SAPBEXformats 45" xfId="20219"/>
    <cellStyle name="SAPBEXformats 46" xfId="20220"/>
    <cellStyle name="SAPBEXformats 47" xfId="20221"/>
    <cellStyle name="SAPBEXformats 48" xfId="20222"/>
    <cellStyle name="SAPBEXformats 49" xfId="20223"/>
    <cellStyle name="SAPBEXformats 5" xfId="20224"/>
    <cellStyle name="SAPBEXformats 5 2" xfId="20225"/>
    <cellStyle name="SAPBEXformats 5 3" xfId="20226"/>
    <cellStyle name="SAPBEXformats 50" xfId="20227"/>
    <cellStyle name="SAPBEXformats 51" xfId="20228"/>
    <cellStyle name="SAPBEXformats 52" xfId="20229"/>
    <cellStyle name="SAPBEXformats 6" xfId="20230"/>
    <cellStyle name="SAPBEXformats 6 2" xfId="20231"/>
    <cellStyle name="SAPBEXformats 6 3" xfId="20232"/>
    <cellStyle name="SAPBEXformats 7" xfId="20233"/>
    <cellStyle name="SAPBEXformats 7 2" xfId="20234"/>
    <cellStyle name="SAPBEXformats 7 3" xfId="20235"/>
    <cellStyle name="SAPBEXformats 8" xfId="20236"/>
    <cellStyle name="SAPBEXformats 8 2" xfId="20237"/>
    <cellStyle name="SAPBEXformats 8 3" xfId="20238"/>
    <cellStyle name="SAPBEXformats 9" xfId="20239"/>
    <cellStyle name="SAPBEXformats 9 2" xfId="20240"/>
    <cellStyle name="SAPBEXformats 9 3" xfId="20241"/>
    <cellStyle name="SAPBEXformats_BW 1015 1041" xfId="20242"/>
    <cellStyle name="SAPBEXheaderItem" xfId="20243"/>
    <cellStyle name="SAPBEXheaderItem 10" xfId="20244"/>
    <cellStyle name="SAPBEXheaderItem 10 2" xfId="20245"/>
    <cellStyle name="SAPBEXheaderItem 10 3" xfId="20246"/>
    <cellStyle name="SAPBEXheaderItem 11" xfId="20247"/>
    <cellStyle name="SAPBEXheaderItem 11 2" xfId="20248"/>
    <cellStyle name="SAPBEXheaderItem 11 3" xfId="20249"/>
    <cellStyle name="SAPBEXheaderItem 12" xfId="20250"/>
    <cellStyle name="SAPBEXheaderItem 12 2" xfId="20251"/>
    <cellStyle name="SAPBEXheaderItem 12 3" xfId="20252"/>
    <cellStyle name="SAPBEXheaderItem 13" xfId="20253"/>
    <cellStyle name="SAPBEXheaderItem 13 2" xfId="20254"/>
    <cellStyle name="SAPBEXheaderItem 13 3" xfId="20255"/>
    <cellStyle name="SAPBEXheaderItem 14" xfId="20256"/>
    <cellStyle name="SAPBEXheaderItem 14 2" xfId="20257"/>
    <cellStyle name="SAPBEXheaderItem 14 3" xfId="20258"/>
    <cellStyle name="SAPBEXheaderItem 15" xfId="20259"/>
    <cellStyle name="SAPBEXheaderItem 15 2" xfId="20260"/>
    <cellStyle name="SAPBEXheaderItem 15 3" xfId="20261"/>
    <cellStyle name="SAPBEXheaderItem 16" xfId="20262"/>
    <cellStyle name="SAPBEXheaderItem 16 2" xfId="20263"/>
    <cellStyle name="SAPBEXheaderItem 16 3" xfId="20264"/>
    <cellStyle name="SAPBEXheaderItem 17" xfId="20265"/>
    <cellStyle name="SAPBEXheaderItem 17 2" xfId="20266"/>
    <cellStyle name="SAPBEXheaderItem 17 3" xfId="20267"/>
    <cellStyle name="SAPBEXheaderItem 18" xfId="20268"/>
    <cellStyle name="SAPBEXheaderItem 18 2" xfId="20269"/>
    <cellStyle name="SAPBEXheaderItem 18 3" xfId="20270"/>
    <cellStyle name="SAPBEXheaderItem 19" xfId="20271"/>
    <cellStyle name="SAPBEXheaderItem 19 2" xfId="20272"/>
    <cellStyle name="SAPBEXheaderItem 19 3" xfId="20273"/>
    <cellStyle name="SAPBEXheaderItem 2" xfId="20274"/>
    <cellStyle name="SAPBEXheaderItem 2 2" xfId="20275"/>
    <cellStyle name="SAPBEXheaderItem 2 3" xfId="20276"/>
    <cellStyle name="SAPBEXheaderItem 2 4" xfId="20277"/>
    <cellStyle name="SAPBEXheaderItem 20" xfId="20278"/>
    <cellStyle name="SAPBEXheaderItem 20 2" xfId="20279"/>
    <cellStyle name="SAPBEXheaderItem 20 3" xfId="20280"/>
    <cellStyle name="SAPBEXheaderItem 21" xfId="20281"/>
    <cellStyle name="SAPBEXheaderItem 21 2" xfId="20282"/>
    <cellStyle name="SAPBEXheaderItem 21 3" xfId="20283"/>
    <cellStyle name="SAPBEXheaderItem 22" xfId="20284"/>
    <cellStyle name="SAPBEXheaderItem 22 2" xfId="20285"/>
    <cellStyle name="SAPBEXheaderItem 22 3" xfId="20286"/>
    <cellStyle name="SAPBEXheaderItem 23" xfId="20287"/>
    <cellStyle name="SAPBEXheaderItem 23 2" xfId="20288"/>
    <cellStyle name="SAPBEXheaderItem 23 3" xfId="20289"/>
    <cellStyle name="SAPBEXheaderItem 24" xfId="20290"/>
    <cellStyle name="SAPBEXheaderItem 24 2" xfId="20291"/>
    <cellStyle name="SAPBEXheaderItem 24 3" xfId="20292"/>
    <cellStyle name="SAPBEXheaderItem 25" xfId="20293"/>
    <cellStyle name="SAPBEXheaderItem 25 2" xfId="20294"/>
    <cellStyle name="SAPBEXheaderItem 25 3" xfId="20295"/>
    <cellStyle name="SAPBEXheaderItem 26" xfId="20296"/>
    <cellStyle name="SAPBEXheaderItem 26 2" xfId="20297"/>
    <cellStyle name="SAPBEXheaderItem 26 3" xfId="20298"/>
    <cellStyle name="SAPBEXheaderItem 27" xfId="20299"/>
    <cellStyle name="SAPBEXheaderItem 27 2" xfId="20300"/>
    <cellStyle name="SAPBEXheaderItem 27 3" xfId="20301"/>
    <cellStyle name="SAPBEXheaderItem 28" xfId="20302"/>
    <cellStyle name="SAPBEXheaderItem 28 2" xfId="20303"/>
    <cellStyle name="SAPBEXheaderItem 28 3" xfId="20304"/>
    <cellStyle name="SAPBEXheaderItem 29" xfId="20305"/>
    <cellStyle name="SAPBEXheaderItem 29 2" xfId="20306"/>
    <cellStyle name="SAPBEXheaderItem 29 3" xfId="20307"/>
    <cellStyle name="SAPBEXheaderItem 3" xfId="20308"/>
    <cellStyle name="SAPBEXheaderItem 3 2" xfId="20309"/>
    <cellStyle name="SAPBEXheaderItem 3 3" xfId="20310"/>
    <cellStyle name="SAPBEXheaderItem 30" xfId="20311"/>
    <cellStyle name="SAPBEXheaderItem 30 2" xfId="20312"/>
    <cellStyle name="SAPBEXheaderItem 30 3" xfId="20313"/>
    <cellStyle name="SAPBEXheaderItem 31" xfId="20314"/>
    <cellStyle name="SAPBEXheaderItem 31 2" xfId="20315"/>
    <cellStyle name="SAPBEXheaderItem 31 3" xfId="20316"/>
    <cellStyle name="SAPBEXheaderItem 32" xfId="20317"/>
    <cellStyle name="SAPBEXheaderItem 32 2" xfId="20318"/>
    <cellStyle name="SAPBEXheaderItem 32 3" xfId="20319"/>
    <cellStyle name="SAPBEXheaderItem 33" xfId="20320"/>
    <cellStyle name="SAPBEXheaderItem 33 2" xfId="20321"/>
    <cellStyle name="SAPBEXheaderItem 33 3" xfId="20322"/>
    <cellStyle name="SAPBEXheaderItem 34" xfId="20323"/>
    <cellStyle name="SAPBEXheaderItem 34 2" xfId="20324"/>
    <cellStyle name="SAPBEXheaderItem 34 3" xfId="20325"/>
    <cellStyle name="SAPBEXheaderItem 35" xfId="20326"/>
    <cellStyle name="SAPBEXheaderItem 35 2" xfId="20327"/>
    <cellStyle name="SAPBEXheaderItem 35 3" xfId="20328"/>
    <cellStyle name="SAPBEXheaderItem 36" xfId="20329"/>
    <cellStyle name="SAPBEXheaderItem 36 2" xfId="20330"/>
    <cellStyle name="SAPBEXheaderItem 36 3" xfId="20331"/>
    <cellStyle name="SAPBEXheaderItem 37" xfId="20332"/>
    <cellStyle name="SAPBEXheaderItem 37 2" xfId="20333"/>
    <cellStyle name="SAPBEXheaderItem 37 3" xfId="20334"/>
    <cellStyle name="SAPBEXheaderItem 38" xfId="20335"/>
    <cellStyle name="SAPBEXheaderItem 38 2" xfId="20336"/>
    <cellStyle name="SAPBEXheaderItem 38 3" xfId="20337"/>
    <cellStyle name="SAPBEXheaderItem 39" xfId="20338"/>
    <cellStyle name="SAPBEXheaderItem 39 2" xfId="20339"/>
    <cellStyle name="SAPBEXheaderItem 39 3" xfId="20340"/>
    <cellStyle name="SAPBEXheaderItem 39 4" xfId="20341"/>
    <cellStyle name="SAPBEXheaderItem 4" xfId="20342"/>
    <cellStyle name="SAPBEXheaderItem 4 2" xfId="20343"/>
    <cellStyle name="SAPBEXheaderItem 4 3" xfId="20344"/>
    <cellStyle name="SAPBEXheaderItem 40" xfId="20345"/>
    <cellStyle name="SAPBEXheaderItem 41" xfId="20346"/>
    <cellStyle name="SAPBEXheaderItem 42" xfId="20347"/>
    <cellStyle name="SAPBEXheaderItem 43" xfId="20348"/>
    <cellStyle name="SAPBEXheaderItem 44" xfId="20349"/>
    <cellStyle name="SAPBEXheaderItem 45" xfId="20350"/>
    <cellStyle name="SAPBEXheaderItem 46" xfId="20351"/>
    <cellStyle name="SAPBEXheaderItem 47" xfId="20352"/>
    <cellStyle name="SAPBEXheaderItem 48" xfId="20353"/>
    <cellStyle name="SAPBEXheaderItem 49" xfId="20354"/>
    <cellStyle name="SAPBEXheaderItem 5" xfId="20355"/>
    <cellStyle name="SAPBEXheaderItem 5 2" xfId="20356"/>
    <cellStyle name="SAPBEXheaderItem 5 3" xfId="20357"/>
    <cellStyle name="SAPBEXheaderItem 50" xfId="20358"/>
    <cellStyle name="SAPBEXheaderItem 51" xfId="20359"/>
    <cellStyle name="SAPBEXheaderItem 52" xfId="20360"/>
    <cellStyle name="SAPBEXheaderItem 6" xfId="20361"/>
    <cellStyle name="SAPBEXheaderItem 6 2" xfId="20362"/>
    <cellStyle name="SAPBEXheaderItem 6 3" xfId="20363"/>
    <cellStyle name="SAPBEXheaderItem 7" xfId="20364"/>
    <cellStyle name="SAPBEXheaderItem 7 2" xfId="20365"/>
    <cellStyle name="SAPBEXheaderItem 7 3" xfId="20366"/>
    <cellStyle name="SAPBEXheaderItem 8" xfId="20367"/>
    <cellStyle name="SAPBEXheaderItem 8 2" xfId="20368"/>
    <cellStyle name="SAPBEXheaderItem 8 3" xfId="20369"/>
    <cellStyle name="SAPBEXheaderItem 9" xfId="20370"/>
    <cellStyle name="SAPBEXheaderItem 9 2" xfId="20371"/>
    <cellStyle name="SAPBEXheaderItem 9 3" xfId="20372"/>
    <cellStyle name="SAPBEXheaderItem_BW 1015 1041" xfId="20373"/>
    <cellStyle name="SAPBEXheaderText" xfId="20374"/>
    <cellStyle name="SAPBEXheaderText 10" xfId="20375"/>
    <cellStyle name="SAPBEXheaderText 10 2" xfId="20376"/>
    <cellStyle name="SAPBEXheaderText 10 3" xfId="20377"/>
    <cellStyle name="SAPBEXheaderText 11" xfId="20378"/>
    <cellStyle name="SAPBEXheaderText 11 2" xfId="20379"/>
    <cellStyle name="SAPBEXheaderText 11 3" xfId="20380"/>
    <cellStyle name="SAPBEXheaderText 12" xfId="20381"/>
    <cellStyle name="SAPBEXheaderText 12 2" xfId="20382"/>
    <cellStyle name="SAPBEXheaderText 12 3" xfId="20383"/>
    <cellStyle name="SAPBEXheaderText 13" xfId="20384"/>
    <cellStyle name="SAPBEXheaderText 13 2" xfId="20385"/>
    <cellStyle name="SAPBEXheaderText 13 3" xfId="20386"/>
    <cellStyle name="SAPBEXheaderText 14" xfId="20387"/>
    <cellStyle name="SAPBEXheaderText 14 2" xfId="20388"/>
    <cellStyle name="SAPBEXheaderText 14 3" xfId="20389"/>
    <cellStyle name="SAPBEXheaderText 15" xfId="20390"/>
    <cellStyle name="SAPBEXheaderText 15 2" xfId="20391"/>
    <cellStyle name="SAPBEXheaderText 15 3" xfId="20392"/>
    <cellStyle name="SAPBEXheaderText 16" xfId="20393"/>
    <cellStyle name="SAPBEXheaderText 16 2" xfId="20394"/>
    <cellStyle name="SAPBEXheaderText 16 3" xfId="20395"/>
    <cellStyle name="SAPBEXheaderText 17" xfId="20396"/>
    <cellStyle name="SAPBEXheaderText 17 2" xfId="20397"/>
    <cellStyle name="SAPBEXheaderText 17 3" xfId="20398"/>
    <cellStyle name="SAPBEXheaderText 18" xfId="20399"/>
    <cellStyle name="SAPBEXheaderText 18 2" xfId="20400"/>
    <cellStyle name="SAPBEXheaderText 18 3" xfId="20401"/>
    <cellStyle name="SAPBEXheaderText 19" xfId="20402"/>
    <cellStyle name="SAPBEXheaderText 19 2" xfId="20403"/>
    <cellStyle name="SAPBEXheaderText 19 3" xfId="20404"/>
    <cellStyle name="SAPBEXheaderText 2" xfId="20405"/>
    <cellStyle name="SAPBEXheaderText 2 2" xfId="20406"/>
    <cellStyle name="SAPBEXheaderText 2 3" xfId="20407"/>
    <cellStyle name="SAPBEXheaderText 2 4" xfId="20408"/>
    <cellStyle name="SAPBEXheaderText 20" xfId="20409"/>
    <cellStyle name="SAPBEXheaderText 20 2" xfId="20410"/>
    <cellStyle name="SAPBEXheaderText 20 3" xfId="20411"/>
    <cellStyle name="SAPBEXheaderText 21" xfId="20412"/>
    <cellStyle name="SAPBEXheaderText 21 2" xfId="20413"/>
    <cellStyle name="SAPBEXheaderText 21 3" xfId="20414"/>
    <cellStyle name="SAPBEXheaderText 22" xfId="20415"/>
    <cellStyle name="SAPBEXheaderText 22 2" xfId="20416"/>
    <cellStyle name="SAPBEXheaderText 22 3" xfId="20417"/>
    <cellStyle name="SAPBEXheaderText 23" xfId="20418"/>
    <cellStyle name="SAPBEXheaderText 23 2" xfId="20419"/>
    <cellStyle name="SAPBEXheaderText 23 3" xfId="20420"/>
    <cellStyle name="SAPBEXheaderText 24" xfId="20421"/>
    <cellStyle name="SAPBEXheaderText 24 2" xfId="20422"/>
    <cellStyle name="SAPBEXheaderText 24 3" xfId="20423"/>
    <cellStyle name="SAPBEXheaderText 25" xfId="20424"/>
    <cellStyle name="SAPBEXheaderText 25 2" xfId="20425"/>
    <cellStyle name="SAPBEXheaderText 25 3" xfId="20426"/>
    <cellStyle name="SAPBEXheaderText 26" xfId="20427"/>
    <cellStyle name="SAPBEXheaderText 26 2" xfId="20428"/>
    <cellStyle name="SAPBEXheaderText 26 3" xfId="20429"/>
    <cellStyle name="SAPBEXheaderText 27" xfId="20430"/>
    <cellStyle name="SAPBEXheaderText 27 2" xfId="20431"/>
    <cellStyle name="SAPBEXheaderText 27 3" xfId="20432"/>
    <cellStyle name="SAPBEXheaderText 28" xfId="20433"/>
    <cellStyle name="SAPBEXheaderText 28 2" xfId="20434"/>
    <cellStyle name="SAPBEXheaderText 28 3" xfId="20435"/>
    <cellStyle name="SAPBEXheaderText 29" xfId="20436"/>
    <cellStyle name="SAPBEXheaderText 29 2" xfId="20437"/>
    <cellStyle name="SAPBEXheaderText 29 3" xfId="20438"/>
    <cellStyle name="SAPBEXheaderText 3" xfId="20439"/>
    <cellStyle name="SAPBEXheaderText 3 2" xfId="20440"/>
    <cellStyle name="SAPBEXheaderText 3 3" xfId="20441"/>
    <cellStyle name="SAPBEXheaderText 30" xfId="20442"/>
    <cellStyle name="SAPBEXheaderText 30 2" xfId="20443"/>
    <cellStyle name="SAPBEXheaderText 30 3" xfId="20444"/>
    <cellStyle name="SAPBEXheaderText 31" xfId="20445"/>
    <cellStyle name="SAPBEXheaderText 31 2" xfId="20446"/>
    <cellStyle name="SAPBEXheaderText 31 3" xfId="20447"/>
    <cellStyle name="SAPBEXheaderText 32" xfId="20448"/>
    <cellStyle name="SAPBEXheaderText 32 2" xfId="20449"/>
    <cellStyle name="SAPBEXheaderText 32 3" xfId="20450"/>
    <cellStyle name="SAPBEXheaderText 33" xfId="20451"/>
    <cellStyle name="SAPBEXheaderText 33 2" xfId="20452"/>
    <cellStyle name="SAPBEXheaderText 33 3" xfId="20453"/>
    <cellStyle name="SAPBEXheaderText 34" xfId="20454"/>
    <cellStyle name="SAPBEXheaderText 34 2" xfId="20455"/>
    <cellStyle name="SAPBEXheaderText 34 3" xfId="20456"/>
    <cellStyle name="SAPBEXheaderText 35" xfId="20457"/>
    <cellStyle name="SAPBEXheaderText 35 2" xfId="20458"/>
    <cellStyle name="SAPBEXheaderText 35 3" xfId="20459"/>
    <cellStyle name="SAPBEXheaderText 36" xfId="20460"/>
    <cellStyle name="SAPBEXheaderText 36 2" xfId="20461"/>
    <cellStyle name="SAPBEXheaderText 36 3" xfId="20462"/>
    <cellStyle name="SAPBEXheaderText 37" xfId="20463"/>
    <cellStyle name="SAPBEXheaderText 37 2" xfId="20464"/>
    <cellStyle name="SAPBEXheaderText 37 3" xfId="20465"/>
    <cellStyle name="SAPBEXheaderText 38" xfId="20466"/>
    <cellStyle name="SAPBEXheaderText 38 2" xfId="20467"/>
    <cellStyle name="SAPBEXheaderText 38 3" xfId="20468"/>
    <cellStyle name="SAPBEXheaderText 39" xfId="20469"/>
    <cellStyle name="SAPBEXheaderText 39 2" xfId="20470"/>
    <cellStyle name="SAPBEXheaderText 39 3" xfId="20471"/>
    <cellStyle name="SAPBEXheaderText 39 4" xfId="20472"/>
    <cellStyle name="SAPBEXheaderText 4" xfId="20473"/>
    <cellStyle name="SAPBEXheaderText 4 2" xfId="20474"/>
    <cellStyle name="SAPBEXheaderText 4 3" xfId="20475"/>
    <cellStyle name="SAPBEXheaderText 40" xfId="20476"/>
    <cellStyle name="SAPBEXheaderText 41" xfId="20477"/>
    <cellStyle name="SAPBEXheaderText 42" xfId="20478"/>
    <cellStyle name="SAPBEXheaderText 43" xfId="20479"/>
    <cellStyle name="SAPBEXheaderText 44" xfId="20480"/>
    <cellStyle name="SAPBEXheaderText 45" xfId="20481"/>
    <cellStyle name="SAPBEXheaderText 46" xfId="20482"/>
    <cellStyle name="SAPBEXheaderText 47" xfId="20483"/>
    <cellStyle name="SAPBEXheaderText 48" xfId="20484"/>
    <cellStyle name="SAPBEXheaderText 49" xfId="20485"/>
    <cellStyle name="SAPBEXheaderText 5" xfId="20486"/>
    <cellStyle name="SAPBEXheaderText 5 2" xfId="20487"/>
    <cellStyle name="SAPBEXheaderText 5 3" xfId="20488"/>
    <cellStyle name="SAPBEXheaderText 50" xfId="20489"/>
    <cellStyle name="SAPBEXheaderText 51" xfId="20490"/>
    <cellStyle name="SAPBEXheaderText 52" xfId="20491"/>
    <cellStyle name="SAPBEXheaderText 6" xfId="20492"/>
    <cellStyle name="SAPBEXheaderText 6 2" xfId="20493"/>
    <cellStyle name="SAPBEXheaderText 6 3" xfId="20494"/>
    <cellStyle name="SAPBEXheaderText 7" xfId="20495"/>
    <cellStyle name="SAPBEXheaderText 7 2" xfId="20496"/>
    <cellStyle name="SAPBEXheaderText 7 3" xfId="20497"/>
    <cellStyle name="SAPBEXheaderText 8" xfId="20498"/>
    <cellStyle name="SAPBEXheaderText 8 2" xfId="20499"/>
    <cellStyle name="SAPBEXheaderText 8 3" xfId="20500"/>
    <cellStyle name="SAPBEXheaderText 9" xfId="20501"/>
    <cellStyle name="SAPBEXheaderText 9 2" xfId="20502"/>
    <cellStyle name="SAPBEXheaderText 9 3" xfId="20503"/>
    <cellStyle name="SAPBEXheaderText_BW 1015 1041" xfId="20504"/>
    <cellStyle name="SAPBEXHLevel0" xfId="20505"/>
    <cellStyle name="SAPBEXHLevel0 10" xfId="20506"/>
    <cellStyle name="SAPBEXHLevel0 10 2" xfId="20507"/>
    <cellStyle name="SAPBEXHLevel0 10 3" xfId="20508"/>
    <cellStyle name="SAPBEXHLevel0 11" xfId="20509"/>
    <cellStyle name="SAPBEXHLevel0 11 2" xfId="20510"/>
    <cellStyle name="SAPBEXHLevel0 11 3" xfId="20511"/>
    <cellStyle name="SAPBEXHLevel0 12" xfId="20512"/>
    <cellStyle name="SAPBEXHLevel0 12 2" xfId="20513"/>
    <cellStyle name="SAPBEXHLevel0 12 3" xfId="20514"/>
    <cellStyle name="SAPBEXHLevel0 13" xfId="20515"/>
    <cellStyle name="SAPBEXHLevel0 13 2" xfId="20516"/>
    <cellStyle name="SAPBEXHLevel0 13 3" xfId="20517"/>
    <cellStyle name="SAPBEXHLevel0 14" xfId="20518"/>
    <cellStyle name="SAPBEXHLevel0 14 2" xfId="20519"/>
    <cellStyle name="SAPBEXHLevel0 14 3" xfId="20520"/>
    <cellStyle name="SAPBEXHLevel0 15" xfId="20521"/>
    <cellStyle name="SAPBEXHLevel0 15 2" xfId="20522"/>
    <cellStyle name="SAPBEXHLevel0 15 3" xfId="20523"/>
    <cellStyle name="SAPBEXHLevel0 16" xfId="20524"/>
    <cellStyle name="SAPBEXHLevel0 16 2" xfId="20525"/>
    <cellStyle name="SAPBEXHLevel0 16 3" xfId="20526"/>
    <cellStyle name="SAPBEXHLevel0 17" xfId="20527"/>
    <cellStyle name="SAPBEXHLevel0 17 2" xfId="20528"/>
    <cellStyle name="SAPBEXHLevel0 17 3" xfId="20529"/>
    <cellStyle name="SAPBEXHLevel0 18" xfId="20530"/>
    <cellStyle name="SAPBEXHLevel0 18 2" xfId="20531"/>
    <cellStyle name="SAPBEXHLevel0 18 3" xfId="20532"/>
    <cellStyle name="SAPBEXHLevel0 19" xfId="20533"/>
    <cellStyle name="SAPBEXHLevel0 19 2" xfId="20534"/>
    <cellStyle name="SAPBEXHLevel0 19 3" xfId="20535"/>
    <cellStyle name="SAPBEXHLevel0 2" xfId="20536"/>
    <cellStyle name="SAPBEXHLevel0 2 2" xfId="20537"/>
    <cellStyle name="SAPBEXHLevel0 2 3" xfId="20538"/>
    <cellStyle name="SAPBEXHLevel0 2 4" xfId="20539"/>
    <cellStyle name="SAPBEXHLevel0 20" xfId="20540"/>
    <cellStyle name="SAPBEXHLevel0 20 2" xfId="20541"/>
    <cellStyle name="SAPBEXHLevel0 20 3" xfId="20542"/>
    <cellStyle name="SAPBEXHLevel0 21" xfId="20543"/>
    <cellStyle name="SAPBEXHLevel0 21 2" xfId="20544"/>
    <cellStyle name="SAPBEXHLevel0 21 3" xfId="20545"/>
    <cellStyle name="SAPBEXHLevel0 22" xfId="20546"/>
    <cellStyle name="SAPBEXHLevel0 22 2" xfId="20547"/>
    <cellStyle name="SAPBEXHLevel0 22 3" xfId="20548"/>
    <cellStyle name="SAPBEXHLevel0 23" xfId="20549"/>
    <cellStyle name="SAPBEXHLevel0 23 2" xfId="20550"/>
    <cellStyle name="SAPBEXHLevel0 23 3" xfId="20551"/>
    <cellStyle name="SAPBEXHLevel0 24" xfId="20552"/>
    <cellStyle name="SAPBEXHLevel0 24 2" xfId="20553"/>
    <cellStyle name="SAPBEXHLevel0 24 3" xfId="20554"/>
    <cellStyle name="SAPBEXHLevel0 25" xfId="20555"/>
    <cellStyle name="SAPBEXHLevel0 25 2" xfId="20556"/>
    <cellStyle name="SAPBEXHLevel0 25 3" xfId="20557"/>
    <cellStyle name="SAPBEXHLevel0 26" xfId="20558"/>
    <cellStyle name="SAPBEXHLevel0 26 2" xfId="20559"/>
    <cellStyle name="SAPBEXHLevel0 26 3" xfId="20560"/>
    <cellStyle name="SAPBEXHLevel0 27" xfId="20561"/>
    <cellStyle name="SAPBEXHLevel0 27 2" xfId="20562"/>
    <cellStyle name="SAPBEXHLevel0 27 3" xfId="20563"/>
    <cellStyle name="SAPBEXHLevel0 28" xfId="20564"/>
    <cellStyle name="SAPBEXHLevel0 28 2" xfId="20565"/>
    <cellStyle name="SAPBEXHLevel0 28 3" xfId="20566"/>
    <cellStyle name="SAPBEXHLevel0 29" xfId="20567"/>
    <cellStyle name="SAPBEXHLevel0 29 2" xfId="20568"/>
    <cellStyle name="SAPBEXHLevel0 29 3" xfId="20569"/>
    <cellStyle name="SAPBEXHLevel0 3" xfId="20570"/>
    <cellStyle name="SAPBEXHLevel0 3 2" xfId="20571"/>
    <cellStyle name="SAPBEXHLevel0 3 3" xfId="20572"/>
    <cellStyle name="SAPBEXHLevel0 30" xfId="20573"/>
    <cellStyle name="SAPBEXHLevel0 30 2" xfId="20574"/>
    <cellStyle name="SAPBEXHLevel0 30 3" xfId="20575"/>
    <cellStyle name="SAPBEXHLevel0 31" xfId="20576"/>
    <cellStyle name="SAPBEXHLevel0 31 2" xfId="20577"/>
    <cellStyle name="SAPBEXHLevel0 31 3" xfId="20578"/>
    <cellStyle name="SAPBEXHLevel0 32" xfId="20579"/>
    <cellStyle name="SAPBEXHLevel0 32 2" xfId="20580"/>
    <cellStyle name="SAPBEXHLevel0 32 3" xfId="20581"/>
    <cellStyle name="SAPBEXHLevel0 33" xfId="20582"/>
    <cellStyle name="SAPBEXHLevel0 33 2" xfId="20583"/>
    <cellStyle name="SAPBEXHLevel0 33 3" xfId="20584"/>
    <cellStyle name="SAPBEXHLevel0 34" xfId="20585"/>
    <cellStyle name="SAPBEXHLevel0 34 2" xfId="20586"/>
    <cellStyle name="SAPBEXHLevel0 34 3" xfId="20587"/>
    <cellStyle name="SAPBEXHLevel0 35" xfId="20588"/>
    <cellStyle name="SAPBEXHLevel0 35 2" xfId="20589"/>
    <cellStyle name="SAPBEXHLevel0 35 3" xfId="20590"/>
    <cellStyle name="SAPBEXHLevel0 36" xfId="20591"/>
    <cellStyle name="SAPBEXHLevel0 36 2" xfId="20592"/>
    <cellStyle name="SAPBEXHLevel0 36 3" xfId="20593"/>
    <cellStyle name="SAPBEXHLevel0 37" xfId="20594"/>
    <cellStyle name="SAPBEXHLevel0 37 2" xfId="20595"/>
    <cellStyle name="SAPBEXHLevel0 37 3" xfId="20596"/>
    <cellStyle name="SAPBEXHLevel0 38" xfId="20597"/>
    <cellStyle name="SAPBEXHLevel0 38 2" xfId="20598"/>
    <cellStyle name="SAPBEXHLevel0 38 3" xfId="20599"/>
    <cellStyle name="SAPBEXHLevel0 39" xfId="20600"/>
    <cellStyle name="SAPBEXHLevel0 39 2" xfId="20601"/>
    <cellStyle name="SAPBEXHLevel0 39 3" xfId="20602"/>
    <cellStyle name="SAPBEXHLevel0 39 4" xfId="20603"/>
    <cellStyle name="SAPBEXHLevel0 39 5" xfId="20604"/>
    <cellStyle name="SAPBEXHLevel0 4" xfId="20605"/>
    <cellStyle name="SAPBEXHLevel0 4 2" xfId="20606"/>
    <cellStyle name="SAPBEXHLevel0 4 3" xfId="20607"/>
    <cellStyle name="SAPBEXHLevel0 40" xfId="20608"/>
    <cellStyle name="SAPBEXHLevel0 41" xfId="20609"/>
    <cellStyle name="SAPBEXHLevel0 42" xfId="20610"/>
    <cellStyle name="SAPBEXHLevel0 43" xfId="20611"/>
    <cellStyle name="SAPBEXHLevel0 44" xfId="20612"/>
    <cellStyle name="SAPBEXHLevel0 45" xfId="20613"/>
    <cellStyle name="SAPBEXHLevel0 46" xfId="20614"/>
    <cellStyle name="SAPBEXHLevel0 47" xfId="20615"/>
    <cellStyle name="SAPBEXHLevel0 48" xfId="20616"/>
    <cellStyle name="SAPBEXHLevel0 49" xfId="20617"/>
    <cellStyle name="SAPBEXHLevel0 5" xfId="20618"/>
    <cellStyle name="SAPBEXHLevel0 5 2" xfId="20619"/>
    <cellStyle name="SAPBEXHLevel0 5 3" xfId="20620"/>
    <cellStyle name="SAPBEXHLevel0 50" xfId="20621"/>
    <cellStyle name="SAPBEXHLevel0 51" xfId="20622"/>
    <cellStyle name="SAPBEXHLevel0 52" xfId="20623"/>
    <cellStyle name="SAPBEXHLevel0 6" xfId="20624"/>
    <cellStyle name="SAPBEXHLevel0 6 2" xfId="20625"/>
    <cellStyle name="SAPBEXHLevel0 6 3" xfId="20626"/>
    <cellStyle name="SAPBEXHLevel0 7" xfId="20627"/>
    <cellStyle name="SAPBEXHLevel0 7 2" xfId="20628"/>
    <cellStyle name="SAPBEXHLevel0 7 3" xfId="20629"/>
    <cellStyle name="SAPBEXHLevel0 8" xfId="20630"/>
    <cellStyle name="SAPBEXHLevel0 8 2" xfId="20631"/>
    <cellStyle name="SAPBEXHLevel0 8 3" xfId="20632"/>
    <cellStyle name="SAPBEXHLevel0 9" xfId="20633"/>
    <cellStyle name="SAPBEXHLevel0 9 2" xfId="20634"/>
    <cellStyle name="SAPBEXHLevel0 9 3" xfId="20635"/>
    <cellStyle name="SAPBEXHLevel0_BW 1015 1041" xfId="20636"/>
    <cellStyle name="SAPBEXHLevel0X" xfId="20637"/>
    <cellStyle name="SAPBEXHLevel0X 10" xfId="20638"/>
    <cellStyle name="SAPBEXHLevel0X 10 2" xfId="20639"/>
    <cellStyle name="SAPBEXHLevel0X 10 3" xfId="20640"/>
    <cellStyle name="SAPBEXHLevel0X 11" xfId="20641"/>
    <cellStyle name="SAPBEXHLevel0X 11 2" xfId="20642"/>
    <cellStyle name="SAPBEXHLevel0X 11 3" xfId="20643"/>
    <cellStyle name="SAPBEXHLevel0X 12" xfId="20644"/>
    <cellStyle name="SAPBEXHLevel0X 12 2" xfId="20645"/>
    <cellStyle name="SAPBEXHLevel0X 12 3" xfId="20646"/>
    <cellStyle name="SAPBEXHLevel0X 13" xfId="20647"/>
    <cellStyle name="SAPBEXHLevel0X 13 2" xfId="20648"/>
    <cellStyle name="SAPBEXHLevel0X 13 3" xfId="20649"/>
    <cellStyle name="SAPBEXHLevel0X 14" xfId="20650"/>
    <cellStyle name="SAPBEXHLevel0X 14 2" xfId="20651"/>
    <cellStyle name="SAPBEXHLevel0X 14 3" xfId="20652"/>
    <cellStyle name="SAPBEXHLevel0X 15" xfId="20653"/>
    <cellStyle name="SAPBEXHLevel0X 15 2" xfId="20654"/>
    <cellStyle name="SAPBEXHLevel0X 15 3" xfId="20655"/>
    <cellStyle name="SAPBEXHLevel0X 16" xfId="20656"/>
    <cellStyle name="SAPBEXHLevel0X 16 2" xfId="20657"/>
    <cellStyle name="SAPBEXHLevel0X 16 3" xfId="20658"/>
    <cellStyle name="SAPBEXHLevel0X 17" xfId="20659"/>
    <cellStyle name="SAPBEXHLevel0X 17 2" xfId="20660"/>
    <cellStyle name="SAPBEXHLevel0X 17 3" xfId="20661"/>
    <cellStyle name="SAPBEXHLevel0X 18" xfId="20662"/>
    <cellStyle name="SAPBEXHLevel0X 18 2" xfId="20663"/>
    <cellStyle name="SAPBEXHLevel0X 18 3" xfId="20664"/>
    <cellStyle name="SAPBEXHLevel0X 19" xfId="20665"/>
    <cellStyle name="SAPBEXHLevel0X 19 2" xfId="20666"/>
    <cellStyle name="SAPBEXHLevel0X 19 3" xfId="20667"/>
    <cellStyle name="SAPBEXHLevel0X 2" xfId="20668"/>
    <cellStyle name="SAPBEXHLevel0X 2 2" xfId="20669"/>
    <cellStyle name="SAPBEXHLevel0X 2 2 2" xfId="20670"/>
    <cellStyle name="SAPBEXHLevel0X 2 3" xfId="20671"/>
    <cellStyle name="SAPBEXHLevel0X 2 4" xfId="20672"/>
    <cellStyle name="SAPBEXHLevel0X 20" xfId="20673"/>
    <cellStyle name="SAPBEXHLevel0X 20 2" xfId="20674"/>
    <cellStyle name="SAPBEXHLevel0X 20 3" xfId="20675"/>
    <cellStyle name="SAPBEXHLevel0X 21" xfId="20676"/>
    <cellStyle name="SAPBEXHLevel0X 21 2" xfId="20677"/>
    <cellStyle name="SAPBEXHLevel0X 21 3" xfId="20678"/>
    <cellStyle name="SAPBEXHLevel0X 22" xfId="20679"/>
    <cellStyle name="SAPBEXHLevel0X 22 2" xfId="20680"/>
    <cellStyle name="SAPBEXHLevel0X 22 3" xfId="20681"/>
    <cellStyle name="SAPBEXHLevel0X 23" xfId="20682"/>
    <cellStyle name="SAPBEXHLevel0X 23 2" xfId="20683"/>
    <cellStyle name="SAPBEXHLevel0X 23 3" xfId="20684"/>
    <cellStyle name="SAPBEXHLevel0X 24" xfId="20685"/>
    <cellStyle name="SAPBEXHLevel0X 24 2" xfId="20686"/>
    <cellStyle name="SAPBEXHLevel0X 24 3" xfId="20687"/>
    <cellStyle name="SAPBEXHLevel0X 25" xfId="20688"/>
    <cellStyle name="SAPBEXHLevel0X 25 2" xfId="20689"/>
    <cellStyle name="SAPBEXHLevel0X 25 3" xfId="20690"/>
    <cellStyle name="SAPBEXHLevel0X 26" xfId="20691"/>
    <cellStyle name="SAPBEXHLevel0X 26 2" xfId="20692"/>
    <cellStyle name="SAPBEXHLevel0X 26 3" xfId="20693"/>
    <cellStyle name="SAPBEXHLevel0X 27" xfId="20694"/>
    <cellStyle name="SAPBEXHLevel0X 27 2" xfId="20695"/>
    <cellStyle name="SAPBEXHLevel0X 27 3" xfId="20696"/>
    <cellStyle name="SAPBEXHLevel0X 28" xfId="20697"/>
    <cellStyle name="SAPBEXHLevel0X 28 2" xfId="20698"/>
    <cellStyle name="SAPBEXHLevel0X 28 3" xfId="20699"/>
    <cellStyle name="SAPBEXHLevel0X 29" xfId="20700"/>
    <cellStyle name="SAPBEXHLevel0X 29 2" xfId="20701"/>
    <cellStyle name="SAPBEXHLevel0X 29 3" xfId="20702"/>
    <cellStyle name="SAPBEXHLevel0X 3" xfId="20703"/>
    <cellStyle name="SAPBEXHLevel0X 3 2" xfId="20704"/>
    <cellStyle name="SAPBEXHLevel0X 3 2 2" xfId="20705"/>
    <cellStyle name="SAPBEXHLevel0X 3 3" xfId="20706"/>
    <cellStyle name="SAPBEXHLevel0X 3 4" xfId="20707"/>
    <cellStyle name="SAPBEXHLevel0X 3 5" xfId="20708"/>
    <cellStyle name="SAPBEXHLevel0X 30" xfId="20709"/>
    <cellStyle name="SAPBEXHLevel0X 30 2" xfId="20710"/>
    <cellStyle name="SAPBEXHLevel0X 30 3" xfId="20711"/>
    <cellStyle name="SAPBEXHLevel0X 31" xfId="20712"/>
    <cellStyle name="SAPBEXHLevel0X 31 2" xfId="20713"/>
    <cellStyle name="SAPBEXHLevel0X 31 3" xfId="20714"/>
    <cellStyle name="SAPBEXHLevel0X 32" xfId="20715"/>
    <cellStyle name="SAPBEXHLevel0X 32 2" xfId="20716"/>
    <cellStyle name="SAPBEXHLevel0X 32 3" xfId="20717"/>
    <cellStyle name="SAPBEXHLevel0X 33" xfId="20718"/>
    <cellStyle name="SAPBEXHLevel0X 33 2" xfId="20719"/>
    <cellStyle name="SAPBEXHLevel0X 33 3" xfId="20720"/>
    <cellStyle name="SAPBEXHLevel0X 34" xfId="20721"/>
    <cellStyle name="SAPBEXHLevel0X 34 2" xfId="20722"/>
    <cellStyle name="SAPBEXHLevel0X 34 3" xfId="20723"/>
    <cellStyle name="SAPBEXHLevel0X 35" xfId="20724"/>
    <cellStyle name="SAPBEXHLevel0X 35 2" xfId="20725"/>
    <cellStyle name="SAPBEXHLevel0X 35 3" xfId="20726"/>
    <cellStyle name="SAPBEXHLevel0X 36" xfId="20727"/>
    <cellStyle name="SAPBEXHLevel0X 36 2" xfId="20728"/>
    <cellStyle name="SAPBEXHLevel0X 36 3" xfId="20729"/>
    <cellStyle name="SAPBEXHLevel0X 37" xfId="20730"/>
    <cellStyle name="SAPBEXHLevel0X 37 2" xfId="20731"/>
    <cellStyle name="SAPBEXHLevel0X 37 3" xfId="20732"/>
    <cellStyle name="SAPBEXHLevel0X 38" xfId="20733"/>
    <cellStyle name="SAPBEXHLevel0X 38 2" xfId="20734"/>
    <cellStyle name="SAPBEXHLevel0X 38 3" xfId="20735"/>
    <cellStyle name="SAPBEXHLevel0X 39" xfId="20736"/>
    <cellStyle name="SAPBEXHLevel0X 39 2" xfId="20737"/>
    <cellStyle name="SAPBEXHLevel0X 39 3" xfId="20738"/>
    <cellStyle name="SAPBEXHLevel0X 4" xfId="20739"/>
    <cellStyle name="SAPBEXHLevel0X 4 2" xfId="20740"/>
    <cellStyle name="SAPBEXHLevel0X 4 3" xfId="20741"/>
    <cellStyle name="SAPBEXHLevel0X 4 4" xfId="20742"/>
    <cellStyle name="SAPBEXHLevel0X 4 5" xfId="20743"/>
    <cellStyle name="SAPBEXHLevel0X 40" xfId="20744"/>
    <cellStyle name="SAPBEXHLevel0X 40 2" xfId="20745"/>
    <cellStyle name="SAPBEXHLevel0X 40 3" xfId="20746"/>
    <cellStyle name="SAPBEXHLevel0X 40 4" xfId="20747"/>
    <cellStyle name="SAPBEXHLevel0X 41" xfId="20748"/>
    <cellStyle name="SAPBEXHLevel0X 42" xfId="20749"/>
    <cellStyle name="SAPBEXHLevel0X 42 2" xfId="20750"/>
    <cellStyle name="SAPBEXHLevel0X 43" xfId="20751"/>
    <cellStyle name="SAPBEXHLevel0X 44" xfId="20752"/>
    <cellStyle name="SAPBEXHLevel0X 45" xfId="20753"/>
    <cellStyle name="SAPBEXHLevel0X 5" xfId="20754"/>
    <cellStyle name="SAPBEXHLevel0X 5 2" xfId="20755"/>
    <cellStyle name="SAPBEXHLevel0X 5 3" xfId="20756"/>
    <cellStyle name="SAPBEXHLevel0X 5 4" xfId="20757"/>
    <cellStyle name="SAPBEXHLevel0X 5 5" xfId="20758"/>
    <cellStyle name="SAPBEXHLevel0X 6" xfId="20759"/>
    <cellStyle name="SAPBEXHLevel0X 6 2" xfId="20760"/>
    <cellStyle name="SAPBEXHLevel0X 6 3" xfId="20761"/>
    <cellStyle name="SAPBEXHLevel0X 6 4" xfId="20762"/>
    <cellStyle name="SAPBEXHLevel0X 7" xfId="20763"/>
    <cellStyle name="SAPBEXHLevel0X 7 2" xfId="20764"/>
    <cellStyle name="SAPBEXHLevel0X 7 3" xfId="20765"/>
    <cellStyle name="SAPBEXHLevel0X 8" xfId="20766"/>
    <cellStyle name="SAPBEXHLevel0X 8 2" xfId="20767"/>
    <cellStyle name="SAPBEXHLevel0X 8 3" xfId="20768"/>
    <cellStyle name="SAPBEXHLevel0X 9" xfId="20769"/>
    <cellStyle name="SAPBEXHLevel0X 9 2" xfId="20770"/>
    <cellStyle name="SAPBEXHLevel0X 9 3" xfId="20771"/>
    <cellStyle name="SAPBEXHLevel0X_BW 1015 1041" xfId="20772"/>
    <cellStyle name="SAPBEXHLevel1" xfId="20773"/>
    <cellStyle name="SAPBEXHLevel1 10" xfId="20774"/>
    <cellStyle name="SAPBEXHLevel1 10 2" xfId="20775"/>
    <cellStyle name="SAPBEXHLevel1 10 3" xfId="20776"/>
    <cellStyle name="SAPBEXHLevel1 11" xfId="20777"/>
    <cellStyle name="SAPBEXHLevel1 11 2" xfId="20778"/>
    <cellStyle name="SAPBEXHLevel1 11 3" xfId="20779"/>
    <cellStyle name="SAPBEXHLevel1 12" xfId="20780"/>
    <cellStyle name="SAPBEXHLevel1 12 2" xfId="20781"/>
    <cellStyle name="SAPBEXHLevel1 12 3" xfId="20782"/>
    <cellStyle name="SAPBEXHLevel1 13" xfId="20783"/>
    <cellStyle name="SAPBEXHLevel1 13 2" xfId="20784"/>
    <cellStyle name="SAPBEXHLevel1 13 3" xfId="20785"/>
    <cellStyle name="SAPBEXHLevel1 14" xfId="20786"/>
    <cellStyle name="SAPBEXHLevel1 14 2" xfId="20787"/>
    <cellStyle name="SAPBEXHLevel1 14 3" xfId="20788"/>
    <cellStyle name="SAPBEXHLevel1 15" xfId="20789"/>
    <cellStyle name="SAPBEXHLevel1 15 2" xfId="20790"/>
    <cellStyle name="SAPBEXHLevel1 15 3" xfId="20791"/>
    <cellStyle name="SAPBEXHLevel1 16" xfId="20792"/>
    <cellStyle name="SAPBEXHLevel1 16 2" xfId="20793"/>
    <cellStyle name="SAPBEXHLevel1 16 3" xfId="20794"/>
    <cellStyle name="SAPBEXHLevel1 17" xfId="20795"/>
    <cellStyle name="SAPBEXHLevel1 17 2" xfId="20796"/>
    <cellStyle name="SAPBEXHLevel1 17 3" xfId="20797"/>
    <cellStyle name="SAPBEXHLevel1 18" xfId="20798"/>
    <cellStyle name="SAPBEXHLevel1 18 2" xfId="20799"/>
    <cellStyle name="SAPBEXHLevel1 18 3" xfId="20800"/>
    <cellStyle name="SAPBEXHLevel1 19" xfId="20801"/>
    <cellStyle name="SAPBEXHLevel1 19 2" xfId="20802"/>
    <cellStyle name="SAPBEXHLevel1 19 3" xfId="20803"/>
    <cellStyle name="SAPBEXHLevel1 2" xfId="20804"/>
    <cellStyle name="SAPBEXHLevel1 2 2" xfId="20805"/>
    <cellStyle name="SAPBEXHLevel1 2 3" xfId="20806"/>
    <cellStyle name="SAPBEXHLevel1 2 4" xfId="20807"/>
    <cellStyle name="SAPBEXHLevel1 20" xfId="20808"/>
    <cellStyle name="SAPBEXHLevel1 20 2" xfId="20809"/>
    <cellStyle name="SAPBEXHLevel1 20 3" xfId="20810"/>
    <cellStyle name="SAPBEXHLevel1 21" xfId="20811"/>
    <cellStyle name="SAPBEXHLevel1 21 2" xfId="20812"/>
    <cellStyle name="SAPBEXHLevel1 21 3" xfId="20813"/>
    <cellStyle name="SAPBEXHLevel1 22" xfId="20814"/>
    <cellStyle name="SAPBEXHLevel1 22 2" xfId="20815"/>
    <cellStyle name="SAPBEXHLevel1 22 3" xfId="20816"/>
    <cellStyle name="SAPBEXHLevel1 23" xfId="20817"/>
    <cellStyle name="SAPBEXHLevel1 23 2" xfId="20818"/>
    <cellStyle name="SAPBEXHLevel1 23 3" xfId="20819"/>
    <cellStyle name="SAPBEXHLevel1 24" xfId="20820"/>
    <cellStyle name="SAPBEXHLevel1 24 2" xfId="20821"/>
    <cellStyle name="SAPBEXHLevel1 24 3" xfId="20822"/>
    <cellStyle name="SAPBEXHLevel1 25" xfId="20823"/>
    <cellStyle name="SAPBEXHLevel1 25 2" xfId="20824"/>
    <cellStyle name="SAPBEXHLevel1 25 3" xfId="20825"/>
    <cellStyle name="SAPBEXHLevel1 26" xfId="20826"/>
    <cellStyle name="SAPBEXHLevel1 26 2" xfId="20827"/>
    <cellStyle name="SAPBEXHLevel1 26 3" xfId="20828"/>
    <cellStyle name="SAPBEXHLevel1 27" xfId="20829"/>
    <cellStyle name="SAPBEXHLevel1 27 2" xfId="20830"/>
    <cellStyle name="SAPBEXHLevel1 27 3" xfId="20831"/>
    <cellStyle name="SAPBEXHLevel1 28" xfId="20832"/>
    <cellStyle name="SAPBEXHLevel1 28 2" xfId="20833"/>
    <cellStyle name="SAPBEXHLevel1 28 3" xfId="20834"/>
    <cellStyle name="SAPBEXHLevel1 29" xfId="20835"/>
    <cellStyle name="SAPBEXHLevel1 29 2" xfId="20836"/>
    <cellStyle name="SAPBEXHLevel1 29 3" xfId="20837"/>
    <cellStyle name="SAPBEXHLevel1 3" xfId="20838"/>
    <cellStyle name="SAPBEXHLevel1 3 2" xfId="20839"/>
    <cellStyle name="SAPBEXHLevel1 3 3" xfId="20840"/>
    <cellStyle name="SAPBEXHLevel1 30" xfId="20841"/>
    <cellStyle name="SAPBEXHLevel1 30 2" xfId="20842"/>
    <cellStyle name="SAPBEXHLevel1 30 3" xfId="20843"/>
    <cellStyle name="SAPBEXHLevel1 31" xfId="20844"/>
    <cellStyle name="SAPBEXHLevel1 31 2" xfId="20845"/>
    <cellStyle name="SAPBEXHLevel1 31 3" xfId="20846"/>
    <cellStyle name="SAPBEXHLevel1 32" xfId="20847"/>
    <cellStyle name="SAPBEXHLevel1 32 2" xfId="20848"/>
    <cellStyle name="SAPBEXHLevel1 32 3" xfId="20849"/>
    <cellStyle name="SAPBEXHLevel1 33" xfId="20850"/>
    <cellStyle name="SAPBEXHLevel1 33 2" xfId="20851"/>
    <cellStyle name="SAPBEXHLevel1 33 3" xfId="20852"/>
    <cellStyle name="SAPBEXHLevel1 34" xfId="20853"/>
    <cellStyle name="SAPBEXHLevel1 34 2" xfId="20854"/>
    <cellStyle name="SAPBEXHLevel1 34 3" xfId="20855"/>
    <cellStyle name="SAPBEXHLevel1 35" xfId="20856"/>
    <cellStyle name="SAPBEXHLevel1 35 2" xfId="20857"/>
    <cellStyle name="SAPBEXHLevel1 35 3" xfId="20858"/>
    <cellStyle name="SAPBEXHLevel1 36" xfId="20859"/>
    <cellStyle name="SAPBEXHLevel1 36 2" xfId="20860"/>
    <cellStyle name="SAPBEXHLevel1 36 3" xfId="20861"/>
    <cellStyle name="SAPBEXHLevel1 37" xfId="20862"/>
    <cellStyle name="SAPBEXHLevel1 37 2" xfId="20863"/>
    <cellStyle name="SAPBEXHLevel1 37 3" xfId="20864"/>
    <cellStyle name="SAPBEXHLevel1 38" xfId="20865"/>
    <cellStyle name="SAPBEXHLevel1 38 2" xfId="20866"/>
    <cellStyle name="SAPBEXHLevel1 38 3" xfId="20867"/>
    <cellStyle name="SAPBEXHLevel1 39" xfId="20868"/>
    <cellStyle name="SAPBEXHLevel1 39 2" xfId="20869"/>
    <cellStyle name="SAPBEXHLevel1 39 3" xfId="20870"/>
    <cellStyle name="SAPBEXHLevel1 39 4" xfId="20871"/>
    <cellStyle name="SAPBEXHLevel1 39 5" xfId="20872"/>
    <cellStyle name="SAPBEXHLevel1 4" xfId="20873"/>
    <cellStyle name="SAPBEXHLevel1 4 2" xfId="20874"/>
    <cellStyle name="SAPBEXHLevel1 4 3" xfId="20875"/>
    <cellStyle name="SAPBEXHLevel1 40" xfId="20876"/>
    <cellStyle name="SAPBEXHLevel1 41" xfId="20877"/>
    <cellStyle name="SAPBEXHLevel1 42" xfId="20878"/>
    <cellStyle name="SAPBEXHLevel1 43" xfId="20879"/>
    <cellStyle name="SAPBEXHLevel1 44" xfId="20880"/>
    <cellStyle name="SAPBEXHLevel1 45" xfId="20881"/>
    <cellStyle name="SAPBEXHLevel1 46" xfId="20882"/>
    <cellStyle name="SAPBEXHLevel1 47" xfId="20883"/>
    <cellStyle name="SAPBEXHLevel1 48" xfId="20884"/>
    <cellStyle name="SAPBEXHLevel1 49" xfId="20885"/>
    <cellStyle name="SAPBEXHLevel1 5" xfId="20886"/>
    <cellStyle name="SAPBEXHLevel1 5 2" xfId="20887"/>
    <cellStyle name="SAPBEXHLevel1 5 3" xfId="20888"/>
    <cellStyle name="SAPBEXHLevel1 50" xfId="20889"/>
    <cellStyle name="SAPBEXHLevel1 51" xfId="20890"/>
    <cellStyle name="SAPBEXHLevel1 52" xfId="20891"/>
    <cellStyle name="SAPBEXHLevel1 6" xfId="20892"/>
    <cellStyle name="SAPBEXHLevel1 6 2" xfId="20893"/>
    <cellStyle name="SAPBEXHLevel1 6 3" xfId="20894"/>
    <cellStyle name="SAPBEXHLevel1 7" xfId="20895"/>
    <cellStyle name="SAPBEXHLevel1 7 2" xfId="20896"/>
    <cellStyle name="SAPBEXHLevel1 7 3" xfId="20897"/>
    <cellStyle name="SAPBEXHLevel1 8" xfId="20898"/>
    <cellStyle name="SAPBEXHLevel1 8 2" xfId="20899"/>
    <cellStyle name="SAPBEXHLevel1 8 3" xfId="20900"/>
    <cellStyle name="SAPBEXHLevel1 9" xfId="20901"/>
    <cellStyle name="SAPBEXHLevel1 9 2" xfId="20902"/>
    <cellStyle name="SAPBEXHLevel1 9 3" xfId="20903"/>
    <cellStyle name="SAPBEXHLevel1_BW 1015 1041" xfId="20904"/>
    <cellStyle name="SAPBEXHLevel1X" xfId="20905"/>
    <cellStyle name="SAPBEXHLevel1X 10" xfId="20906"/>
    <cellStyle name="SAPBEXHLevel1X 10 2" xfId="20907"/>
    <cellStyle name="SAPBEXHLevel1X 10 3" xfId="20908"/>
    <cellStyle name="SAPBEXHLevel1X 11" xfId="20909"/>
    <cellStyle name="SAPBEXHLevel1X 11 2" xfId="20910"/>
    <cellStyle name="SAPBEXHLevel1X 11 3" xfId="20911"/>
    <cellStyle name="SAPBEXHLevel1X 12" xfId="20912"/>
    <cellStyle name="SAPBEXHLevel1X 12 2" xfId="20913"/>
    <cellStyle name="SAPBEXHLevel1X 12 3" xfId="20914"/>
    <cellStyle name="SAPBEXHLevel1X 13" xfId="20915"/>
    <cellStyle name="SAPBEXHLevel1X 13 2" xfId="20916"/>
    <cellStyle name="SAPBEXHLevel1X 13 3" xfId="20917"/>
    <cellStyle name="SAPBEXHLevel1X 14" xfId="20918"/>
    <cellStyle name="SAPBEXHLevel1X 14 2" xfId="20919"/>
    <cellStyle name="SAPBEXHLevel1X 14 3" xfId="20920"/>
    <cellStyle name="SAPBEXHLevel1X 15" xfId="20921"/>
    <cellStyle name="SAPBEXHLevel1X 15 2" xfId="20922"/>
    <cellStyle name="SAPBEXHLevel1X 15 3" xfId="20923"/>
    <cellStyle name="SAPBEXHLevel1X 16" xfId="20924"/>
    <cellStyle name="SAPBEXHLevel1X 16 2" xfId="20925"/>
    <cellStyle name="SAPBEXHLevel1X 16 3" xfId="20926"/>
    <cellStyle name="SAPBEXHLevel1X 17" xfId="20927"/>
    <cellStyle name="SAPBEXHLevel1X 17 2" xfId="20928"/>
    <cellStyle name="SAPBEXHLevel1X 17 3" xfId="20929"/>
    <cellStyle name="SAPBEXHLevel1X 18" xfId="20930"/>
    <cellStyle name="SAPBEXHLevel1X 18 2" xfId="20931"/>
    <cellStyle name="SAPBEXHLevel1X 18 3" xfId="20932"/>
    <cellStyle name="SAPBEXHLevel1X 19" xfId="20933"/>
    <cellStyle name="SAPBEXHLevel1X 19 2" xfId="20934"/>
    <cellStyle name="SAPBEXHLevel1X 19 3" xfId="20935"/>
    <cellStyle name="SAPBEXHLevel1X 2" xfId="20936"/>
    <cellStyle name="SAPBEXHLevel1X 2 2" xfId="20937"/>
    <cellStyle name="SAPBEXHLevel1X 2 2 2" xfId="20938"/>
    <cellStyle name="SAPBEXHLevel1X 2 3" xfId="20939"/>
    <cellStyle name="SAPBEXHLevel1X 2 4" xfId="20940"/>
    <cellStyle name="SAPBEXHLevel1X 20" xfId="20941"/>
    <cellStyle name="SAPBEXHLevel1X 20 2" xfId="20942"/>
    <cellStyle name="SAPBEXHLevel1X 20 3" xfId="20943"/>
    <cellStyle name="SAPBEXHLevel1X 21" xfId="20944"/>
    <cellStyle name="SAPBEXHLevel1X 21 2" xfId="20945"/>
    <cellStyle name="SAPBEXHLevel1X 21 3" xfId="20946"/>
    <cellStyle name="SAPBEXHLevel1X 22" xfId="20947"/>
    <cellStyle name="SAPBEXHLevel1X 22 2" xfId="20948"/>
    <cellStyle name="SAPBEXHLevel1X 22 3" xfId="20949"/>
    <cellStyle name="SAPBEXHLevel1X 23" xfId="20950"/>
    <cellStyle name="SAPBEXHLevel1X 23 2" xfId="20951"/>
    <cellStyle name="SAPBEXHLevel1X 23 3" xfId="20952"/>
    <cellStyle name="SAPBEXHLevel1X 24" xfId="20953"/>
    <cellStyle name="SAPBEXHLevel1X 24 2" xfId="20954"/>
    <cellStyle name="SAPBEXHLevel1X 24 3" xfId="20955"/>
    <cellStyle name="SAPBEXHLevel1X 25" xfId="20956"/>
    <cellStyle name="SAPBEXHLevel1X 25 2" xfId="20957"/>
    <cellStyle name="SAPBEXHLevel1X 25 3" xfId="20958"/>
    <cellStyle name="SAPBEXHLevel1X 26" xfId="20959"/>
    <cellStyle name="SAPBEXHLevel1X 26 2" xfId="20960"/>
    <cellStyle name="SAPBEXHLevel1X 26 3" xfId="20961"/>
    <cellStyle name="SAPBEXHLevel1X 27" xfId="20962"/>
    <cellStyle name="SAPBEXHLevel1X 27 2" xfId="20963"/>
    <cellStyle name="SAPBEXHLevel1X 27 3" xfId="20964"/>
    <cellStyle name="SAPBEXHLevel1X 28" xfId="20965"/>
    <cellStyle name="SAPBEXHLevel1X 28 2" xfId="20966"/>
    <cellStyle name="SAPBEXHLevel1X 28 3" xfId="20967"/>
    <cellStyle name="SAPBEXHLevel1X 29" xfId="20968"/>
    <cellStyle name="SAPBEXHLevel1X 29 2" xfId="20969"/>
    <cellStyle name="SAPBEXHLevel1X 29 3" xfId="20970"/>
    <cellStyle name="SAPBEXHLevel1X 3" xfId="20971"/>
    <cellStyle name="SAPBEXHLevel1X 3 2" xfId="20972"/>
    <cellStyle name="SAPBEXHLevel1X 3 2 2" xfId="20973"/>
    <cellStyle name="SAPBEXHLevel1X 3 3" xfId="20974"/>
    <cellStyle name="SAPBEXHLevel1X 3 4" xfId="20975"/>
    <cellStyle name="SAPBEXHLevel1X 3 5" xfId="20976"/>
    <cellStyle name="SAPBEXHLevel1X 30" xfId="20977"/>
    <cellStyle name="SAPBEXHLevel1X 30 2" xfId="20978"/>
    <cellStyle name="SAPBEXHLevel1X 30 3" xfId="20979"/>
    <cellStyle name="SAPBEXHLevel1X 31" xfId="20980"/>
    <cellStyle name="SAPBEXHLevel1X 31 2" xfId="20981"/>
    <cellStyle name="SAPBEXHLevel1X 31 3" xfId="20982"/>
    <cellStyle name="SAPBEXHLevel1X 32" xfId="20983"/>
    <cellStyle name="SAPBEXHLevel1X 32 2" xfId="20984"/>
    <cellStyle name="SAPBEXHLevel1X 32 3" xfId="20985"/>
    <cellStyle name="SAPBEXHLevel1X 33" xfId="20986"/>
    <cellStyle name="SAPBEXHLevel1X 33 2" xfId="20987"/>
    <cellStyle name="SAPBEXHLevel1X 33 3" xfId="20988"/>
    <cellStyle name="SAPBEXHLevel1X 34" xfId="20989"/>
    <cellStyle name="SAPBEXHLevel1X 34 2" xfId="20990"/>
    <cellStyle name="SAPBEXHLevel1X 34 3" xfId="20991"/>
    <cellStyle name="SAPBEXHLevel1X 35" xfId="20992"/>
    <cellStyle name="SAPBEXHLevel1X 35 2" xfId="20993"/>
    <cellStyle name="SAPBEXHLevel1X 35 3" xfId="20994"/>
    <cellStyle name="SAPBEXHLevel1X 36" xfId="20995"/>
    <cellStyle name="SAPBEXHLevel1X 36 2" xfId="20996"/>
    <cellStyle name="SAPBEXHLevel1X 36 3" xfId="20997"/>
    <cellStyle name="SAPBEXHLevel1X 37" xfId="20998"/>
    <cellStyle name="SAPBEXHLevel1X 37 2" xfId="20999"/>
    <cellStyle name="SAPBEXHLevel1X 37 3" xfId="21000"/>
    <cellStyle name="SAPBEXHLevel1X 38" xfId="21001"/>
    <cellStyle name="SAPBEXHLevel1X 38 2" xfId="21002"/>
    <cellStyle name="SAPBEXHLevel1X 38 3" xfId="21003"/>
    <cellStyle name="SAPBEXHLevel1X 39" xfId="21004"/>
    <cellStyle name="SAPBEXHLevel1X 39 2" xfId="21005"/>
    <cellStyle name="SAPBEXHLevel1X 39 3" xfId="21006"/>
    <cellStyle name="SAPBEXHLevel1X 4" xfId="21007"/>
    <cellStyle name="SAPBEXHLevel1X 4 2" xfId="21008"/>
    <cellStyle name="SAPBEXHLevel1X 4 3" xfId="21009"/>
    <cellStyle name="SAPBEXHLevel1X 4 4" xfId="21010"/>
    <cellStyle name="SAPBEXHLevel1X 4 5" xfId="21011"/>
    <cellStyle name="SAPBEXHLevel1X 40" xfId="21012"/>
    <cellStyle name="SAPBEXHLevel1X 40 2" xfId="21013"/>
    <cellStyle name="SAPBEXHLevel1X 40 3" xfId="21014"/>
    <cellStyle name="SAPBEXHLevel1X 40 4" xfId="21015"/>
    <cellStyle name="SAPBEXHLevel1X 41" xfId="21016"/>
    <cellStyle name="SAPBEXHLevel1X 42" xfId="21017"/>
    <cellStyle name="SAPBEXHLevel1X 42 2" xfId="21018"/>
    <cellStyle name="SAPBEXHLevel1X 43" xfId="21019"/>
    <cellStyle name="SAPBEXHLevel1X 44" xfId="21020"/>
    <cellStyle name="SAPBEXHLevel1X 45" xfId="21021"/>
    <cellStyle name="SAPBEXHLevel1X 5" xfId="21022"/>
    <cellStyle name="SAPBEXHLevel1X 5 2" xfId="21023"/>
    <cellStyle name="SAPBEXHLevel1X 5 3" xfId="21024"/>
    <cellStyle name="SAPBEXHLevel1X 5 4" xfId="21025"/>
    <cellStyle name="SAPBEXHLevel1X 5 5" xfId="21026"/>
    <cellStyle name="SAPBEXHLevel1X 6" xfId="21027"/>
    <cellStyle name="SAPBEXHLevel1X 6 2" xfId="21028"/>
    <cellStyle name="SAPBEXHLevel1X 6 3" xfId="21029"/>
    <cellStyle name="SAPBEXHLevel1X 6 4" xfId="21030"/>
    <cellStyle name="SAPBEXHLevel1X 7" xfId="21031"/>
    <cellStyle name="SAPBEXHLevel1X 7 2" xfId="21032"/>
    <cellStyle name="SAPBEXHLevel1X 7 3" xfId="21033"/>
    <cellStyle name="SAPBEXHLevel1X 8" xfId="21034"/>
    <cellStyle name="SAPBEXHLevel1X 8 2" xfId="21035"/>
    <cellStyle name="SAPBEXHLevel1X 8 3" xfId="21036"/>
    <cellStyle name="SAPBEXHLevel1X 9" xfId="21037"/>
    <cellStyle name="SAPBEXHLevel1X 9 2" xfId="21038"/>
    <cellStyle name="SAPBEXHLevel1X 9 3" xfId="21039"/>
    <cellStyle name="SAPBEXHLevel1X_BW 1015 1041" xfId="21040"/>
    <cellStyle name="SAPBEXHLevel2" xfId="21041"/>
    <cellStyle name="SAPBEXHLevel2 10" xfId="21042"/>
    <cellStyle name="SAPBEXHLevel2 10 2" xfId="21043"/>
    <cellStyle name="SAPBEXHLevel2 10 3" xfId="21044"/>
    <cellStyle name="SAPBEXHLevel2 11" xfId="21045"/>
    <cellStyle name="SAPBEXHLevel2 11 2" xfId="21046"/>
    <cellStyle name="SAPBEXHLevel2 11 3" xfId="21047"/>
    <cellStyle name="SAPBEXHLevel2 12" xfId="21048"/>
    <cellStyle name="SAPBEXHLevel2 12 2" xfId="21049"/>
    <cellStyle name="SAPBEXHLevel2 12 3" xfId="21050"/>
    <cellStyle name="SAPBEXHLevel2 13" xfId="21051"/>
    <cellStyle name="SAPBEXHLevel2 13 2" xfId="21052"/>
    <cellStyle name="SAPBEXHLevel2 13 3" xfId="21053"/>
    <cellStyle name="SAPBEXHLevel2 14" xfId="21054"/>
    <cellStyle name="SAPBEXHLevel2 14 2" xfId="21055"/>
    <cellStyle name="SAPBEXHLevel2 14 3" xfId="21056"/>
    <cellStyle name="SAPBEXHLevel2 15" xfId="21057"/>
    <cellStyle name="SAPBEXHLevel2 15 2" xfId="21058"/>
    <cellStyle name="SAPBEXHLevel2 15 3" xfId="21059"/>
    <cellStyle name="SAPBEXHLevel2 16" xfId="21060"/>
    <cellStyle name="SAPBEXHLevel2 16 2" xfId="21061"/>
    <cellStyle name="SAPBEXHLevel2 16 3" xfId="21062"/>
    <cellStyle name="SAPBEXHLevel2 17" xfId="21063"/>
    <cellStyle name="SAPBEXHLevel2 17 2" xfId="21064"/>
    <cellStyle name="SAPBEXHLevel2 17 3" xfId="21065"/>
    <cellStyle name="SAPBEXHLevel2 18" xfId="21066"/>
    <cellStyle name="SAPBEXHLevel2 18 2" xfId="21067"/>
    <cellStyle name="SAPBEXHLevel2 18 3" xfId="21068"/>
    <cellStyle name="SAPBEXHLevel2 19" xfId="21069"/>
    <cellStyle name="SAPBEXHLevel2 19 2" xfId="21070"/>
    <cellStyle name="SAPBEXHLevel2 19 3" xfId="21071"/>
    <cellStyle name="SAPBEXHLevel2 2" xfId="21072"/>
    <cellStyle name="SAPBEXHLevel2 2 2" xfId="21073"/>
    <cellStyle name="SAPBEXHLevel2 2 3" xfId="21074"/>
    <cellStyle name="SAPBEXHLevel2 2 4" xfId="21075"/>
    <cellStyle name="SAPBEXHLevel2 20" xfId="21076"/>
    <cellStyle name="SAPBEXHLevel2 20 2" xfId="21077"/>
    <cellStyle name="SAPBEXHLevel2 20 3" xfId="21078"/>
    <cellStyle name="SAPBEXHLevel2 21" xfId="21079"/>
    <cellStyle name="SAPBEXHLevel2 21 2" xfId="21080"/>
    <cellStyle name="SAPBEXHLevel2 21 3" xfId="21081"/>
    <cellStyle name="SAPBEXHLevel2 22" xfId="21082"/>
    <cellStyle name="SAPBEXHLevel2 22 2" xfId="21083"/>
    <cellStyle name="SAPBEXHLevel2 22 3" xfId="21084"/>
    <cellStyle name="SAPBEXHLevel2 23" xfId="21085"/>
    <cellStyle name="SAPBEXHLevel2 23 2" xfId="21086"/>
    <cellStyle name="SAPBEXHLevel2 23 3" xfId="21087"/>
    <cellStyle name="SAPBEXHLevel2 24" xfId="21088"/>
    <cellStyle name="SAPBEXHLevel2 24 2" xfId="21089"/>
    <cellStyle name="SAPBEXHLevel2 24 3" xfId="21090"/>
    <cellStyle name="SAPBEXHLevel2 25" xfId="21091"/>
    <cellStyle name="SAPBEXHLevel2 25 2" xfId="21092"/>
    <cellStyle name="SAPBEXHLevel2 25 3" xfId="21093"/>
    <cellStyle name="SAPBEXHLevel2 26" xfId="21094"/>
    <cellStyle name="SAPBEXHLevel2 26 2" xfId="21095"/>
    <cellStyle name="SAPBEXHLevel2 26 3" xfId="21096"/>
    <cellStyle name="SAPBEXHLevel2 27" xfId="21097"/>
    <cellStyle name="SAPBEXHLevel2 27 2" xfId="21098"/>
    <cellStyle name="SAPBEXHLevel2 27 3" xfId="21099"/>
    <cellStyle name="SAPBEXHLevel2 28" xfId="21100"/>
    <cellStyle name="SAPBEXHLevel2 28 2" xfId="21101"/>
    <cellStyle name="SAPBEXHLevel2 28 3" xfId="21102"/>
    <cellStyle name="SAPBEXHLevel2 29" xfId="21103"/>
    <cellStyle name="SAPBEXHLevel2 29 2" xfId="21104"/>
    <cellStyle name="SAPBEXHLevel2 29 3" xfId="21105"/>
    <cellStyle name="SAPBEXHLevel2 3" xfId="21106"/>
    <cellStyle name="SAPBEXHLevel2 3 2" xfId="21107"/>
    <cellStyle name="SAPBEXHLevel2 3 3" xfId="21108"/>
    <cellStyle name="SAPBEXHLevel2 30" xfId="21109"/>
    <cellStyle name="SAPBEXHLevel2 30 2" xfId="21110"/>
    <cellStyle name="SAPBEXHLevel2 30 3" xfId="21111"/>
    <cellStyle name="SAPBEXHLevel2 31" xfId="21112"/>
    <cellStyle name="SAPBEXHLevel2 31 2" xfId="21113"/>
    <cellStyle name="SAPBEXHLevel2 31 3" xfId="21114"/>
    <cellStyle name="SAPBEXHLevel2 32" xfId="21115"/>
    <cellStyle name="SAPBEXHLevel2 32 2" xfId="21116"/>
    <cellStyle name="SAPBEXHLevel2 32 3" xfId="21117"/>
    <cellStyle name="SAPBEXHLevel2 33" xfId="21118"/>
    <cellStyle name="SAPBEXHLevel2 33 2" xfId="21119"/>
    <cellStyle name="SAPBEXHLevel2 33 3" xfId="21120"/>
    <cellStyle name="SAPBEXHLevel2 34" xfId="21121"/>
    <cellStyle name="SAPBEXHLevel2 34 2" xfId="21122"/>
    <cellStyle name="SAPBEXHLevel2 34 3" xfId="21123"/>
    <cellStyle name="SAPBEXHLevel2 35" xfId="21124"/>
    <cellStyle name="SAPBEXHLevel2 35 2" xfId="21125"/>
    <cellStyle name="SAPBEXHLevel2 35 3" xfId="21126"/>
    <cellStyle name="SAPBEXHLevel2 36" xfId="21127"/>
    <cellStyle name="SAPBEXHLevel2 36 2" xfId="21128"/>
    <cellStyle name="SAPBEXHLevel2 36 3" xfId="21129"/>
    <cellStyle name="SAPBEXHLevel2 37" xfId="21130"/>
    <cellStyle name="SAPBEXHLevel2 37 2" xfId="21131"/>
    <cellStyle name="SAPBEXHLevel2 37 3" xfId="21132"/>
    <cellStyle name="SAPBEXHLevel2 38" xfId="21133"/>
    <cellStyle name="SAPBEXHLevel2 38 2" xfId="21134"/>
    <cellStyle name="SAPBEXHLevel2 38 3" xfId="21135"/>
    <cellStyle name="SAPBEXHLevel2 39" xfId="21136"/>
    <cellStyle name="SAPBEXHLevel2 39 2" xfId="21137"/>
    <cellStyle name="SAPBEXHLevel2 39 3" xfId="21138"/>
    <cellStyle name="SAPBEXHLevel2 39 4" xfId="21139"/>
    <cellStyle name="SAPBEXHLevel2 39 5" xfId="21140"/>
    <cellStyle name="SAPBEXHLevel2 4" xfId="21141"/>
    <cellStyle name="SAPBEXHLevel2 4 2" xfId="21142"/>
    <cellStyle name="SAPBEXHLevel2 4 3" xfId="21143"/>
    <cellStyle name="SAPBEXHLevel2 40" xfId="21144"/>
    <cellStyle name="SAPBEXHLevel2 41" xfId="21145"/>
    <cellStyle name="SAPBEXHLevel2 42" xfId="21146"/>
    <cellStyle name="SAPBEXHLevel2 43" xfId="21147"/>
    <cellStyle name="SAPBEXHLevel2 44" xfId="21148"/>
    <cellStyle name="SAPBEXHLevel2 45" xfId="21149"/>
    <cellStyle name="SAPBEXHLevel2 46" xfId="21150"/>
    <cellStyle name="SAPBEXHLevel2 47" xfId="21151"/>
    <cellStyle name="SAPBEXHLevel2 48" xfId="21152"/>
    <cellStyle name="SAPBEXHLevel2 49" xfId="21153"/>
    <cellStyle name="SAPBEXHLevel2 5" xfId="21154"/>
    <cellStyle name="SAPBEXHLevel2 5 2" xfId="21155"/>
    <cellStyle name="SAPBEXHLevel2 5 3" xfId="21156"/>
    <cellStyle name="SAPBEXHLevel2 50" xfId="21157"/>
    <cellStyle name="SAPBEXHLevel2 51" xfId="21158"/>
    <cellStyle name="SAPBEXHLevel2 52" xfId="21159"/>
    <cellStyle name="SAPBEXHLevel2 6" xfId="21160"/>
    <cellStyle name="SAPBEXHLevel2 6 2" xfId="21161"/>
    <cellStyle name="SAPBEXHLevel2 6 3" xfId="21162"/>
    <cellStyle name="SAPBEXHLevel2 7" xfId="21163"/>
    <cellStyle name="SAPBEXHLevel2 7 2" xfId="21164"/>
    <cellStyle name="SAPBEXHLevel2 7 3" xfId="21165"/>
    <cellStyle name="SAPBEXHLevel2 8" xfId="21166"/>
    <cellStyle name="SAPBEXHLevel2 8 2" xfId="21167"/>
    <cellStyle name="SAPBEXHLevel2 8 3" xfId="21168"/>
    <cellStyle name="SAPBEXHLevel2 9" xfId="21169"/>
    <cellStyle name="SAPBEXHLevel2 9 2" xfId="21170"/>
    <cellStyle name="SAPBEXHLevel2 9 3" xfId="21171"/>
    <cellStyle name="SAPBEXHLevel2_BW 1015 1041" xfId="21172"/>
    <cellStyle name="SAPBEXHLevel2X" xfId="21173"/>
    <cellStyle name="SAPBEXHLevel2X 10" xfId="21174"/>
    <cellStyle name="SAPBEXHLevel2X 10 2" xfId="21175"/>
    <cellStyle name="SAPBEXHLevel2X 10 3" xfId="21176"/>
    <cellStyle name="SAPBEXHLevel2X 11" xfId="21177"/>
    <cellStyle name="SAPBEXHLevel2X 11 2" xfId="21178"/>
    <cellStyle name="SAPBEXHLevel2X 11 3" xfId="21179"/>
    <cellStyle name="SAPBEXHLevel2X 12" xfId="21180"/>
    <cellStyle name="SAPBEXHLevel2X 12 2" xfId="21181"/>
    <cellStyle name="SAPBEXHLevel2X 12 3" xfId="21182"/>
    <cellStyle name="SAPBEXHLevel2X 13" xfId="21183"/>
    <cellStyle name="SAPBEXHLevel2X 13 2" xfId="21184"/>
    <cellStyle name="SAPBEXHLevel2X 13 3" xfId="21185"/>
    <cellStyle name="SAPBEXHLevel2X 14" xfId="21186"/>
    <cellStyle name="SAPBEXHLevel2X 14 2" xfId="21187"/>
    <cellStyle name="SAPBEXHLevel2X 14 3" xfId="21188"/>
    <cellStyle name="SAPBEXHLevel2X 15" xfId="21189"/>
    <cellStyle name="SAPBEXHLevel2X 15 2" xfId="21190"/>
    <cellStyle name="SAPBEXHLevel2X 15 3" xfId="21191"/>
    <cellStyle name="SAPBEXHLevel2X 16" xfId="21192"/>
    <cellStyle name="SAPBEXHLevel2X 16 2" xfId="21193"/>
    <cellStyle name="SAPBEXHLevel2X 16 3" xfId="21194"/>
    <cellStyle name="SAPBEXHLevel2X 17" xfId="21195"/>
    <cellStyle name="SAPBEXHLevel2X 17 2" xfId="21196"/>
    <cellStyle name="SAPBEXHLevel2X 17 3" xfId="21197"/>
    <cellStyle name="SAPBEXHLevel2X 18" xfId="21198"/>
    <cellStyle name="SAPBEXHLevel2X 18 2" xfId="21199"/>
    <cellStyle name="SAPBEXHLevel2X 18 3" xfId="21200"/>
    <cellStyle name="SAPBEXHLevel2X 19" xfId="21201"/>
    <cellStyle name="SAPBEXHLevel2X 19 2" xfId="21202"/>
    <cellStyle name="SAPBEXHLevel2X 19 3" xfId="21203"/>
    <cellStyle name="SAPBEXHLevel2X 2" xfId="21204"/>
    <cellStyle name="SAPBEXHLevel2X 2 2" xfId="21205"/>
    <cellStyle name="SAPBEXHLevel2X 2 2 2" xfId="21206"/>
    <cellStyle name="SAPBEXHLevel2X 2 3" xfId="21207"/>
    <cellStyle name="SAPBEXHLevel2X 2 4" xfId="21208"/>
    <cellStyle name="SAPBEXHLevel2X 20" xfId="21209"/>
    <cellStyle name="SAPBEXHLevel2X 20 2" xfId="21210"/>
    <cellStyle name="SAPBEXHLevel2X 20 3" xfId="21211"/>
    <cellStyle name="SAPBEXHLevel2X 21" xfId="21212"/>
    <cellStyle name="SAPBEXHLevel2X 21 2" xfId="21213"/>
    <cellStyle name="SAPBEXHLevel2X 21 3" xfId="21214"/>
    <cellStyle name="SAPBEXHLevel2X 22" xfId="21215"/>
    <cellStyle name="SAPBEXHLevel2X 22 2" xfId="21216"/>
    <cellStyle name="SAPBEXHLevel2X 22 3" xfId="21217"/>
    <cellStyle name="SAPBEXHLevel2X 23" xfId="21218"/>
    <cellStyle name="SAPBEXHLevel2X 23 2" xfId="21219"/>
    <cellStyle name="SAPBEXHLevel2X 23 3" xfId="21220"/>
    <cellStyle name="SAPBEXHLevel2X 24" xfId="21221"/>
    <cellStyle name="SAPBEXHLevel2X 24 2" xfId="21222"/>
    <cellStyle name="SAPBEXHLevel2X 24 3" xfId="21223"/>
    <cellStyle name="SAPBEXHLevel2X 25" xfId="21224"/>
    <cellStyle name="SAPBEXHLevel2X 25 2" xfId="21225"/>
    <cellStyle name="SAPBEXHLevel2X 25 3" xfId="21226"/>
    <cellStyle name="SAPBEXHLevel2X 26" xfId="21227"/>
    <cellStyle name="SAPBEXHLevel2X 26 2" xfId="21228"/>
    <cellStyle name="SAPBEXHLevel2X 26 3" xfId="21229"/>
    <cellStyle name="SAPBEXHLevel2X 27" xfId="21230"/>
    <cellStyle name="SAPBEXHLevel2X 27 2" xfId="21231"/>
    <cellStyle name="SAPBEXHLevel2X 27 3" xfId="21232"/>
    <cellStyle name="SAPBEXHLevel2X 28" xfId="21233"/>
    <cellStyle name="SAPBEXHLevel2X 28 2" xfId="21234"/>
    <cellStyle name="SAPBEXHLevel2X 28 3" xfId="21235"/>
    <cellStyle name="SAPBEXHLevel2X 29" xfId="21236"/>
    <cellStyle name="SAPBEXHLevel2X 29 2" xfId="21237"/>
    <cellStyle name="SAPBEXHLevel2X 29 3" xfId="21238"/>
    <cellStyle name="SAPBEXHLevel2X 3" xfId="21239"/>
    <cellStyle name="SAPBEXHLevel2X 3 2" xfId="21240"/>
    <cellStyle name="SAPBEXHLevel2X 3 2 2" xfId="21241"/>
    <cellStyle name="SAPBEXHLevel2X 3 3" xfId="21242"/>
    <cellStyle name="SAPBEXHLevel2X 3 4" xfId="21243"/>
    <cellStyle name="SAPBEXHLevel2X 3 5" xfId="21244"/>
    <cellStyle name="SAPBEXHLevel2X 30" xfId="21245"/>
    <cellStyle name="SAPBEXHLevel2X 30 2" xfId="21246"/>
    <cellStyle name="SAPBEXHLevel2X 30 3" xfId="21247"/>
    <cellStyle name="SAPBEXHLevel2X 31" xfId="21248"/>
    <cellStyle name="SAPBEXHLevel2X 31 2" xfId="21249"/>
    <cellStyle name="SAPBEXHLevel2X 31 3" xfId="21250"/>
    <cellStyle name="SAPBEXHLevel2X 32" xfId="21251"/>
    <cellStyle name="SAPBEXHLevel2X 32 2" xfId="21252"/>
    <cellStyle name="SAPBEXHLevel2X 32 3" xfId="21253"/>
    <cellStyle name="SAPBEXHLevel2X 33" xfId="21254"/>
    <cellStyle name="SAPBEXHLevel2X 33 2" xfId="21255"/>
    <cellStyle name="SAPBEXHLevel2X 33 3" xfId="21256"/>
    <cellStyle name="SAPBEXHLevel2X 34" xfId="21257"/>
    <cellStyle name="SAPBEXHLevel2X 34 2" xfId="21258"/>
    <cellStyle name="SAPBEXHLevel2X 34 3" xfId="21259"/>
    <cellStyle name="SAPBEXHLevel2X 35" xfId="21260"/>
    <cellStyle name="SAPBEXHLevel2X 35 2" xfId="21261"/>
    <cellStyle name="SAPBEXHLevel2X 35 3" xfId="21262"/>
    <cellStyle name="SAPBEXHLevel2X 36" xfId="21263"/>
    <cellStyle name="SAPBEXHLevel2X 36 2" xfId="21264"/>
    <cellStyle name="SAPBEXHLevel2X 36 3" xfId="21265"/>
    <cellStyle name="SAPBEXHLevel2X 37" xfId="21266"/>
    <cellStyle name="SAPBEXHLevel2X 37 2" xfId="21267"/>
    <cellStyle name="SAPBEXHLevel2X 37 3" xfId="21268"/>
    <cellStyle name="SAPBEXHLevel2X 38" xfId="21269"/>
    <cellStyle name="SAPBEXHLevel2X 38 2" xfId="21270"/>
    <cellStyle name="SAPBEXHLevel2X 38 3" xfId="21271"/>
    <cellStyle name="SAPBEXHLevel2X 39" xfId="21272"/>
    <cellStyle name="SAPBEXHLevel2X 39 2" xfId="21273"/>
    <cellStyle name="SAPBEXHLevel2X 39 3" xfId="21274"/>
    <cellStyle name="SAPBEXHLevel2X 4" xfId="21275"/>
    <cellStyle name="SAPBEXHLevel2X 4 2" xfId="21276"/>
    <cellStyle name="SAPBEXHLevel2X 4 3" xfId="21277"/>
    <cellStyle name="SAPBEXHLevel2X 4 4" xfId="21278"/>
    <cellStyle name="SAPBEXHLevel2X 4 5" xfId="21279"/>
    <cellStyle name="SAPBEXHLevel2X 40" xfId="21280"/>
    <cellStyle name="SAPBEXHLevel2X 40 2" xfId="21281"/>
    <cellStyle name="SAPBEXHLevel2X 40 3" xfId="21282"/>
    <cellStyle name="SAPBEXHLevel2X 40 4" xfId="21283"/>
    <cellStyle name="SAPBEXHLevel2X 41" xfId="21284"/>
    <cellStyle name="SAPBEXHLevel2X 42" xfId="21285"/>
    <cellStyle name="SAPBEXHLevel2X 42 2" xfId="21286"/>
    <cellStyle name="SAPBEXHLevel2X 43" xfId="21287"/>
    <cellStyle name="SAPBEXHLevel2X 44" xfId="21288"/>
    <cellStyle name="SAPBEXHLevel2X 45" xfId="21289"/>
    <cellStyle name="SAPBEXHLevel2X 5" xfId="21290"/>
    <cellStyle name="SAPBEXHLevel2X 5 2" xfId="21291"/>
    <cellStyle name="SAPBEXHLevel2X 5 3" xfId="21292"/>
    <cellStyle name="SAPBEXHLevel2X 5 4" xfId="21293"/>
    <cellStyle name="SAPBEXHLevel2X 5 5" xfId="21294"/>
    <cellStyle name="SAPBEXHLevel2X 6" xfId="21295"/>
    <cellStyle name="SAPBEXHLevel2X 6 2" xfId="21296"/>
    <cellStyle name="SAPBEXHLevel2X 6 3" xfId="21297"/>
    <cellStyle name="SAPBEXHLevel2X 6 4" xfId="21298"/>
    <cellStyle name="SAPBEXHLevel2X 7" xfId="21299"/>
    <cellStyle name="SAPBEXHLevel2X 7 2" xfId="21300"/>
    <cellStyle name="SAPBEXHLevel2X 7 3" xfId="21301"/>
    <cellStyle name="SAPBEXHLevel2X 8" xfId="21302"/>
    <cellStyle name="SAPBEXHLevel2X 8 2" xfId="21303"/>
    <cellStyle name="SAPBEXHLevel2X 8 3" xfId="21304"/>
    <cellStyle name="SAPBEXHLevel2X 9" xfId="21305"/>
    <cellStyle name="SAPBEXHLevel2X 9 2" xfId="21306"/>
    <cellStyle name="SAPBEXHLevel2X 9 3" xfId="21307"/>
    <cellStyle name="SAPBEXHLevel2X_BW 1015 1041" xfId="21308"/>
    <cellStyle name="SAPBEXHLevel3" xfId="21309"/>
    <cellStyle name="SAPBEXHLevel3 10" xfId="21310"/>
    <cellStyle name="SAPBEXHLevel3 10 2" xfId="21311"/>
    <cellStyle name="SAPBEXHLevel3 10 3" xfId="21312"/>
    <cellStyle name="SAPBEXHLevel3 11" xfId="21313"/>
    <cellStyle name="SAPBEXHLevel3 11 2" xfId="21314"/>
    <cellStyle name="SAPBEXHLevel3 11 3" xfId="21315"/>
    <cellStyle name="SAPBEXHLevel3 12" xfId="21316"/>
    <cellStyle name="SAPBEXHLevel3 12 2" xfId="21317"/>
    <cellStyle name="SAPBEXHLevel3 12 3" xfId="21318"/>
    <cellStyle name="SAPBEXHLevel3 13" xfId="21319"/>
    <cellStyle name="SAPBEXHLevel3 13 2" xfId="21320"/>
    <cellStyle name="SAPBEXHLevel3 13 3" xfId="21321"/>
    <cellStyle name="SAPBEXHLevel3 14" xfId="21322"/>
    <cellStyle name="SAPBEXHLevel3 14 2" xfId="21323"/>
    <cellStyle name="SAPBEXHLevel3 14 3" xfId="21324"/>
    <cellStyle name="SAPBEXHLevel3 15" xfId="21325"/>
    <cellStyle name="SAPBEXHLevel3 15 2" xfId="21326"/>
    <cellStyle name="SAPBEXHLevel3 15 3" xfId="21327"/>
    <cellStyle name="SAPBEXHLevel3 16" xfId="21328"/>
    <cellStyle name="SAPBEXHLevel3 16 2" xfId="21329"/>
    <cellStyle name="SAPBEXHLevel3 16 3" xfId="21330"/>
    <cellStyle name="SAPBEXHLevel3 17" xfId="21331"/>
    <cellStyle name="SAPBEXHLevel3 17 2" xfId="21332"/>
    <cellStyle name="SAPBEXHLevel3 17 3" xfId="21333"/>
    <cellStyle name="SAPBEXHLevel3 18" xfId="21334"/>
    <cellStyle name="SAPBEXHLevel3 18 2" xfId="21335"/>
    <cellStyle name="SAPBEXHLevel3 18 3" xfId="21336"/>
    <cellStyle name="SAPBEXHLevel3 19" xfId="21337"/>
    <cellStyle name="SAPBEXHLevel3 19 2" xfId="21338"/>
    <cellStyle name="SAPBEXHLevel3 19 3" xfId="21339"/>
    <cellStyle name="SAPBEXHLevel3 2" xfId="21340"/>
    <cellStyle name="SAPBEXHLevel3 2 2" xfId="21341"/>
    <cellStyle name="SAPBEXHLevel3 2 3" xfId="21342"/>
    <cellStyle name="SAPBEXHLevel3 2 4" xfId="21343"/>
    <cellStyle name="SAPBEXHLevel3 20" xfId="21344"/>
    <cellStyle name="SAPBEXHLevel3 20 2" xfId="21345"/>
    <cellStyle name="SAPBEXHLevel3 20 3" xfId="21346"/>
    <cellStyle name="SAPBEXHLevel3 21" xfId="21347"/>
    <cellStyle name="SAPBEXHLevel3 21 2" xfId="21348"/>
    <cellStyle name="SAPBEXHLevel3 21 3" xfId="21349"/>
    <cellStyle name="SAPBEXHLevel3 22" xfId="21350"/>
    <cellStyle name="SAPBEXHLevel3 22 2" xfId="21351"/>
    <cellStyle name="SAPBEXHLevel3 22 3" xfId="21352"/>
    <cellStyle name="SAPBEXHLevel3 23" xfId="21353"/>
    <cellStyle name="SAPBEXHLevel3 23 2" xfId="21354"/>
    <cellStyle name="SAPBEXHLevel3 23 3" xfId="21355"/>
    <cellStyle name="SAPBEXHLevel3 24" xfId="21356"/>
    <cellStyle name="SAPBEXHLevel3 24 2" xfId="21357"/>
    <cellStyle name="SAPBEXHLevel3 24 3" xfId="21358"/>
    <cellStyle name="SAPBEXHLevel3 25" xfId="21359"/>
    <cellStyle name="SAPBEXHLevel3 25 2" xfId="21360"/>
    <cellStyle name="SAPBEXHLevel3 25 3" xfId="21361"/>
    <cellStyle name="SAPBEXHLevel3 26" xfId="21362"/>
    <cellStyle name="SAPBEXHLevel3 26 2" xfId="21363"/>
    <cellStyle name="SAPBEXHLevel3 26 3" xfId="21364"/>
    <cellStyle name="SAPBEXHLevel3 27" xfId="21365"/>
    <cellStyle name="SAPBEXHLevel3 27 2" xfId="21366"/>
    <cellStyle name="SAPBEXHLevel3 27 3" xfId="21367"/>
    <cellStyle name="SAPBEXHLevel3 28" xfId="21368"/>
    <cellStyle name="SAPBEXHLevel3 28 2" xfId="21369"/>
    <cellStyle name="SAPBEXHLevel3 28 3" xfId="21370"/>
    <cellStyle name="SAPBEXHLevel3 29" xfId="21371"/>
    <cellStyle name="SAPBEXHLevel3 29 2" xfId="21372"/>
    <cellStyle name="SAPBEXHLevel3 29 3" xfId="21373"/>
    <cellStyle name="SAPBEXHLevel3 3" xfId="21374"/>
    <cellStyle name="SAPBEXHLevel3 3 2" xfId="21375"/>
    <cellStyle name="SAPBEXHLevel3 3 3" xfId="21376"/>
    <cellStyle name="SAPBEXHLevel3 30" xfId="21377"/>
    <cellStyle name="SAPBEXHLevel3 30 2" xfId="21378"/>
    <cellStyle name="SAPBEXHLevel3 30 3" xfId="21379"/>
    <cellStyle name="SAPBEXHLevel3 31" xfId="21380"/>
    <cellStyle name="SAPBEXHLevel3 31 2" xfId="21381"/>
    <cellStyle name="SAPBEXHLevel3 31 3" xfId="21382"/>
    <cellStyle name="SAPBEXHLevel3 32" xfId="21383"/>
    <cellStyle name="SAPBEXHLevel3 32 2" xfId="21384"/>
    <cellStyle name="SAPBEXHLevel3 32 3" xfId="21385"/>
    <cellStyle name="SAPBEXHLevel3 33" xfId="21386"/>
    <cellStyle name="SAPBEXHLevel3 33 2" xfId="21387"/>
    <cellStyle name="SAPBEXHLevel3 33 3" xfId="21388"/>
    <cellStyle name="SAPBEXHLevel3 34" xfId="21389"/>
    <cellStyle name="SAPBEXHLevel3 34 2" xfId="21390"/>
    <cellStyle name="SAPBEXHLevel3 34 3" xfId="21391"/>
    <cellStyle name="SAPBEXHLevel3 35" xfId="21392"/>
    <cellStyle name="SAPBEXHLevel3 35 2" xfId="21393"/>
    <cellStyle name="SAPBEXHLevel3 35 3" xfId="21394"/>
    <cellStyle name="SAPBEXHLevel3 36" xfId="21395"/>
    <cellStyle name="SAPBEXHLevel3 36 2" xfId="21396"/>
    <cellStyle name="SAPBEXHLevel3 36 3" xfId="21397"/>
    <cellStyle name="SAPBEXHLevel3 37" xfId="21398"/>
    <cellStyle name="SAPBEXHLevel3 37 2" xfId="21399"/>
    <cellStyle name="SAPBEXHLevel3 37 3" xfId="21400"/>
    <cellStyle name="SAPBEXHLevel3 38" xfId="21401"/>
    <cellStyle name="SAPBEXHLevel3 38 2" xfId="21402"/>
    <cellStyle name="SAPBEXHLevel3 38 3" xfId="21403"/>
    <cellStyle name="SAPBEXHLevel3 39" xfId="21404"/>
    <cellStyle name="SAPBEXHLevel3 39 2" xfId="21405"/>
    <cellStyle name="SAPBEXHLevel3 39 3" xfId="21406"/>
    <cellStyle name="SAPBEXHLevel3 39 4" xfId="21407"/>
    <cellStyle name="SAPBEXHLevel3 39 5" xfId="21408"/>
    <cellStyle name="SAPBEXHLevel3 4" xfId="21409"/>
    <cellStyle name="SAPBEXHLevel3 4 2" xfId="21410"/>
    <cellStyle name="SAPBEXHLevel3 4 3" xfId="21411"/>
    <cellStyle name="SAPBEXHLevel3 40" xfId="21412"/>
    <cellStyle name="SAPBEXHLevel3 41" xfId="21413"/>
    <cellStyle name="SAPBEXHLevel3 42" xfId="21414"/>
    <cellStyle name="SAPBEXHLevel3 43" xfId="21415"/>
    <cellStyle name="SAPBEXHLevel3 44" xfId="21416"/>
    <cellStyle name="SAPBEXHLevel3 45" xfId="21417"/>
    <cellStyle name="SAPBEXHLevel3 46" xfId="21418"/>
    <cellStyle name="SAPBEXHLevel3 47" xfId="21419"/>
    <cellStyle name="SAPBEXHLevel3 48" xfId="21420"/>
    <cellStyle name="SAPBEXHLevel3 49" xfId="21421"/>
    <cellStyle name="SAPBEXHLevel3 5" xfId="21422"/>
    <cellStyle name="SAPBEXHLevel3 5 2" xfId="21423"/>
    <cellStyle name="SAPBEXHLevel3 5 3" xfId="21424"/>
    <cellStyle name="SAPBEXHLevel3 50" xfId="21425"/>
    <cellStyle name="SAPBEXHLevel3 51" xfId="21426"/>
    <cellStyle name="SAPBEXHLevel3 52" xfId="21427"/>
    <cellStyle name="SAPBEXHLevel3 6" xfId="21428"/>
    <cellStyle name="SAPBEXHLevel3 6 2" xfId="21429"/>
    <cellStyle name="SAPBEXHLevel3 6 3" xfId="21430"/>
    <cellStyle name="SAPBEXHLevel3 7" xfId="21431"/>
    <cellStyle name="SAPBEXHLevel3 7 2" xfId="21432"/>
    <cellStyle name="SAPBEXHLevel3 7 3" xfId="21433"/>
    <cellStyle name="SAPBEXHLevel3 8" xfId="21434"/>
    <cellStyle name="SAPBEXHLevel3 8 2" xfId="21435"/>
    <cellStyle name="SAPBEXHLevel3 8 3" xfId="21436"/>
    <cellStyle name="SAPBEXHLevel3 9" xfId="21437"/>
    <cellStyle name="SAPBEXHLevel3 9 2" xfId="21438"/>
    <cellStyle name="SAPBEXHLevel3 9 3" xfId="21439"/>
    <cellStyle name="SAPBEXHLevel3_BW 1015 1041" xfId="21440"/>
    <cellStyle name="SAPBEXHLevel3X" xfId="21441"/>
    <cellStyle name="SAPBEXHLevel3X 10" xfId="21442"/>
    <cellStyle name="SAPBEXHLevel3X 10 2" xfId="21443"/>
    <cellStyle name="SAPBEXHLevel3X 10 3" xfId="21444"/>
    <cellStyle name="SAPBEXHLevel3X 11" xfId="21445"/>
    <cellStyle name="SAPBEXHLevel3X 11 2" xfId="21446"/>
    <cellStyle name="SAPBEXHLevel3X 11 3" xfId="21447"/>
    <cellStyle name="SAPBEXHLevel3X 12" xfId="21448"/>
    <cellStyle name="SAPBEXHLevel3X 12 2" xfId="21449"/>
    <cellStyle name="SAPBEXHLevel3X 12 3" xfId="21450"/>
    <cellStyle name="SAPBEXHLevel3X 13" xfId="21451"/>
    <cellStyle name="SAPBEXHLevel3X 13 2" xfId="21452"/>
    <cellStyle name="SAPBEXHLevel3X 13 3" xfId="21453"/>
    <cellStyle name="SAPBEXHLevel3X 14" xfId="21454"/>
    <cellStyle name="SAPBEXHLevel3X 14 2" xfId="21455"/>
    <cellStyle name="SAPBEXHLevel3X 14 3" xfId="21456"/>
    <cellStyle name="SAPBEXHLevel3X 15" xfId="21457"/>
    <cellStyle name="SAPBEXHLevel3X 15 2" xfId="21458"/>
    <cellStyle name="SAPBEXHLevel3X 15 3" xfId="21459"/>
    <cellStyle name="SAPBEXHLevel3X 16" xfId="21460"/>
    <cellStyle name="SAPBEXHLevel3X 16 2" xfId="21461"/>
    <cellStyle name="SAPBEXHLevel3X 16 3" xfId="21462"/>
    <cellStyle name="SAPBEXHLevel3X 17" xfId="21463"/>
    <cellStyle name="SAPBEXHLevel3X 17 2" xfId="21464"/>
    <cellStyle name="SAPBEXHLevel3X 17 3" xfId="21465"/>
    <cellStyle name="SAPBEXHLevel3X 18" xfId="21466"/>
    <cellStyle name="SAPBEXHLevel3X 18 2" xfId="21467"/>
    <cellStyle name="SAPBEXHLevel3X 18 3" xfId="21468"/>
    <cellStyle name="SAPBEXHLevel3X 19" xfId="21469"/>
    <cellStyle name="SAPBEXHLevel3X 19 2" xfId="21470"/>
    <cellStyle name="SAPBEXHLevel3X 19 3" xfId="21471"/>
    <cellStyle name="SAPBEXHLevel3X 2" xfId="21472"/>
    <cellStyle name="SAPBEXHLevel3X 2 2" xfId="21473"/>
    <cellStyle name="SAPBEXHLevel3X 2 2 2" xfId="21474"/>
    <cellStyle name="SAPBEXHLevel3X 2 3" xfId="21475"/>
    <cellStyle name="SAPBEXHLevel3X 2 4" xfId="21476"/>
    <cellStyle name="SAPBEXHLevel3X 20" xfId="21477"/>
    <cellStyle name="SAPBEXHLevel3X 20 2" xfId="21478"/>
    <cellStyle name="SAPBEXHLevel3X 20 3" xfId="21479"/>
    <cellStyle name="SAPBEXHLevel3X 21" xfId="21480"/>
    <cellStyle name="SAPBEXHLevel3X 21 2" xfId="21481"/>
    <cellStyle name="SAPBEXHLevel3X 21 3" xfId="21482"/>
    <cellStyle name="SAPBEXHLevel3X 22" xfId="21483"/>
    <cellStyle name="SAPBEXHLevel3X 22 2" xfId="21484"/>
    <cellStyle name="SAPBEXHLevel3X 22 3" xfId="21485"/>
    <cellStyle name="SAPBEXHLevel3X 23" xfId="21486"/>
    <cellStyle name="SAPBEXHLevel3X 23 2" xfId="21487"/>
    <cellStyle name="SAPBEXHLevel3X 23 3" xfId="21488"/>
    <cellStyle name="SAPBEXHLevel3X 24" xfId="21489"/>
    <cellStyle name="SAPBEXHLevel3X 24 2" xfId="21490"/>
    <cellStyle name="SAPBEXHLevel3X 24 3" xfId="21491"/>
    <cellStyle name="SAPBEXHLevel3X 25" xfId="21492"/>
    <cellStyle name="SAPBEXHLevel3X 25 2" xfId="21493"/>
    <cellStyle name="SAPBEXHLevel3X 25 3" xfId="21494"/>
    <cellStyle name="SAPBEXHLevel3X 26" xfId="21495"/>
    <cellStyle name="SAPBEXHLevel3X 26 2" xfId="21496"/>
    <cellStyle name="SAPBEXHLevel3X 26 3" xfId="21497"/>
    <cellStyle name="SAPBEXHLevel3X 27" xfId="21498"/>
    <cellStyle name="SAPBEXHLevel3X 27 2" xfId="21499"/>
    <cellStyle name="SAPBEXHLevel3X 27 3" xfId="21500"/>
    <cellStyle name="SAPBEXHLevel3X 28" xfId="21501"/>
    <cellStyle name="SAPBEXHLevel3X 28 2" xfId="21502"/>
    <cellStyle name="SAPBEXHLevel3X 28 3" xfId="21503"/>
    <cellStyle name="SAPBEXHLevel3X 29" xfId="21504"/>
    <cellStyle name="SAPBEXHLevel3X 29 2" xfId="21505"/>
    <cellStyle name="SAPBEXHLevel3X 29 3" xfId="21506"/>
    <cellStyle name="SAPBEXHLevel3X 3" xfId="21507"/>
    <cellStyle name="SAPBEXHLevel3X 3 2" xfId="21508"/>
    <cellStyle name="SAPBEXHLevel3X 3 2 2" xfId="21509"/>
    <cellStyle name="SAPBEXHLevel3X 3 3" xfId="21510"/>
    <cellStyle name="SAPBEXHLevel3X 3 4" xfId="21511"/>
    <cellStyle name="SAPBEXHLevel3X 3 5" xfId="21512"/>
    <cellStyle name="SAPBEXHLevel3X 30" xfId="21513"/>
    <cellStyle name="SAPBEXHLevel3X 30 2" xfId="21514"/>
    <cellStyle name="SAPBEXHLevel3X 30 3" xfId="21515"/>
    <cellStyle name="SAPBEXHLevel3X 31" xfId="21516"/>
    <cellStyle name="SAPBEXHLevel3X 31 2" xfId="21517"/>
    <cellStyle name="SAPBEXHLevel3X 31 3" xfId="21518"/>
    <cellStyle name="SAPBEXHLevel3X 32" xfId="21519"/>
    <cellStyle name="SAPBEXHLevel3X 32 2" xfId="21520"/>
    <cellStyle name="SAPBEXHLevel3X 32 3" xfId="21521"/>
    <cellStyle name="SAPBEXHLevel3X 33" xfId="21522"/>
    <cellStyle name="SAPBEXHLevel3X 33 2" xfId="21523"/>
    <cellStyle name="SAPBEXHLevel3X 33 3" xfId="21524"/>
    <cellStyle name="SAPBEXHLevel3X 34" xfId="21525"/>
    <cellStyle name="SAPBEXHLevel3X 34 2" xfId="21526"/>
    <cellStyle name="SAPBEXHLevel3X 34 3" xfId="21527"/>
    <cellStyle name="SAPBEXHLevel3X 35" xfId="21528"/>
    <cellStyle name="SAPBEXHLevel3X 35 2" xfId="21529"/>
    <cellStyle name="SAPBEXHLevel3X 35 3" xfId="21530"/>
    <cellStyle name="SAPBEXHLevel3X 36" xfId="21531"/>
    <cellStyle name="SAPBEXHLevel3X 36 2" xfId="21532"/>
    <cellStyle name="SAPBEXHLevel3X 36 3" xfId="21533"/>
    <cellStyle name="SAPBEXHLevel3X 37" xfId="21534"/>
    <cellStyle name="SAPBEXHLevel3X 37 2" xfId="21535"/>
    <cellStyle name="SAPBEXHLevel3X 37 3" xfId="21536"/>
    <cellStyle name="SAPBEXHLevel3X 38" xfId="21537"/>
    <cellStyle name="SAPBEXHLevel3X 38 2" xfId="21538"/>
    <cellStyle name="SAPBEXHLevel3X 38 3" xfId="21539"/>
    <cellStyle name="SAPBEXHLevel3X 39" xfId="21540"/>
    <cellStyle name="SAPBEXHLevel3X 39 2" xfId="21541"/>
    <cellStyle name="SAPBEXHLevel3X 39 3" xfId="21542"/>
    <cellStyle name="SAPBEXHLevel3X 4" xfId="21543"/>
    <cellStyle name="SAPBEXHLevel3X 4 2" xfId="21544"/>
    <cellStyle name="SAPBEXHLevel3X 4 3" xfId="21545"/>
    <cellStyle name="SAPBEXHLevel3X 4 4" xfId="21546"/>
    <cellStyle name="SAPBEXHLevel3X 4 5" xfId="21547"/>
    <cellStyle name="SAPBEXHLevel3X 40" xfId="21548"/>
    <cellStyle name="SAPBEXHLevel3X 40 2" xfId="21549"/>
    <cellStyle name="SAPBEXHLevel3X 40 3" xfId="21550"/>
    <cellStyle name="SAPBEXHLevel3X 40 4" xfId="21551"/>
    <cellStyle name="SAPBEXHLevel3X 41" xfId="21552"/>
    <cellStyle name="SAPBEXHLevel3X 42" xfId="21553"/>
    <cellStyle name="SAPBEXHLevel3X 42 2" xfId="21554"/>
    <cellStyle name="SAPBEXHLevel3X 43" xfId="21555"/>
    <cellStyle name="SAPBEXHLevel3X 44" xfId="21556"/>
    <cellStyle name="SAPBEXHLevel3X 45" xfId="21557"/>
    <cellStyle name="SAPBEXHLevel3X 5" xfId="21558"/>
    <cellStyle name="SAPBEXHLevel3X 5 2" xfId="21559"/>
    <cellStyle name="SAPBEXHLevel3X 5 3" xfId="21560"/>
    <cellStyle name="SAPBEXHLevel3X 5 4" xfId="21561"/>
    <cellStyle name="SAPBEXHLevel3X 5 5" xfId="21562"/>
    <cellStyle name="SAPBEXHLevel3X 6" xfId="21563"/>
    <cellStyle name="SAPBEXHLevel3X 6 2" xfId="21564"/>
    <cellStyle name="SAPBEXHLevel3X 6 3" xfId="21565"/>
    <cellStyle name="SAPBEXHLevel3X 6 4" xfId="21566"/>
    <cellStyle name="SAPBEXHLevel3X 7" xfId="21567"/>
    <cellStyle name="SAPBEXHLevel3X 7 2" xfId="21568"/>
    <cellStyle name="SAPBEXHLevel3X 7 3" xfId="21569"/>
    <cellStyle name="SAPBEXHLevel3X 8" xfId="21570"/>
    <cellStyle name="SAPBEXHLevel3X 8 2" xfId="21571"/>
    <cellStyle name="SAPBEXHLevel3X 8 3" xfId="21572"/>
    <cellStyle name="SAPBEXHLevel3X 9" xfId="21573"/>
    <cellStyle name="SAPBEXHLevel3X 9 2" xfId="21574"/>
    <cellStyle name="SAPBEXHLevel3X 9 3" xfId="21575"/>
    <cellStyle name="SAPBEXHLevel3X_BW 1015 1041" xfId="21576"/>
    <cellStyle name="SAPBEXinputData" xfId="21577"/>
    <cellStyle name="SAPBEXinputData 10" xfId="21578"/>
    <cellStyle name="SAPBEXinputData 10 2" xfId="21579"/>
    <cellStyle name="SAPBEXinputData 10 3" xfId="21580"/>
    <cellStyle name="SAPBEXinputData 11" xfId="21581"/>
    <cellStyle name="SAPBEXinputData 11 2" xfId="21582"/>
    <cellStyle name="SAPBEXinputData 11 3" xfId="21583"/>
    <cellStyle name="SAPBEXinputData 12" xfId="21584"/>
    <cellStyle name="SAPBEXinputData 12 2" xfId="21585"/>
    <cellStyle name="SAPBEXinputData 12 3" xfId="21586"/>
    <cellStyle name="SAPBEXinputData 13" xfId="21587"/>
    <cellStyle name="SAPBEXinputData 13 2" xfId="21588"/>
    <cellStyle name="SAPBEXinputData 13 3" xfId="21589"/>
    <cellStyle name="SAPBEXinputData 14" xfId="21590"/>
    <cellStyle name="SAPBEXinputData 14 2" xfId="21591"/>
    <cellStyle name="SAPBEXinputData 14 3" xfId="21592"/>
    <cellStyle name="SAPBEXinputData 15" xfId="21593"/>
    <cellStyle name="SAPBEXinputData 15 2" xfId="21594"/>
    <cellStyle name="SAPBEXinputData 15 3" xfId="21595"/>
    <cellStyle name="SAPBEXinputData 16" xfId="21596"/>
    <cellStyle name="SAPBEXinputData 16 2" xfId="21597"/>
    <cellStyle name="SAPBEXinputData 16 3" xfId="21598"/>
    <cellStyle name="SAPBEXinputData 17" xfId="21599"/>
    <cellStyle name="SAPBEXinputData 17 2" xfId="21600"/>
    <cellStyle name="SAPBEXinputData 17 3" xfId="21601"/>
    <cellStyle name="SAPBEXinputData 18" xfId="21602"/>
    <cellStyle name="SAPBEXinputData 18 2" xfId="21603"/>
    <cellStyle name="SAPBEXinputData 18 3" xfId="21604"/>
    <cellStyle name="SAPBEXinputData 19" xfId="21605"/>
    <cellStyle name="SAPBEXinputData 19 2" xfId="21606"/>
    <cellStyle name="SAPBEXinputData 19 3" xfId="21607"/>
    <cellStyle name="SAPBEXinputData 2" xfId="21608"/>
    <cellStyle name="SAPBEXinputData 2 2" xfId="21609"/>
    <cellStyle name="SAPBEXinputData 2 2 2" xfId="21610"/>
    <cellStyle name="SAPBEXinputData 2 3" xfId="21611"/>
    <cellStyle name="SAPBEXinputData 2 4" xfId="21612"/>
    <cellStyle name="SAPBEXinputData 20" xfId="21613"/>
    <cellStyle name="SAPBEXinputData 20 2" xfId="21614"/>
    <cellStyle name="SAPBEXinputData 20 3" xfId="21615"/>
    <cellStyle name="SAPBEXinputData 21" xfId="21616"/>
    <cellStyle name="SAPBEXinputData 21 2" xfId="21617"/>
    <cellStyle name="SAPBEXinputData 21 3" xfId="21618"/>
    <cellStyle name="SAPBEXinputData 22" xfId="21619"/>
    <cellStyle name="SAPBEXinputData 22 2" xfId="21620"/>
    <cellStyle name="SAPBEXinputData 22 3" xfId="21621"/>
    <cellStyle name="SAPBEXinputData 23" xfId="21622"/>
    <cellStyle name="SAPBEXinputData 23 2" xfId="21623"/>
    <cellStyle name="SAPBEXinputData 23 3" xfId="21624"/>
    <cellStyle name="SAPBEXinputData 24" xfId="21625"/>
    <cellStyle name="SAPBEXinputData 24 2" xfId="21626"/>
    <cellStyle name="SAPBEXinputData 24 3" xfId="21627"/>
    <cellStyle name="SAPBEXinputData 25" xfId="21628"/>
    <cellStyle name="SAPBEXinputData 25 2" xfId="21629"/>
    <cellStyle name="SAPBEXinputData 25 3" xfId="21630"/>
    <cellStyle name="SAPBEXinputData 26" xfId="21631"/>
    <cellStyle name="SAPBEXinputData 26 2" xfId="21632"/>
    <cellStyle name="SAPBEXinputData 26 3" xfId="21633"/>
    <cellStyle name="SAPBEXinputData 27" xfId="21634"/>
    <cellStyle name="SAPBEXinputData 27 2" xfId="21635"/>
    <cellStyle name="SAPBEXinputData 27 3" xfId="21636"/>
    <cellStyle name="SAPBEXinputData 28" xfId="21637"/>
    <cellStyle name="SAPBEXinputData 28 2" xfId="21638"/>
    <cellStyle name="SAPBEXinputData 28 3" xfId="21639"/>
    <cellStyle name="SAPBEXinputData 29" xfId="21640"/>
    <cellStyle name="SAPBEXinputData 29 2" xfId="21641"/>
    <cellStyle name="SAPBEXinputData 29 3" xfId="21642"/>
    <cellStyle name="SAPBEXinputData 3" xfId="21643"/>
    <cellStyle name="SAPBEXinputData 3 2" xfId="21644"/>
    <cellStyle name="SAPBEXinputData 3 2 2" xfId="21645"/>
    <cellStyle name="SAPBEXinputData 3 3" xfId="21646"/>
    <cellStyle name="SAPBEXinputData 30" xfId="21647"/>
    <cellStyle name="SAPBEXinputData 30 2" xfId="21648"/>
    <cellStyle name="SAPBEXinputData 30 3" xfId="21649"/>
    <cellStyle name="SAPBEXinputData 31" xfId="21650"/>
    <cellStyle name="SAPBEXinputData 31 2" xfId="21651"/>
    <cellStyle name="SAPBEXinputData 31 3" xfId="21652"/>
    <cellStyle name="SAPBEXinputData 32" xfId="21653"/>
    <cellStyle name="SAPBEXinputData 32 2" xfId="21654"/>
    <cellStyle name="SAPBEXinputData 32 3" xfId="21655"/>
    <cellStyle name="SAPBEXinputData 33" xfId="21656"/>
    <cellStyle name="SAPBEXinputData 33 2" xfId="21657"/>
    <cellStyle name="SAPBEXinputData 33 3" xfId="21658"/>
    <cellStyle name="SAPBEXinputData 34" xfId="21659"/>
    <cellStyle name="SAPBEXinputData 34 2" xfId="21660"/>
    <cellStyle name="SAPBEXinputData 34 3" xfId="21661"/>
    <cellStyle name="SAPBEXinputData 35" xfId="21662"/>
    <cellStyle name="SAPBEXinputData 35 2" xfId="21663"/>
    <cellStyle name="SAPBEXinputData 35 3" xfId="21664"/>
    <cellStyle name="SAPBEXinputData 36" xfId="21665"/>
    <cellStyle name="SAPBEXinputData 36 2" xfId="21666"/>
    <cellStyle name="SAPBEXinputData 36 3" xfId="21667"/>
    <cellStyle name="SAPBEXinputData 37" xfId="21668"/>
    <cellStyle name="SAPBEXinputData 37 2" xfId="21669"/>
    <cellStyle name="SAPBEXinputData 37 3" xfId="21670"/>
    <cellStyle name="SAPBEXinputData 38" xfId="21671"/>
    <cellStyle name="SAPBEXinputData 38 2" xfId="21672"/>
    <cellStyle name="SAPBEXinputData 38 3" xfId="21673"/>
    <cellStyle name="SAPBEXinputData 39" xfId="21674"/>
    <cellStyle name="SAPBEXinputData 39 2" xfId="21675"/>
    <cellStyle name="SAPBEXinputData 39 3" xfId="21676"/>
    <cellStyle name="SAPBEXinputData 4" xfId="21677"/>
    <cellStyle name="SAPBEXinputData 4 2" xfId="21678"/>
    <cellStyle name="SAPBEXinputData 4 3" xfId="21679"/>
    <cellStyle name="SAPBEXinputData 40" xfId="21680"/>
    <cellStyle name="SAPBEXinputData 40 2" xfId="21681"/>
    <cellStyle name="SAPBEXinputData 40 3" xfId="21682"/>
    <cellStyle name="SAPBEXinputData 40 4" xfId="21683"/>
    <cellStyle name="SAPBEXinputData 41" xfId="21684"/>
    <cellStyle name="SAPBEXinputData 42" xfId="21685"/>
    <cellStyle name="SAPBEXinputData 42 2" xfId="21686"/>
    <cellStyle name="SAPBEXinputData 43" xfId="21687"/>
    <cellStyle name="SAPBEXinputData 44" xfId="21688"/>
    <cellStyle name="SAPBEXinputData 45" xfId="21689"/>
    <cellStyle name="SAPBEXinputData 5" xfId="21690"/>
    <cellStyle name="SAPBEXinputData 5 2" xfId="21691"/>
    <cellStyle name="SAPBEXinputData 5 3" xfId="21692"/>
    <cellStyle name="SAPBEXinputData 6" xfId="21693"/>
    <cellStyle name="SAPBEXinputData 6 2" xfId="21694"/>
    <cellStyle name="SAPBEXinputData 6 3" xfId="21695"/>
    <cellStyle name="SAPBEXinputData 6 4" xfId="21696"/>
    <cellStyle name="SAPBEXinputData 7" xfId="21697"/>
    <cellStyle name="SAPBEXinputData 7 2" xfId="21698"/>
    <cellStyle name="SAPBEXinputData 7 3" xfId="21699"/>
    <cellStyle name="SAPBEXinputData 8" xfId="21700"/>
    <cellStyle name="SAPBEXinputData 8 2" xfId="21701"/>
    <cellStyle name="SAPBEXinputData 8 3" xfId="21702"/>
    <cellStyle name="SAPBEXinputData 9" xfId="21703"/>
    <cellStyle name="SAPBEXinputData 9 2" xfId="21704"/>
    <cellStyle name="SAPBEXinputData 9 3" xfId="21705"/>
    <cellStyle name="SAPBEXinputData_BW 1015 1041" xfId="21706"/>
    <cellStyle name="SAPBEXItemHeader" xfId="21707"/>
    <cellStyle name="SAPBEXItemHeader 2" xfId="21708"/>
    <cellStyle name="SAPBEXItemHeader 3" xfId="21709"/>
    <cellStyle name="SAPBEXItemHeader 4" xfId="21710"/>
    <cellStyle name="SAPBEXresData" xfId="21711"/>
    <cellStyle name="SAPBEXresData 10" xfId="21712"/>
    <cellStyle name="SAPBEXresData 10 2" xfId="21713"/>
    <cellStyle name="SAPBEXresData 10 3" xfId="21714"/>
    <cellStyle name="SAPBEXresData 11" xfId="21715"/>
    <cellStyle name="SAPBEXresData 11 2" xfId="21716"/>
    <cellStyle name="SAPBEXresData 11 3" xfId="21717"/>
    <cellStyle name="SAPBEXresData 12" xfId="21718"/>
    <cellStyle name="SAPBEXresData 12 2" xfId="21719"/>
    <cellStyle name="SAPBEXresData 12 3" xfId="21720"/>
    <cellStyle name="SAPBEXresData 13" xfId="21721"/>
    <cellStyle name="SAPBEXresData 13 2" xfId="21722"/>
    <cellStyle name="SAPBEXresData 13 3" xfId="21723"/>
    <cellStyle name="SAPBEXresData 14" xfId="21724"/>
    <cellStyle name="SAPBEXresData 14 2" xfId="21725"/>
    <cellStyle name="SAPBEXresData 14 3" xfId="21726"/>
    <cellStyle name="SAPBEXresData 15" xfId="21727"/>
    <cellStyle name="SAPBEXresData 15 2" xfId="21728"/>
    <cellStyle name="SAPBEXresData 15 3" xfId="21729"/>
    <cellStyle name="SAPBEXresData 16" xfId="21730"/>
    <cellStyle name="SAPBEXresData 16 2" xfId="21731"/>
    <cellStyle name="SAPBEXresData 16 3" xfId="21732"/>
    <cellStyle name="SAPBEXresData 17" xfId="21733"/>
    <cellStyle name="SAPBEXresData 17 2" xfId="21734"/>
    <cellStyle name="SAPBEXresData 17 3" xfId="21735"/>
    <cellStyle name="SAPBEXresData 18" xfId="21736"/>
    <cellStyle name="SAPBEXresData 18 2" xfId="21737"/>
    <cellStyle name="SAPBEXresData 18 3" xfId="21738"/>
    <cellStyle name="SAPBEXresData 19" xfId="21739"/>
    <cellStyle name="SAPBEXresData 19 2" xfId="21740"/>
    <cellStyle name="SAPBEXresData 19 3" xfId="21741"/>
    <cellStyle name="SAPBEXresData 2" xfId="21742"/>
    <cellStyle name="SAPBEXresData 2 2" xfId="21743"/>
    <cellStyle name="SAPBEXresData 2 3" xfId="21744"/>
    <cellStyle name="SAPBEXresData 20" xfId="21745"/>
    <cellStyle name="SAPBEXresData 20 2" xfId="21746"/>
    <cellStyle name="SAPBEXresData 20 3" xfId="21747"/>
    <cellStyle name="SAPBEXresData 21" xfId="21748"/>
    <cellStyle name="SAPBEXresData 21 2" xfId="21749"/>
    <cellStyle name="SAPBEXresData 21 3" xfId="21750"/>
    <cellStyle name="SAPBEXresData 22" xfId="21751"/>
    <cellStyle name="SAPBEXresData 22 2" xfId="21752"/>
    <cellStyle name="SAPBEXresData 22 3" xfId="21753"/>
    <cellStyle name="SAPBEXresData 23" xfId="21754"/>
    <cellStyle name="SAPBEXresData 23 2" xfId="21755"/>
    <cellStyle name="SAPBEXresData 23 3" xfId="21756"/>
    <cellStyle name="SAPBEXresData 24" xfId="21757"/>
    <cellStyle name="SAPBEXresData 24 2" xfId="21758"/>
    <cellStyle name="SAPBEXresData 24 3" xfId="21759"/>
    <cellStyle name="SAPBEXresData 25" xfId="21760"/>
    <cellStyle name="SAPBEXresData 25 2" xfId="21761"/>
    <cellStyle name="SAPBEXresData 25 3" xfId="21762"/>
    <cellStyle name="SAPBEXresData 26" xfId="21763"/>
    <cellStyle name="SAPBEXresData 26 2" xfId="21764"/>
    <cellStyle name="SAPBEXresData 26 3" xfId="21765"/>
    <cellStyle name="SAPBEXresData 27" xfId="21766"/>
    <cellStyle name="SAPBEXresData 27 2" xfId="21767"/>
    <cellStyle name="SAPBEXresData 27 3" xfId="21768"/>
    <cellStyle name="SAPBEXresData 28" xfId="21769"/>
    <cellStyle name="SAPBEXresData 28 2" xfId="21770"/>
    <cellStyle name="SAPBEXresData 28 3" xfId="21771"/>
    <cellStyle name="SAPBEXresData 29" xfId="21772"/>
    <cellStyle name="SAPBEXresData 29 2" xfId="21773"/>
    <cellStyle name="SAPBEXresData 29 3" xfId="21774"/>
    <cellStyle name="SAPBEXresData 3" xfId="21775"/>
    <cellStyle name="SAPBEXresData 3 2" xfId="21776"/>
    <cellStyle name="SAPBEXresData 3 3" xfId="21777"/>
    <cellStyle name="SAPBEXresData 3 4" xfId="21778"/>
    <cellStyle name="SAPBEXresData 30" xfId="21779"/>
    <cellStyle name="SAPBEXresData 30 2" xfId="21780"/>
    <cellStyle name="SAPBEXresData 30 3" xfId="21781"/>
    <cellStyle name="SAPBEXresData 31" xfId="21782"/>
    <cellStyle name="SAPBEXresData 31 2" xfId="21783"/>
    <cellStyle name="SAPBEXresData 31 3" xfId="21784"/>
    <cellStyle name="SAPBEXresData 32" xfId="21785"/>
    <cellStyle name="SAPBEXresData 32 2" xfId="21786"/>
    <cellStyle name="SAPBEXresData 32 3" xfId="21787"/>
    <cellStyle name="SAPBEXresData 33" xfId="21788"/>
    <cellStyle name="SAPBEXresData 33 2" xfId="21789"/>
    <cellStyle name="SAPBEXresData 33 3" xfId="21790"/>
    <cellStyle name="SAPBEXresData 34" xfId="21791"/>
    <cellStyle name="SAPBEXresData 34 2" xfId="21792"/>
    <cellStyle name="SAPBEXresData 34 3" xfId="21793"/>
    <cellStyle name="SAPBEXresData 35" xfId="21794"/>
    <cellStyle name="SAPBEXresData 35 2" xfId="21795"/>
    <cellStyle name="SAPBEXresData 35 3" xfId="21796"/>
    <cellStyle name="SAPBEXresData 36" xfId="21797"/>
    <cellStyle name="SAPBEXresData 36 2" xfId="21798"/>
    <cellStyle name="SAPBEXresData 36 3" xfId="21799"/>
    <cellStyle name="SAPBEXresData 37" xfId="21800"/>
    <cellStyle name="SAPBEXresData 37 2" xfId="21801"/>
    <cellStyle name="SAPBEXresData 37 3" xfId="21802"/>
    <cellStyle name="SAPBEXresData 38" xfId="21803"/>
    <cellStyle name="SAPBEXresData 38 2" xfId="21804"/>
    <cellStyle name="SAPBEXresData 38 3" xfId="21805"/>
    <cellStyle name="SAPBEXresData 39" xfId="21806"/>
    <cellStyle name="SAPBEXresData 39 2" xfId="21807"/>
    <cellStyle name="SAPBEXresData 39 3" xfId="21808"/>
    <cellStyle name="SAPBEXresData 4" xfId="21809"/>
    <cellStyle name="SAPBEXresData 4 2" xfId="21810"/>
    <cellStyle name="SAPBEXresData 4 3" xfId="21811"/>
    <cellStyle name="SAPBEXresData 4 4" xfId="21812"/>
    <cellStyle name="SAPBEXresData 40" xfId="21813"/>
    <cellStyle name="SAPBEXresData 40 2" xfId="21814"/>
    <cellStyle name="SAPBEXresData 40 3" xfId="21815"/>
    <cellStyle name="SAPBEXresData 41" xfId="21816"/>
    <cellStyle name="SAPBEXresData 41 2" xfId="21817"/>
    <cellStyle name="SAPBEXresData 41 3" xfId="21818"/>
    <cellStyle name="SAPBEXresData 42" xfId="21819"/>
    <cellStyle name="SAPBEXresData 43" xfId="21820"/>
    <cellStyle name="SAPBEXresData 44" xfId="21821"/>
    <cellStyle name="SAPBEXresData 5" xfId="21822"/>
    <cellStyle name="SAPBEXresData 5 2" xfId="21823"/>
    <cellStyle name="SAPBEXresData 5 3" xfId="21824"/>
    <cellStyle name="SAPBEXresData 5 4" xfId="21825"/>
    <cellStyle name="SAPBEXresData 6" xfId="21826"/>
    <cellStyle name="SAPBEXresData 6 2" xfId="21827"/>
    <cellStyle name="SAPBEXresData 6 3" xfId="21828"/>
    <cellStyle name="SAPBEXresData 6 4" xfId="21829"/>
    <cellStyle name="SAPBEXresData 7" xfId="21830"/>
    <cellStyle name="SAPBEXresData 7 2" xfId="21831"/>
    <cellStyle name="SAPBEXresData 7 3" xfId="21832"/>
    <cellStyle name="SAPBEXresData 8" xfId="21833"/>
    <cellStyle name="SAPBEXresData 8 2" xfId="21834"/>
    <cellStyle name="SAPBEXresData 8 3" xfId="21835"/>
    <cellStyle name="SAPBEXresData 9" xfId="21836"/>
    <cellStyle name="SAPBEXresData 9 2" xfId="21837"/>
    <cellStyle name="SAPBEXresData 9 3" xfId="21838"/>
    <cellStyle name="SAPBEXresData_Retirements" xfId="21839"/>
    <cellStyle name="SAPBEXresDataEmph" xfId="21840"/>
    <cellStyle name="SAPBEXresDataEmph 10" xfId="21841"/>
    <cellStyle name="SAPBEXresDataEmph 10 2" xfId="21842"/>
    <cellStyle name="SAPBEXresDataEmph 10 3" xfId="21843"/>
    <cellStyle name="SAPBEXresDataEmph 11" xfId="21844"/>
    <cellStyle name="SAPBEXresDataEmph 11 2" xfId="21845"/>
    <cellStyle name="SAPBEXresDataEmph 11 3" xfId="21846"/>
    <cellStyle name="SAPBEXresDataEmph 12" xfId="21847"/>
    <cellStyle name="SAPBEXresDataEmph 12 2" xfId="21848"/>
    <cellStyle name="SAPBEXresDataEmph 12 3" xfId="21849"/>
    <cellStyle name="SAPBEXresDataEmph 13" xfId="21850"/>
    <cellStyle name="SAPBEXresDataEmph 13 2" xfId="21851"/>
    <cellStyle name="SAPBEXresDataEmph 13 3" xfId="21852"/>
    <cellStyle name="SAPBEXresDataEmph 14" xfId="21853"/>
    <cellStyle name="SAPBEXresDataEmph 14 2" xfId="21854"/>
    <cellStyle name="SAPBEXresDataEmph 14 3" xfId="21855"/>
    <cellStyle name="SAPBEXresDataEmph 15" xfId="21856"/>
    <cellStyle name="SAPBEXresDataEmph 15 2" xfId="21857"/>
    <cellStyle name="SAPBEXresDataEmph 15 3" xfId="21858"/>
    <cellStyle name="SAPBEXresDataEmph 16" xfId="21859"/>
    <cellStyle name="SAPBEXresDataEmph 16 2" xfId="21860"/>
    <cellStyle name="SAPBEXresDataEmph 16 3" xfId="21861"/>
    <cellStyle name="SAPBEXresDataEmph 17" xfId="21862"/>
    <cellStyle name="SAPBEXresDataEmph 17 2" xfId="21863"/>
    <cellStyle name="SAPBEXresDataEmph 17 3" xfId="21864"/>
    <cellStyle name="SAPBEXresDataEmph 18" xfId="21865"/>
    <cellStyle name="SAPBEXresDataEmph 18 2" xfId="21866"/>
    <cellStyle name="SAPBEXresDataEmph 18 3" xfId="21867"/>
    <cellStyle name="SAPBEXresDataEmph 19" xfId="21868"/>
    <cellStyle name="SAPBEXresDataEmph 19 2" xfId="21869"/>
    <cellStyle name="SAPBEXresDataEmph 19 3" xfId="21870"/>
    <cellStyle name="SAPBEXresDataEmph 2" xfId="21871"/>
    <cellStyle name="SAPBEXresDataEmph 2 2" xfId="21872"/>
    <cellStyle name="SAPBEXresDataEmph 2 3" xfId="21873"/>
    <cellStyle name="SAPBEXresDataEmph 20" xfId="21874"/>
    <cellStyle name="SAPBEXresDataEmph 20 2" xfId="21875"/>
    <cellStyle name="SAPBEXresDataEmph 20 3" xfId="21876"/>
    <cellStyle name="SAPBEXresDataEmph 21" xfId="21877"/>
    <cellStyle name="SAPBEXresDataEmph 21 2" xfId="21878"/>
    <cellStyle name="SAPBEXresDataEmph 21 3" xfId="21879"/>
    <cellStyle name="SAPBEXresDataEmph 22" xfId="21880"/>
    <cellStyle name="SAPBEXresDataEmph 22 2" xfId="21881"/>
    <cellStyle name="SAPBEXresDataEmph 22 3" xfId="21882"/>
    <cellStyle name="SAPBEXresDataEmph 23" xfId="21883"/>
    <cellStyle name="SAPBEXresDataEmph 23 2" xfId="21884"/>
    <cellStyle name="SAPBEXresDataEmph 23 3" xfId="21885"/>
    <cellStyle name="SAPBEXresDataEmph 24" xfId="21886"/>
    <cellStyle name="SAPBEXresDataEmph 24 2" xfId="21887"/>
    <cellStyle name="SAPBEXresDataEmph 24 3" xfId="21888"/>
    <cellStyle name="SAPBEXresDataEmph 25" xfId="21889"/>
    <cellStyle name="SAPBEXresDataEmph 25 2" xfId="21890"/>
    <cellStyle name="SAPBEXresDataEmph 25 3" xfId="21891"/>
    <cellStyle name="SAPBEXresDataEmph 26" xfId="21892"/>
    <cellStyle name="SAPBEXresDataEmph 26 2" xfId="21893"/>
    <cellStyle name="SAPBEXresDataEmph 26 3" xfId="21894"/>
    <cellStyle name="SAPBEXresDataEmph 27" xfId="21895"/>
    <cellStyle name="SAPBEXresDataEmph 27 2" xfId="21896"/>
    <cellStyle name="SAPBEXresDataEmph 27 3" xfId="21897"/>
    <cellStyle name="SAPBEXresDataEmph 28" xfId="21898"/>
    <cellStyle name="SAPBEXresDataEmph 28 2" xfId="21899"/>
    <cellStyle name="SAPBEXresDataEmph 28 3" xfId="21900"/>
    <cellStyle name="SAPBEXresDataEmph 29" xfId="21901"/>
    <cellStyle name="SAPBEXresDataEmph 29 2" xfId="21902"/>
    <cellStyle name="SAPBEXresDataEmph 29 3" xfId="21903"/>
    <cellStyle name="SAPBEXresDataEmph 3" xfId="21904"/>
    <cellStyle name="SAPBEXresDataEmph 3 2" xfId="21905"/>
    <cellStyle name="SAPBEXresDataEmph 3 3" xfId="21906"/>
    <cellStyle name="SAPBEXresDataEmph 3 4" xfId="21907"/>
    <cellStyle name="SAPBEXresDataEmph 30" xfId="21908"/>
    <cellStyle name="SAPBEXresDataEmph 30 2" xfId="21909"/>
    <cellStyle name="SAPBEXresDataEmph 30 3" xfId="21910"/>
    <cellStyle name="SAPBEXresDataEmph 31" xfId="21911"/>
    <cellStyle name="SAPBEXresDataEmph 31 2" xfId="21912"/>
    <cellStyle name="SAPBEXresDataEmph 31 3" xfId="21913"/>
    <cellStyle name="SAPBEXresDataEmph 32" xfId="21914"/>
    <cellStyle name="SAPBEXresDataEmph 32 2" xfId="21915"/>
    <cellStyle name="SAPBEXresDataEmph 32 3" xfId="21916"/>
    <cellStyle name="SAPBEXresDataEmph 33" xfId="21917"/>
    <cellStyle name="SAPBEXresDataEmph 33 2" xfId="21918"/>
    <cellStyle name="SAPBEXresDataEmph 33 3" xfId="21919"/>
    <cellStyle name="SAPBEXresDataEmph 34" xfId="21920"/>
    <cellStyle name="SAPBEXresDataEmph 34 2" xfId="21921"/>
    <cellStyle name="SAPBEXresDataEmph 34 3" xfId="21922"/>
    <cellStyle name="SAPBEXresDataEmph 35" xfId="21923"/>
    <cellStyle name="SAPBEXresDataEmph 35 2" xfId="21924"/>
    <cellStyle name="SAPBEXresDataEmph 35 3" xfId="21925"/>
    <cellStyle name="SAPBEXresDataEmph 36" xfId="21926"/>
    <cellStyle name="SAPBEXresDataEmph 36 2" xfId="21927"/>
    <cellStyle name="SAPBEXresDataEmph 36 3" xfId="21928"/>
    <cellStyle name="SAPBEXresDataEmph 37" xfId="21929"/>
    <cellStyle name="SAPBEXresDataEmph 37 2" xfId="21930"/>
    <cellStyle name="SAPBEXresDataEmph 37 3" xfId="21931"/>
    <cellStyle name="SAPBEXresDataEmph 38" xfId="21932"/>
    <cellStyle name="SAPBEXresDataEmph 38 2" xfId="21933"/>
    <cellStyle name="SAPBEXresDataEmph 38 3" xfId="21934"/>
    <cellStyle name="SAPBEXresDataEmph 39" xfId="21935"/>
    <cellStyle name="SAPBEXresDataEmph 39 2" xfId="21936"/>
    <cellStyle name="SAPBEXresDataEmph 39 3" xfId="21937"/>
    <cellStyle name="SAPBEXresDataEmph 4" xfId="21938"/>
    <cellStyle name="SAPBEXresDataEmph 4 2" xfId="21939"/>
    <cellStyle name="SAPBEXresDataEmph 4 3" xfId="21940"/>
    <cellStyle name="SAPBEXresDataEmph 4 4" xfId="21941"/>
    <cellStyle name="SAPBEXresDataEmph 40" xfId="21942"/>
    <cellStyle name="SAPBEXresDataEmph 41" xfId="21943"/>
    <cellStyle name="SAPBEXresDataEmph 42" xfId="21944"/>
    <cellStyle name="SAPBEXresDataEmph 5" xfId="21945"/>
    <cellStyle name="SAPBEXresDataEmph 5 2" xfId="21946"/>
    <cellStyle name="SAPBEXresDataEmph 5 3" xfId="21947"/>
    <cellStyle name="SAPBEXresDataEmph 5 4" xfId="21948"/>
    <cellStyle name="SAPBEXresDataEmph 6" xfId="21949"/>
    <cellStyle name="SAPBEXresDataEmph 6 2" xfId="21950"/>
    <cellStyle name="SAPBEXresDataEmph 6 3" xfId="21951"/>
    <cellStyle name="SAPBEXresDataEmph 6 4" xfId="21952"/>
    <cellStyle name="SAPBEXresDataEmph 7" xfId="21953"/>
    <cellStyle name="SAPBEXresDataEmph 7 2" xfId="21954"/>
    <cellStyle name="SAPBEXresDataEmph 7 3" xfId="21955"/>
    <cellStyle name="SAPBEXresDataEmph 8" xfId="21956"/>
    <cellStyle name="SAPBEXresDataEmph 8 2" xfId="21957"/>
    <cellStyle name="SAPBEXresDataEmph 8 3" xfId="21958"/>
    <cellStyle name="SAPBEXresDataEmph 9" xfId="21959"/>
    <cellStyle name="SAPBEXresDataEmph 9 2" xfId="21960"/>
    <cellStyle name="SAPBEXresDataEmph 9 3" xfId="21961"/>
    <cellStyle name="SAPBEXresDataEmph_Retirements" xfId="21962"/>
    <cellStyle name="SAPBEXresItem" xfId="21963"/>
    <cellStyle name="SAPBEXresItem 10" xfId="21964"/>
    <cellStyle name="SAPBEXresItem 10 2" xfId="21965"/>
    <cellStyle name="SAPBEXresItem 10 3" xfId="21966"/>
    <cellStyle name="SAPBEXresItem 11" xfId="21967"/>
    <cellStyle name="SAPBEXresItem 11 2" xfId="21968"/>
    <cellStyle name="SAPBEXresItem 11 3" xfId="21969"/>
    <cellStyle name="SAPBEXresItem 12" xfId="21970"/>
    <cellStyle name="SAPBEXresItem 12 2" xfId="21971"/>
    <cellStyle name="SAPBEXresItem 12 3" xfId="21972"/>
    <cellStyle name="SAPBEXresItem 13" xfId="21973"/>
    <cellStyle name="SAPBEXresItem 13 2" xfId="21974"/>
    <cellStyle name="SAPBEXresItem 13 3" xfId="21975"/>
    <cellStyle name="SAPBEXresItem 14" xfId="21976"/>
    <cellStyle name="SAPBEXresItem 14 2" xfId="21977"/>
    <cellStyle name="SAPBEXresItem 14 3" xfId="21978"/>
    <cellStyle name="SAPBEXresItem 15" xfId="21979"/>
    <cellStyle name="SAPBEXresItem 15 2" xfId="21980"/>
    <cellStyle name="SAPBEXresItem 15 3" xfId="21981"/>
    <cellStyle name="SAPBEXresItem 16" xfId="21982"/>
    <cellStyle name="SAPBEXresItem 16 2" xfId="21983"/>
    <cellStyle name="SAPBEXresItem 16 3" xfId="21984"/>
    <cellStyle name="SAPBEXresItem 17" xfId="21985"/>
    <cellStyle name="SAPBEXresItem 17 2" xfId="21986"/>
    <cellStyle name="SAPBEXresItem 17 3" xfId="21987"/>
    <cellStyle name="SAPBEXresItem 18" xfId="21988"/>
    <cellStyle name="SAPBEXresItem 18 2" xfId="21989"/>
    <cellStyle name="SAPBEXresItem 18 3" xfId="21990"/>
    <cellStyle name="SAPBEXresItem 19" xfId="21991"/>
    <cellStyle name="SAPBEXresItem 19 2" xfId="21992"/>
    <cellStyle name="SAPBEXresItem 19 3" xfId="21993"/>
    <cellStyle name="SAPBEXresItem 2" xfId="21994"/>
    <cellStyle name="SAPBEXresItem 2 2" xfId="21995"/>
    <cellStyle name="SAPBEXresItem 2 3" xfId="21996"/>
    <cellStyle name="SAPBEXresItem 20" xfId="21997"/>
    <cellStyle name="SAPBEXresItem 20 2" xfId="21998"/>
    <cellStyle name="SAPBEXresItem 20 3" xfId="21999"/>
    <cellStyle name="SAPBEXresItem 21" xfId="22000"/>
    <cellStyle name="SAPBEXresItem 21 2" xfId="22001"/>
    <cellStyle name="SAPBEXresItem 21 3" xfId="22002"/>
    <cellStyle name="SAPBEXresItem 22" xfId="22003"/>
    <cellStyle name="SAPBEXresItem 22 2" xfId="22004"/>
    <cellStyle name="SAPBEXresItem 22 3" xfId="22005"/>
    <cellStyle name="SAPBEXresItem 23" xfId="22006"/>
    <cellStyle name="SAPBEXresItem 23 2" xfId="22007"/>
    <cellStyle name="SAPBEXresItem 23 3" xfId="22008"/>
    <cellStyle name="SAPBEXresItem 24" xfId="22009"/>
    <cellStyle name="SAPBEXresItem 24 2" xfId="22010"/>
    <cellStyle name="SAPBEXresItem 24 3" xfId="22011"/>
    <cellStyle name="SAPBEXresItem 25" xfId="22012"/>
    <cellStyle name="SAPBEXresItem 25 2" xfId="22013"/>
    <cellStyle name="SAPBEXresItem 25 3" xfId="22014"/>
    <cellStyle name="SAPBEXresItem 26" xfId="22015"/>
    <cellStyle name="SAPBEXresItem 26 2" xfId="22016"/>
    <cellStyle name="SAPBEXresItem 26 3" xfId="22017"/>
    <cellStyle name="SAPBEXresItem 27" xfId="22018"/>
    <cellStyle name="SAPBEXresItem 27 2" xfId="22019"/>
    <cellStyle name="SAPBEXresItem 27 3" xfId="22020"/>
    <cellStyle name="SAPBEXresItem 28" xfId="22021"/>
    <cellStyle name="SAPBEXresItem 28 2" xfId="22022"/>
    <cellStyle name="SAPBEXresItem 28 3" xfId="22023"/>
    <cellStyle name="SAPBEXresItem 29" xfId="22024"/>
    <cellStyle name="SAPBEXresItem 29 2" xfId="22025"/>
    <cellStyle name="SAPBEXresItem 29 3" xfId="22026"/>
    <cellStyle name="SAPBEXresItem 3" xfId="22027"/>
    <cellStyle name="SAPBEXresItem 3 2" xfId="22028"/>
    <cellStyle name="SAPBEXresItem 3 3" xfId="22029"/>
    <cellStyle name="SAPBEXresItem 3 4" xfId="22030"/>
    <cellStyle name="SAPBEXresItem 30" xfId="22031"/>
    <cellStyle name="SAPBEXresItem 30 2" xfId="22032"/>
    <cellStyle name="SAPBEXresItem 30 3" xfId="22033"/>
    <cellStyle name="SAPBEXresItem 31" xfId="22034"/>
    <cellStyle name="SAPBEXresItem 31 2" xfId="22035"/>
    <cellStyle name="SAPBEXresItem 31 3" xfId="22036"/>
    <cellStyle name="SAPBEXresItem 32" xfId="22037"/>
    <cellStyle name="SAPBEXresItem 32 2" xfId="22038"/>
    <cellStyle name="SAPBEXresItem 32 3" xfId="22039"/>
    <cellStyle name="SAPBEXresItem 33" xfId="22040"/>
    <cellStyle name="SAPBEXresItem 33 2" xfId="22041"/>
    <cellStyle name="SAPBEXresItem 33 3" xfId="22042"/>
    <cellStyle name="SAPBEXresItem 34" xfId="22043"/>
    <cellStyle name="SAPBEXresItem 34 2" xfId="22044"/>
    <cellStyle name="SAPBEXresItem 34 3" xfId="22045"/>
    <cellStyle name="SAPBEXresItem 35" xfId="22046"/>
    <cellStyle name="SAPBEXresItem 35 2" xfId="22047"/>
    <cellStyle name="SAPBEXresItem 35 3" xfId="22048"/>
    <cellStyle name="SAPBEXresItem 36" xfId="22049"/>
    <cellStyle name="SAPBEXresItem 36 2" xfId="22050"/>
    <cellStyle name="SAPBEXresItem 36 3" xfId="22051"/>
    <cellStyle name="SAPBEXresItem 37" xfId="22052"/>
    <cellStyle name="SAPBEXresItem 37 2" xfId="22053"/>
    <cellStyle name="SAPBEXresItem 37 3" xfId="22054"/>
    <cellStyle name="SAPBEXresItem 38" xfId="22055"/>
    <cellStyle name="SAPBEXresItem 38 2" xfId="22056"/>
    <cellStyle name="SAPBEXresItem 38 3" xfId="22057"/>
    <cellStyle name="SAPBEXresItem 39" xfId="22058"/>
    <cellStyle name="SAPBEXresItem 39 2" xfId="22059"/>
    <cellStyle name="SAPBEXresItem 39 3" xfId="22060"/>
    <cellStyle name="SAPBEXresItem 4" xfId="22061"/>
    <cellStyle name="SAPBEXresItem 4 2" xfId="22062"/>
    <cellStyle name="SAPBEXresItem 4 3" xfId="22063"/>
    <cellStyle name="SAPBEXresItem 4 4" xfId="22064"/>
    <cellStyle name="SAPBEXresItem 40" xfId="22065"/>
    <cellStyle name="SAPBEXresItem 40 2" xfId="22066"/>
    <cellStyle name="SAPBEXresItem 40 3" xfId="22067"/>
    <cellStyle name="SAPBEXresItem 41" xfId="22068"/>
    <cellStyle name="SAPBEXresItem 41 2" xfId="22069"/>
    <cellStyle name="SAPBEXresItem 41 3" xfId="22070"/>
    <cellStyle name="SAPBEXresItem 42" xfId="22071"/>
    <cellStyle name="SAPBEXresItem 43" xfId="22072"/>
    <cellStyle name="SAPBEXresItem 44" xfId="22073"/>
    <cellStyle name="SAPBEXresItem 5" xfId="22074"/>
    <cellStyle name="SAPBEXresItem 5 2" xfId="22075"/>
    <cellStyle name="SAPBEXresItem 5 3" xfId="22076"/>
    <cellStyle name="SAPBEXresItem 5 4" xfId="22077"/>
    <cellStyle name="SAPBEXresItem 6" xfId="22078"/>
    <cellStyle name="SAPBEXresItem 6 2" xfId="22079"/>
    <cellStyle name="SAPBEXresItem 6 3" xfId="22080"/>
    <cellStyle name="SAPBEXresItem 6 4" xfId="22081"/>
    <cellStyle name="SAPBEXresItem 7" xfId="22082"/>
    <cellStyle name="SAPBEXresItem 7 2" xfId="22083"/>
    <cellStyle name="SAPBEXresItem 7 3" xfId="22084"/>
    <cellStyle name="SAPBEXresItem 8" xfId="22085"/>
    <cellStyle name="SAPBEXresItem 8 2" xfId="22086"/>
    <cellStyle name="SAPBEXresItem 8 3" xfId="22087"/>
    <cellStyle name="SAPBEXresItem 9" xfId="22088"/>
    <cellStyle name="SAPBEXresItem 9 2" xfId="22089"/>
    <cellStyle name="SAPBEXresItem 9 3" xfId="22090"/>
    <cellStyle name="SAPBEXresItem_Retirements" xfId="22091"/>
    <cellStyle name="SAPBEXresItemX" xfId="22092"/>
    <cellStyle name="SAPBEXresItemX 10" xfId="22093"/>
    <cellStyle name="SAPBEXresItemX 10 2" xfId="22094"/>
    <cellStyle name="SAPBEXresItemX 10 3" xfId="22095"/>
    <cellStyle name="SAPBEXresItemX 11" xfId="22096"/>
    <cellStyle name="SAPBEXresItemX 11 2" xfId="22097"/>
    <cellStyle name="SAPBEXresItemX 11 3" xfId="22098"/>
    <cellStyle name="SAPBEXresItemX 12" xfId="22099"/>
    <cellStyle name="SAPBEXresItemX 12 2" xfId="22100"/>
    <cellStyle name="SAPBEXresItemX 12 3" xfId="22101"/>
    <cellStyle name="SAPBEXresItemX 13" xfId="22102"/>
    <cellStyle name="SAPBEXresItemX 13 2" xfId="22103"/>
    <cellStyle name="SAPBEXresItemX 13 3" xfId="22104"/>
    <cellStyle name="SAPBEXresItemX 14" xfId="22105"/>
    <cellStyle name="SAPBEXresItemX 14 2" xfId="22106"/>
    <cellStyle name="SAPBEXresItemX 14 3" xfId="22107"/>
    <cellStyle name="SAPBEXresItemX 15" xfId="22108"/>
    <cellStyle name="SAPBEXresItemX 15 2" xfId="22109"/>
    <cellStyle name="SAPBEXresItemX 15 3" xfId="22110"/>
    <cellStyle name="SAPBEXresItemX 16" xfId="22111"/>
    <cellStyle name="SAPBEXresItemX 16 2" xfId="22112"/>
    <cellStyle name="SAPBEXresItemX 16 3" xfId="22113"/>
    <cellStyle name="SAPBEXresItemX 17" xfId="22114"/>
    <cellStyle name="SAPBEXresItemX 17 2" xfId="22115"/>
    <cellStyle name="SAPBEXresItemX 17 3" xfId="22116"/>
    <cellStyle name="SAPBEXresItemX 18" xfId="22117"/>
    <cellStyle name="SAPBEXresItemX 18 2" xfId="22118"/>
    <cellStyle name="SAPBEXresItemX 18 3" xfId="22119"/>
    <cellStyle name="SAPBEXresItemX 19" xfId="22120"/>
    <cellStyle name="SAPBEXresItemX 19 2" xfId="22121"/>
    <cellStyle name="SAPBEXresItemX 19 3" xfId="22122"/>
    <cellStyle name="SAPBEXresItemX 2" xfId="22123"/>
    <cellStyle name="SAPBEXresItemX 2 2" xfId="22124"/>
    <cellStyle name="SAPBEXresItemX 2 3" xfId="22125"/>
    <cellStyle name="SAPBEXresItemX 20" xfId="22126"/>
    <cellStyle name="SAPBEXresItemX 20 2" xfId="22127"/>
    <cellStyle name="SAPBEXresItemX 20 3" xfId="22128"/>
    <cellStyle name="SAPBEXresItemX 21" xfId="22129"/>
    <cellStyle name="SAPBEXresItemX 21 2" xfId="22130"/>
    <cellStyle name="SAPBEXresItemX 21 3" xfId="22131"/>
    <cellStyle name="SAPBEXresItemX 22" xfId="22132"/>
    <cellStyle name="SAPBEXresItemX 22 2" xfId="22133"/>
    <cellStyle name="SAPBEXresItemX 22 3" xfId="22134"/>
    <cellStyle name="SAPBEXresItemX 23" xfId="22135"/>
    <cellStyle name="SAPBEXresItemX 23 2" xfId="22136"/>
    <cellStyle name="SAPBEXresItemX 23 3" xfId="22137"/>
    <cellStyle name="SAPBEXresItemX 24" xfId="22138"/>
    <cellStyle name="SAPBEXresItemX 24 2" xfId="22139"/>
    <cellStyle name="SAPBEXresItemX 24 3" xfId="22140"/>
    <cellStyle name="SAPBEXresItemX 25" xfId="22141"/>
    <cellStyle name="SAPBEXresItemX 25 2" xfId="22142"/>
    <cellStyle name="SAPBEXresItemX 25 3" xfId="22143"/>
    <cellStyle name="SAPBEXresItemX 26" xfId="22144"/>
    <cellStyle name="SAPBEXresItemX 26 2" xfId="22145"/>
    <cellStyle name="SAPBEXresItemX 26 3" xfId="22146"/>
    <cellStyle name="SAPBEXresItemX 27" xfId="22147"/>
    <cellStyle name="SAPBEXresItemX 27 2" xfId="22148"/>
    <cellStyle name="SAPBEXresItemX 27 3" xfId="22149"/>
    <cellStyle name="SAPBEXresItemX 28" xfId="22150"/>
    <cellStyle name="SAPBEXresItemX 28 2" xfId="22151"/>
    <cellStyle name="SAPBEXresItemX 28 3" xfId="22152"/>
    <cellStyle name="SAPBEXresItemX 29" xfId="22153"/>
    <cellStyle name="SAPBEXresItemX 29 2" xfId="22154"/>
    <cellStyle name="SAPBEXresItemX 29 3" xfId="22155"/>
    <cellStyle name="SAPBEXresItemX 3" xfId="22156"/>
    <cellStyle name="SAPBEXresItemX 3 2" xfId="22157"/>
    <cellStyle name="SAPBEXresItemX 3 3" xfId="22158"/>
    <cellStyle name="SAPBEXresItemX 3 4" xfId="22159"/>
    <cellStyle name="SAPBEXresItemX 30" xfId="22160"/>
    <cellStyle name="SAPBEXresItemX 30 2" xfId="22161"/>
    <cellStyle name="SAPBEXresItemX 30 3" xfId="22162"/>
    <cellStyle name="SAPBEXresItemX 31" xfId="22163"/>
    <cellStyle name="SAPBEXresItemX 31 2" xfId="22164"/>
    <cellStyle name="SAPBEXresItemX 31 3" xfId="22165"/>
    <cellStyle name="SAPBEXresItemX 32" xfId="22166"/>
    <cellStyle name="SAPBEXresItemX 32 2" xfId="22167"/>
    <cellStyle name="SAPBEXresItemX 32 3" xfId="22168"/>
    <cellStyle name="SAPBEXresItemX 33" xfId="22169"/>
    <cellStyle name="SAPBEXresItemX 33 2" xfId="22170"/>
    <cellStyle name="SAPBEXresItemX 33 3" xfId="22171"/>
    <cellStyle name="SAPBEXresItemX 34" xfId="22172"/>
    <cellStyle name="SAPBEXresItemX 34 2" xfId="22173"/>
    <cellStyle name="SAPBEXresItemX 34 3" xfId="22174"/>
    <cellStyle name="SAPBEXresItemX 35" xfId="22175"/>
    <cellStyle name="SAPBEXresItemX 35 2" xfId="22176"/>
    <cellStyle name="SAPBEXresItemX 35 3" xfId="22177"/>
    <cellStyle name="SAPBEXresItemX 36" xfId="22178"/>
    <cellStyle name="SAPBEXresItemX 36 2" xfId="22179"/>
    <cellStyle name="SAPBEXresItemX 36 3" xfId="22180"/>
    <cellStyle name="SAPBEXresItemX 37" xfId="22181"/>
    <cellStyle name="SAPBEXresItemX 37 2" xfId="22182"/>
    <cellStyle name="SAPBEXresItemX 37 3" xfId="22183"/>
    <cellStyle name="SAPBEXresItemX 38" xfId="22184"/>
    <cellStyle name="SAPBEXresItemX 38 2" xfId="22185"/>
    <cellStyle name="SAPBEXresItemX 38 3" xfId="22186"/>
    <cellStyle name="SAPBEXresItemX 39" xfId="22187"/>
    <cellStyle name="SAPBEXresItemX 39 2" xfId="22188"/>
    <cellStyle name="SAPBEXresItemX 39 3" xfId="22189"/>
    <cellStyle name="SAPBEXresItemX 4" xfId="22190"/>
    <cellStyle name="SAPBEXresItemX 4 2" xfId="22191"/>
    <cellStyle name="SAPBEXresItemX 4 3" xfId="22192"/>
    <cellStyle name="SAPBEXresItemX 4 4" xfId="22193"/>
    <cellStyle name="SAPBEXresItemX 40" xfId="22194"/>
    <cellStyle name="SAPBEXresItemX 40 2" xfId="22195"/>
    <cellStyle name="SAPBEXresItemX 40 3" xfId="22196"/>
    <cellStyle name="SAPBEXresItemX 41" xfId="22197"/>
    <cellStyle name="SAPBEXresItemX 41 2" xfId="22198"/>
    <cellStyle name="SAPBEXresItemX 41 3" xfId="22199"/>
    <cellStyle name="SAPBEXresItemX 42" xfId="22200"/>
    <cellStyle name="SAPBEXresItemX 43" xfId="22201"/>
    <cellStyle name="SAPBEXresItemX 44" xfId="22202"/>
    <cellStyle name="SAPBEXresItemX 5" xfId="22203"/>
    <cellStyle name="SAPBEXresItemX 5 2" xfId="22204"/>
    <cellStyle name="SAPBEXresItemX 5 3" xfId="22205"/>
    <cellStyle name="SAPBEXresItemX 5 4" xfId="22206"/>
    <cellStyle name="SAPBEXresItemX 6" xfId="22207"/>
    <cellStyle name="SAPBEXresItemX 6 2" xfId="22208"/>
    <cellStyle name="SAPBEXresItemX 6 3" xfId="22209"/>
    <cellStyle name="SAPBEXresItemX 6 4" xfId="22210"/>
    <cellStyle name="SAPBEXresItemX 7" xfId="22211"/>
    <cellStyle name="SAPBEXresItemX 7 2" xfId="22212"/>
    <cellStyle name="SAPBEXresItemX 7 3" xfId="22213"/>
    <cellStyle name="SAPBEXresItemX 8" xfId="22214"/>
    <cellStyle name="SAPBEXresItemX 8 2" xfId="22215"/>
    <cellStyle name="SAPBEXresItemX 8 3" xfId="22216"/>
    <cellStyle name="SAPBEXresItemX 9" xfId="22217"/>
    <cellStyle name="SAPBEXresItemX 9 2" xfId="22218"/>
    <cellStyle name="SAPBEXresItemX 9 3" xfId="22219"/>
    <cellStyle name="SAPBEXresItemX_Retirements" xfId="22220"/>
    <cellStyle name="SAPBEXstdData" xfId="22221"/>
    <cellStyle name="SAPBEXstdData 10" xfId="22222"/>
    <cellStyle name="SAPBEXstdData 10 2" xfId="22223"/>
    <cellStyle name="SAPBEXstdData 10 3" xfId="22224"/>
    <cellStyle name="SAPBEXstdData 11" xfId="22225"/>
    <cellStyle name="SAPBEXstdData 11 2" xfId="22226"/>
    <cellStyle name="SAPBEXstdData 11 3" xfId="22227"/>
    <cellStyle name="SAPBEXstdData 12" xfId="22228"/>
    <cellStyle name="SAPBEXstdData 12 2" xfId="22229"/>
    <cellStyle name="SAPBEXstdData 12 3" xfId="22230"/>
    <cellStyle name="SAPBEXstdData 13" xfId="22231"/>
    <cellStyle name="SAPBEXstdData 13 2" xfId="22232"/>
    <cellStyle name="SAPBEXstdData 13 3" xfId="22233"/>
    <cellStyle name="SAPBEXstdData 14" xfId="22234"/>
    <cellStyle name="SAPBEXstdData 14 2" xfId="22235"/>
    <cellStyle name="SAPBEXstdData 14 3" xfId="22236"/>
    <cellStyle name="SAPBEXstdData 15" xfId="22237"/>
    <cellStyle name="SAPBEXstdData 15 2" xfId="22238"/>
    <cellStyle name="SAPBEXstdData 15 3" xfId="22239"/>
    <cellStyle name="SAPBEXstdData 16" xfId="22240"/>
    <cellStyle name="SAPBEXstdData 16 2" xfId="22241"/>
    <cellStyle name="SAPBEXstdData 16 3" xfId="22242"/>
    <cellStyle name="SAPBEXstdData 17" xfId="22243"/>
    <cellStyle name="SAPBEXstdData 17 2" xfId="22244"/>
    <cellStyle name="SAPBEXstdData 17 3" xfId="22245"/>
    <cellStyle name="SAPBEXstdData 18" xfId="22246"/>
    <cellStyle name="SAPBEXstdData 18 2" xfId="22247"/>
    <cellStyle name="SAPBEXstdData 18 3" xfId="22248"/>
    <cellStyle name="SAPBEXstdData 19" xfId="22249"/>
    <cellStyle name="SAPBEXstdData 19 2" xfId="22250"/>
    <cellStyle name="SAPBEXstdData 19 3" xfId="22251"/>
    <cellStyle name="SAPBEXstdData 2" xfId="22252"/>
    <cellStyle name="SAPBEXstdData 2 2" xfId="22253"/>
    <cellStyle name="SAPBEXstdData 2 3" xfId="22254"/>
    <cellStyle name="SAPBEXstdData 2 4" xfId="22255"/>
    <cellStyle name="SAPBEXstdData 20" xfId="22256"/>
    <cellStyle name="SAPBEXstdData 20 2" xfId="22257"/>
    <cellStyle name="SAPBEXstdData 20 3" xfId="22258"/>
    <cellStyle name="SAPBEXstdData 21" xfId="22259"/>
    <cellStyle name="SAPBEXstdData 21 2" xfId="22260"/>
    <cellStyle name="SAPBEXstdData 21 3" xfId="22261"/>
    <cellStyle name="SAPBEXstdData 22" xfId="22262"/>
    <cellStyle name="SAPBEXstdData 22 2" xfId="22263"/>
    <cellStyle name="SAPBEXstdData 22 3" xfId="22264"/>
    <cellStyle name="SAPBEXstdData 23" xfId="22265"/>
    <cellStyle name="SAPBEXstdData 23 2" xfId="22266"/>
    <cellStyle name="SAPBEXstdData 23 3" xfId="22267"/>
    <cellStyle name="SAPBEXstdData 24" xfId="22268"/>
    <cellStyle name="SAPBEXstdData 24 2" xfId="22269"/>
    <cellStyle name="SAPBEXstdData 24 3" xfId="22270"/>
    <cellStyle name="SAPBEXstdData 25" xfId="22271"/>
    <cellStyle name="SAPBEXstdData 25 2" xfId="22272"/>
    <cellStyle name="SAPBEXstdData 25 3" xfId="22273"/>
    <cellStyle name="SAPBEXstdData 26" xfId="22274"/>
    <cellStyle name="SAPBEXstdData 26 2" xfId="22275"/>
    <cellStyle name="SAPBEXstdData 26 3" xfId="22276"/>
    <cellStyle name="SAPBEXstdData 27" xfId="22277"/>
    <cellStyle name="SAPBEXstdData 27 2" xfId="22278"/>
    <cellStyle name="SAPBEXstdData 27 3" xfId="22279"/>
    <cellStyle name="SAPBEXstdData 28" xfId="22280"/>
    <cellStyle name="SAPBEXstdData 28 2" xfId="22281"/>
    <cellStyle name="SAPBEXstdData 28 3" xfId="22282"/>
    <cellStyle name="SAPBEXstdData 29" xfId="22283"/>
    <cellStyle name="SAPBEXstdData 29 2" xfId="22284"/>
    <cellStyle name="SAPBEXstdData 29 3" xfId="22285"/>
    <cellStyle name="SAPBEXstdData 3" xfId="22286"/>
    <cellStyle name="SAPBEXstdData 3 2" xfId="22287"/>
    <cellStyle name="SAPBEXstdData 3 3" xfId="22288"/>
    <cellStyle name="SAPBEXstdData 30" xfId="22289"/>
    <cellStyle name="SAPBEXstdData 30 2" xfId="22290"/>
    <cellStyle name="SAPBEXstdData 30 3" xfId="22291"/>
    <cellStyle name="SAPBEXstdData 31" xfId="22292"/>
    <cellStyle name="SAPBEXstdData 31 2" xfId="22293"/>
    <cellStyle name="SAPBEXstdData 31 3" xfId="22294"/>
    <cellStyle name="SAPBEXstdData 32" xfId="22295"/>
    <cellStyle name="SAPBEXstdData 32 2" xfId="22296"/>
    <cellStyle name="SAPBEXstdData 32 3" xfId="22297"/>
    <cellStyle name="SAPBEXstdData 33" xfId="22298"/>
    <cellStyle name="SAPBEXstdData 33 2" xfId="22299"/>
    <cellStyle name="SAPBEXstdData 33 3" xfId="22300"/>
    <cellStyle name="SAPBEXstdData 34" xfId="22301"/>
    <cellStyle name="SAPBEXstdData 34 2" xfId="22302"/>
    <cellStyle name="SAPBEXstdData 34 3" xfId="22303"/>
    <cellStyle name="SAPBEXstdData 35" xfId="22304"/>
    <cellStyle name="SAPBEXstdData 35 2" xfId="22305"/>
    <cellStyle name="SAPBEXstdData 35 3" xfId="22306"/>
    <cellStyle name="SAPBEXstdData 36" xfId="22307"/>
    <cellStyle name="SAPBEXstdData 36 2" xfId="22308"/>
    <cellStyle name="SAPBEXstdData 36 3" xfId="22309"/>
    <cellStyle name="SAPBEXstdData 37" xfId="22310"/>
    <cellStyle name="SAPBEXstdData 37 2" xfId="22311"/>
    <cellStyle name="SAPBEXstdData 37 3" xfId="22312"/>
    <cellStyle name="SAPBEXstdData 38" xfId="22313"/>
    <cellStyle name="SAPBEXstdData 38 2" xfId="22314"/>
    <cellStyle name="SAPBEXstdData 38 3" xfId="22315"/>
    <cellStyle name="SAPBEXstdData 39" xfId="22316"/>
    <cellStyle name="SAPBEXstdData 39 2" xfId="22317"/>
    <cellStyle name="SAPBEXstdData 39 3" xfId="22318"/>
    <cellStyle name="SAPBEXstdData 4" xfId="22319"/>
    <cellStyle name="SAPBEXstdData 4 2" xfId="22320"/>
    <cellStyle name="SAPBEXstdData 4 3" xfId="22321"/>
    <cellStyle name="SAPBEXstdData 40" xfId="22322"/>
    <cellStyle name="SAPBEXstdData 40 2" xfId="22323"/>
    <cellStyle name="SAPBEXstdData 40 3" xfId="22324"/>
    <cellStyle name="SAPBEXstdData 41" xfId="22325"/>
    <cellStyle name="SAPBEXstdData 41 2" xfId="22326"/>
    <cellStyle name="SAPBEXstdData 41 3" xfId="22327"/>
    <cellStyle name="SAPBEXstdData 41 4" xfId="22328"/>
    <cellStyle name="SAPBEXstdData 42" xfId="22329"/>
    <cellStyle name="SAPBEXstdData 43" xfId="22330"/>
    <cellStyle name="SAPBEXstdData 44" xfId="22331"/>
    <cellStyle name="SAPBEXstdData 45" xfId="22332"/>
    <cellStyle name="SAPBEXstdData 46" xfId="22333"/>
    <cellStyle name="SAPBEXstdData 47" xfId="22334"/>
    <cellStyle name="SAPBEXstdData 48" xfId="22335"/>
    <cellStyle name="SAPBEXstdData 49" xfId="22336"/>
    <cellStyle name="SAPBEXstdData 5" xfId="22337"/>
    <cellStyle name="SAPBEXstdData 5 2" xfId="22338"/>
    <cellStyle name="SAPBEXstdData 5 3" xfId="22339"/>
    <cellStyle name="SAPBEXstdData 50" xfId="22340"/>
    <cellStyle name="SAPBEXstdData 51" xfId="22341"/>
    <cellStyle name="SAPBEXstdData 52" xfId="22342"/>
    <cellStyle name="SAPBEXstdData 6" xfId="22343"/>
    <cellStyle name="SAPBEXstdData 6 2" xfId="22344"/>
    <cellStyle name="SAPBEXstdData 6 3" xfId="22345"/>
    <cellStyle name="SAPBEXstdData 7" xfId="22346"/>
    <cellStyle name="SAPBEXstdData 7 2" xfId="22347"/>
    <cellStyle name="SAPBEXstdData 7 3" xfId="22348"/>
    <cellStyle name="SAPBEXstdData 8" xfId="22349"/>
    <cellStyle name="SAPBEXstdData 8 2" xfId="22350"/>
    <cellStyle name="SAPBEXstdData 8 3" xfId="22351"/>
    <cellStyle name="SAPBEXstdData 9" xfId="22352"/>
    <cellStyle name="SAPBEXstdData 9 2" xfId="22353"/>
    <cellStyle name="SAPBEXstdData 9 3" xfId="22354"/>
    <cellStyle name="SAPBEXstdData_Additions" xfId="22355"/>
    <cellStyle name="SAPBEXstdDataEmph" xfId="22356"/>
    <cellStyle name="SAPBEXstdDataEmph 10" xfId="22357"/>
    <cellStyle name="SAPBEXstdDataEmph 10 2" xfId="22358"/>
    <cellStyle name="SAPBEXstdDataEmph 10 3" xfId="22359"/>
    <cellStyle name="SAPBEXstdDataEmph 11" xfId="22360"/>
    <cellStyle name="SAPBEXstdDataEmph 11 2" xfId="22361"/>
    <cellStyle name="SAPBEXstdDataEmph 11 3" xfId="22362"/>
    <cellStyle name="SAPBEXstdDataEmph 12" xfId="22363"/>
    <cellStyle name="SAPBEXstdDataEmph 12 2" xfId="22364"/>
    <cellStyle name="SAPBEXstdDataEmph 12 3" xfId="22365"/>
    <cellStyle name="SAPBEXstdDataEmph 13" xfId="22366"/>
    <cellStyle name="SAPBEXstdDataEmph 13 2" xfId="22367"/>
    <cellStyle name="SAPBEXstdDataEmph 13 3" xfId="22368"/>
    <cellStyle name="SAPBEXstdDataEmph 14" xfId="22369"/>
    <cellStyle name="SAPBEXstdDataEmph 14 2" xfId="22370"/>
    <cellStyle name="SAPBEXstdDataEmph 14 3" xfId="22371"/>
    <cellStyle name="SAPBEXstdDataEmph 15" xfId="22372"/>
    <cellStyle name="SAPBEXstdDataEmph 15 2" xfId="22373"/>
    <cellStyle name="SAPBEXstdDataEmph 15 3" xfId="22374"/>
    <cellStyle name="SAPBEXstdDataEmph 16" xfId="22375"/>
    <cellStyle name="SAPBEXstdDataEmph 16 2" xfId="22376"/>
    <cellStyle name="SAPBEXstdDataEmph 16 3" xfId="22377"/>
    <cellStyle name="SAPBEXstdDataEmph 17" xfId="22378"/>
    <cellStyle name="SAPBEXstdDataEmph 17 2" xfId="22379"/>
    <cellStyle name="SAPBEXstdDataEmph 17 3" xfId="22380"/>
    <cellStyle name="SAPBEXstdDataEmph 18" xfId="22381"/>
    <cellStyle name="SAPBEXstdDataEmph 18 2" xfId="22382"/>
    <cellStyle name="SAPBEXstdDataEmph 18 3" xfId="22383"/>
    <cellStyle name="SAPBEXstdDataEmph 19" xfId="22384"/>
    <cellStyle name="SAPBEXstdDataEmph 19 2" xfId="22385"/>
    <cellStyle name="SAPBEXstdDataEmph 19 3" xfId="22386"/>
    <cellStyle name="SAPBEXstdDataEmph 2" xfId="22387"/>
    <cellStyle name="SAPBEXstdDataEmph 2 2" xfId="22388"/>
    <cellStyle name="SAPBEXstdDataEmph 2 3" xfId="22389"/>
    <cellStyle name="SAPBEXstdDataEmph 20" xfId="22390"/>
    <cellStyle name="SAPBEXstdDataEmph 20 2" xfId="22391"/>
    <cellStyle name="SAPBEXstdDataEmph 20 3" xfId="22392"/>
    <cellStyle name="SAPBEXstdDataEmph 21" xfId="22393"/>
    <cellStyle name="SAPBEXstdDataEmph 21 2" xfId="22394"/>
    <cellStyle name="SAPBEXstdDataEmph 21 3" xfId="22395"/>
    <cellStyle name="SAPBEXstdDataEmph 22" xfId="22396"/>
    <cellStyle name="SAPBEXstdDataEmph 22 2" xfId="22397"/>
    <cellStyle name="SAPBEXstdDataEmph 22 3" xfId="22398"/>
    <cellStyle name="SAPBEXstdDataEmph 23" xfId="22399"/>
    <cellStyle name="SAPBEXstdDataEmph 23 2" xfId="22400"/>
    <cellStyle name="SAPBEXstdDataEmph 23 3" xfId="22401"/>
    <cellStyle name="SAPBEXstdDataEmph 24" xfId="22402"/>
    <cellStyle name="SAPBEXstdDataEmph 24 2" xfId="22403"/>
    <cellStyle name="SAPBEXstdDataEmph 24 3" xfId="22404"/>
    <cellStyle name="SAPBEXstdDataEmph 25" xfId="22405"/>
    <cellStyle name="SAPBEXstdDataEmph 25 2" xfId="22406"/>
    <cellStyle name="SAPBEXstdDataEmph 25 3" xfId="22407"/>
    <cellStyle name="SAPBEXstdDataEmph 26" xfId="22408"/>
    <cellStyle name="SAPBEXstdDataEmph 26 2" xfId="22409"/>
    <cellStyle name="SAPBEXstdDataEmph 26 3" xfId="22410"/>
    <cellStyle name="SAPBEXstdDataEmph 27" xfId="22411"/>
    <cellStyle name="SAPBEXstdDataEmph 27 2" xfId="22412"/>
    <cellStyle name="SAPBEXstdDataEmph 27 3" xfId="22413"/>
    <cellStyle name="SAPBEXstdDataEmph 28" xfId="22414"/>
    <cellStyle name="SAPBEXstdDataEmph 28 2" xfId="22415"/>
    <cellStyle name="SAPBEXstdDataEmph 28 3" xfId="22416"/>
    <cellStyle name="SAPBEXstdDataEmph 29" xfId="22417"/>
    <cellStyle name="SAPBEXstdDataEmph 29 2" xfId="22418"/>
    <cellStyle name="SAPBEXstdDataEmph 29 3" xfId="22419"/>
    <cellStyle name="SAPBEXstdDataEmph 3" xfId="22420"/>
    <cellStyle name="SAPBEXstdDataEmph 3 2" xfId="22421"/>
    <cellStyle name="SAPBEXstdDataEmph 3 3" xfId="22422"/>
    <cellStyle name="SAPBEXstdDataEmph 3 4" xfId="22423"/>
    <cellStyle name="SAPBEXstdDataEmph 30" xfId="22424"/>
    <cellStyle name="SAPBEXstdDataEmph 30 2" xfId="22425"/>
    <cellStyle name="SAPBEXstdDataEmph 30 3" xfId="22426"/>
    <cellStyle name="SAPBEXstdDataEmph 31" xfId="22427"/>
    <cellStyle name="SAPBEXstdDataEmph 31 2" xfId="22428"/>
    <cellStyle name="SAPBEXstdDataEmph 31 3" xfId="22429"/>
    <cellStyle name="SAPBEXstdDataEmph 32" xfId="22430"/>
    <cellStyle name="SAPBEXstdDataEmph 32 2" xfId="22431"/>
    <cellStyle name="SAPBEXstdDataEmph 32 3" xfId="22432"/>
    <cellStyle name="SAPBEXstdDataEmph 33" xfId="22433"/>
    <cellStyle name="SAPBEXstdDataEmph 33 2" xfId="22434"/>
    <cellStyle name="SAPBEXstdDataEmph 33 3" xfId="22435"/>
    <cellStyle name="SAPBEXstdDataEmph 34" xfId="22436"/>
    <cellStyle name="SAPBEXstdDataEmph 34 2" xfId="22437"/>
    <cellStyle name="SAPBEXstdDataEmph 34 3" xfId="22438"/>
    <cellStyle name="SAPBEXstdDataEmph 35" xfId="22439"/>
    <cellStyle name="SAPBEXstdDataEmph 35 2" xfId="22440"/>
    <cellStyle name="SAPBEXstdDataEmph 35 3" xfId="22441"/>
    <cellStyle name="SAPBEXstdDataEmph 36" xfId="22442"/>
    <cellStyle name="SAPBEXstdDataEmph 36 2" xfId="22443"/>
    <cellStyle name="SAPBEXstdDataEmph 36 3" xfId="22444"/>
    <cellStyle name="SAPBEXstdDataEmph 37" xfId="22445"/>
    <cellStyle name="SAPBEXstdDataEmph 37 2" xfId="22446"/>
    <cellStyle name="SAPBEXstdDataEmph 37 3" xfId="22447"/>
    <cellStyle name="SAPBEXstdDataEmph 38" xfId="22448"/>
    <cellStyle name="SAPBEXstdDataEmph 38 2" xfId="22449"/>
    <cellStyle name="SAPBEXstdDataEmph 38 3" xfId="22450"/>
    <cellStyle name="SAPBEXstdDataEmph 39" xfId="22451"/>
    <cellStyle name="SAPBEXstdDataEmph 39 2" xfId="22452"/>
    <cellStyle name="SAPBEXstdDataEmph 39 3" xfId="22453"/>
    <cellStyle name="SAPBEXstdDataEmph 4" xfId="22454"/>
    <cellStyle name="SAPBEXstdDataEmph 4 2" xfId="22455"/>
    <cellStyle name="SAPBEXstdDataEmph 4 3" xfId="22456"/>
    <cellStyle name="SAPBEXstdDataEmph 4 4" xfId="22457"/>
    <cellStyle name="SAPBEXstdDataEmph 40" xfId="22458"/>
    <cellStyle name="SAPBEXstdDataEmph 41" xfId="22459"/>
    <cellStyle name="SAPBEXstdDataEmph 42" xfId="22460"/>
    <cellStyle name="SAPBEXstdDataEmph 5" xfId="22461"/>
    <cellStyle name="SAPBEXstdDataEmph 5 2" xfId="22462"/>
    <cellStyle name="SAPBEXstdDataEmph 5 3" xfId="22463"/>
    <cellStyle name="SAPBEXstdDataEmph 5 4" xfId="22464"/>
    <cellStyle name="SAPBEXstdDataEmph 6" xfId="22465"/>
    <cellStyle name="SAPBEXstdDataEmph 6 2" xfId="22466"/>
    <cellStyle name="SAPBEXstdDataEmph 6 3" xfId="22467"/>
    <cellStyle name="SAPBEXstdDataEmph 6 4" xfId="22468"/>
    <cellStyle name="SAPBEXstdDataEmph 7" xfId="22469"/>
    <cellStyle name="SAPBEXstdDataEmph 7 2" xfId="22470"/>
    <cellStyle name="SAPBEXstdDataEmph 7 3" xfId="22471"/>
    <cellStyle name="SAPBEXstdDataEmph 8" xfId="22472"/>
    <cellStyle name="SAPBEXstdDataEmph 8 2" xfId="22473"/>
    <cellStyle name="SAPBEXstdDataEmph 8 3" xfId="22474"/>
    <cellStyle name="SAPBEXstdDataEmph 9" xfId="22475"/>
    <cellStyle name="SAPBEXstdDataEmph 9 2" xfId="22476"/>
    <cellStyle name="SAPBEXstdDataEmph 9 3" xfId="22477"/>
    <cellStyle name="SAPBEXstdDataEmph_Retirements" xfId="22478"/>
    <cellStyle name="SAPBEXstdItem" xfId="22479"/>
    <cellStyle name="SAPBEXstdItem 10" xfId="22480"/>
    <cellStyle name="SAPBEXstdItem 10 2" xfId="22481"/>
    <cellStyle name="SAPBEXstdItem 10 3" xfId="22482"/>
    <cellStyle name="SAPBEXstdItem 100" xfId="22483"/>
    <cellStyle name="SAPBEXstdItem 11" xfId="22484"/>
    <cellStyle name="SAPBEXstdItem 11 2" xfId="22485"/>
    <cellStyle name="SAPBEXstdItem 11 3" xfId="22486"/>
    <cellStyle name="SAPBEXstdItem 12" xfId="22487"/>
    <cellStyle name="SAPBEXstdItem 12 2" xfId="22488"/>
    <cellStyle name="SAPBEXstdItem 12 3" xfId="22489"/>
    <cellStyle name="SAPBEXstdItem 13" xfId="22490"/>
    <cellStyle name="SAPBEXstdItem 13 2" xfId="22491"/>
    <cellStyle name="SAPBEXstdItem 13 3" xfId="22492"/>
    <cellStyle name="SAPBEXstdItem 14" xfId="22493"/>
    <cellStyle name="SAPBEXstdItem 14 2" xfId="22494"/>
    <cellStyle name="SAPBEXstdItem 14 3" xfId="22495"/>
    <cellStyle name="SAPBEXstdItem 15" xfId="22496"/>
    <cellStyle name="SAPBEXstdItem 15 2" xfId="22497"/>
    <cellStyle name="SAPBEXstdItem 15 3" xfId="22498"/>
    <cellStyle name="SAPBEXstdItem 16" xfId="22499"/>
    <cellStyle name="SAPBEXstdItem 16 2" xfId="22500"/>
    <cellStyle name="SAPBEXstdItem 16 3" xfId="22501"/>
    <cellStyle name="SAPBEXstdItem 17" xfId="22502"/>
    <cellStyle name="SAPBEXstdItem 17 2" xfId="22503"/>
    <cellStyle name="SAPBEXstdItem 17 3" xfId="22504"/>
    <cellStyle name="SAPBEXstdItem 18" xfId="22505"/>
    <cellStyle name="SAPBEXstdItem 18 2" xfId="22506"/>
    <cellStyle name="SAPBEXstdItem 18 3" xfId="22507"/>
    <cellStyle name="SAPBEXstdItem 19" xfId="22508"/>
    <cellStyle name="SAPBEXstdItem 19 2" xfId="22509"/>
    <cellStyle name="SAPBEXstdItem 19 3" xfId="22510"/>
    <cellStyle name="SAPBEXstdItem 2" xfId="22511"/>
    <cellStyle name="SAPBEXstdItem 2 2" xfId="22512"/>
    <cellStyle name="SAPBEXstdItem 2 3" xfId="22513"/>
    <cellStyle name="SAPBEXstdItem 2 4" xfId="22514"/>
    <cellStyle name="SAPBEXstdItem 20" xfId="22515"/>
    <cellStyle name="SAPBEXstdItem 20 2" xfId="22516"/>
    <cellStyle name="SAPBEXstdItem 20 3" xfId="22517"/>
    <cellStyle name="SAPBEXstdItem 21" xfId="22518"/>
    <cellStyle name="SAPBEXstdItem 21 2" xfId="22519"/>
    <cellStyle name="SAPBEXstdItem 21 3" xfId="22520"/>
    <cellStyle name="SAPBEXstdItem 22" xfId="22521"/>
    <cellStyle name="SAPBEXstdItem 22 2" xfId="22522"/>
    <cellStyle name="SAPBEXstdItem 22 3" xfId="22523"/>
    <cellStyle name="SAPBEXstdItem 23" xfId="22524"/>
    <cellStyle name="SAPBEXstdItem 23 2" xfId="22525"/>
    <cellStyle name="SAPBEXstdItem 23 3" xfId="22526"/>
    <cellStyle name="SAPBEXstdItem 24" xfId="22527"/>
    <cellStyle name="SAPBEXstdItem 24 2" xfId="22528"/>
    <cellStyle name="SAPBEXstdItem 24 3" xfId="22529"/>
    <cellStyle name="SAPBEXstdItem 25" xfId="22530"/>
    <cellStyle name="SAPBEXstdItem 25 2" xfId="22531"/>
    <cellStyle name="SAPBEXstdItem 25 3" xfId="22532"/>
    <cellStyle name="SAPBEXstdItem 26" xfId="22533"/>
    <cellStyle name="SAPBEXstdItem 26 2" xfId="22534"/>
    <cellStyle name="SAPBEXstdItem 26 3" xfId="22535"/>
    <cellStyle name="SAPBEXstdItem 27" xfId="22536"/>
    <cellStyle name="SAPBEXstdItem 27 2" xfId="22537"/>
    <cellStyle name="SAPBEXstdItem 27 3" xfId="22538"/>
    <cellStyle name="SAPBEXstdItem 28" xfId="22539"/>
    <cellStyle name="SAPBEXstdItem 28 2" xfId="22540"/>
    <cellStyle name="SAPBEXstdItem 28 3" xfId="22541"/>
    <cellStyle name="SAPBEXstdItem 29" xfId="22542"/>
    <cellStyle name="SAPBEXstdItem 29 2" xfId="22543"/>
    <cellStyle name="SAPBEXstdItem 29 3" xfId="22544"/>
    <cellStyle name="SAPBEXstdItem 3" xfId="22545"/>
    <cellStyle name="SAPBEXstdItem 3 2" xfId="22546"/>
    <cellStyle name="SAPBEXstdItem 3 3" xfId="22547"/>
    <cellStyle name="SAPBEXstdItem 30" xfId="22548"/>
    <cellStyle name="SAPBEXstdItem 30 2" xfId="22549"/>
    <cellStyle name="SAPBEXstdItem 30 3" xfId="22550"/>
    <cellStyle name="SAPBEXstdItem 31" xfId="22551"/>
    <cellStyle name="SAPBEXstdItem 31 2" xfId="22552"/>
    <cellStyle name="SAPBEXstdItem 31 3" xfId="22553"/>
    <cellStyle name="SAPBEXstdItem 32" xfId="22554"/>
    <cellStyle name="SAPBEXstdItem 32 2" xfId="22555"/>
    <cellStyle name="SAPBEXstdItem 32 3" xfId="22556"/>
    <cellStyle name="SAPBEXstdItem 33" xfId="22557"/>
    <cellStyle name="SAPBEXstdItem 33 2" xfId="22558"/>
    <cellStyle name="SAPBEXstdItem 33 3" xfId="22559"/>
    <cellStyle name="SAPBEXstdItem 34" xfId="22560"/>
    <cellStyle name="SAPBEXstdItem 34 2" xfId="22561"/>
    <cellStyle name="SAPBEXstdItem 34 3" xfId="22562"/>
    <cellStyle name="SAPBEXstdItem 35" xfId="22563"/>
    <cellStyle name="SAPBEXstdItem 35 2" xfId="22564"/>
    <cellStyle name="SAPBEXstdItem 35 3" xfId="22565"/>
    <cellStyle name="SAPBEXstdItem 36" xfId="22566"/>
    <cellStyle name="SAPBEXstdItem 36 2" xfId="22567"/>
    <cellStyle name="SAPBEXstdItem 36 3" xfId="22568"/>
    <cellStyle name="SAPBEXstdItem 37" xfId="22569"/>
    <cellStyle name="SAPBEXstdItem 37 2" xfId="22570"/>
    <cellStyle name="SAPBEXstdItem 37 3" xfId="22571"/>
    <cellStyle name="SAPBEXstdItem 38" xfId="22572"/>
    <cellStyle name="SAPBEXstdItem 38 2" xfId="22573"/>
    <cellStyle name="SAPBEXstdItem 38 3" xfId="22574"/>
    <cellStyle name="SAPBEXstdItem 39" xfId="22575"/>
    <cellStyle name="SAPBEXstdItem 39 2" xfId="22576"/>
    <cellStyle name="SAPBEXstdItem 39 3" xfId="22577"/>
    <cellStyle name="SAPBEXstdItem 4" xfId="22578"/>
    <cellStyle name="SAPBEXstdItem 4 2" xfId="22579"/>
    <cellStyle name="SAPBEXstdItem 4 3" xfId="22580"/>
    <cellStyle name="SAPBEXstdItem 40" xfId="22581"/>
    <cellStyle name="SAPBEXstdItem 40 2" xfId="22582"/>
    <cellStyle name="SAPBEXstdItem 40 3" xfId="22583"/>
    <cellStyle name="SAPBEXstdItem 41" xfId="22584"/>
    <cellStyle name="SAPBEXstdItem 41 2" xfId="22585"/>
    <cellStyle name="SAPBEXstdItem 41 3" xfId="22586"/>
    <cellStyle name="SAPBEXstdItem 41 4" xfId="22587"/>
    <cellStyle name="SAPBEXstdItem 42" xfId="22588"/>
    <cellStyle name="SAPBEXstdItem 43" xfId="22589"/>
    <cellStyle name="SAPBEXstdItem 44" xfId="22590"/>
    <cellStyle name="SAPBEXstdItem 45" xfId="22591"/>
    <cellStyle name="SAPBEXstdItem 46" xfId="22592"/>
    <cellStyle name="SAPBEXstdItem 47" xfId="22593"/>
    <cellStyle name="SAPBEXstdItem 48" xfId="22594"/>
    <cellStyle name="SAPBEXstdItem 49" xfId="22595"/>
    <cellStyle name="SAPBEXstdItem 5" xfId="22596"/>
    <cellStyle name="SAPBEXstdItem 5 2" xfId="22597"/>
    <cellStyle name="SAPBEXstdItem 5 3" xfId="22598"/>
    <cellStyle name="SAPBEXstdItem 50" xfId="22599"/>
    <cellStyle name="SAPBEXstdItem 51" xfId="22600"/>
    <cellStyle name="SAPBEXstdItem 52" xfId="22601"/>
    <cellStyle name="SAPBEXstdItem 6" xfId="22602"/>
    <cellStyle name="SAPBEXstdItem 6 2" xfId="22603"/>
    <cellStyle name="SAPBEXstdItem 6 3" xfId="22604"/>
    <cellStyle name="SAPBEXstdItem 7" xfId="22605"/>
    <cellStyle name="SAPBEXstdItem 7 2" xfId="22606"/>
    <cellStyle name="SAPBEXstdItem 7 3" xfId="22607"/>
    <cellStyle name="SAPBEXstdItem 8" xfId="22608"/>
    <cellStyle name="SAPBEXstdItem 8 2" xfId="22609"/>
    <cellStyle name="SAPBEXstdItem 8 3" xfId="22610"/>
    <cellStyle name="SAPBEXstdItem 9" xfId="22611"/>
    <cellStyle name="SAPBEXstdItem 9 2" xfId="22612"/>
    <cellStyle name="SAPBEXstdItem 9 3" xfId="22613"/>
    <cellStyle name="SAPBEXstdItem_Additions" xfId="22614"/>
    <cellStyle name="SAPBEXstdItemX" xfId="22615"/>
    <cellStyle name="SAPBEXstdItemX 10" xfId="22616"/>
    <cellStyle name="SAPBEXstdItemX 10 2" xfId="22617"/>
    <cellStyle name="SAPBEXstdItemX 10 3" xfId="22618"/>
    <cellStyle name="SAPBEXstdItemX 11" xfId="22619"/>
    <cellStyle name="SAPBEXstdItemX 11 2" xfId="22620"/>
    <cellStyle name="SAPBEXstdItemX 11 3" xfId="22621"/>
    <cellStyle name="SAPBEXstdItemX 12" xfId="22622"/>
    <cellStyle name="SAPBEXstdItemX 12 2" xfId="22623"/>
    <cellStyle name="SAPBEXstdItemX 12 3" xfId="22624"/>
    <cellStyle name="SAPBEXstdItemX 13" xfId="22625"/>
    <cellStyle name="SAPBEXstdItemX 13 2" xfId="22626"/>
    <cellStyle name="SAPBEXstdItemX 13 3" xfId="22627"/>
    <cellStyle name="SAPBEXstdItemX 14" xfId="22628"/>
    <cellStyle name="SAPBEXstdItemX 14 2" xfId="22629"/>
    <cellStyle name="SAPBEXstdItemX 14 3" xfId="22630"/>
    <cellStyle name="SAPBEXstdItemX 15" xfId="22631"/>
    <cellStyle name="SAPBEXstdItemX 15 2" xfId="22632"/>
    <cellStyle name="SAPBEXstdItemX 15 3" xfId="22633"/>
    <cellStyle name="SAPBEXstdItemX 16" xfId="22634"/>
    <cellStyle name="SAPBEXstdItemX 16 2" xfId="22635"/>
    <cellStyle name="SAPBEXstdItemX 16 3" xfId="22636"/>
    <cellStyle name="SAPBEXstdItemX 17" xfId="22637"/>
    <cellStyle name="SAPBEXstdItemX 17 2" xfId="22638"/>
    <cellStyle name="SAPBEXstdItemX 17 3" xfId="22639"/>
    <cellStyle name="SAPBEXstdItemX 18" xfId="22640"/>
    <cellStyle name="SAPBEXstdItemX 18 2" xfId="22641"/>
    <cellStyle name="SAPBEXstdItemX 18 3" xfId="22642"/>
    <cellStyle name="SAPBEXstdItemX 19" xfId="22643"/>
    <cellStyle name="SAPBEXstdItemX 19 2" xfId="22644"/>
    <cellStyle name="SAPBEXstdItemX 19 3" xfId="22645"/>
    <cellStyle name="SAPBEXstdItemX 2" xfId="22646"/>
    <cellStyle name="SAPBEXstdItemX 2 2" xfId="22647"/>
    <cellStyle name="SAPBEXstdItemX 2 3" xfId="22648"/>
    <cellStyle name="SAPBEXstdItemX 20" xfId="22649"/>
    <cellStyle name="SAPBEXstdItemX 20 2" xfId="22650"/>
    <cellStyle name="SAPBEXstdItemX 20 3" xfId="22651"/>
    <cellStyle name="SAPBEXstdItemX 21" xfId="22652"/>
    <cellStyle name="SAPBEXstdItemX 21 2" xfId="22653"/>
    <cellStyle name="SAPBEXstdItemX 21 3" xfId="22654"/>
    <cellStyle name="SAPBEXstdItemX 22" xfId="22655"/>
    <cellStyle name="SAPBEXstdItemX 22 2" xfId="22656"/>
    <cellStyle name="SAPBEXstdItemX 22 3" xfId="22657"/>
    <cellStyle name="SAPBEXstdItemX 23" xfId="22658"/>
    <cellStyle name="SAPBEXstdItemX 23 2" xfId="22659"/>
    <cellStyle name="SAPBEXstdItemX 23 3" xfId="22660"/>
    <cellStyle name="SAPBEXstdItemX 24" xfId="22661"/>
    <cellStyle name="SAPBEXstdItemX 24 2" xfId="22662"/>
    <cellStyle name="SAPBEXstdItemX 24 3" xfId="22663"/>
    <cellStyle name="SAPBEXstdItemX 25" xfId="22664"/>
    <cellStyle name="SAPBEXstdItemX 25 2" xfId="22665"/>
    <cellStyle name="SAPBEXstdItemX 25 3" xfId="22666"/>
    <cellStyle name="SAPBEXstdItemX 26" xfId="22667"/>
    <cellStyle name="SAPBEXstdItemX 26 2" xfId="22668"/>
    <cellStyle name="SAPBEXstdItemX 26 3" xfId="22669"/>
    <cellStyle name="SAPBEXstdItemX 27" xfId="22670"/>
    <cellStyle name="SAPBEXstdItemX 27 2" xfId="22671"/>
    <cellStyle name="SAPBEXstdItemX 27 3" xfId="22672"/>
    <cellStyle name="SAPBEXstdItemX 28" xfId="22673"/>
    <cellStyle name="SAPBEXstdItemX 28 2" xfId="22674"/>
    <cellStyle name="SAPBEXstdItemX 28 3" xfId="22675"/>
    <cellStyle name="SAPBEXstdItemX 29" xfId="22676"/>
    <cellStyle name="SAPBEXstdItemX 29 2" xfId="22677"/>
    <cellStyle name="SAPBEXstdItemX 29 3" xfId="22678"/>
    <cellStyle name="SAPBEXstdItemX 3" xfId="22679"/>
    <cellStyle name="SAPBEXstdItemX 3 2" xfId="22680"/>
    <cellStyle name="SAPBEXstdItemX 3 3" xfId="22681"/>
    <cellStyle name="SAPBEXstdItemX 3 4" xfId="22682"/>
    <cellStyle name="SAPBEXstdItemX 30" xfId="22683"/>
    <cellStyle name="SAPBEXstdItemX 30 2" xfId="22684"/>
    <cellStyle name="SAPBEXstdItemX 30 3" xfId="22685"/>
    <cellStyle name="SAPBEXstdItemX 31" xfId="22686"/>
    <cellStyle name="SAPBEXstdItemX 31 2" xfId="22687"/>
    <cellStyle name="SAPBEXstdItemX 31 3" xfId="22688"/>
    <cellStyle name="SAPBEXstdItemX 32" xfId="22689"/>
    <cellStyle name="SAPBEXstdItemX 32 2" xfId="22690"/>
    <cellStyle name="SAPBEXstdItemX 32 3" xfId="22691"/>
    <cellStyle name="SAPBEXstdItemX 33" xfId="22692"/>
    <cellStyle name="SAPBEXstdItemX 33 2" xfId="22693"/>
    <cellStyle name="SAPBEXstdItemX 33 3" xfId="22694"/>
    <cellStyle name="SAPBEXstdItemX 34" xfId="22695"/>
    <cellStyle name="SAPBEXstdItemX 34 2" xfId="22696"/>
    <cellStyle name="SAPBEXstdItemX 34 3" xfId="22697"/>
    <cellStyle name="SAPBEXstdItemX 35" xfId="22698"/>
    <cellStyle name="SAPBEXstdItemX 35 2" xfId="22699"/>
    <cellStyle name="SAPBEXstdItemX 35 3" xfId="22700"/>
    <cellStyle name="SAPBEXstdItemX 36" xfId="22701"/>
    <cellStyle name="SAPBEXstdItemX 36 2" xfId="22702"/>
    <cellStyle name="SAPBEXstdItemX 36 3" xfId="22703"/>
    <cellStyle name="SAPBEXstdItemX 37" xfId="22704"/>
    <cellStyle name="SAPBEXstdItemX 37 2" xfId="22705"/>
    <cellStyle name="SAPBEXstdItemX 37 3" xfId="22706"/>
    <cellStyle name="SAPBEXstdItemX 38" xfId="22707"/>
    <cellStyle name="SAPBEXstdItemX 38 2" xfId="22708"/>
    <cellStyle name="SAPBEXstdItemX 38 3" xfId="22709"/>
    <cellStyle name="SAPBEXstdItemX 39" xfId="22710"/>
    <cellStyle name="SAPBEXstdItemX 39 2" xfId="22711"/>
    <cellStyle name="SAPBEXstdItemX 39 3" xfId="22712"/>
    <cellStyle name="SAPBEXstdItemX 4" xfId="22713"/>
    <cellStyle name="SAPBEXstdItemX 4 2" xfId="22714"/>
    <cellStyle name="SAPBEXstdItemX 4 3" xfId="22715"/>
    <cellStyle name="SAPBEXstdItemX 4 4" xfId="22716"/>
    <cellStyle name="SAPBEXstdItemX 40" xfId="22717"/>
    <cellStyle name="SAPBEXstdItemX 40 2" xfId="22718"/>
    <cellStyle name="SAPBEXstdItemX 40 3" xfId="22719"/>
    <cellStyle name="SAPBEXstdItemX 41" xfId="22720"/>
    <cellStyle name="SAPBEXstdItemX 41 2" xfId="22721"/>
    <cellStyle name="SAPBEXstdItemX 41 3" xfId="22722"/>
    <cellStyle name="SAPBEXstdItemX 42" xfId="22723"/>
    <cellStyle name="SAPBEXstdItemX 43" xfId="22724"/>
    <cellStyle name="SAPBEXstdItemX 44" xfId="22725"/>
    <cellStyle name="SAPBEXstdItemX 5" xfId="22726"/>
    <cellStyle name="SAPBEXstdItemX 5 2" xfId="22727"/>
    <cellStyle name="SAPBEXstdItemX 5 3" xfId="22728"/>
    <cellStyle name="SAPBEXstdItemX 5 4" xfId="22729"/>
    <cellStyle name="SAPBEXstdItemX 6" xfId="22730"/>
    <cellStyle name="SAPBEXstdItemX 6 2" xfId="22731"/>
    <cellStyle name="SAPBEXstdItemX 6 3" xfId="22732"/>
    <cellStyle name="SAPBEXstdItemX 6 4" xfId="22733"/>
    <cellStyle name="SAPBEXstdItemX 7" xfId="22734"/>
    <cellStyle name="SAPBEXstdItemX 7 2" xfId="22735"/>
    <cellStyle name="SAPBEXstdItemX 7 3" xfId="22736"/>
    <cellStyle name="SAPBEXstdItemX 8" xfId="22737"/>
    <cellStyle name="SAPBEXstdItemX 8 2" xfId="22738"/>
    <cellStyle name="SAPBEXstdItemX 8 3" xfId="22739"/>
    <cellStyle name="SAPBEXstdItemX 9" xfId="22740"/>
    <cellStyle name="SAPBEXstdItemX 9 2" xfId="22741"/>
    <cellStyle name="SAPBEXstdItemX 9 3" xfId="22742"/>
    <cellStyle name="SAPBEXstdItemX_Retirements" xfId="22743"/>
    <cellStyle name="SAPBEXtitle" xfId="22744"/>
    <cellStyle name="SAPBEXtitle 10" xfId="22745"/>
    <cellStyle name="SAPBEXtitle 10 2" xfId="22746"/>
    <cellStyle name="SAPBEXtitle 10 3" xfId="22747"/>
    <cellStyle name="SAPBEXtitle 11" xfId="22748"/>
    <cellStyle name="SAPBEXtitle 11 2" xfId="22749"/>
    <cellStyle name="SAPBEXtitle 11 3" xfId="22750"/>
    <cellStyle name="SAPBEXtitle 12" xfId="22751"/>
    <cellStyle name="SAPBEXtitle 12 2" xfId="22752"/>
    <cellStyle name="SAPBEXtitle 12 3" xfId="22753"/>
    <cellStyle name="SAPBEXtitle 13" xfId="22754"/>
    <cellStyle name="SAPBEXtitle 13 2" xfId="22755"/>
    <cellStyle name="SAPBEXtitle 13 3" xfId="22756"/>
    <cellStyle name="SAPBEXtitle 14" xfId="22757"/>
    <cellStyle name="SAPBEXtitle 14 2" xfId="22758"/>
    <cellStyle name="SAPBEXtitle 14 3" xfId="22759"/>
    <cellStyle name="SAPBEXtitle 15" xfId="22760"/>
    <cellStyle name="SAPBEXtitle 15 2" xfId="22761"/>
    <cellStyle name="SAPBEXtitle 15 3" xfId="22762"/>
    <cellStyle name="SAPBEXtitle 16" xfId="22763"/>
    <cellStyle name="SAPBEXtitle 16 2" xfId="22764"/>
    <cellStyle name="SAPBEXtitle 16 3" xfId="22765"/>
    <cellStyle name="SAPBEXtitle 17" xfId="22766"/>
    <cellStyle name="SAPBEXtitle 17 2" xfId="22767"/>
    <cellStyle name="SAPBEXtitle 17 3" xfId="22768"/>
    <cellStyle name="SAPBEXtitle 18" xfId="22769"/>
    <cellStyle name="SAPBEXtitle 18 2" xfId="22770"/>
    <cellStyle name="SAPBEXtitle 18 3" xfId="22771"/>
    <cellStyle name="SAPBEXtitle 19" xfId="22772"/>
    <cellStyle name="SAPBEXtitle 19 2" xfId="22773"/>
    <cellStyle name="SAPBEXtitle 19 3" xfId="22774"/>
    <cellStyle name="SAPBEXtitle 2" xfId="22775"/>
    <cellStyle name="SAPBEXtitle 2 2" xfId="22776"/>
    <cellStyle name="SAPBEXtitle 2 3" xfId="22777"/>
    <cellStyle name="SAPBEXtitle 2 4" xfId="22778"/>
    <cellStyle name="SAPBEXtitle 20" xfId="22779"/>
    <cellStyle name="SAPBEXtitle 20 2" xfId="22780"/>
    <cellStyle name="SAPBEXtitle 20 3" xfId="22781"/>
    <cellStyle name="SAPBEXtitle 21" xfId="22782"/>
    <cellStyle name="SAPBEXtitle 21 2" xfId="22783"/>
    <cellStyle name="SAPBEXtitle 21 3" xfId="22784"/>
    <cellStyle name="SAPBEXtitle 22" xfId="22785"/>
    <cellStyle name="SAPBEXtitle 22 2" xfId="22786"/>
    <cellStyle name="SAPBEXtitle 22 3" xfId="22787"/>
    <cellStyle name="SAPBEXtitle 23" xfId="22788"/>
    <cellStyle name="SAPBEXtitle 23 2" xfId="22789"/>
    <cellStyle name="SAPBEXtitle 23 3" xfId="22790"/>
    <cellStyle name="SAPBEXtitle 24" xfId="22791"/>
    <cellStyle name="SAPBEXtitle 24 2" xfId="22792"/>
    <cellStyle name="SAPBEXtitle 24 3" xfId="22793"/>
    <cellStyle name="SAPBEXtitle 25" xfId="22794"/>
    <cellStyle name="SAPBEXtitle 25 2" xfId="22795"/>
    <cellStyle name="SAPBEXtitle 25 3" xfId="22796"/>
    <cellStyle name="SAPBEXtitle 26" xfId="22797"/>
    <cellStyle name="SAPBEXtitle 26 2" xfId="22798"/>
    <cellStyle name="SAPBEXtitle 26 3" xfId="22799"/>
    <cellStyle name="SAPBEXtitle 27" xfId="22800"/>
    <cellStyle name="SAPBEXtitle 27 2" xfId="22801"/>
    <cellStyle name="SAPBEXtitle 27 3" xfId="22802"/>
    <cellStyle name="SAPBEXtitle 28" xfId="22803"/>
    <cellStyle name="SAPBEXtitle 28 2" xfId="22804"/>
    <cellStyle name="SAPBEXtitle 28 3" xfId="22805"/>
    <cellStyle name="SAPBEXtitle 29" xfId="22806"/>
    <cellStyle name="SAPBEXtitle 29 2" xfId="22807"/>
    <cellStyle name="SAPBEXtitle 29 3" xfId="22808"/>
    <cellStyle name="SAPBEXtitle 3" xfId="22809"/>
    <cellStyle name="SAPBEXtitle 3 2" xfId="22810"/>
    <cellStyle name="SAPBEXtitle 3 3" xfId="22811"/>
    <cellStyle name="SAPBEXtitle 30" xfId="22812"/>
    <cellStyle name="SAPBEXtitle 30 2" xfId="22813"/>
    <cellStyle name="SAPBEXtitle 30 3" xfId="22814"/>
    <cellStyle name="SAPBEXtitle 31" xfId="22815"/>
    <cellStyle name="SAPBEXtitle 31 2" xfId="22816"/>
    <cellStyle name="SAPBEXtitle 31 3" xfId="22817"/>
    <cellStyle name="SAPBEXtitle 32" xfId="22818"/>
    <cellStyle name="SAPBEXtitle 32 2" xfId="22819"/>
    <cellStyle name="SAPBEXtitle 32 3" xfId="22820"/>
    <cellStyle name="SAPBEXtitle 33" xfId="22821"/>
    <cellStyle name="SAPBEXtitle 33 2" xfId="22822"/>
    <cellStyle name="SAPBEXtitle 33 3" xfId="22823"/>
    <cellStyle name="SAPBEXtitle 34" xfId="22824"/>
    <cellStyle name="SAPBEXtitle 34 2" xfId="22825"/>
    <cellStyle name="SAPBEXtitle 34 3" xfId="22826"/>
    <cellStyle name="SAPBEXtitle 35" xfId="22827"/>
    <cellStyle name="SAPBEXtitle 35 2" xfId="22828"/>
    <cellStyle name="SAPBEXtitle 35 3" xfId="22829"/>
    <cellStyle name="SAPBEXtitle 36" xfId="22830"/>
    <cellStyle name="SAPBEXtitle 36 2" xfId="22831"/>
    <cellStyle name="SAPBEXtitle 36 3" xfId="22832"/>
    <cellStyle name="SAPBEXtitle 37" xfId="22833"/>
    <cellStyle name="SAPBEXtitle 37 2" xfId="22834"/>
    <cellStyle name="SAPBEXtitle 37 3" xfId="22835"/>
    <cellStyle name="SAPBEXtitle 38" xfId="22836"/>
    <cellStyle name="SAPBEXtitle 38 2" xfId="22837"/>
    <cellStyle name="SAPBEXtitle 38 3" xfId="22838"/>
    <cellStyle name="SAPBEXtitle 39" xfId="22839"/>
    <cellStyle name="SAPBEXtitle 39 2" xfId="22840"/>
    <cellStyle name="SAPBEXtitle 39 3" xfId="22841"/>
    <cellStyle name="SAPBEXtitle 4" xfId="22842"/>
    <cellStyle name="SAPBEXtitle 4 2" xfId="22843"/>
    <cellStyle name="SAPBEXtitle 4 3" xfId="22844"/>
    <cellStyle name="SAPBEXtitle 40" xfId="22845"/>
    <cellStyle name="SAPBEXtitle 41" xfId="22846"/>
    <cellStyle name="SAPBEXtitle 42" xfId="22847"/>
    <cellStyle name="SAPBEXtitle 5" xfId="22848"/>
    <cellStyle name="SAPBEXtitle 5 2" xfId="22849"/>
    <cellStyle name="SAPBEXtitle 5 3" xfId="22850"/>
    <cellStyle name="SAPBEXtitle 6" xfId="22851"/>
    <cellStyle name="SAPBEXtitle 6 2" xfId="22852"/>
    <cellStyle name="SAPBEXtitle 6 3" xfId="22853"/>
    <cellStyle name="SAPBEXtitle 7" xfId="22854"/>
    <cellStyle name="SAPBEXtitle 7 2" xfId="22855"/>
    <cellStyle name="SAPBEXtitle 7 3" xfId="22856"/>
    <cellStyle name="SAPBEXtitle 8" xfId="22857"/>
    <cellStyle name="SAPBEXtitle 8 2" xfId="22858"/>
    <cellStyle name="SAPBEXtitle 8 3" xfId="22859"/>
    <cellStyle name="SAPBEXtitle 9" xfId="22860"/>
    <cellStyle name="SAPBEXtitle 9 2" xfId="22861"/>
    <cellStyle name="SAPBEXtitle 9 3" xfId="22862"/>
    <cellStyle name="SAPBEXtitle_Sheet1" xfId="22863"/>
    <cellStyle name="SAPBEXunassignedItem" xfId="22864"/>
    <cellStyle name="SAPBEXunassignedItem 10" xfId="22865"/>
    <cellStyle name="SAPBEXunassignedItem 10 2" xfId="22866"/>
    <cellStyle name="SAPBEXunassignedItem 10 3" xfId="22867"/>
    <cellStyle name="SAPBEXunassignedItem 11" xfId="22868"/>
    <cellStyle name="SAPBEXunassignedItem 11 2" xfId="22869"/>
    <cellStyle name="SAPBEXunassignedItem 11 3" xfId="22870"/>
    <cellStyle name="SAPBEXunassignedItem 12" xfId="22871"/>
    <cellStyle name="SAPBEXunassignedItem 12 2" xfId="22872"/>
    <cellStyle name="SAPBEXunassignedItem 12 3" xfId="22873"/>
    <cellStyle name="SAPBEXunassignedItem 13" xfId="22874"/>
    <cellStyle name="SAPBEXunassignedItem 13 2" xfId="22875"/>
    <cellStyle name="SAPBEXunassignedItem 13 3" xfId="22876"/>
    <cellStyle name="SAPBEXunassignedItem 14" xfId="22877"/>
    <cellStyle name="SAPBEXunassignedItem 14 2" xfId="22878"/>
    <cellStyle name="SAPBEXunassignedItem 14 3" xfId="22879"/>
    <cellStyle name="SAPBEXunassignedItem 15" xfId="22880"/>
    <cellStyle name="SAPBEXunassignedItem 15 2" xfId="22881"/>
    <cellStyle name="SAPBEXunassignedItem 15 3" xfId="22882"/>
    <cellStyle name="SAPBEXunassignedItem 16" xfId="22883"/>
    <cellStyle name="SAPBEXunassignedItem 16 2" xfId="22884"/>
    <cellStyle name="SAPBEXunassignedItem 16 3" xfId="22885"/>
    <cellStyle name="SAPBEXunassignedItem 17" xfId="22886"/>
    <cellStyle name="SAPBEXunassignedItem 17 2" xfId="22887"/>
    <cellStyle name="SAPBEXunassignedItem 17 3" xfId="22888"/>
    <cellStyle name="SAPBEXunassignedItem 18" xfId="22889"/>
    <cellStyle name="SAPBEXunassignedItem 18 2" xfId="22890"/>
    <cellStyle name="SAPBEXunassignedItem 18 3" xfId="22891"/>
    <cellStyle name="SAPBEXunassignedItem 19" xfId="22892"/>
    <cellStyle name="SAPBEXunassignedItem 19 2" xfId="22893"/>
    <cellStyle name="SAPBEXunassignedItem 19 3" xfId="22894"/>
    <cellStyle name="SAPBEXunassignedItem 2" xfId="22895"/>
    <cellStyle name="SAPBEXunassignedItem 2 2" xfId="22896"/>
    <cellStyle name="SAPBEXunassignedItem 2 3" xfId="22897"/>
    <cellStyle name="SAPBEXunassignedItem 2 4" xfId="22898"/>
    <cellStyle name="SAPBEXunassignedItem 20" xfId="22899"/>
    <cellStyle name="SAPBEXunassignedItem 20 2" xfId="22900"/>
    <cellStyle name="SAPBEXunassignedItem 20 3" xfId="22901"/>
    <cellStyle name="SAPBEXunassignedItem 21" xfId="22902"/>
    <cellStyle name="SAPBEXunassignedItem 21 2" xfId="22903"/>
    <cellStyle name="SAPBEXunassignedItem 21 3" xfId="22904"/>
    <cellStyle name="SAPBEXunassignedItem 22" xfId="22905"/>
    <cellStyle name="SAPBEXunassignedItem 22 2" xfId="22906"/>
    <cellStyle name="SAPBEXunassignedItem 22 3" xfId="22907"/>
    <cellStyle name="SAPBEXunassignedItem 23" xfId="22908"/>
    <cellStyle name="SAPBEXunassignedItem 23 2" xfId="22909"/>
    <cellStyle name="SAPBEXunassignedItem 23 3" xfId="22910"/>
    <cellStyle name="SAPBEXunassignedItem 24" xfId="22911"/>
    <cellStyle name="SAPBEXunassignedItem 24 2" xfId="22912"/>
    <cellStyle name="SAPBEXunassignedItem 24 3" xfId="22913"/>
    <cellStyle name="SAPBEXunassignedItem 25" xfId="22914"/>
    <cellStyle name="SAPBEXunassignedItem 25 2" xfId="22915"/>
    <cellStyle name="SAPBEXunassignedItem 25 3" xfId="22916"/>
    <cellStyle name="SAPBEXunassignedItem 26" xfId="22917"/>
    <cellStyle name="SAPBEXunassignedItem 26 2" xfId="22918"/>
    <cellStyle name="SAPBEXunassignedItem 26 3" xfId="22919"/>
    <cellStyle name="SAPBEXunassignedItem 27" xfId="22920"/>
    <cellStyle name="SAPBEXunassignedItem 27 2" xfId="22921"/>
    <cellStyle name="SAPBEXunassignedItem 27 3" xfId="22922"/>
    <cellStyle name="SAPBEXunassignedItem 28" xfId="22923"/>
    <cellStyle name="SAPBEXunassignedItem 28 2" xfId="22924"/>
    <cellStyle name="SAPBEXunassignedItem 28 3" xfId="22925"/>
    <cellStyle name="SAPBEXunassignedItem 29" xfId="22926"/>
    <cellStyle name="SAPBEXunassignedItem 29 2" xfId="22927"/>
    <cellStyle name="SAPBEXunassignedItem 29 3" xfId="22928"/>
    <cellStyle name="SAPBEXunassignedItem 3" xfId="22929"/>
    <cellStyle name="SAPBEXunassignedItem 3 2" xfId="22930"/>
    <cellStyle name="SAPBEXunassignedItem 3 3" xfId="22931"/>
    <cellStyle name="SAPBEXunassignedItem 30" xfId="22932"/>
    <cellStyle name="SAPBEXunassignedItem 30 2" xfId="22933"/>
    <cellStyle name="SAPBEXunassignedItem 30 3" xfId="22934"/>
    <cellStyle name="SAPBEXunassignedItem 31" xfId="22935"/>
    <cellStyle name="SAPBEXunassignedItem 31 2" xfId="22936"/>
    <cellStyle name="SAPBEXunassignedItem 31 3" xfId="22937"/>
    <cellStyle name="SAPBEXunassignedItem 32" xfId="22938"/>
    <cellStyle name="SAPBEXunassignedItem 32 2" xfId="22939"/>
    <cellStyle name="SAPBEXunassignedItem 32 3" xfId="22940"/>
    <cellStyle name="SAPBEXunassignedItem 33" xfId="22941"/>
    <cellStyle name="SAPBEXunassignedItem 34" xfId="22942"/>
    <cellStyle name="SAPBEXunassignedItem 35" xfId="22943"/>
    <cellStyle name="SAPBEXunassignedItem 36" xfId="22944"/>
    <cellStyle name="SAPBEXunassignedItem 37" xfId="22945"/>
    <cellStyle name="SAPBEXunassignedItem 38" xfId="22946"/>
    <cellStyle name="SAPBEXunassignedItem 39" xfId="22947"/>
    <cellStyle name="SAPBEXunassignedItem 4" xfId="22948"/>
    <cellStyle name="SAPBEXunassignedItem 4 2" xfId="22949"/>
    <cellStyle name="SAPBEXunassignedItem 4 3" xfId="22950"/>
    <cellStyle name="SAPBEXunassignedItem 40" xfId="22951"/>
    <cellStyle name="SAPBEXunassignedItem 41" xfId="22952"/>
    <cellStyle name="SAPBEXunassignedItem 42" xfId="22953"/>
    <cellStyle name="SAPBEXunassignedItem 43" xfId="22954"/>
    <cellStyle name="SAPBEXunassignedItem 44" xfId="22955"/>
    <cellStyle name="SAPBEXunassignedItem 45" xfId="22956"/>
    <cellStyle name="SAPBEXunassignedItem 46" xfId="22957"/>
    <cellStyle name="SAPBEXunassignedItem 47" xfId="22958"/>
    <cellStyle name="SAPBEXunassignedItem 48" xfId="22959"/>
    <cellStyle name="SAPBEXunassignedItem 49" xfId="22960"/>
    <cellStyle name="SAPBEXunassignedItem 5" xfId="22961"/>
    <cellStyle name="SAPBEXunassignedItem 5 2" xfId="22962"/>
    <cellStyle name="SAPBEXunassignedItem 5 3" xfId="22963"/>
    <cellStyle name="SAPBEXunassignedItem 50" xfId="22964"/>
    <cellStyle name="SAPBEXunassignedItem 51" xfId="22965"/>
    <cellStyle name="SAPBEXunassignedItem 6" xfId="22966"/>
    <cellStyle name="SAPBEXunassignedItem 6 2" xfId="22967"/>
    <cellStyle name="SAPBEXunassignedItem 6 3" xfId="22968"/>
    <cellStyle name="SAPBEXunassignedItem 7" xfId="22969"/>
    <cellStyle name="SAPBEXunassignedItem 7 2" xfId="22970"/>
    <cellStyle name="SAPBEXunassignedItem 7 3" xfId="22971"/>
    <cellStyle name="SAPBEXunassignedItem 8" xfId="22972"/>
    <cellStyle name="SAPBEXunassignedItem 8 2" xfId="22973"/>
    <cellStyle name="SAPBEXunassignedItem 8 3" xfId="22974"/>
    <cellStyle name="SAPBEXunassignedItem 9" xfId="22975"/>
    <cellStyle name="SAPBEXunassignedItem 9 2" xfId="22976"/>
    <cellStyle name="SAPBEXunassignedItem 9 3" xfId="22977"/>
    <cellStyle name="SAPBEXunassignedItem_BW 1015 1041" xfId="22978"/>
    <cellStyle name="SAPBEXundefined" xfId="22979"/>
    <cellStyle name="SAPBEXundefined 10" xfId="22980"/>
    <cellStyle name="SAPBEXundefined 10 2" xfId="22981"/>
    <cellStyle name="SAPBEXundefined 10 3" xfId="22982"/>
    <cellStyle name="SAPBEXundefined 11" xfId="22983"/>
    <cellStyle name="SAPBEXundefined 11 2" xfId="22984"/>
    <cellStyle name="SAPBEXundefined 11 3" xfId="22985"/>
    <cellStyle name="SAPBEXundefined 12" xfId="22986"/>
    <cellStyle name="SAPBEXundefined 12 2" xfId="22987"/>
    <cellStyle name="SAPBEXundefined 12 3" xfId="22988"/>
    <cellStyle name="SAPBEXundefined 13" xfId="22989"/>
    <cellStyle name="SAPBEXundefined 13 2" xfId="22990"/>
    <cellStyle name="SAPBEXundefined 13 3" xfId="22991"/>
    <cellStyle name="SAPBEXundefined 14" xfId="22992"/>
    <cellStyle name="SAPBEXundefined 14 2" xfId="22993"/>
    <cellStyle name="SAPBEXundefined 14 3" xfId="22994"/>
    <cellStyle name="SAPBEXundefined 15" xfId="22995"/>
    <cellStyle name="SAPBEXundefined 15 2" xfId="22996"/>
    <cellStyle name="SAPBEXundefined 15 3" xfId="22997"/>
    <cellStyle name="SAPBEXundefined 16" xfId="22998"/>
    <cellStyle name="SAPBEXundefined 16 2" xfId="22999"/>
    <cellStyle name="SAPBEXundefined 16 3" xfId="23000"/>
    <cellStyle name="SAPBEXundefined 17" xfId="23001"/>
    <cellStyle name="SAPBEXundefined 17 2" xfId="23002"/>
    <cellStyle name="SAPBEXundefined 17 3" xfId="23003"/>
    <cellStyle name="SAPBEXundefined 18" xfId="23004"/>
    <cellStyle name="SAPBEXundefined 18 2" xfId="23005"/>
    <cellStyle name="SAPBEXundefined 18 3" xfId="23006"/>
    <cellStyle name="SAPBEXundefined 19" xfId="23007"/>
    <cellStyle name="SAPBEXundefined 19 2" xfId="23008"/>
    <cellStyle name="SAPBEXundefined 19 3" xfId="23009"/>
    <cellStyle name="SAPBEXundefined 2" xfId="23010"/>
    <cellStyle name="SAPBEXundefined 2 2" xfId="23011"/>
    <cellStyle name="SAPBEXundefined 2 3" xfId="23012"/>
    <cellStyle name="SAPBEXundefined 20" xfId="23013"/>
    <cellStyle name="SAPBEXundefined 20 2" xfId="23014"/>
    <cellStyle name="SAPBEXundefined 20 3" xfId="23015"/>
    <cellStyle name="SAPBEXundefined 21" xfId="23016"/>
    <cellStyle name="SAPBEXundefined 21 2" xfId="23017"/>
    <cellStyle name="SAPBEXundefined 21 3" xfId="23018"/>
    <cellStyle name="SAPBEXundefined 22" xfId="23019"/>
    <cellStyle name="SAPBEXundefined 22 2" xfId="23020"/>
    <cellStyle name="SAPBEXundefined 22 3" xfId="23021"/>
    <cellStyle name="SAPBEXundefined 23" xfId="23022"/>
    <cellStyle name="SAPBEXundefined 23 2" xfId="23023"/>
    <cellStyle name="SAPBEXundefined 23 3" xfId="23024"/>
    <cellStyle name="SAPBEXundefined 24" xfId="23025"/>
    <cellStyle name="SAPBEXundefined 24 2" xfId="23026"/>
    <cellStyle name="SAPBEXundefined 24 3" xfId="23027"/>
    <cellStyle name="SAPBEXundefined 25" xfId="23028"/>
    <cellStyle name="SAPBEXundefined 25 2" xfId="23029"/>
    <cellStyle name="SAPBEXundefined 25 3" xfId="23030"/>
    <cellStyle name="SAPBEXundefined 26" xfId="23031"/>
    <cellStyle name="SAPBEXundefined 26 2" xfId="23032"/>
    <cellStyle name="SAPBEXundefined 26 3" xfId="23033"/>
    <cellStyle name="SAPBEXundefined 27" xfId="23034"/>
    <cellStyle name="SAPBEXundefined 27 2" xfId="23035"/>
    <cellStyle name="SAPBEXundefined 27 3" xfId="23036"/>
    <cellStyle name="SAPBEXundefined 28" xfId="23037"/>
    <cellStyle name="SAPBEXundefined 28 2" xfId="23038"/>
    <cellStyle name="SAPBEXundefined 28 3" xfId="23039"/>
    <cellStyle name="SAPBEXundefined 29" xfId="23040"/>
    <cellStyle name="SAPBEXundefined 29 2" xfId="23041"/>
    <cellStyle name="SAPBEXundefined 29 3" xfId="23042"/>
    <cellStyle name="SAPBEXundefined 3" xfId="23043"/>
    <cellStyle name="SAPBEXundefined 3 2" xfId="23044"/>
    <cellStyle name="SAPBEXundefined 3 3" xfId="23045"/>
    <cellStyle name="SAPBEXundefined 3 4" xfId="23046"/>
    <cellStyle name="SAPBEXundefined 30" xfId="23047"/>
    <cellStyle name="SAPBEXundefined 30 2" xfId="23048"/>
    <cellStyle name="SAPBEXundefined 30 3" xfId="23049"/>
    <cellStyle name="SAPBEXundefined 31" xfId="23050"/>
    <cellStyle name="SAPBEXundefined 31 2" xfId="23051"/>
    <cellStyle name="SAPBEXundefined 31 3" xfId="23052"/>
    <cellStyle name="SAPBEXundefined 32" xfId="23053"/>
    <cellStyle name="SAPBEXundefined 32 2" xfId="23054"/>
    <cellStyle name="SAPBEXundefined 32 3" xfId="23055"/>
    <cellStyle name="SAPBEXundefined 33" xfId="23056"/>
    <cellStyle name="SAPBEXundefined 33 2" xfId="23057"/>
    <cellStyle name="SAPBEXundefined 33 3" xfId="23058"/>
    <cellStyle name="SAPBEXundefined 34" xfId="23059"/>
    <cellStyle name="SAPBEXundefined 34 2" xfId="23060"/>
    <cellStyle name="SAPBEXundefined 34 3" xfId="23061"/>
    <cellStyle name="SAPBEXundefined 35" xfId="23062"/>
    <cellStyle name="SAPBEXundefined 35 2" xfId="23063"/>
    <cellStyle name="SAPBEXundefined 35 3" xfId="23064"/>
    <cellStyle name="SAPBEXundefined 36" xfId="23065"/>
    <cellStyle name="SAPBEXundefined 36 2" xfId="23066"/>
    <cellStyle name="SAPBEXundefined 36 3" xfId="23067"/>
    <cellStyle name="SAPBEXundefined 37" xfId="23068"/>
    <cellStyle name="SAPBEXundefined 37 2" xfId="23069"/>
    <cellStyle name="SAPBEXundefined 37 3" xfId="23070"/>
    <cellStyle name="SAPBEXundefined 38" xfId="23071"/>
    <cellStyle name="SAPBEXundefined 38 2" xfId="23072"/>
    <cellStyle name="SAPBEXundefined 38 3" xfId="23073"/>
    <cellStyle name="SAPBEXundefined 39" xfId="23074"/>
    <cellStyle name="SAPBEXundefined 39 2" xfId="23075"/>
    <cellStyle name="SAPBEXundefined 39 3" xfId="23076"/>
    <cellStyle name="SAPBEXundefined 4" xfId="23077"/>
    <cellStyle name="SAPBEXundefined 4 2" xfId="23078"/>
    <cellStyle name="SAPBEXundefined 4 3" xfId="23079"/>
    <cellStyle name="SAPBEXundefined 4 4" xfId="23080"/>
    <cellStyle name="SAPBEXundefined 40" xfId="23081"/>
    <cellStyle name="SAPBEXundefined 41" xfId="23082"/>
    <cellStyle name="SAPBEXundefined 42" xfId="23083"/>
    <cellStyle name="SAPBEXundefined 5" xfId="23084"/>
    <cellStyle name="SAPBEXundefined 5 2" xfId="23085"/>
    <cellStyle name="SAPBEXundefined 5 3" xfId="23086"/>
    <cellStyle name="SAPBEXundefined 5 4" xfId="23087"/>
    <cellStyle name="SAPBEXundefined 6" xfId="23088"/>
    <cellStyle name="SAPBEXundefined 6 2" xfId="23089"/>
    <cellStyle name="SAPBEXundefined 6 3" xfId="23090"/>
    <cellStyle name="SAPBEXundefined 6 4" xfId="23091"/>
    <cellStyle name="SAPBEXundefined 7" xfId="23092"/>
    <cellStyle name="SAPBEXundefined 7 2" xfId="23093"/>
    <cellStyle name="SAPBEXundefined 7 3" xfId="23094"/>
    <cellStyle name="SAPBEXundefined 8" xfId="23095"/>
    <cellStyle name="SAPBEXundefined 8 2" xfId="23096"/>
    <cellStyle name="SAPBEXundefined 8 3" xfId="23097"/>
    <cellStyle name="SAPBEXundefined 9" xfId="23098"/>
    <cellStyle name="SAPBEXundefined 9 2" xfId="23099"/>
    <cellStyle name="SAPBEXundefined 9 3" xfId="23100"/>
    <cellStyle name="SAPBEXundefined_Retirements" xfId="23101"/>
    <cellStyle name="ScotchRule" xfId="23102"/>
    <cellStyle name="ScotchRule 2" xfId="23103"/>
    <cellStyle name="ScotchRule 2 2" xfId="23104"/>
    <cellStyle name="ScotchRule 2 3" xfId="23105"/>
    <cellStyle name="ScotchRule 3" xfId="23106"/>
    <cellStyle name="ScotchRule 3 2" xfId="23107"/>
    <cellStyle name="ScotchRule 3 3" xfId="23108"/>
    <cellStyle name="ScotchRule 4" xfId="23109"/>
    <cellStyle name="ScotchRule 4 2" xfId="23110"/>
    <cellStyle name="ScotchRule 4 3" xfId="23111"/>
    <cellStyle name="ScotchRule 5" xfId="23112"/>
    <cellStyle name="ScotchRule 6" xfId="23113"/>
    <cellStyle name="ScotchRule 7" xfId="23114"/>
    <cellStyle name="Shaded" xfId="23115"/>
    <cellStyle name="Shaded 2" xfId="23116"/>
    <cellStyle name="Shaded 3" xfId="23117"/>
    <cellStyle name="Shaded Gridlined" xfId="23118"/>
    <cellStyle name="Shaded Gridlined 2" xfId="23119"/>
    <cellStyle name="Shaded Gridlined 3" xfId="23120"/>
    <cellStyle name="Sheet Title" xfId="23121"/>
    <cellStyle name="Sheet Title 2" xfId="23122"/>
    <cellStyle name="Sheet Title 3" xfId="23123"/>
    <cellStyle name="Sheet Title 4" xfId="23124"/>
    <cellStyle name="Single Accounting" xfId="23125"/>
    <cellStyle name="Single Accounting 2" xfId="23126"/>
    <cellStyle name="Single Accounting 3" xfId="23127"/>
    <cellStyle name="Sous-Total" xfId="23128"/>
    <cellStyle name="Sous-Total 2" xfId="23129"/>
    <cellStyle name="Sous-Total 3" xfId="23130"/>
    <cellStyle name="Sous-Total 4" xfId="23131"/>
    <cellStyle name="Standaard_FORC04" xfId="23132"/>
    <cellStyle name="Standard_Allg" xfId="23133"/>
    <cellStyle name="Subtitle" xfId="23134"/>
    <cellStyle name="Subtitle 2" xfId="23135"/>
    <cellStyle name="Subtitle 3" xfId="23136"/>
    <cellStyle name="Summary" xfId="23137"/>
    <cellStyle name="Summary 2" xfId="23138"/>
    <cellStyle name="Summary 3" xfId="23139"/>
    <cellStyle name="Table Col Head" xfId="23140"/>
    <cellStyle name="Table Col Head 2" xfId="23141"/>
    <cellStyle name="Table Col Head 3" xfId="23142"/>
    <cellStyle name="Table Sub Head" xfId="23143"/>
    <cellStyle name="Table Sub Head 2" xfId="23144"/>
    <cellStyle name="Table Sub Head 3" xfId="23145"/>
    <cellStyle name="Table Title" xfId="23146"/>
    <cellStyle name="Table Title 2" xfId="23147"/>
    <cellStyle name="Table Title 3" xfId="23148"/>
    <cellStyle name="Table Units" xfId="23149"/>
    <cellStyle name="Table Units 2" xfId="23150"/>
    <cellStyle name="Table Units 3" xfId="23151"/>
    <cellStyle name="TableBase" xfId="23152"/>
    <cellStyle name="TableBase 2" xfId="23153"/>
    <cellStyle name="TableBase 2 2" xfId="23154"/>
    <cellStyle name="TableBase 2 3" xfId="23155"/>
    <cellStyle name="TableBase 2 4" xfId="23156"/>
    <cellStyle name="TableBase 3" xfId="23157"/>
    <cellStyle name="TableBase 4" xfId="23158"/>
    <cellStyle name="TableBase 5" xfId="23159"/>
    <cellStyle name="TableHead" xfId="23160"/>
    <cellStyle name="TableHead 2" xfId="23161"/>
    <cellStyle name="TableHead 3" xfId="23162"/>
    <cellStyle name="Text" xfId="23163"/>
    <cellStyle name="Text 2" xfId="23164"/>
    <cellStyle name="Text 3" xfId="23165"/>
    <cellStyle name="Tickmark" xfId="23166"/>
    <cellStyle name="Tickmark 2" xfId="23167"/>
    <cellStyle name="Tickmark 3" xfId="23168"/>
    <cellStyle name="Time" xfId="23169"/>
    <cellStyle name="Time 2" xfId="23170"/>
    <cellStyle name="Time 3" xfId="23171"/>
    <cellStyle name="Times 10" xfId="23172"/>
    <cellStyle name="Times 10 2" xfId="23173"/>
    <cellStyle name="Times 10 3" xfId="23174"/>
    <cellStyle name="Times 12" xfId="23175"/>
    <cellStyle name="Times 12 2" xfId="23176"/>
    <cellStyle name="Times 12 3" xfId="23177"/>
    <cellStyle name="Title - Underline" xfId="23179"/>
    <cellStyle name="Title - Underline 2" xfId="23180"/>
    <cellStyle name="Title - Underline 3" xfId="23181"/>
    <cellStyle name="Title 10" xfId="23182"/>
    <cellStyle name="Title 11" xfId="23183"/>
    <cellStyle name="Title 12" xfId="23184"/>
    <cellStyle name="Title 13" xfId="23178"/>
    <cellStyle name="Title 2" xfId="23185"/>
    <cellStyle name="Title 2 2" xfId="23186"/>
    <cellStyle name="Title 2 2 2" xfId="23187"/>
    <cellStyle name="Title 2 2 3" xfId="23188"/>
    <cellStyle name="Title 2 3" xfId="23189"/>
    <cellStyle name="Title 2 3 2" xfId="23190"/>
    <cellStyle name="Title 2 3 3" xfId="23191"/>
    <cellStyle name="Title 2 4" xfId="23192"/>
    <cellStyle name="Title 2 5" xfId="23193"/>
    <cellStyle name="Title 3" xfId="23194"/>
    <cellStyle name="Title 3 2" xfId="23195"/>
    <cellStyle name="Title 3 3" xfId="23196"/>
    <cellStyle name="Title 4" xfId="23197"/>
    <cellStyle name="Title 4 2" xfId="23198"/>
    <cellStyle name="Title 4 3" xfId="23199"/>
    <cellStyle name="Title 5" xfId="23200"/>
    <cellStyle name="Title 5 2" xfId="23201"/>
    <cellStyle name="Title 5 2 2" xfId="23202"/>
    <cellStyle name="Title 5 3" xfId="23203"/>
    <cellStyle name="Title 5 4" xfId="23204"/>
    <cellStyle name="Title 5 5" xfId="23205"/>
    <cellStyle name="Title 6" xfId="23206"/>
    <cellStyle name="Title 6 2" xfId="23207"/>
    <cellStyle name="Title 6 2 2" xfId="23208"/>
    <cellStyle name="Title 6 3" xfId="23209"/>
    <cellStyle name="Title 6 4" xfId="23210"/>
    <cellStyle name="Title 6 5" xfId="23211"/>
    <cellStyle name="Title 7" xfId="23212"/>
    <cellStyle name="Title 7 2" xfId="23213"/>
    <cellStyle name="Title 7 2 2" xfId="23214"/>
    <cellStyle name="Title 7 3" xfId="23215"/>
    <cellStyle name="Title 7 4" xfId="23216"/>
    <cellStyle name="Title 7 5" xfId="23217"/>
    <cellStyle name="Title 8" xfId="23218"/>
    <cellStyle name="Title 9" xfId="23219"/>
    <cellStyle name="Title10" xfId="23220"/>
    <cellStyle name="Title10 2" xfId="23221"/>
    <cellStyle name="Title10 3" xfId="23222"/>
    <cellStyle name="Title2" xfId="23223"/>
    <cellStyle name="Title2 2" xfId="23224"/>
    <cellStyle name="Title2 2 2" xfId="23225"/>
    <cellStyle name="Title2 2 3" xfId="23226"/>
    <cellStyle name="Title2 3" xfId="23227"/>
    <cellStyle name="Title2 4" xfId="23228"/>
    <cellStyle name="Title8" xfId="23229"/>
    <cellStyle name="Title8 2" xfId="23230"/>
    <cellStyle name="Title8 3" xfId="23231"/>
    <cellStyle name="Title8Left" xfId="23232"/>
    <cellStyle name="Title8Left 2" xfId="23233"/>
    <cellStyle name="Title8Left 3" xfId="23234"/>
    <cellStyle name="TitleCenter" xfId="23235"/>
    <cellStyle name="TitleCenter 2" xfId="23236"/>
    <cellStyle name="TitleCenter 3" xfId="23237"/>
    <cellStyle name="Titles - Other" xfId="23238"/>
    <cellStyle name="Titles - Other 2" xfId="23239"/>
    <cellStyle name="Titles - Other 3" xfId="23240"/>
    <cellStyle name="topline" xfId="23241"/>
    <cellStyle name="topline 2" xfId="23242"/>
    <cellStyle name="topline 3" xfId="23243"/>
    <cellStyle name="Total 10" xfId="23244"/>
    <cellStyle name="Total 10 2" xfId="23245"/>
    <cellStyle name="Total 10 3" xfId="23246"/>
    <cellStyle name="Total 11" xfId="23247"/>
    <cellStyle name="Total 11 2" xfId="23248"/>
    <cellStyle name="Total 11 3" xfId="23249"/>
    <cellStyle name="Total 12" xfId="23250"/>
    <cellStyle name="Total 12 2" xfId="23251"/>
    <cellStyle name="Total 12 3" xfId="23252"/>
    <cellStyle name="Total 13" xfId="23253"/>
    <cellStyle name="Total 13 2" xfId="23254"/>
    <cellStyle name="Total 13 3" xfId="23255"/>
    <cellStyle name="Total 14" xfId="23256"/>
    <cellStyle name="Total 14 2" xfId="23257"/>
    <cellStyle name="Total 14 3" xfId="23258"/>
    <cellStyle name="Total 14 4" xfId="23259"/>
    <cellStyle name="Total 15" xfId="23260"/>
    <cellStyle name="Total 15 2" xfId="23261"/>
    <cellStyle name="Total 15 3" xfId="23262"/>
    <cellStyle name="Total 15 4" xfId="23263"/>
    <cellStyle name="Total 16" xfId="23264"/>
    <cellStyle name="Total 16 2" xfId="23265"/>
    <cellStyle name="Total 16 3" xfId="23266"/>
    <cellStyle name="Total 16 4" xfId="23267"/>
    <cellStyle name="Total 17" xfId="23268"/>
    <cellStyle name="Total 17 2" xfId="23269"/>
    <cellStyle name="Total 17 3" xfId="23270"/>
    <cellStyle name="Total 17 4" xfId="23271"/>
    <cellStyle name="Total 18" xfId="23272"/>
    <cellStyle name="Total 18 2" xfId="23273"/>
    <cellStyle name="Total 18 3" xfId="23274"/>
    <cellStyle name="Total 18 4" xfId="23275"/>
    <cellStyle name="Total 19" xfId="23276"/>
    <cellStyle name="Total 19 2" xfId="23277"/>
    <cellStyle name="Total 19 3" xfId="23278"/>
    <cellStyle name="Total 19 4" xfId="23279"/>
    <cellStyle name="Total 2" xfId="23280"/>
    <cellStyle name="Total 2 2" xfId="23281"/>
    <cellStyle name="Total 2 2 2" xfId="23282"/>
    <cellStyle name="Total 2 2 3" xfId="23283"/>
    <cellStyle name="Total 2 2 4" xfId="23284"/>
    <cellStyle name="Total 2 2 5" xfId="23285"/>
    <cellStyle name="Total 2 2 6" xfId="23286"/>
    <cellStyle name="Total 2 2 7" xfId="23287"/>
    <cellStyle name="Total 2 3" xfId="23288"/>
    <cellStyle name="Total 2 3 2" xfId="23289"/>
    <cellStyle name="Total 2 3 2 2" xfId="23290"/>
    <cellStyle name="Total 2 3 3" xfId="23291"/>
    <cellStyle name="Total 2 3 4" xfId="23292"/>
    <cellStyle name="Total 2 3 5" xfId="23293"/>
    <cellStyle name="Total 2 4" xfId="23294"/>
    <cellStyle name="Total 2 4 2" xfId="23295"/>
    <cellStyle name="Total 2 4 3" xfId="23296"/>
    <cellStyle name="Total 2 4 4" xfId="23297"/>
    <cellStyle name="Total 2 5" xfId="23298"/>
    <cellStyle name="Total 2 5 2" xfId="23299"/>
    <cellStyle name="Total 2 5 3" xfId="23300"/>
    <cellStyle name="Total 2 6" xfId="23301"/>
    <cellStyle name="Total 2 6 2" xfId="23302"/>
    <cellStyle name="Total 2 6 3" xfId="23303"/>
    <cellStyle name="Total 2 7" xfId="23304"/>
    <cellStyle name="Total 2 8" xfId="23305"/>
    <cellStyle name="Total 2 9" xfId="23306"/>
    <cellStyle name="Total 20" xfId="23307"/>
    <cellStyle name="Total 20 2" xfId="23308"/>
    <cellStyle name="Total 20 3" xfId="23309"/>
    <cellStyle name="Total 20 4" xfId="23310"/>
    <cellStyle name="Total 21" xfId="23311"/>
    <cellStyle name="Total 21 2" xfId="23312"/>
    <cellStyle name="Total 21 3" xfId="23313"/>
    <cellStyle name="Total 21 4" xfId="23314"/>
    <cellStyle name="Total 22" xfId="23315"/>
    <cellStyle name="Total 22 2" xfId="23316"/>
    <cellStyle name="Total 22 3" xfId="23317"/>
    <cellStyle name="Total 22 4" xfId="23318"/>
    <cellStyle name="Total 23" xfId="23319"/>
    <cellStyle name="Total 23 2" xfId="23320"/>
    <cellStyle name="Total 23 3" xfId="23321"/>
    <cellStyle name="Total 23 4" xfId="23322"/>
    <cellStyle name="Total 24" xfId="23323"/>
    <cellStyle name="Total 24 2" xfId="23324"/>
    <cellStyle name="Total 24 3" xfId="23325"/>
    <cellStyle name="Total 24 4" xfId="23326"/>
    <cellStyle name="Total 25" xfId="23327"/>
    <cellStyle name="Total 25 2" xfId="23328"/>
    <cellStyle name="Total 25 3" xfId="23329"/>
    <cellStyle name="Total 25 4" xfId="23330"/>
    <cellStyle name="Total 26" xfId="23331"/>
    <cellStyle name="Total 26 2" xfId="23332"/>
    <cellStyle name="Total 26 3" xfId="23333"/>
    <cellStyle name="Total 26 4" xfId="23334"/>
    <cellStyle name="Total 27" xfId="23335"/>
    <cellStyle name="Total 27 2" xfId="23336"/>
    <cellStyle name="Total 27 3" xfId="23337"/>
    <cellStyle name="Total 27 4" xfId="23338"/>
    <cellStyle name="Total 28" xfId="23339"/>
    <cellStyle name="Total 28 2" xfId="23340"/>
    <cellStyle name="Total 28 3" xfId="23341"/>
    <cellStyle name="Total 28 4" xfId="23342"/>
    <cellStyle name="Total 29" xfId="23343"/>
    <cellStyle name="Total 29 2" xfId="23344"/>
    <cellStyle name="Total 29 3" xfId="23345"/>
    <cellStyle name="Total 29 4" xfId="23346"/>
    <cellStyle name="Total 3" xfId="23347"/>
    <cellStyle name="Total 3 10" xfId="23348"/>
    <cellStyle name="Total 3 2" xfId="23349"/>
    <cellStyle name="Total 3 2 2" xfId="23350"/>
    <cellStyle name="Total 3 2 3" xfId="23351"/>
    <cellStyle name="Total 3 3" xfId="23352"/>
    <cellStyle name="Total 3 3 2" xfId="23353"/>
    <cellStyle name="Total 3 3 3" xfId="23354"/>
    <cellStyle name="Total 3 4" xfId="23355"/>
    <cellStyle name="Total 3 4 2" xfId="23356"/>
    <cellStyle name="Total 3 4 3" xfId="23357"/>
    <cellStyle name="Total 3 5" xfId="23358"/>
    <cellStyle name="Total 3 5 2" xfId="23359"/>
    <cellStyle name="Total 3 5 3" xfId="23360"/>
    <cellStyle name="Total 3 6" xfId="23361"/>
    <cellStyle name="Total 3 7" xfId="23362"/>
    <cellStyle name="Total 3 8" xfId="23363"/>
    <cellStyle name="Total 3 9" xfId="23364"/>
    <cellStyle name="Total 30" xfId="23365"/>
    <cellStyle name="Total 30 2" xfId="23366"/>
    <cellStyle name="Total 30 3" xfId="23367"/>
    <cellStyle name="Total 30 4" xfId="23368"/>
    <cellStyle name="Total 31" xfId="23369"/>
    <cellStyle name="Total 31 2" xfId="23370"/>
    <cellStyle name="Total 31 3" xfId="23371"/>
    <cellStyle name="Total 31 4" xfId="23372"/>
    <cellStyle name="Total 32" xfId="23373"/>
    <cellStyle name="Total 32 2" xfId="23374"/>
    <cellStyle name="Total 32 3" xfId="23375"/>
    <cellStyle name="Total 32 4" xfId="23376"/>
    <cellStyle name="Total 33" xfId="23377"/>
    <cellStyle name="Total 33 2" xfId="23378"/>
    <cellStyle name="Total 33 3" xfId="23379"/>
    <cellStyle name="Total 33 4" xfId="23380"/>
    <cellStyle name="Total 34" xfId="23381"/>
    <cellStyle name="Total 34 2" xfId="23382"/>
    <cellStyle name="Total 34 3" xfId="23383"/>
    <cellStyle name="Total 34 4" xfId="23384"/>
    <cellStyle name="Total 35" xfId="23385"/>
    <cellStyle name="Total 35 2" xfId="23386"/>
    <cellStyle name="Total 35 3" xfId="23387"/>
    <cellStyle name="Total 35 4" xfId="23388"/>
    <cellStyle name="Total 36" xfId="23389"/>
    <cellStyle name="Total 36 2" xfId="23390"/>
    <cellStyle name="Total 36 3" xfId="23391"/>
    <cellStyle name="Total 36 4" xfId="23392"/>
    <cellStyle name="Total 37" xfId="23393"/>
    <cellStyle name="Total 37 2" xfId="23394"/>
    <cellStyle name="Total 37 3" xfId="23395"/>
    <cellStyle name="Total 37 4" xfId="23396"/>
    <cellStyle name="Total 38" xfId="23397"/>
    <cellStyle name="Total 38 2" xfId="23398"/>
    <cellStyle name="Total 38 3" xfId="23399"/>
    <cellStyle name="Total 38 4" xfId="23400"/>
    <cellStyle name="Total 39" xfId="23401"/>
    <cellStyle name="Total 39 2" xfId="23402"/>
    <cellStyle name="Total 39 3" xfId="23403"/>
    <cellStyle name="Total 39 4" xfId="23404"/>
    <cellStyle name="Total 4" xfId="23405"/>
    <cellStyle name="Total 4 2" xfId="23406"/>
    <cellStyle name="Total 4 2 2" xfId="23407"/>
    <cellStyle name="Total 4 2 3" xfId="23408"/>
    <cellStyle name="Total 4 3" xfId="23409"/>
    <cellStyle name="Total 4 4" xfId="23410"/>
    <cellStyle name="Total 4 5" xfId="23411"/>
    <cellStyle name="Total 4 6" xfId="23412"/>
    <cellStyle name="Total 4 7" xfId="23413"/>
    <cellStyle name="Total 40" xfId="23414"/>
    <cellStyle name="Total 40 2" xfId="23415"/>
    <cellStyle name="Total 40 3" xfId="23416"/>
    <cellStyle name="Total 40 4" xfId="23417"/>
    <cellStyle name="Total 41" xfId="23418"/>
    <cellStyle name="Total 41 2" xfId="23419"/>
    <cellStyle name="Total 41 3" xfId="23420"/>
    <cellStyle name="Total 41 4" xfId="23421"/>
    <cellStyle name="Total 42" xfId="23422"/>
    <cellStyle name="Total 42 2" xfId="23423"/>
    <cellStyle name="Total 42 3" xfId="23424"/>
    <cellStyle name="Total 42 4" xfId="23425"/>
    <cellStyle name="Total 43" xfId="23426"/>
    <cellStyle name="Total 43 2" xfId="23427"/>
    <cellStyle name="Total 43 3" xfId="23428"/>
    <cellStyle name="Total 43 4" xfId="23429"/>
    <cellStyle name="Total 44" xfId="23430"/>
    <cellStyle name="Total 44 2" xfId="23431"/>
    <cellStyle name="Total 44 3" xfId="23432"/>
    <cellStyle name="Total 44 4" xfId="23433"/>
    <cellStyle name="Total 45" xfId="23434"/>
    <cellStyle name="Total 45 2" xfId="23435"/>
    <cellStyle name="Total 45 3" xfId="23436"/>
    <cellStyle name="Total 45 4" xfId="23437"/>
    <cellStyle name="Total 46" xfId="23438"/>
    <cellStyle name="Total 46 2" xfId="23439"/>
    <cellStyle name="Total 46 3" xfId="23440"/>
    <cellStyle name="Total 47" xfId="23441"/>
    <cellStyle name="Total 47 2" xfId="23442"/>
    <cellStyle name="Total 47 3" xfId="23443"/>
    <cellStyle name="Total 48" xfId="23444"/>
    <cellStyle name="Total 48 2" xfId="23445"/>
    <cellStyle name="Total 48 3" xfId="23446"/>
    <cellStyle name="Total 49" xfId="23447"/>
    <cellStyle name="Total 49 2" xfId="23448"/>
    <cellStyle name="Total 49 3" xfId="23449"/>
    <cellStyle name="Total 5" xfId="23450"/>
    <cellStyle name="Total 5 2" xfId="23451"/>
    <cellStyle name="Total 5 2 2" xfId="23452"/>
    <cellStyle name="Total 5 3" xfId="23453"/>
    <cellStyle name="Total 5 4" xfId="23454"/>
    <cellStyle name="Total 5 5" xfId="23455"/>
    <cellStyle name="Total 5 6" xfId="23456"/>
    <cellStyle name="Total 50" xfId="23457"/>
    <cellStyle name="Total 50 2" xfId="23458"/>
    <cellStyle name="Total 50 3" xfId="23459"/>
    <cellStyle name="Total 51" xfId="23460"/>
    <cellStyle name="Total 51 2" xfId="23461"/>
    <cellStyle name="Total 51 3" xfId="23462"/>
    <cellStyle name="Total 52" xfId="23463"/>
    <cellStyle name="Total 6" xfId="23464"/>
    <cellStyle name="Total 6 2" xfId="23465"/>
    <cellStyle name="Total 6 2 2" xfId="23466"/>
    <cellStyle name="Total 6 3" xfId="23467"/>
    <cellStyle name="Total 6 4" xfId="23468"/>
    <cellStyle name="Total 6 5" xfId="23469"/>
    <cellStyle name="Total 6 6" xfId="23470"/>
    <cellStyle name="Total 7" xfId="23471"/>
    <cellStyle name="Total 7 2" xfId="23472"/>
    <cellStyle name="Total 7 2 2" xfId="23473"/>
    <cellStyle name="Total 7 3" xfId="23474"/>
    <cellStyle name="Total 7 4" xfId="23475"/>
    <cellStyle name="Total 7 5" xfId="23476"/>
    <cellStyle name="Total 8" xfId="23477"/>
    <cellStyle name="Total 8 2" xfId="23478"/>
    <cellStyle name="Total 8 3" xfId="23479"/>
    <cellStyle name="Total 9" xfId="23480"/>
    <cellStyle name="Total 9 2" xfId="23481"/>
    <cellStyle name="Total 9 3" xfId="23482"/>
    <cellStyle name="TransVal" xfId="23483"/>
    <cellStyle name="TransVal 2" xfId="23484"/>
    <cellStyle name="TransVal 3" xfId="23485"/>
    <cellStyle name="TransVal 4" xfId="23486"/>
    <cellStyle name="UNLocked" xfId="23487"/>
    <cellStyle name="UNLocked 2" xfId="23488"/>
    <cellStyle name="UNLocked 3" xfId="23489"/>
    <cellStyle name="Unprot" xfId="23490"/>
    <cellStyle name="Unprot 2" xfId="23491"/>
    <cellStyle name="Unprot 3" xfId="23492"/>
    <cellStyle name="Unprot$" xfId="23493"/>
    <cellStyle name="Unprot$ 2" xfId="23494"/>
    <cellStyle name="Unprot$ 3" xfId="23495"/>
    <cellStyle name="Unprotect" xfId="23496"/>
    <cellStyle name="Unprotect 2" xfId="23497"/>
    <cellStyle name="Unprotect 3" xfId="23498"/>
    <cellStyle name="Warning Text 10" xfId="23499"/>
    <cellStyle name="Warning Text 10 2" xfId="23500"/>
    <cellStyle name="Warning Text 10 3" xfId="23501"/>
    <cellStyle name="Warning Text 11" xfId="23502"/>
    <cellStyle name="Warning Text 11 2" xfId="23503"/>
    <cellStyle name="Warning Text 11 3" xfId="23504"/>
    <cellStyle name="Warning Text 12" xfId="23505"/>
    <cellStyle name="Warning Text 12 2" xfId="23506"/>
    <cellStyle name="Warning Text 12 3" xfId="23507"/>
    <cellStyle name="Warning Text 13" xfId="23508"/>
    <cellStyle name="Warning Text 13 2" xfId="23509"/>
    <cellStyle name="Warning Text 13 3" xfId="23510"/>
    <cellStyle name="Warning Text 14" xfId="23511"/>
    <cellStyle name="Warning Text 14 2" xfId="23512"/>
    <cellStyle name="Warning Text 14 3" xfId="23513"/>
    <cellStyle name="Warning Text 14 4" xfId="23514"/>
    <cellStyle name="Warning Text 15" xfId="23515"/>
    <cellStyle name="Warning Text 15 2" xfId="23516"/>
    <cellStyle name="Warning Text 15 3" xfId="23517"/>
    <cellStyle name="Warning Text 15 4" xfId="23518"/>
    <cellStyle name="Warning Text 16" xfId="23519"/>
    <cellStyle name="Warning Text 16 2" xfId="23520"/>
    <cellStyle name="Warning Text 16 3" xfId="23521"/>
    <cellStyle name="Warning Text 16 4" xfId="23522"/>
    <cellStyle name="Warning Text 17" xfId="23523"/>
    <cellStyle name="Warning Text 17 2" xfId="23524"/>
    <cellStyle name="Warning Text 17 3" xfId="23525"/>
    <cellStyle name="Warning Text 17 4" xfId="23526"/>
    <cellStyle name="Warning Text 18" xfId="23527"/>
    <cellStyle name="Warning Text 18 2" xfId="23528"/>
    <cellStyle name="Warning Text 18 3" xfId="23529"/>
    <cellStyle name="Warning Text 18 4" xfId="23530"/>
    <cellStyle name="Warning Text 19" xfId="23531"/>
    <cellStyle name="Warning Text 19 2" xfId="23532"/>
    <cellStyle name="Warning Text 19 3" xfId="23533"/>
    <cellStyle name="Warning Text 19 4" xfId="23534"/>
    <cellStyle name="Warning Text 2" xfId="23535"/>
    <cellStyle name="Warning Text 2 2" xfId="23536"/>
    <cellStyle name="Warning Text 2 2 2" xfId="23537"/>
    <cellStyle name="Warning Text 2 2 3" xfId="23538"/>
    <cellStyle name="Warning Text 2 2 4" xfId="23539"/>
    <cellStyle name="Warning Text 2 2 5" xfId="23540"/>
    <cellStyle name="Warning Text 2 3" xfId="23541"/>
    <cellStyle name="Warning Text 2 3 2" xfId="23542"/>
    <cellStyle name="Warning Text 2 3 3" xfId="23543"/>
    <cellStyle name="Warning Text 2 4" xfId="23544"/>
    <cellStyle name="Warning Text 2 4 2" xfId="23545"/>
    <cellStyle name="Warning Text 2 4 3" xfId="23546"/>
    <cellStyle name="Warning Text 2 5" xfId="23547"/>
    <cellStyle name="Warning Text 2 5 2" xfId="23548"/>
    <cellStyle name="Warning Text 2 5 3" xfId="23549"/>
    <cellStyle name="Warning Text 2 6" xfId="23550"/>
    <cellStyle name="Warning Text 2 6 2" xfId="23551"/>
    <cellStyle name="Warning Text 2 6 3" xfId="23552"/>
    <cellStyle name="Warning Text 2 7" xfId="23553"/>
    <cellStyle name="Warning Text 2 7 2" xfId="23554"/>
    <cellStyle name="Warning Text 2 7 3" xfId="23555"/>
    <cellStyle name="Warning Text 2 8" xfId="23556"/>
    <cellStyle name="Warning Text 2 9" xfId="23557"/>
    <cellStyle name="Warning Text 20" xfId="23558"/>
    <cellStyle name="Warning Text 20 2" xfId="23559"/>
    <cellStyle name="Warning Text 20 3" xfId="23560"/>
    <cellStyle name="Warning Text 20 4" xfId="23561"/>
    <cellStyle name="Warning Text 21" xfId="23562"/>
    <cellStyle name="Warning Text 21 2" xfId="23563"/>
    <cellStyle name="Warning Text 21 3" xfId="23564"/>
    <cellStyle name="Warning Text 21 4" xfId="23565"/>
    <cellStyle name="Warning Text 22" xfId="23566"/>
    <cellStyle name="Warning Text 22 2" xfId="23567"/>
    <cellStyle name="Warning Text 22 3" xfId="23568"/>
    <cellStyle name="Warning Text 22 4" xfId="23569"/>
    <cellStyle name="Warning Text 23" xfId="23570"/>
    <cellStyle name="Warning Text 23 2" xfId="23571"/>
    <cellStyle name="Warning Text 23 3" xfId="23572"/>
    <cellStyle name="Warning Text 23 4" xfId="23573"/>
    <cellStyle name="Warning Text 24" xfId="23574"/>
    <cellStyle name="Warning Text 24 2" xfId="23575"/>
    <cellStyle name="Warning Text 24 3" xfId="23576"/>
    <cellStyle name="Warning Text 24 4" xfId="23577"/>
    <cellStyle name="Warning Text 25" xfId="23578"/>
    <cellStyle name="Warning Text 25 2" xfId="23579"/>
    <cellStyle name="Warning Text 25 3" xfId="23580"/>
    <cellStyle name="Warning Text 25 4" xfId="23581"/>
    <cellStyle name="Warning Text 26" xfId="23582"/>
    <cellStyle name="Warning Text 26 2" xfId="23583"/>
    <cellStyle name="Warning Text 26 3" xfId="23584"/>
    <cellStyle name="Warning Text 26 4" xfId="23585"/>
    <cellStyle name="Warning Text 27" xfId="23586"/>
    <cellStyle name="Warning Text 27 2" xfId="23587"/>
    <cellStyle name="Warning Text 27 3" xfId="23588"/>
    <cellStyle name="Warning Text 27 4" xfId="23589"/>
    <cellStyle name="Warning Text 28" xfId="23590"/>
    <cellStyle name="Warning Text 28 2" xfId="23591"/>
    <cellStyle name="Warning Text 28 3" xfId="23592"/>
    <cellStyle name="Warning Text 28 4" xfId="23593"/>
    <cellStyle name="Warning Text 29" xfId="23594"/>
    <cellStyle name="Warning Text 29 2" xfId="23595"/>
    <cellStyle name="Warning Text 29 3" xfId="23596"/>
    <cellStyle name="Warning Text 29 4" xfId="23597"/>
    <cellStyle name="Warning Text 3" xfId="23598"/>
    <cellStyle name="Warning Text 3 10" xfId="23599"/>
    <cellStyle name="Warning Text 3 2" xfId="23600"/>
    <cellStyle name="Warning Text 3 2 2" xfId="23601"/>
    <cellStyle name="Warning Text 3 2 3" xfId="23602"/>
    <cellStyle name="Warning Text 3 3" xfId="23603"/>
    <cellStyle name="Warning Text 3 3 2" xfId="23604"/>
    <cellStyle name="Warning Text 3 3 3" xfId="23605"/>
    <cellStyle name="Warning Text 3 4" xfId="23606"/>
    <cellStyle name="Warning Text 3 4 2" xfId="23607"/>
    <cellStyle name="Warning Text 3 4 3" xfId="23608"/>
    <cellStyle name="Warning Text 3 5" xfId="23609"/>
    <cellStyle name="Warning Text 3 5 2" xfId="23610"/>
    <cellStyle name="Warning Text 3 5 3" xfId="23611"/>
    <cellStyle name="Warning Text 3 6" xfId="23612"/>
    <cellStyle name="Warning Text 3 7" xfId="23613"/>
    <cellStyle name="Warning Text 3 8" xfId="23614"/>
    <cellStyle name="Warning Text 3 9" xfId="23615"/>
    <cellStyle name="Warning Text 30" xfId="23616"/>
    <cellStyle name="Warning Text 30 2" xfId="23617"/>
    <cellStyle name="Warning Text 30 3" xfId="23618"/>
    <cellStyle name="Warning Text 30 4" xfId="23619"/>
    <cellStyle name="Warning Text 31" xfId="23620"/>
    <cellStyle name="Warning Text 31 2" xfId="23621"/>
    <cellStyle name="Warning Text 31 3" xfId="23622"/>
    <cellStyle name="Warning Text 31 4" xfId="23623"/>
    <cellStyle name="Warning Text 32" xfId="23624"/>
    <cellStyle name="Warning Text 32 2" xfId="23625"/>
    <cellStyle name="Warning Text 32 3" xfId="23626"/>
    <cellStyle name="Warning Text 32 4" xfId="23627"/>
    <cellStyle name="Warning Text 33" xfId="23628"/>
    <cellStyle name="Warning Text 33 2" xfId="23629"/>
    <cellStyle name="Warning Text 33 3" xfId="23630"/>
    <cellStyle name="Warning Text 33 4" xfId="23631"/>
    <cellStyle name="Warning Text 34" xfId="23632"/>
    <cellStyle name="Warning Text 34 2" xfId="23633"/>
    <cellStyle name="Warning Text 34 3" xfId="23634"/>
    <cellStyle name="Warning Text 34 4" xfId="23635"/>
    <cellStyle name="Warning Text 35" xfId="23636"/>
    <cellStyle name="Warning Text 35 2" xfId="23637"/>
    <cellStyle name="Warning Text 35 3" xfId="23638"/>
    <cellStyle name="Warning Text 35 4" xfId="23639"/>
    <cellStyle name="Warning Text 36" xfId="23640"/>
    <cellStyle name="Warning Text 36 2" xfId="23641"/>
    <cellStyle name="Warning Text 36 3" xfId="23642"/>
    <cellStyle name="Warning Text 36 4" xfId="23643"/>
    <cellStyle name="Warning Text 37" xfId="23644"/>
    <cellStyle name="Warning Text 37 2" xfId="23645"/>
    <cellStyle name="Warning Text 37 3" xfId="23646"/>
    <cellStyle name="Warning Text 37 4" xfId="23647"/>
    <cellStyle name="Warning Text 38" xfId="23648"/>
    <cellStyle name="Warning Text 38 2" xfId="23649"/>
    <cellStyle name="Warning Text 38 3" xfId="23650"/>
    <cellStyle name="Warning Text 38 4" xfId="23651"/>
    <cellStyle name="Warning Text 39" xfId="23652"/>
    <cellStyle name="Warning Text 39 2" xfId="23653"/>
    <cellStyle name="Warning Text 39 3" xfId="23654"/>
    <cellStyle name="Warning Text 39 4" xfId="23655"/>
    <cellStyle name="Warning Text 4" xfId="23656"/>
    <cellStyle name="Warning Text 4 2" xfId="23657"/>
    <cellStyle name="Warning Text 4 2 2" xfId="23658"/>
    <cellStyle name="Warning Text 4 2 3" xfId="23659"/>
    <cellStyle name="Warning Text 4 3" xfId="23660"/>
    <cellStyle name="Warning Text 4 4" xfId="23661"/>
    <cellStyle name="Warning Text 4 5" xfId="23662"/>
    <cellStyle name="Warning Text 4 6" xfId="23663"/>
    <cellStyle name="Warning Text 4 7" xfId="23664"/>
    <cellStyle name="Warning Text 40" xfId="23665"/>
    <cellStyle name="Warning Text 40 2" xfId="23666"/>
    <cellStyle name="Warning Text 40 3" xfId="23667"/>
    <cellStyle name="Warning Text 40 4" xfId="23668"/>
    <cellStyle name="Warning Text 41" xfId="23669"/>
    <cellStyle name="Warning Text 41 2" xfId="23670"/>
    <cellStyle name="Warning Text 41 3" xfId="23671"/>
    <cellStyle name="Warning Text 41 4" xfId="23672"/>
    <cellStyle name="Warning Text 42" xfId="23673"/>
    <cellStyle name="Warning Text 42 2" xfId="23674"/>
    <cellStyle name="Warning Text 42 3" xfId="23675"/>
    <cellStyle name="Warning Text 42 4" xfId="23676"/>
    <cellStyle name="Warning Text 43" xfId="23677"/>
    <cellStyle name="Warning Text 43 2" xfId="23678"/>
    <cellStyle name="Warning Text 43 3" xfId="23679"/>
    <cellStyle name="Warning Text 43 4" xfId="23680"/>
    <cellStyle name="Warning Text 44" xfId="23681"/>
    <cellStyle name="Warning Text 44 2" xfId="23682"/>
    <cellStyle name="Warning Text 44 3" xfId="23683"/>
    <cellStyle name="Warning Text 44 4" xfId="23684"/>
    <cellStyle name="Warning Text 45" xfId="23685"/>
    <cellStyle name="Warning Text 45 2" xfId="23686"/>
    <cellStyle name="Warning Text 45 3" xfId="23687"/>
    <cellStyle name="Warning Text 45 4" xfId="23688"/>
    <cellStyle name="Warning Text 46" xfId="23689"/>
    <cellStyle name="Warning Text 46 2" xfId="23690"/>
    <cellStyle name="Warning Text 46 3" xfId="23691"/>
    <cellStyle name="Warning Text 46 4" xfId="23692"/>
    <cellStyle name="Warning Text 47" xfId="23693"/>
    <cellStyle name="Warning Text 47 2" xfId="23694"/>
    <cellStyle name="Warning Text 47 3" xfId="23695"/>
    <cellStyle name="Warning Text 47 4" xfId="23696"/>
    <cellStyle name="Warning Text 48" xfId="23697"/>
    <cellStyle name="Warning Text 48 2" xfId="23698"/>
    <cellStyle name="Warning Text 48 3" xfId="23699"/>
    <cellStyle name="Warning Text 48 4" xfId="23700"/>
    <cellStyle name="Warning Text 49" xfId="23701"/>
    <cellStyle name="Warning Text 49 2" xfId="23702"/>
    <cellStyle name="Warning Text 49 3" xfId="23703"/>
    <cellStyle name="Warning Text 49 4" xfId="23704"/>
    <cellStyle name="Warning Text 5" xfId="23705"/>
    <cellStyle name="Warning Text 5 2" xfId="23706"/>
    <cellStyle name="Warning Text 5 2 2" xfId="23707"/>
    <cellStyle name="Warning Text 5 3" xfId="23708"/>
    <cellStyle name="Warning Text 5 4" xfId="23709"/>
    <cellStyle name="Warning Text 5 5" xfId="23710"/>
    <cellStyle name="Warning Text 5 6" xfId="23711"/>
    <cellStyle name="Warning Text 50" xfId="23712"/>
    <cellStyle name="Warning Text 50 2" xfId="23713"/>
    <cellStyle name="Warning Text 50 3" xfId="23714"/>
    <cellStyle name="Warning Text 50 4" xfId="23715"/>
    <cellStyle name="Warning Text 51" xfId="23716"/>
    <cellStyle name="Warning Text 51 2" xfId="23717"/>
    <cellStyle name="Warning Text 51 3" xfId="23718"/>
    <cellStyle name="Warning Text 51 4" xfId="23719"/>
    <cellStyle name="Warning Text 52" xfId="23720"/>
    <cellStyle name="Warning Text 52 2" xfId="23721"/>
    <cellStyle name="Warning Text 52 3" xfId="23722"/>
    <cellStyle name="Warning Text 53" xfId="23723"/>
    <cellStyle name="Warning Text 53 2" xfId="23724"/>
    <cellStyle name="Warning Text 53 3" xfId="23725"/>
    <cellStyle name="Warning Text 54" xfId="23726"/>
    <cellStyle name="Warning Text 6" xfId="23727"/>
    <cellStyle name="Warning Text 6 2" xfId="23728"/>
    <cellStyle name="Warning Text 6 2 2" xfId="23729"/>
    <cellStyle name="Warning Text 6 3" xfId="23730"/>
    <cellStyle name="Warning Text 6 4" xfId="23731"/>
    <cellStyle name="Warning Text 6 5" xfId="23732"/>
    <cellStyle name="Warning Text 6 6" xfId="23733"/>
    <cellStyle name="Warning Text 7" xfId="23734"/>
    <cellStyle name="Warning Text 7 2" xfId="23735"/>
    <cellStyle name="Warning Text 7 2 2" xfId="23736"/>
    <cellStyle name="Warning Text 7 3" xfId="23737"/>
    <cellStyle name="Warning Text 7 4" xfId="23738"/>
    <cellStyle name="Warning Text 7 5" xfId="23739"/>
    <cellStyle name="Warning Text 8" xfId="23740"/>
    <cellStyle name="Warning Text 8 2" xfId="23741"/>
    <cellStyle name="Warning Text 8 3" xfId="23742"/>
    <cellStyle name="Warning Text 9" xfId="23743"/>
    <cellStyle name="Warning Text 9 2" xfId="23744"/>
    <cellStyle name="Warning Text 9 3" xfId="23745"/>
    <cellStyle name="WhitePattern" xfId="23746"/>
    <cellStyle name="WhitePattern 2" xfId="23747"/>
    <cellStyle name="WhitePattern 3" xfId="23748"/>
    <cellStyle name="WhitePattern1" xfId="23749"/>
    <cellStyle name="WhitePattern1 2" xfId="23750"/>
    <cellStyle name="WhitePattern1 2 2" xfId="23751"/>
    <cellStyle name="WhitePattern1 2 3" xfId="23752"/>
    <cellStyle name="WhitePattern1 2 4" xfId="23753"/>
    <cellStyle name="WhitePattern1 3" xfId="23754"/>
    <cellStyle name="WhitePattern1 4" xfId="23755"/>
    <cellStyle name="WhitePattern1 5" xfId="23756"/>
    <cellStyle name="WhiteText" xfId="23757"/>
    <cellStyle name="WhiteText 2" xfId="23758"/>
    <cellStyle name="WhiteText 3" xfId="23759"/>
    <cellStyle name="Year" xfId="23760"/>
    <cellStyle name="Year 2" xfId="23761"/>
    <cellStyle name="Year 3" xfId="23762"/>
    <cellStyle name="Yen" xfId="23763"/>
    <cellStyle name="Yen 2" xfId="23764"/>
    <cellStyle name="Yen 3" xfId="23765"/>
    <cellStyle name="Yes/No" xfId="23766"/>
    <cellStyle name="Yes/No 2" xfId="23767"/>
    <cellStyle name="Yes/No 3" xfId="23768"/>
    <cellStyle name="Yes/No 4" xfId="23769"/>
    <cellStyle name="콤마_Exempt 0299ui" xfId="23770"/>
    <cellStyle name="표준_Exempt 0299ti" xfId="237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4"/>
  <sheetViews>
    <sheetView topLeftCell="B1" workbookViewId="0">
      <selection activeCell="D329" sqref="D329"/>
    </sheetView>
  </sheetViews>
  <sheetFormatPr defaultRowHeight="12.75" x14ac:dyDescent="0.2"/>
  <cols>
    <col min="1" max="1" width="12.85546875" style="2" customWidth="1"/>
    <col min="2" max="2" width="29.7109375" style="2" bestFit="1" customWidth="1"/>
    <col min="3" max="3" width="1.28515625" style="2" customWidth="1"/>
    <col min="4" max="4" width="14.7109375" style="2" customWidth="1"/>
    <col min="5" max="5" width="8.85546875" style="2" customWidth="1"/>
    <col min="6" max="6" width="14.85546875" style="2" customWidth="1"/>
    <col min="7" max="7" width="1.28515625" style="2" customWidth="1"/>
    <col min="8" max="8" width="13.42578125" style="2" customWidth="1"/>
    <col min="9" max="9" width="1.28515625" style="2" customWidth="1"/>
    <col min="10" max="10" width="15.5703125" style="2" customWidth="1"/>
    <col min="11" max="11" width="1.28515625" style="2" customWidth="1"/>
    <col min="12" max="12" width="9.85546875" style="2" bestFit="1" customWidth="1"/>
    <col min="13" max="13" width="1.28515625" style="2" customWidth="1"/>
    <col min="14" max="14" width="9.85546875" style="2" bestFit="1" customWidth="1"/>
    <col min="15" max="15" width="1.28515625" style="2" customWidth="1"/>
    <col min="16" max="16" width="9.42578125" style="2" bestFit="1" customWidth="1"/>
    <col min="17" max="17" width="1.28515625" style="2" customWidth="1"/>
    <col min="18" max="18" width="9.42578125" style="2" bestFit="1" customWidth="1"/>
    <col min="19" max="19" width="1.28515625" style="2" customWidth="1"/>
    <col min="20" max="20" width="9.42578125" style="2" bestFit="1" customWidth="1"/>
    <col min="21" max="21" width="1.28515625" style="2" customWidth="1"/>
    <col min="22" max="22" width="9.42578125" style="2" bestFit="1" customWidth="1"/>
    <col min="23" max="23" width="1.28515625" style="2" customWidth="1"/>
    <col min="24" max="24" width="9.42578125" style="2" bestFit="1" customWidth="1"/>
    <col min="25" max="25" width="1.28515625" style="2" customWidth="1"/>
    <col min="26" max="26" width="9.42578125" style="2" bestFit="1" customWidth="1"/>
    <col min="27" max="27" width="1.28515625" style="2" customWidth="1"/>
    <col min="28" max="28" width="9.42578125" style="2" bestFit="1" customWidth="1"/>
    <col min="29" max="29" width="1.28515625" style="2" customWidth="1"/>
    <col min="30" max="30" width="9.42578125" style="2" bestFit="1" customWidth="1"/>
    <col min="31" max="16384" width="9.140625" style="2"/>
  </cols>
  <sheetData>
    <row r="1" spans="1:31" ht="15" x14ac:dyDescent="0.25">
      <c r="A1" s="34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1:31" ht="15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 spans="1:31" ht="15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5" spans="1:3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 t="s">
        <v>2</v>
      </c>
      <c r="O5" s="4"/>
      <c r="P5" s="4" t="s">
        <v>3</v>
      </c>
      <c r="Q5" s="4"/>
      <c r="R5" s="4" t="s">
        <v>4</v>
      </c>
      <c r="S5" s="4"/>
      <c r="T5" s="4" t="s">
        <v>5</v>
      </c>
      <c r="U5" s="4"/>
      <c r="V5" s="4" t="s">
        <v>6</v>
      </c>
      <c r="W5" s="4"/>
      <c r="X5" s="4" t="s">
        <v>7</v>
      </c>
      <c r="Y5" s="4"/>
      <c r="Z5" s="4" t="s">
        <v>8</v>
      </c>
      <c r="AA5" s="4"/>
      <c r="AB5" s="4" t="s">
        <v>9</v>
      </c>
      <c r="AC5" s="4"/>
      <c r="AD5" s="4" t="s">
        <v>10</v>
      </c>
    </row>
    <row r="6" spans="1:31" x14ac:dyDescent="0.2">
      <c r="A6" s="4" t="s">
        <v>11</v>
      </c>
      <c r="B6" s="4"/>
      <c r="C6" s="4"/>
      <c r="D6" s="4"/>
      <c r="E6" s="4"/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14</v>
      </c>
      <c r="M6" s="4"/>
      <c r="N6" s="4" t="s">
        <v>14</v>
      </c>
      <c r="O6" s="4"/>
      <c r="P6" s="4" t="s">
        <v>14</v>
      </c>
      <c r="Q6" s="4"/>
      <c r="R6" s="4" t="s">
        <v>14</v>
      </c>
      <c r="S6" s="4"/>
      <c r="T6" s="4" t="s">
        <v>14</v>
      </c>
      <c r="U6" s="4"/>
      <c r="V6" s="4" t="s">
        <v>14</v>
      </c>
      <c r="W6" s="4"/>
      <c r="X6" s="4" t="s">
        <v>14</v>
      </c>
      <c r="Y6" s="4"/>
      <c r="Z6" s="4" t="s">
        <v>14</v>
      </c>
      <c r="AA6" s="4"/>
      <c r="AB6" s="4" t="s">
        <v>14</v>
      </c>
      <c r="AC6" s="4"/>
      <c r="AD6" s="4" t="s">
        <v>14</v>
      </c>
    </row>
    <row r="7" spans="1:31" x14ac:dyDescent="0.2">
      <c r="A7" s="3" t="s">
        <v>15</v>
      </c>
      <c r="B7" s="3" t="s">
        <v>16</v>
      </c>
      <c r="C7" s="3"/>
      <c r="D7" s="3" t="s">
        <v>17</v>
      </c>
      <c r="E7" s="3"/>
      <c r="F7" s="3" t="s">
        <v>18</v>
      </c>
      <c r="G7" s="3"/>
      <c r="H7" s="3" t="s">
        <v>19</v>
      </c>
      <c r="I7" s="3"/>
      <c r="J7" s="3" t="s">
        <v>18</v>
      </c>
      <c r="K7" s="3"/>
      <c r="L7" s="3" t="s">
        <v>20</v>
      </c>
      <c r="M7" s="3"/>
      <c r="N7" s="3" t="s">
        <v>20</v>
      </c>
      <c r="O7" s="3"/>
      <c r="P7" s="3" t="s">
        <v>20</v>
      </c>
      <c r="Q7" s="3"/>
      <c r="R7" s="3" t="s">
        <v>20</v>
      </c>
      <c r="S7" s="3"/>
      <c r="T7" s="3" t="s">
        <v>20</v>
      </c>
      <c r="U7" s="3"/>
      <c r="V7" s="3" t="s">
        <v>20</v>
      </c>
      <c r="W7" s="3"/>
      <c r="X7" s="3" t="s">
        <v>20</v>
      </c>
      <c r="Y7" s="3"/>
      <c r="Z7" s="3" t="s">
        <v>20</v>
      </c>
      <c r="AA7" s="3"/>
      <c r="AB7" s="3" t="s">
        <v>20</v>
      </c>
      <c r="AC7" s="3"/>
      <c r="AD7" s="3" t="s">
        <v>20</v>
      </c>
    </row>
    <row r="8" spans="1:31" x14ac:dyDescent="0.2">
      <c r="A8" s="5">
        <v>1981</v>
      </c>
      <c r="B8" s="2" t="s">
        <v>31</v>
      </c>
      <c r="D8" s="11">
        <v>421849.77</v>
      </c>
      <c r="E8" s="11"/>
      <c r="F8" s="11">
        <v>9363.16</v>
      </c>
      <c r="G8" s="11"/>
      <c r="H8" s="11">
        <v>113237.3</v>
      </c>
      <c r="I8" s="11"/>
      <c r="J8" s="11">
        <f t="shared" ref="J8:J64" si="0">F8-H8</f>
        <v>-103874.14</v>
      </c>
      <c r="L8" s="9">
        <f t="shared" ref="L8:L21" si="1">IF(+D8=0,"NA",+J8/D8)</f>
        <v>-0.24623490964567787</v>
      </c>
      <c r="M8" s="9"/>
      <c r="N8" s="9" t="s">
        <v>23</v>
      </c>
      <c r="O8" s="9"/>
      <c r="P8" s="9" t="s">
        <v>23</v>
      </c>
      <c r="Q8" s="9"/>
      <c r="R8" s="9" t="s">
        <v>23</v>
      </c>
      <c r="S8" s="9"/>
      <c r="T8" s="9" t="s">
        <v>23</v>
      </c>
      <c r="U8" s="9"/>
      <c r="V8" s="9" t="s">
        <v>23</v>
      </c>
      <c r="W8" s="9"/>
      <c r="X8" s="9" t="s">
        <v>23</v>
      </c>
      <c r="Y8" s="9"/>
      <c r="Z8" s="9" t="s">
        <v>23</v>
      </c>
      <c r="AA8" s="9"/>
      <c r="AB8" s="9" t="s">
        <v>23</v>
      </c>
      <c r="AC8" s="9"/>
      <c r="AD8" s="9" t="s">
        <v>23</v>
      </c>
      <c r="AE8" s="8"/>
    </row>
    <row r="9" spans="1:31" x14ac:dyDescent="0.2">
      <c r="A9" s="5">
        <v>1982</v>
      </c>
      <c r="B9" s="2" t="s">
        <v>31</v>
      </c>
      <c r="D9" s="11">
        <v>1647245.74</v>
      </c>
      <c r="E9" s="11"/>
      <c r="F9" s="11">
        <v>111432.96000000001</v>
      </c>
      <c r="G9" s="11"/>
      <c r="H9" s="11">
        <v>392090.3</v>
      </c>
      <c r="I9" s="11"/>
      <c r="J9" s="11">
        <f t="shared" si="0"/>
        <v>-280657.33999999997</v>
      </c>
      <c r="L9" s="9">
        <f t="shared" si="1"/>
        <v>-0.17037976373822644</v>
      </c>
      <c r="M9" s="9"/>
      <c r="N9" s="9">
        <f t="shared" ref="N9:N22" si="2">IF(SUM(D8:D9)=0,"NA",+SUM(J8:J9)/SUM(D8:D9))</f>
        <v>-0.18584520537672036</v>
      </c>
      <c r="O9" s="9"/>
      <c r="P9" s="9" t="s">
        <v>23</v>
      </c>
      <c r="Q9" s="9"/>
      <c r="R9" s="9" t="s">
        <v>23</v>
      </c>
      <c r="S9" s="9"/>
      <c r="T9" s="9" t="s">
        <v>23</v>
      </c>
      <c r="U9" s="9"/>
      <c r="V9" s="9" t="s">
        <v>23</v>
      </c>
      <c r="W9" s="9"/>
      <c r="X9" s="9" t="s">
        <v>23</v>
      </c>
      <c r="Y9" s="9"/>
      <c r="Z9" s="9" t="s">
        <v>23</v>
      </c>
      <c r="AA9" s="9"/>
      <c r="AB9" s="9" t="s">
        <v>23</v>
      </c>
      <c r="AC9" s="9"/>
      <c r="AD9" s="9" t="s">
        <v>23</v>
      </c>
      <c r="AE9" s="8"/>
    </row>
    <row r="10" spans="1:31" x14ac:dyDescent="0.2">
      <c r="A10" s="5">
        <v>1983</v>
      </c>
      <c r="B10" s="2" t="s">
        <v>31</v>
      </c>
      <c r="D10" s="11">
        <v>2639894.9300000002</v>
      </c>
      <c r="E10" s="11"/>
      <c r="F10" s="11">
        <v>93224.93</v>
      </c>
      <c r="G10" s="11"/>
      <c r="H10" s="11">
        <v>828537.11</v>
      </c>
      <c r="I10" s="11"/>
      <c r="J10" s="11">
        <f t="shared" si="0"/>
        <v>-735312.17999999993</v>
      </c>
      <c r="L10" s="9">
        <f t="shared" si="1"/>
        <v>-0.2785384265274527</v>
      </c>
      <c r="M10" s="9"/>
      <c r="N10" s="9">
        <f t="shared" si="2"/>
        <v>-0.23698068204512635</v>
      </c>
      <c r="O10" s="9"/>
      <c r="P10" s="9">
        <f>IF(SUM(D8:D10)=0,"NA",+SUM(J8:$J10)/SUM(D8:D10))</f>
        <v>-0.23780971192627859</v>
      </c>
      <c r="Q10" s="9"/>
      <c r="R10" s="9" t="s">
        <v>23</v>
      </c>
      <c r="S10" s="9"/>
      <c r="T10" s="9" t="s">
        <v>23</v>
      </c>
      <c r="U10" s="9"/>
      <c r="V10" s="9" t="s">
        <v>23</v>
      </c>
      <c r="W10" s="9"/>
      <c r="X10" s="9" t="s">
        <v>23</v>
      </c>
      <c r="Y10" s="9"/>
      <c r="Z10" s="9" t="s">
        <v>23</v>
      </c>
      <c r="AA10" s="9"/>
      <c r="AB10" s="9" t="s">
        <v>24</v>
      </c>
      <c r="AC10" s="9"/>
      <c r="AD10" s="9" t="s">
        <v>23</v>
      </c>
      <c r="AE10" s="8"/>
    </row>
    <row r="11" spans="1:31" x14ac:dyDescent="0.2">
      <c r="A11" s="5">
        <v>1984</v>
      </c>
      <c r="B11" s="2" t="s">
        <v>31</v>
      </c>
      <c r="D11" s="11">
        <v>3610443.88</v>
      </c>
      <c r="E11" s="11"/>
      <c r="F11" s="11">
        <v>195306.93</v>
      </c>
      <c r="G11" s="11"/>
      <c r="H11" s="11">
        <v>431555.8</v>
      </c>
      <c r="I11" s="11"/>
      <c r="J11" s="11">
        <f t="shared" si="0"/>
        <v>-236248.87</v>
      </c>
      <c r="L11" s="9">
        <f t="shared" si="1"/>
        <v>-6.54348545088035E-2</v>
      </c>
      <c r="M11" s="9"/>
      <c r="N11" s="9">
        <f t="shared" si="2"/>
        <v>-0.15544134158704909</v>
      </c>
      <c r="O11" s="9"/>
      <c r="P11" s="9">
        <f>IF(SUM(D9:D11)=0,"NA",+SUM(J9:$J11)/SUM(D9:D11))</f>
        <v>-0.15855713630821464</v>
      </c>
      <c r="Q11" s="9"/>
      <c r="R11" s="9">
        <f>IF(SUM(D8:D11)=0,"NA",+SUM($J8:J11)/SUM(D8:D11))</f>
        <v>-0.16300297325984536</v>
      </c>
      <c r="S11" s="9"/>
      <c r="T11" s="9" t="s">
        <v>23</v>
      </c>
      <c r="U11" s="9"/>
      <c r="V11" s="9" t="s">
        <v>23</v>
      </c>
      <c r="W11" s="9"/>
      <c r="X11" s="9" t="s">
        <v>23</v>
      </c>
      <c r="Y11" s="9"/>
      <c r="Z11" s="9" t="s">
        <v>23</v>
      </c>
      <c r="AA11" s="9"/>
      <c r="AB11" s="9" t="s">
        <v>23</v>
      </c>
      <c r="AC11" s="9"/>
      <c r="AD11" s="9" t="s">
        <v>23</v>
      </c>
      <c r="AE11" s="8"/>
    </row>
    <row r="12" spans="1:31" x14ac:dyDescent="0.2">
      <c r="A12" s="5">
        <v>1985</v>
      </c>
      <c r="B12" s="2" t="s">
        <v>31</v>
      </c>
      <c r="D12" s="11">
        <v>3781870.55</v>
      </c>
      <c r="E12" s="11"/>
      <c r="F12" s="11">
        <v>131573.22</v>
      </c>
      <c r="G12" s="11"/>
      <c r="H12" s="11">
        <v>848640.31</v>
      </c>
      <c r="I12" s="11"/>
      <c r="J12" s="11">
        <f t="shared" si="0"/>
        <v>-717067.09000000008</v>
      </c>
      <c r="L12" s="9">
        <f>IF(+D12=0,"NA",+J12/D12)</f>
        <v>-0.18960646074995879</v>
      </c>
      <c r="M12" s="9"/>
      <c r="N12" s="9">
        <f t="shared" si="2"/>
        <v>-0.12896041815147738</v>
      </c>
      <c r="O12" s="9"/>
      <c r="P12" s="9">
        <f>IF(SUM(D10:D12)=0,"NA",+SUM(J10:$J12)/SUM(D10:D12))</f>
        <v>-0.16832066391405534</v>
      </c>
      <c r="Q12" s="9"/>
      <c r="R12" s="9">
        <f>IF(SUM(D9:D12)=0,"NA",+SUM($J9:J12)/SUM(D9:D12))</f>
        <v>-0.16861107501496367</v>
      </c>
      <c r="S12" s="9"/>
      <c r="T12" s="9">
        <f>IF(SUM(D8:D12)=0,"NA",+SUM($J8:J12)/SUM(D8:D12))</f>
        <v>-0.17131703087156416</v>
      </c>
      <c r="U12" s="9"/>
      <c r="V12" s="9" t="s">
        <v>23</v>
      </c>
      <c r="W12" s="9"/>
      <c r="X12" s="9" t="s">
        <v>23</v>
      </c>
      <c r="Y12" s="9"/>
      <c r="Z12" s="9" t="s">
        <v>23</v>
      </c>
      <c r="AA12" s="9"/>
      <c r="AB12" s="9" t="s">
        <v>23</v>
      </c>
      <c r="AC12" s="9"/>
      <c r="AD12" s="9" t="s">
        <v>23</v>
      </c>
      <c r="AE12" s="8"/>
    </row>
    <row r="13" spans="1:31" x14ac:dyDescent="0.2">
      <c r="A13" s="5">
        <v>1986</v>
      </c>
      <c r="B13" s="2" t="s">
        <v>31</v>
      </c>
      <c r="D13" s="11">
        <v>3143870.46</v>
      </c>
      <c r="E13" s="11"/>
      <c r="F13" s="11">
        <v>24355.88</v>
      </c>
      <c r="G13" s="11"/>
      <c r="H13" s="11">
        <v>724415.32000000007</v>
      </c>
      <c r="I13" s="11"/>
      <c r="J13" s="11">
        <f t="shared" si="0"/>
        <v>-700059.44000000006</v>
      </c>
      <c r="L13" s="9">
        <f t="shared" si="1"/>
        <v>-0.22267439097983702</v>
      </c>
      <c r="M13" s="9"/>
      <c r="N13" s="9">
        <f t="shared" si="2"/>
        <v>-0.20461731502142907</v>
      </c>
      <c r="O13" s="9"/>
      <c r="P13" s="9">
        <f>IF(SUM(D11:D13)=0,"NA",+SUM(J11:$J13)/SUM(D11:D13))</f>
        <v>-0.156923537054597</v>
      </c>
      <c r="Q13" s="9"/>
      <c r="R13" s="9">
        <f>IF(SUM(D10:D13)=0,"NA",+SUM($J10:J13)/SUM(D10:D13))</f>
        <v>-0.18128970168913261</v>
      </c>
      <c r="S13" s="9"/>
      <c r="T13" s="9">
        <f>IF(SUM(D9:D13)=0,"NA",+SUM($J9:J13)/SUM(D9:D13))</f>
        <v>-0.18007733212060684</v>
      </c>
      <c r="U13" s="9"/>
      <c r="V13" s="9">
        <f>IF(SUM(D8:D13)=0,"NA",+SUM($J8:J13)/SUM(D8:D13))</f>
        <v>-0.18190798071982553</v>
      </c>
      <c r="W13" s="9"/>
      <c r="X13" s="9" t="s">
        <v>23</v>
      </c>
      <c r="Y13" s="9"/>
      <c r="Z13" s="9" t="s">
        <v>23</v>
      </c>
      <c r="AA13" s="9"/>
      <c r="AB13" s="9" t="s">
        <v>23</v>
      </c>
      <c r="AC13" s="9"/>
      <c r="AD13" s="9" t="s">
        <v>23</v>
      </c>
      <c r="AE13" s="8"/>
    </row>
    <row r="14" spans="1:31" x14ac:dyDescent="0.2">
      <c r="A14" s="5">
        <v>1987</v>
      </c>
      <c r="B14" s="2" t="s">
        <v>31</v>
      </c>
      <c r="D14" s="11">
        <v>3501713.27</v>
      </c>
      <c r="E14" s="11"/>
      <c r="F14" s="11">
        <v>15162.34</v>
      </c>
      <c r="G14" s="11"/>
      <c r="H14" s="11">
        <v>845803.29</v>
      </c>
      <c r="I14" s="11"/>
      <c r="J14" s="11">
        <f t="shared" si="0"/>
        <v>-830640.95000000007</v>
      </c>
      <c r="L14" s="9">
        <f t="shared" si="1"/>
        <v>-0.23720987012737341</v>
      </c>
      <c r="M14" s="9"/>
      <c r="N14" s="9">
        <f t="shared" si="2"/>
        <v>-0.2303334744079735</v>
      </c>
      <c r="O14" s="9"/>
      <c r="P14" s="9">
        <f>IF(SUM(D12:D14)=0,"NA",+SUM(J12:$J14)/SUM(D12:D14))</f>
        <v>-0.21556243927257004</v>
      </c>
      <c r="Q14" s="9"/>
      <c r="R14" s="9">
        <f>IF(SUM(D11:D14)=0,"NA",+SUM($J11:J14)/SUM(D11:D14))</f>
        <v>-0.17695073163288999</v>
      </c>
      <c r="S14" s="9"/>
      <c r="T14" s="9">
        <f>IF(SUM(D10:D14)=0,"NA",+SUM($J10:J14)/SUM(D10:D14))</f>
        <v>-0.19303084722464323</v>
      </c>
      <c r="U14" s="9"/>
      <c r="V14" s="9">
        <f>IF(SUM(D9:D14)=0,"NA",+SUM($J9:J14)/SUM(D9:D14))</f>
        <v>-0.19099473144199611</v>
      </c>
      <c r="W14" s="9"/>
      <c r="X14" s="9">
        <f>IF(SUM(D8:D14)=0,"NA",+SUM($J8:J14)/SUM(D8:D14))</f>
        <v>-0.19223776739143797</v>
      </c>
      <c r="Y14" s="9"/>
      <c r="Z14" s="9" t="s">
        <v>23</v>
      </c>
      <c r="AA14" s="9"/>
      <c r="AB14" s="9" t="s">
        <v>23</v>
      </c>
      <c r="AC14" s="9"/>
      <c r="AD14" s="9" t="s">
        <v>23</v>
      </c>
      <c r="AE14" s="8"/>
    </row>
    <row r="15" spans="1:31" x14ac:dyDescent="0.2">
      <c r="A15" s="5">
        <v>1988</v>
      </c>
      <c r="B15" s="2" t="s">
        <v>31</v>
      </c>
      <c r="D15" s="11">
        <v>5455543.5399999991</v>
      </c>
      <c r="E15" s="11"/>
      <c r="F15" s="11">
        <v>64801.46</v>
      </c>
      <c r="G15" s="11"/>
      <c r="H15" s="11">
        <v>476384.57000000007</v>
      </c>
      <c r="I15" s="11"/>
      <c r="J15" s="11">
        <f t="shared" si="0"/>
        <v>-411583.11000000004</v>
      </c>
      <c r="L15" s="9">
        <f t="shared" si="1"/>
        <v>-7.5443098745757622E-2</v>
      </c>
      <c r="M15" s="9"/>
      <c r="N15" s="9">
        <f t="shared" si="2"/>
        <v>-0.13868353742109579</v>
      </c>
      <c r="O15" s="9"/>
      <c r="P15" s="9">
        <f>IF(SUM(D13:D15)=0,"NA",+SUM(J13:$J15)/SUM(D13:D15))</f>
        <v>-0.16050434448492501</v>
      </c>
      <c r="Q15" s="9"/>
      <c r="R15" s="9">
        <f>IF(SUM(D12:D15)=0,"NA",+SUM($J12:J15)/SUM(D12:D15))</f>
        <v>-0.16743379430873714</v>
      </c>
      <c r="S15" s="9"/>
      <c r="T15" s="9">
        <f>IF(SUM(D11:D15)=0,"NA",+SUM($J11:J15)/SUM(D11:D15))</f>
        <v>-0.14854223818259862</v>
      </c>
      <c r="U15" s="9"/>
      <c r="V15" s="9">
        <f>IF(SUM(D10:D15)=0,"NA",+SUM($J10:J15)/SUM(D10:D15))</f>
        <v>-0.16404718821646549</v>
      </c>
      <c r="W15" s="9"/>
      <c r="X15" s="9">
        <f>IF(SUM(D9:D15)=0,"NA",+SUM($J9:J15)/SUM(D9:D15))</f>
        <v>-0.16448583634917938</v>
      </c>
      <c r="Y15" s="9"/>
      <c r="Z15" s="9">
        <f>IF(SUM(D8:D15)=0,"NA",+SUM($J8:J15)/SUM(D8:D15))</f>
        <v>-0.16591072735056123</v>
      </c>
      <c r="AA15" s="9"/>
      <c r="AB15" s="9" t="s">
        <v>23</v>
      </c>
      <c r="AC15" s="9"/>
      <c r="AD15" s="9" t="s">
        <v>23</v>
      </c>
      <c r="AE15" s="8"/>
    </row>
    <row r="16" spans="1:31" x14ac:dyDescent="0.2">
      <c r="A16" s="5">
        <v>1989</v>
      </c>
      <c r="B16" s="2" t="s">
        <v>31</v>
      </c>
      <c r="D16" s="11">
        <v>6100196</v>
      </c>
      <c r="E16" s="11"/>
      <c r="F16" s="11">
        <v>469085.27</v>
      </c>
      <c r="G16" s="11"/>
      <c r="H16" s="11">
        <v>870731.71</v>
      </c>
      <c r="I16" s="11"/>
      <c r="J16" s="11">
        <f t="shared" si="0"/>
        <v>-401646.43999999994</v>
      </c>
      <c r="L16" s="9">
        <f t="shared" si="1"/>
        <v>-6.5841563123545527E-2</v>
      </c>
      <c r="M16" s="9"/>
      <c r="N16" s="9">
        <f t="shared" si="2"/>
        <v>-7.0374513650556039E-2</v>
      </c>
      <c r="O16" s="9"/>
      <c r="P16" s="9">
        <f>IF(SUM(D14:D16)=0,"NA",+SUM(J14:$J16)/SUM(D14:D16))</f>
        <v>-0.10917321280982319</v>
      </c>
      <c r="Q16" s="9"/>
      <c r="R16" s="9">
        <f>IF(SUM(D13:D16)=0,"NA",+SUM($J13:J16)/SUM(D13:D16))</f>
        <v>-0.12877799626048839</v>
      </c>
      <c r="S16" s="9"/>
      <c r="T16" s="9">
        <f>IF(SUM(D12:D16)=0,"NA",+SUM($J12:J16)/SUM(D12:D16))</f>
        <v>-0.13924259846242854</v>
      </c>
      <c r="U16" s="9"/>
      <c r="V16" s="9">
        <f>IF(SUM(D11:D16)=0,"NA",+SUM($J11:J16)/SUM(D11:D16))</f>
        <v>-0.12883068591691443</v>
      </c>
      <c r="W16" s="9"/>
      <c r="X16" s="9">
        <f>IF(SUM(D10:D16)=0,"NA",+SUM($J10:J16)/SUM(D10:D16))</f>
        <v>-0.14282867584608028</v>
      </c>
      <c r="Y16" s="9"/>
      <c r="Z16" s="9">
        <f>IF(SUM(D9:D16)=0,"NA",+SUM($J9:J16)/SUM(D9:D16))</f>
        <v>-0.14434749210985834</v>
      </c>
      <c r="AA16" s="9"/>
      <c r="AB16" s="9">
        <f>IF(SUM(D8:D16)=0,"NA",+SUM($J8:J16)/SUM(D8:D16))</f>
        <v>-0.14576588999451717</v>
      </c>
      <c r="AC16" s="9"/>
      <c r="AD16" s="9"/>
      <c r="AE16" s="8"/>
    </row>
    <row r="17" spans="1:31" x14ac:dyDescent="0.2">
      <c r="A17" s="5">
        <v>1990</v>
      </c>
      <c r="B17" s="2" t="s">
        <v>31</v>
      </c>
      <c r="D17" s="11">
        <v>8386850</v>
      </c>
      <c r="E17" s="11"/>
      <c r="F17" s="11">
        <v>188856</v>
      </c>
      <c r="G17" s="11"/>
      <c r="H17" s="11">
        <v>1826975.21</v>
      </c>
      <c r="I17" s="11"/>
      <c r="J17" s="11">
        <f t="shared" si="0"/>
        <v>-1638119.21</v>
      </c>
      <c r="L17" s="9">
        <f t="shared" si="1"/>
        <v>-0.19531996041421987</v>
      </c>
      <c r="M17" s="9"/>
      <c r="N17" s="9">
        <f t="shared" si="2"/>
        <v>-0.14079928026735056</v>
      </c>
      <c r="O17" s="9"/>
      <c r="P17" s="9">
        <f>IF(SUM(D15:D17)=0,"NA",+SUM(J15:$J17)/SUM(D15:D17))</f>
        <v>-0.122920283500956</v>
      </c>
      <c r="Q17" s="9"/>
      <c r="R17" s="9">
        <f>IF(SUM(D14:D17)=0,"NA",+SUM($J14:J17)/SUM(D14:D17))</f>
        <v>-0.1399909281414029</v>
      </c>
      <c r="S17" s="9"/>
      <c r="T17" s="9">
        <f>IF(SUM(D13:D17)=0,"NA",+SUM($J13:J17)/SUM(D13:D17))</f>
        <v>-0.14976768466049645</v>
      </c>
      <c r="U17" s="9"/>
      <c r="V17" s="9">
        <f>IF(SUM(D12:D17)=0,"NA",+SUM($J12:J17)/SUM(D12:D17))</f>
        <v>-0.15472866183042605</v>
      </c>
      <c r="W17" s="9"/>
      <c r="X17" s="9">
        <f>IF(SUM(D11:D17)=0,"NA",+SUM($J11:J17)/SUM(D11:D17))</f>
        <v>-0.14524114996736787</v>
      </c>
      <c r="Y17" s="9"/>
      <c r="Z17" s="9">
        <f>IF(SUM(D10:D17)=0,"NA",+SUM($J10:J17)/SUM(D10:D17))</f>
        <v>-0.15485030146447709</v>
      </c>
      <c r="AA17" s="9"/>
      <c r="AB17" s="9">
        <f>IF(SUM(D9:D17)=0,"NA",+SUM($J9:J17)/SUM(D9:D17))</f>
        <v>-0.15551877352988938</v>
      </c>
      <c r="AC17" s="9"/>
      <c r="AD17" s="9">
        <f>IF(SUM(D8:D17)=0,"NA",+SUM($J8:J17)/SUM(D8:D17))</f>
        <v>-0.15650789468105245</v>
      </c>
      <c r="AE17" s="8"/>
    </row>
    <row r="18" spans="1:31" x14ac:dyDescent="0.2">
      <c r="A18" s="5">
        <v>1991</v>
      </c>
      <c r="B18" s="2" t="s">
        <v>31</v>
      </c>
      <c r="D18" s="11">
        <v>7624035</v>
      </c>
      <c r="E18" s="11"/>
      <c r="F18" s="11">
        <v>106113</v>
      </c>
      <c r="G18" s="11"/>
      <c r="H18" s="11">
        <v>997523</v>
      </c>
      <c r="I18" s="11"/>
      <c r="J18" s="11">
        <f t="shared" si="0"/>
        <v>-891410</v>
      </c>
      <c r="L18" s="9">
        <f t="shared" si="1"/>
        <v>-0.11692102672666115</v>
      </c>
      <c r="M18" s="9"/>
      <c r="N18" s="9">
        <f t="shared" si="2"/>
        <v>-0.15798809434956282</v>
      </c>
      <c r="O18" s="9"/>
      <c r="P18" s="9">
        <f>IF(SUM(D16:D18)=0,"NA",+SUM(J16:$J18)/SUM(D16:D18))</f>
        <v>-0.13256591344403287</v>
      </c>
      <c r="Q18" s="9"/>
      <c r="R18" s="9">
        <f>IF(SUM(D15:D18)=0,"NA",+SUM($J15:J18)/SUM(D15:D18))</f>
        <v>-0.12126108349426519</v>
      </c>
      <c r="S18" s="9"/>
      <c r="T18" s="9">
        <f>IF(SUM(D14:D18)=0,"NA",+SUM($J14:J18)/SUM(D14:D18))</f>
        <v>-0.13432967465213744</v>
      </c>
      <c r="U18" s="9"/>
      <c r="V18" s="9">
        <f>IF(SUM(D13:D18)=0,"NA",+SUM($J13:J18)/SUM(D13:D18))</f>
        <v>-0.14244795634175533</v>
      </c>
      <c r="W18" s="9"/>
      <c r="X18" s="9">
        <f>IF(SUM(D12:D18)=0,"NA",+SUM($J12:J18)/SUM(D12:D18))</f>
        <v>-0.14714203932895878</v>
      </c>
      <c r="Y18" s="9"/>
      <c r="Z18" s="9">
        <f>IF(SUM(D11:D18)=0,"NA",+SUM($J11:J18)/SUM(D11:D18))</f>
        <v>-0.14005148315281596</v>
      </c>
      <c r="AA18" s="9"/>
      <c r="AB18" s="9">
        <f>IF(SUM(D10:D18)=0,"NA",+SUM($J10:J18)/SUM(D10:D18))</f>
        <v>-0.14831446861559697</v>
      </c>
      <c r="AC18" s="9"/>
      <c r="AD18" s="9">
        <f>IF(SUM(D9:D18)=0,"NA",+SUM($J9:J18)/SUM(D9:D18))</f>
        <v>-0.14910648530715917</v>
      </c>
      <c r="AE18" s="8"/>
    </row>
    <row r="19" spans="1:31" x14ac:dyDescent="0.2">
      <c r="A19" s="5">
        <v>1992</v>
      </c>
      <c r="B19" s="2" t="s">
        <v>31</v>
      </c>
      <c r="D19" s="11">
        <v>1033680.52</v>
      </c>
      <c r="E19" s="11"/>
      <c r="F19" s="11">
        <v>195147.97</v>
      </c>
      <c r="G19" s="11"/>
      <c r="H19" s="11">
        <v>413899.98</v>
      </c>
      <c r="I19" s="11"/>
      <c r="J19" s="11">
        <f t="shared" si="0"/>
        <v>-218752.00999999998</v>
      </c>
      <c r="L19" s="9">
        <f t="shared" si="1"/>
        <v>-0.21162439048382181</v>
      </c>
      <c r="M19" s="9"/>
      <c r="N19" s="9">
        <f t="shared" si="2"/>
        <v>-0.12822805362863204</v>
      </c>
      <c r="O19" s="9"/>
      <c r="P19" s="9">
        <f>IF(SUM(D17:D19)=0,"NA",+SUM(J17:$J19)/SUM(D17:D19))</f>
        <v>-0.1612409079465934</v>
      </c>
      <c r="Q19" s="9"/>
      <c r="R19" s="9">
        <f>IF(SUM(D16:D19)=0,"NA",+SUM($J16:J19)/SUM(D16:D19))</f>
        <v>-0.13609678618974164</v>
      </c>
      <c r="S19" s="9"/>
      <c r="T19" s="9">
        <f>IF(SUM(D15:D19)=0,"NA",+SUM($J15:J19)/SUM(D15:D19))</f>
        <v>-0.12452702034220889</v>
      </c>
      <c r="U19" s="9"/>
      <c r="V19" s="9">
        <f>IF(SUM(D14:D19)=0,"NA",+SUM($J14:J19)/SUM(D14:D19))</f>
        <v>-0.13681855373858046</v>
      </c>
      <c r="W19" s="9"/>
      <c r="X19" s="9">
        <f>IF(SUM(D13:D19)=0,"NA",+SUM($J13:J19)/SUM(D13:D19))</f>
        <v>-0.14447674139642544</v>
      </c>
      <c r="Y19" s="9"/>
      <c r="Z19" s="9">
        <f>IF(SUM(D12:D19)=0,"NA",+SUM($J12:J19)/SUM(D12:D19))</f>
        <v>-0.14884990448442176</v>
      </c>
      <c r="AA19" s="9"/>
      <c r="AB19" s="9">
        <f>IF(SUM(D11:D19)=0,"NA",+SUM($J11:J19)/SUM(D11:D19))</f>
        <v>-0.14178662944137069</v>
      </c>
      <c r="AC19" s="9"/>
      <c r="AD19" s="9">
        <f>IF(SUM(D10:D19)=0,"NA",+SUM($J10:J19)/SUM(D10:D19))</f>
        <v>-0.1497598083191575</v>
      </c>
      <c r="AE19" s="8"/>
    </row>
    <row r="20" spans="1:31" x14ac:dyDescent="0.2">
      <c r="A20" s="5">
        <v>1993</v>
      </c>
      <c r="B20" s="2" t="s">
        <v>31</v>
      </c>
      <c r="D20" s="11">
        <v>7078262.1400000006</v>
      </c>
      <c r="E20" s="11"/>
      <c r="F20" s="11">
        <v>393495.9</v>
      </c>
      <c r="G20" s="11"/>
      <c r="H20" s="11">
        <v>2862980.46</v>
      </c>
      <c r="I20" s="11"/>
      <c r="J20" s="11">
        <f t="shared" si="0"/>
        <v>-2469484.56</v>
      </c>
      <c r="L20" s="9">
        <f t="shared" si="1"/>
        <v>-0.34888289118944665</v>
      </c>
      <c r="M20" s="9"/>
      <c r="N20" s="9">
        <f t="shared" si="2"/>
        <v>-0.33139245217495161</v>
      </c>
      <c r="O20" s="9"/>
      <c r="P20" s="9">
        <f>IF(SUM(D18:D20)=0,"NA",+SUM(J18:$J20)/SUM(D18:D20))</f>
        <v>-0.22748167589861717</v>
      </c>
      <c r="Q20" s="9"/>
      <c r="R20" s="9">
        <f>IF(SUM(D17:D20)=0,"NA",+SUM($J17:J20)/SUM(D17:D20))</f>
        <v>-0.21629992360522463</v>
      </c>
      <c r="S20" s="9"/>
      <c r="T20" s="9">
        <f>IF(SUM(D16:D20)=0,"NA",+SUM($J16:J20)/SUM(D16:D20))</f>
        <v>-0.1859315031883213</v>
      </c>
      <c r="U20" s="9"/>
      <c r="V20" s="9">
        <f>IF(SUM(D15:D20)=0,"NA",+SUM($J15:J20)/SUM(D15:D20))</f>
        <v>-0.1690369261801522</v>
      </c>
      <c r="W20" s="9"/>
      <c r="X20" s="9">
        <f>IF(SUM(D14:D20)=0,"NA",+SUM($J14:J20)/SUM(D14:D20))</f>
        <v>-0.17512984076910565</v>
      </c>
      <c r="Y20" s="9"/>
      <c r="Z20" s="9">
        <f>IF(SUM(D13:D20)=0,"NA",+SUM($J13:J20)/SUM(D13:D20))</f>
        <v>-0.17866148649990179</v>
      </c>
      <c r="AA20" s="9"/>
      <c r="AB20" s="9">
        <f>IF(SUM(D12:D20)=0,"NA",+SUM($J12:J20)/SUM(D12:D20))</f>
        <v>-0.17955925374283671</v>
      </c>
      <c r="AC20" s="9"/>
      <c r="AD20" s="9">
        <f>IF(SUM(D11:D20)=0,"NA",+SUM($J11:J20)/SUM(D11:D20))</f>
        <v>-0.1712714614432517</v>
      </c>
      <c r="AE20" s="8"/>
    </row>
    <row r="21" spans="1:31" x14ac:dyDescent="0.2">
      <c r="A21" s="5">
        <v>1994</v>
      </c>
      <c r="B21" s="2" t="s">
        <v>31</v>
      </c>
      <c r="D21" s="11">
        <f t="shared" ref="D21:D40" si="3">D44+D67+D90+D113+D136</f>
        <v>10885103.740000002</v>
      </c>
      <c r="E21" s="11"/>
      <c r="F21" s="11">
        <f t="shared" ref="F21:H21" si="4">F44+F67+F90+F113+F136</f>
        <v>113349.09999999999</v>
      </c>
      <c r="G21" s="11">
        <f t="shared" si="4"/>
        <v>0</v>
      </c>
      <c r="H21" s="11">
        <f t="shared" si="4"/>
        <v>3268697.3600000003</v>
      </c>
      <c r="I21" s="11"/>
      <c r="J21" s="11">
        <f t="shared" si="0"/>
        <v>-3155348.2600000002</v>
      </c>
      <c r="L21" s="9">
        <f t="shared" si="1"/>
        <v>-0.28987764704574137</v>
      </c>
      <c r="M21" s="9"/>
      <c r="N21" s="9">
        <f t="shared" si="2"/>
        <v>-0.31312799937246499</v>
      </c>
      <c r="O21" s="9"/>
      <c r="P21" s="9">
        <f>IF(SUM(D19:D21)=0,"NA",+SUM(J19:$J21)/SUM(D19:D21))</f>
        <v>-0.30760491430920545</v>
      </c>
      <c r="Q21" s="9"/>
      <c r="R21" s="9">
        <f>IF(SUM(D18:D21)=0,"NA",+SUM($J18:J21)/SUM(D18:D21))</f>
        <v>-0.25299478743188847</v>
      </c>
      <c r="S21" s="9"/>
      <c r="T21" s="9">
        <f>IF(SUM(D17:D21)=0,"NA",+SUM($J17:J21)/SUM(D17:D21))</f>
        <v>-0.23917762933002085</v>
      </c>
      <c r="U21" s="9"/>
      <c r="V21" s="9">
        <f>IF(SUM(D16:D21)=0,"NA",+SUM($J16:J21)/SUM(D16:D21))</f>
        <v>-0.21345561169979246</v>
      </c>
      <c r="W21" s="9"/>
      <c r="X21" s="9">
        <f>IF(SUM(D15:D21)=0,"NA",+SUM($J15:J21)/SUM(D15:D21))</f>
        <v>-0.19728563930960549</v>
      </c>
      <c r="Y21" s="9"/>
      <c r="Z21" s="9">
        <f>IF(SUM(D14:D21)=0,"NA",+SUM($J14:J21)/SUM(D14:D21))</f>
        <v>-0.20007805189277303</v>
      </c>
      <c r="AA21" s="9"/>
      <c r="AB21" s="9">
        <f>IF(SUM(D13:D21)=0,"NA",+SUM($J13:J21)/SUM(D13:D21))</f>
        <v>-0.20141315728751213</v>
      </c>
      <c r="AC21" s="9"/>
      <c r="AD21" s="9">
        <f>IF(SUM(D12:D21)=0,"NA",+SUM($J12:J21)/SUM(D12:D21))</f>
        <v>-0.20062967744296098</v>
      </c>
      <c r="AE21" s="8"/>
    </row>
    <row r="22" spans="1:31" x14ac:dyDescent="0.2">
      <c r="A22" s="5">
        <v>1995</v>
      </c>
      <c r="B22" s="2" t="s">
        <v>31</v>
      </c>
      <c r="D22" s="11">
        <f t="shared" si="3"/>
        <v>8420566.8599999994</v>
      </c>
      <c r="E22" s="11"/>
      <c r="F22" s="11">
        <f t="shared" ref="F22:H22" si="5">F45+F68+F91+F114+F137</f>
        <v>35825.42</v>
      </c>
      <c r="G22" s="11">
        <f t="shared" si="5"/>
        <v>0</v>
      </c>
      <c r="H22" s="11">
        <f t="shared" si="5"/>
        <v>1596005.2799999998</v>
      </c>
      <c r="I22" s="11"/>
      <c r="J22" s="11">
        <f t="shared" si="0"/>
        <v>-1560179.8599999999</v>
      </c>
      <c r="L22" s="9">
        <f>IF(+D22=0,"NA",+J22/D22)</f>
        <v>-0.18528204643932961</v>
      </c>
      <c r="M22" s="9"/>
      <c r="N22" s="9">
        <f t="shared" si="2"/>
        <v>-0.24425611612786968</v>
      </c>
      <c r="O22" s="9"/>
      <c r="P22" s="9">
        <f>IF(SUM(D20:D22)=0,"NA",+SUM(J20:$J22)/SUM(D20:D22))</f>
        <v>-0.27232531066556981</v>
      </c>
      <c r="Q22" s="9"/>
      <c r="R22" s="9">
        <f>IF(SUM(D19:D22)=0,"NA",+SUM($J19:J22)/SUM(D19:D22))</f>
        <v>-0.27003680516573159</v>
      </c>
      <c r="S22" s="9"/>
      <c r="T22" s="9">
        <f>IF(SUM(D18:D22)=0,"NA",+SUM($J18:J22)/SUM(D18:D22))</f>
        <v>-0.23672330218179063</v>
      </c>
      <c r="U22" s="9"/>
      <c r="V22" s="9">
        <f>IF(SUM(D17:D22)=0,"NA",+SUM($J17:J22)/SUM(D17:D22))</f>
        <v>-0.22872754753182656</v>
      </c>
      <c r="W22" s="9"/>
      <c r="X22" s="9">
        <f>IF(SUM(D16:D22)=0,"NA",+SUM($J16:J22)/SUM(D16:D22))</f>
        <v>-0.20866571377284676</v>
      </c>
      <c r="Y22" s="9"/>
      <c r="Z22" s="9">
        <f>IF(SUM(D15:D22)=0,"NA",+SUM($J15:J22)/SUM(D15:D22))</f>
        <v>-0.19544734782156056</v>
      </c>
      <c r="AA22" s="9"/>
      <c r="AB22" s="9">
        <f>IF(SUM(D14:D22)=0,"NA",+SUM($J14:J22)/SUM(D14:D22))</f>
        <v>-0.197947783838612</v>
      </c>
      <c r="AC22" s="9"/>
      <c r="AD22" s="9">
        <f>IF(SUM(D13:D22)=0,"NA",+SUM($J13:J22)/SUM(D13:D22))</f>
        <v>-0.19920914153586711</v>
      </c>
      <c r="AE22" s="8"/>
    </row>
    <row r="23" spans="1:31" x14ac:dyDescent="0.2">
      <c r="A23" s="5">
        <v>1996</v>
      </c>
      <c r="B23" s="2" t="s">
        <v>31</v>
      </c>
      <c r="D23" s="11">
        <f t="shared" si="3"/>
        <v>10162351.74</v>
      </c>
      <c r="E23" s="11"/>
      <c r="F23" s="11">
        <f t="shared" ref="F23:H23" si="6">F46+F69+F92+F115+F138</f>
        <v>216670.6</v>
      </c>
      <c r="G23" s="11">
        <f t="shared" si="6"/>
        <v>0</v>
      </c>
      <c r="H23" s="11">
        <f t="shared" si="6"/>
        <v>1441515.9800000002</v>
      </c>
      <c r="I23" s="11"/>
      <c r="J23" s="11">
        <f t="shared" si="0"/>
        <v>-1224845.3800000001</v>
      </c>
      <c r="L23" s="9">
        <f t="shared" ref="L23:L41" si="7">IF(+D23=0,"NA",+J23/D23)</f>
        <v>-0.12052774902278673</v>
      </c>
      <c r="M23" s="9"/>
      <c r="N23" s="9">
        <f t="shared" ref="N23:N41" si="8">IF(SUM(D22:D23)=0,"NA",+SUM(J22:J23)/SUM(D22:D23))</f>
        <v>-0.14987017378421924</v>
      </c>
      <c r="O23" s="9"/>
      <c r="P23" s="9">
        <f>IF(SUM(D21:D23)=0,"NA",+SUM(J21:$J23)/SUM(D21:D23))</f>
        <v>-0.20158711132563908</v>
      </c>
      <c r="Q23" s="9"/>
      <c r="R23" s="9">
        <f>IF(SUM(D20:D23)=0,"NA",+SUM($J20:J23)/SUM(D20:D23))</f>
        <v>-0.23011526834150006</v>
      </c>
      <c r="S23" s="9"/>
      <c r="T23" s="9">
        <f>IF(SUM(D19:D23)=0,"NA",+SUM($J19:J23)/SUM(D19:D23))</f>
        <v>-0.22960665530156829</v>
      </c>
      <c r="U23" s="9"/>
      <c r="V23" s="9">
        <f>IF(SUM(D18:D23)=0,"NA",+SUM($J18:J23)/SUM(D18:D23))</f>
        <v>-0.21060127577205554</v>
      </c>
      <c r="W23" s="9"/>
      <c r="X23" s="9">
        <f>IF(SUM(D17:D23)=0,"NA",+SUM($J17:J23)/SUM(D17:D23))</f>
        <v>-0.20820978357312858</v>
      </c>
      <c r="Y23" s="9"/>
      <c r="Z23" s="9">
        <f>IF(SUM(D16:D23)=0,"NA",+SUM($J16:J23)/SUM(D16:D23))</f>
        <v>-0.19366029739200749</v>
      </c>
      <c r="AA23" s="9"/>
      <c r="AB23" s="9">
        <f>IF(SUM(D15:D23)=0,"NA",+SUM($J15:J23)/SUM(D15:D23))</f>
        <v>-0.18376048407951701</v>
      </c>
      <c r="AC23" s="9"/>
      <c r="AD23" s="9">
        <f>IF(SUM(D14:D23)=0,"NA",+SUM($J14:J23)/SUM(D14:D23))</f>
        <v>-0.18648690872129078</v>
      </c>
      <c r="AE23" s="8"/>
    </row>
    <row r="24" spans="1:31" x14ac:dyDescent="0.2">
      <c r="A24" s="5">
        <v>1997</v>
      </c>
      <c r="B24" s="2" t="s">
        <v>31</v>
      </c>
      <c r="D24" s="11">
        <f t="shared" si="3"/>
        <v>1626118.8200000003</v>
      </c>
      <c r="E24" s="11"/>
      <c r="F24" s="11">
        <f t="shared" ref="F24:H24" si="9">F47+F70+F93+F116+F139</f>
        <v>15160.060000000001</v>
      </c>
      <c r="G24" s="11">
        <f t="shared" si="9"/>
        <v>0</v>
      </c>
      <c r="H24" s="11">
        <f t="shared" si="9"/>
        <v>248569.90999999997</v>
      </c>
      <c r="I24" s="11"/>
      <c r="J24" s="11">
        <f t="shared" si="0"/>
        <v>-233409.84999999998</v>
      </c>
      <c r="L24" s="9">
        <f t="shared" si="7"/>
        <v>-0.14353800419086221</v>
      </c>
      <c r="M24" s="9"/>
      <c r="N24" s="9">
        <f t="shared" si="8"/>
        <v>-0.12370181717618846</v>
      </c>
      <c r="O24" s="9"/>
      <c r="P24" s="9">
        <f>IF(SUM(D22:D24)=0,"NA",+SUM(J22:$J24)/SUM(D22:D24))</f>
        <v>-0.14936065618903685</v>
      </c>
      <c r="Q24" s="9"/>
      <c r="R24" s="9">
        <f>IF(SUM(D21:D24)=0,"NA",+SUM($J21:J24)/SUM(D21:D24))</f>
        <v>-0.19855133860207891</v>
      </c>
      <c r="S24" s="9"/>
      <c r="T24" s="9">
        <f>IF(SUM(D20:D24)=0,"NA",+SUM($J20:J24)/SUM(D20:D24))</f>
        <v>-0.22642713486158728</v>
      </c>
      <c r="U24" s="9"/>
      <c r="V24" s="9">
        <f>IF(SUM(D19:D24)=0,"NA",+SUM($J19:J24)/SUM(D19:D24))</f>
        <v>-0.22603685592997846</v>
      </c>
      <c r="W24" s="9"/>
      <c r="X24" s="9">
        <f>IF(SUM(D18:D24)=0,"NA",+SUM($J18:J24)/SUM(D18:D24))</f>
        <v>-0.20827258537372206</v>
      </c>
      <c r="Y24" s="9"/>
      <c r="Z24" s="9">
        <f>IF(SUM(D17:D24)=0,"NA",+SUM($J17:J24)/SUM(D17:D24))</f>
        <v>-0.20630522416279201</v>
      </c>
      <c r="AA24" s="9"/>
      <c r="AB24" s="9">
        <f>IF(SUM(D16:D24)=0,"NA",+SUM($J16:J24)/SUM(D16:D24))</f>
        <v>-0.19233106430507005</v>
      </c>
      <c r="AC24" s="9"/>
      <c r="AD24" s="9">
        <f>IF(SUM(D15:D24)=0,"NA",+SUM($J15:J24)/SUM(D15:D24))</f>
        <v>-0.18278094418753929</v>
      </c>
      <c r="AE24" s="8"/>
    </row>
    <row r="25" spans="1:31" x14ac:dyDescent="0.2">
      <c r="A25" s="5">
        <v>1998</v>
      </c>
      <c r="B25" s="2" t="s">
        <v>31</v>
      </c>
      <c r="D25" s="11">
        <f t="shared" si="3"/>
        <v>2831928.62</v>
      </c>
      <c r="E25" s="11"/>
      <c r="F25" s="11">
        <f t="shared" ref="F25:H25" si="10">F48+F71+F94+F117+F140</f>
        <v>11534.730000000001</v>
      </c>
      <c r="G25" s="11">
        <f t="shared" si="10"/>
        <v>0</v>
      </c>
      <c r="H25" s="11">
        <f t="shared" si="10"/>
        <v>1832882.51</v>
      </c>
      <c r="I25" s="11"/>
      <c r="J25" s="11">
        <f t="shared" si="0"/>
        <v>-1821347.78</v>
      </c>
      <c r="L25" s="9">
        <f t="shared" si="7"/>
        <v>-0.64314748865386306</v>
      </c>
      <c r="M25" s="9"/>
      <c r="N25" s="9">
        <f t="shared" si="8"/>
        <v>-0.46090977219390011</v>
      </c>
      <c r="O25" s="9"/>
      <c r="P25" s="9">
        <f>IF(SUM(D23:D25)=0,"NA",+SUM(J23:$J25)/SUM(D23:D25))</f>
        <v>-0.22431692661896252</v>
      </c>
      <c r="Q25" s="9"/>
      <c r="R25" s="9">
        <f>IF(SUM(D22:D25)=0,"NA",+SUM($J22:J25)/SUM(D22:D25))</f>
        <v>-0.21005121319991318</v>
      </c>
      <c r="S25" s="9"/>
      <c r="T25" s="9">
        <f>IF(SUM(D21:D25)=0,"NA",+SUM($J21:J25)/SUM(D21:D25))</f>
        <v>-0.23566334626574595</v>
      </c>
      <c r="U25" s="9"/>
      <c r="V25" s="9">
        <f>IF(SUM(D20:D25)=0,"NA",+SUM($J20:J25)/SUM(D20:D25))</f>
        <v>-0.25520756466454825</v>
      </c>
      <c r="W25" s="9"/>
      <c r="X25" s="9">
        <f>IF(SUM(D19:D25)=0,"NA",+SUM($J19:J25)/SUM(D19:D25))</f>
        <v>-0.25413588987462604</v>
      </c>
      <c r="Y25" s="9"/>
      <c r="Z25" s="9">
        <f>IF(SUM(D18:D25)=0,"NA",+SUM($J18:J25)/SUM(D18:D25))</f>
        <v>-0.23307089209288545</v>
      </c>
      <c r="AA25" s="9"/>
      <c r="AB25" s="9">
        <f>IF(SUM(D17:D25)=0,"NA",+SUM($J17:J25)/SUM(D17:D25))</f>
        <v>-0.22761667305838146</v>
      </c>
      <c r="AC25" s="9"/>
      <c r="AD25" s="9">
        <f>IF(SUM(D16:D25)=0,"NA",+SUM($J16:J25)/SUM(D16:D25))</f>
        <v>-0.21223282543710409</v>
      </c>
      <c r="AE25" s="8"/>
    </row>
    <row r="26" spans="1:31" x14ac:dyDescent="0.2">
      <c r="A26" s="5">
        <v>1999</v>
      </c>
      <c r="B26" s="2" t="s">
        <v>31</v>
      </c>
      <c r="D26" s="11">
        <f t="shared" si="3"/>
        <v>10673181.33</v>
      </c>
      <c r="E26" s="11"/>
      <c r="F26" s="11">
        <f t="shared" ref="F26:H26" si="11">F49+F72+F95+F118+F141</f>
        <v>86115.75</v>
      </c>
      <c r="G26" s="11">
        <f t="shared" si="11"/>
        <v>0</v>
      </c>
      <c r="H26" s="11">
        <f t="shared" si="11"/>
        <v>1916248.51</v>
      </c>
      <c r="I26" s="11"/>
      <c r="J26" s="11">
        <f t="shared" si="0"/>
        <v>-1830132.76</v>
      </c>
      <c r="L26" s="9">
        <f t="shared" si="7"/>
        <v>-0.17147022086619043</v>
      </c>
      <c r="M26" s="9"/>
      <c r="N26" s="9">
        <f t="shared" si="8"/>
        <v>-0.270377698035698</v>
      </c>
      <c r="O26" s="9"/>
      <c r="P26" s="9">
        <f>IF(SUM(D24:D26)=0,"NA",+SUM(J24:$J26)/SUM(D24:D26))</f>
        <v>-0.25674652396389613</v>
      </c>
      <c r="Q26" s="9"/>
      <c r="R26" s="9">
        <f>IF(SUM(D23:D26)=0,"NA",+SUM($J23:J26)/SUM(D23:D26))</f>
        <v>-0.2020170994762813</v>
      </c>
      <c r="S26" s="9"/>
      <c r="T26" s="9">
        <f>IF(SUM(D22:D26)=0,"NA",+SUM($J22:J26)/SUM(D22:D26))</f>
        <v>-0.19783729236276393</v>
      </c>
      <c r="U26" s="9"/>
      <c r="V26" s="9">
        <f>IF(SUM(D21:D26)=0,"NA",+SUM($J21:J26)/SUM(D21:D26))</f>
        <v>-0.22030109576878051</v>
      </c>
      <c r="W26" s="9"/>
      <c r="X26" s="9">
        <f>IF(SUM(D20:D26)=0,"NA",+SUM($J20:J26)/SUM(D20:D26))</f>
        <v>-0.23791292724403684</v>
      </c>
      <c r="Y26" s="9"/>
      <c r="Z26" s="9">
        <f>IF(SUM(D19:D26)=0,"NA",+SUM($J19:J26)/SUM(D19:D26))</f>
        <v>-0.23739740205090787</v>
      </c>
      <c r="AA26" s="9"/>
      <c r="AB26" s="9">
        <f>IF(SUM(D18:D26)=0,"NA",+SUM($J18:J26)/SUM(D18:D26))</f>
        <v>-0.22217385652252991</v>
      </c>
      <c r="AC26" s="9"/>
      <c r="AD26" s="9">
        <f>IF(SUM(D17:D26)=0,"NA",+SUM($J17:J26)/SUM(D17:D26))</f>
        <v>-0.21889660410806569</v>
      </c>
      <c r="AE26" s="8"/>
    </row>
    <row r="27" spans="1:31" x14ac:dyDescent="0.2">
      <c r="A27" s="5">
        <v>2000</v>
      </c>
      <c r="B27" s="2" t="s">
        <v>31</v>
      </c>
      <c r="D27" s="11">
        <f t="shared" si="3"/>
        <v>6416362.5800000001</v>
      </c>
      <c r="E27" s="11"/>
      <c r="F27" s="11">
        <f t="shared" ref="F27:H27" si="12">F50+F73+F96+F119+F142</f>
        <v>610276.1100000001</v>
      </c>
      <c r="G27" s="11">
        <f t="shared" si="12"/>
        <v>0</v>
      </c>
      <c r="H27" s="11">
        <f t="shared" si="12"/>
        <v>2332997.89</v>
      </c>
      <c r="I27" s="11"/>
      <c r="J27" s="11">
        <f t="shared" si="0"/>
        <v>-1722721.78</v>
      </c>
      <c r="L27" s="9">
        <f t="shared" si="7"/>
        <v>-0.26848884527968803</v>
      </c>
      <c r="M27" s="9"/>
      <c r="N27" s="9">
        <f t="shared" si="8"/>
        <v>-0.20789639318115657</v>
      </c>
      <c r="O27" s="9"/>
      <c r="P27" s="9">
        <f>IF(SUM(D25:D27)=0,"NA",+SUM(J25:$J27)/SUM(D25:D27))</f>
        <v>-0.26976933115295165</v>
      </c>
      <c r="Q27" s="9"/>
      <c r="R27" s="9">
        <f>IF(SUM(D24:D27)=0,"NA",+SUM($J24:J27)/SUM(D24:D27))</f>
        <v>-0.26024310926056243</v>
      </c>
      <c r="S27" s="9"/>
      <c r="T27" s="9">
        <f>IF(SUM(D23:D27)=0,"NA",+SUM($J23:J27)/SUM(D23:D27))</f>
        <v>-0.21546735453318031</v>
      </c>
      <c r="U27" s="9"/>
      <c r="V27" s="9">
        <f>IF(SUM(D22:D27)=0,"NA",+SUM($J22:J27)/SUM(D22:D27))</f>
        <v>-0.20913358490726081</v>
      </c>
      <c r="W27" s="9"/>
      <c r="X27" s="9">
        <f>IF(SUM(D21:D27)=0,"NA",+SUM($J21:J27)/SUM(D21:D27))</f>
        <v>-0.22636179072885715</v>
      </c>
      <c r="Y27" s="9"/>
      <c r="Z27" s="9">
        <f>IF(SUM(D20:D27)=0,"NA",+SUM($J20:J27)/SUM(D20:D27))</f>
        <v>-0.24128998159839252</v>
      </c>
      <c r="AA27" s="9"/>
      <c r="AB27" s="9">
        <f>IF(SUM(D19:D27)=0,"NA",+SUM($J19:J27)/SUM(D19:D27))</f>
        <v>-0.24077136142292138</v>
      </c>
      <c r="AC27" s="9"/>
      <c r="AD27" s="9">
        <f>IF(SUM(D18:D27)=0,"NA",+SUM($J18:J27)/SUM(D18:D27))</f>
        <v>-0.22662579174601202</v>
      </c>
      <c r="AE27" s="8"/>
    </row>
    <row r="28" spans="1:31" x14ac:dyDescent="0.2">
      <c r="A28" s="5">
        <v>2001</v>
      </c>
      <c r="B28" s="2" t="s">
        <v>31</v>
      </c>
      <c r="D28" s="11">
        <f t="shared" si="3"/>
        <v>4125742.22</v>
      </c>
      <c r="E28" s="11"/>
      <c r="F28" s="11">
        <f t="shared" ref="F28:H28" si="13">F51+F74+F97+F120+F143</f>
        <v>50995.55</v>
      </c>
      <c r="G28" s="11">
        <f t="shared" si="13"/>
        <v>0</v>
      </c>
      <c r="H28" s="11">
        <f t="shared" si="13"/>
        <v>2704921.5100000007</v>
      </c>
      <c r="I28" s="11"/>
      <c r="J28" s="11">
        <f t="shared" si="0"/>
        <v>-2653925.9600000009</v>
      </c>
      <c r="L28" s="9">
        <f t="shared" si="7"/>
        <v>-0.64326024712227436</v>
      </c>
      <c r="M28" s="9"/>
      <c r="N28" s="9">
        <f t="shared" si="8"/>
        <v>-0.41515881534397198</v>
      </c>
      <c r="O28" s="9"/>
      <c r="P28" s="9">
        <f>IF(SUM(D26:D28)=0,"NA",+SUM(J26:$J28)/SUM(D26:D28))</f>
        <v>-0.2925617152635594</v>
      </c>
      <c r="Q28" s="9"/>
      <c r="R28" s="9">
        <f>IF(SUM(D25:D28)=0,"NA",+SUM($J25:J28)/SUM(D25:D28))</f>
        <v>-0.33384857096599935</v>
      </c>
      <c r="S28" s="9"/>
      <c r="T28" s="9">
        <f>IF(SUM(D24:D28)=0,"NA",+SUM($J24:J28)/SUM(D24:D28))</f>
        <v>-0.32179452300085548</v>
      </c>
      <c r="U28" s="9"/>
      <c r="V28" s="9">
        <f>IF(SUM(D23:D28)=0,"NA",+SUM($J23:J28)/SUM(D23:D28))</f>
        <v>-0.26471890876195447</v>
      </c>
      <c r="W28" s="9"/>
      <c r="X28" s="9">
        <f>IF(SUM(D22:D28)=0,"NA",+SUM($J22:J28)/SUM(D22:D28))</f>
        <v>-0.24960458304438482</v>
      </c>
      <c r="Y28" s="9"/>
      <c r="Z28" s="9">
        <f>IF(SUM(D21:D28)=0,"NA",+SUM($J21:J28)/SUM(D21:D28))</f>
        <v>-0.25755463201122436</v>
      </c>
      <c r="AA28" s="9"/>
      <c r="AB28" s="9">
        <f>IF(SUM(D20:D28)=0,"NA",+SUM($J20:J28)/SUM(D20:D28))</f>
        <v>-0.26794436726697329</v>
      </c>
      <c r="AC28" s="9"/>
      <c r="AD28" s="9">
        <f>IF(SUM(D19:D28)=0,"NA",+SUM($J19:J28)/SUM(D19:D28))</f>
        <v>-0.26702399055613396</v>
      </c>
      <c r="AE28" s="8"/>
    </row>
    <row r="29" spans="1:31" x14ac:dyDescent="0.2">
      <c r="A29" s="5">
        <v>2002</v>
      </c>
      <c r="B29" s="2" t="s">
        <v>31</v>
      </c>
      <c r="D29" s="11">
        <f t="shared" si="3"/>
        <v>14582749.100000001</v>
      </c>
      <c r="E29" s="11"/>
      <c r="F29" s="11">
        <f t="shared" ref="F29:H29" si="14">F52+F75+F98+F121+F144</f>
        <v>310473.84999999998</v>
      </c>
      <c r="G29" s="11">
        <f t="shared" si="14"/>
        <v>0</v>
      </c>
      <c r="H29" s="11">
        <f t="shared" si="14"/>
        <v>4225754.46</v>
      </c>
      <c r="I29" s="11"/>
      <c r="J29" s="11">
        <f t="shared" si="0"/>
        <v>-3915280.61</v>
      </c>
      <c r="L29" s="9">
        <f t="shared" si="7"/>
        <v>-0.26848714074083602</v>
      </c>
      <c r="M29" s="9"/>
      <c r="N29" s="9">
        <f t="shared" si="8"/>
        <v>-0.35113502514108658</v>
      </c>
      <c r="O29" s="9"/>
      <c r="P29" s="9">
        <f>IF(SUM(D27:D29)=0,"NA",+SUM(J27:$J29)/SUM(D27:D29))</f>
        <v>-0.33002891809850488</v>
      </c>
      <c r="Q29" s="9"/>
      <c r="R29" s="9">
        <f>IF(SUM(D26:D29)=0,"NA",+SUM($J26:J29)/SUM(D26:D29))</f>
        <v>-0.28275465524759752</v>
      </c>
      <c r="S29" s="9"/>
      <c r="T29" s="9">
        <f>IF(SUM(D25:D29)=0,"NA",+SUM($J25:J29)/SUM(D25:D29))</f>
        <v>-0.30917473638795551</v>
      </c>
      <c r="U29" s="9"/>
      <c r="V29" s="9">
        <f>IF(SUM(D24:D29)=0,"NA",+SUM($J24:J29)/SUM(D24:D29))</f>
        <v>-0.30248394608635176</v>
      </c>
      <c r="W29" s="9"/>
      <c r="X29" s="9">
        <f>IF(SUM(D23:D29)=0,"NA",+SUM($J23:J29)/SUM(D23:D29))</f>
        <v>-0.26580881133710715</v>
      </c>
      <c r="Y29" s="9"/>
      <c r="Z29" s="9">
        <f>IF(SUM(D22:D29)=0,"NA",+SUM($J22:J29)/SUM(D22:D29))</f>
        <v>-0.25428446535560983</v>
      </c>
      <c r="AA29" s="9"/>
      <c r="AB29" s="9">
        <f>IF(SUM(D21:D29)=0,"NA",+SUM($J21:J29)/SUM(D21:D29))</f>
        <v>-0.25984115877000635</v>
      </c>
      <c r="AC29" s="9"/>
      <c r="AD29" s="9">
        <f>IF(SUM(D20:D29)=0,"NA",+SUM($J20:J29)/SUM(D20:D29))</f>
        <v>-0.26804742567104584</v>
      </c>
      <c r="AE29" s="8"/>
    </row>
    <row r="30" spans="1:31" x14ac:dyDescent="0.2">
      <c r="A30" s="5">
        <v>2003</v>
      </c>
      <c r="B30" s="2" t="s">
        <v>31</v>
      </c>
      <c r="D30" s="11">
        <f t="shared" si="3"/>
        <v>9741206.3699999992</v>
      </c>
      <c r="E30" s="11"/>
      <c r="F30" s="11">
        <f t="shared" ref="F30:H30" si="15">F53+F76+F99+F122+F145</f>
        <v>308677.86</v>
      </c>
      <c r="G30" s="11">
        <f t="shared" si="15"/>
        <v>0</v>
      </c>
      <c r="H30" s="11">
        <f t="shared" si="15"/>
        <v>3957643.62</v>
      </c>
      <c r="I30" s="11"/>
      <c r="J30" s="11">
        <f t="shared" si="0"/>
        <v>-3648965.7600000002</v>
      </c>
      <c r="L30" s="9">
        <f t="shared" si="7"/>
        <v>-0.37459074588931029</v>
      </c>
      <c r="M30" s="9"/>
      <c r="N30" s="9">
        <f t="shared" si="8"/>
        <v>-0.31097928868227781</v>
      </c>
      <c r="O30" s="9"/>
      <c r="P30" s="9">
        <f>IF(SUM(D28:D30)=0,"NA",+SUM(J28:$J30)/SUM(D28:D30))</f>
        <v>-0.35916628856100863</v>
      </c>
      <c r="Q30" s="9"/>
      <c r="R30" s="9">
        <f>IF(SUM(D27:D30)=0,"NA",+SUM($J27:J30)/SUM(D27:D30))</f>
        <v>-0.34247901878017378</v>
      </c>
      <c r="S30" s="9"/>
      <c r="T30" s="9">
        <f>IF(SUM(D26:D30)=0,"NA",+SUM($J26:J30)/SUM(D26:D30))</f>
        <v>-0.30239912625158871</v>
      </c>
      <c r="U30" s="9"/>
      <c r="V30" s="9">
        <f>IF(SUM(D25:D30)=0,"NA",+SUM($J25:J30)/SUM(D25:D30))</f>
        <v>-0.32234851005430154</v>
      </c>
      <c r="W30" s="9"/>
      <c r="X30" s="9">
        <f>IF(SUM(D24:D30)=0,"NA",+SUM($J24:J30)/SUM(D24:D30))</f>
        <v>-0.31653285215801774</v>
      </c>
      <c r="Y30" s="9"/>
      <c r="Z30" s="9">
        <f>IF(SUM(D23:D30)=0,"NA",+SUM($J23:J30)/SUM(D23:D30))</f>
        <v>-0.28342306667609735</v>
      </c>
      <c r="AA30" s="9"/>
      <c r="AB30" s="9">
        <f>IF(SUM(D22:D30)=0,"NA",+SUM($J22:J30)/SUM(D22:D30))</f>
        <v>-0.27137289868957887</v>
      </c>
      <c r="AC30" s="9"/>
      <c r="AD30" s="9">
        <f>IF(SUM(D21:D30)=0,"NA",+SUM($J21:J30)/SUM(D21:D30))</f>
        <v>-0.27390766640194852</v>
      </c>
      <c r="AE30" s="8"/>
    </row>
    <row r="31" spans="1:31" x14ac:dyDescent="0.2">
      <c r="A31" s="5">
        <v>2004</v>
      </c>
      <c r="B31" s="2" t="s">
        <v>31</v>
      </c>
      <c r="D31" s="11">
        <f t="shared" si="3"/>
        <v>7336957.9999999991</v>
      </c>
      <c r="E31" s="11"/>
      <c r="F31" s="11">
        <f t="shared" ref="F31:H31" si="16">F54+F77+F100+F123+F146</f>
        <v>88832.3</v>
      </c>
      <c r="G31" s="11">
        <f t="shared" si="16"/>
        <v>0</v>
      </c>
      <c r="H31" s="11">
        <f t="shared" si="16"/>
        <v>1632363.1199999999</v>
      </c>
      <c r="I31" s="11"/>
      <c r="J31" s="11">
        <f t="shared" si="0"/>
        <v>-1543530.8199999998</v>
      </c>
      <c r="L31" s="9">
        <f t="shared" si="7"/>
        <v>-0.21037749159801652</v>
      </c>
      <c r="M31" s="9"/>
      <c r="N31" s="9">
        <f t="shared" si="8"/>
        <v>-0.30404301466504746</v>
      </c>
      <c r="O31" s="9"/>
      <c r="P31" s="9">
        <f>IF(SUM(D29:D31)=0,"NA",+SUM(J29:$J31)/SUM(D29:D31))</f>
        <v>-0.28766627970573205</v>
      </c>
      <c r="Q31" s="9"/>
      <c r="R31" s="9">
        <f>IF(SUM(D28:D31)=0,"NA",+SUM($J28:J31)/SUM(D28:D31))</f>
        <v>-0.32866170149804241</v>
      </c>
      <c r="S31" s="9"/>
      <c r="T31" s="9">
        <f>IF(SUM(D27:D31)=0,"NA",+SUM($J27:J31)/SUM(D27:D31))</f>
        <v>-0.31951328323797634</v>
      </c>
      <c r="U31" s="9"/>
      <c r="V31" s="9">
        <f>IF(SUM(D26:D31)=0,"NA",+SUM($J26:J31)/SUM(D26:D31))</f>
        <v>-0.2896304538876126</v>
      </c>
      <c r="W31" s="9"/>
      <c r="X31" s="9">
        <f>IF(SUM(D25:D31)=0,"NA",+SUM($J25:J31)/SUM(D25:D31))</f>
        <v>-0.30760152992984546</v>
      </c>
      <c r="Y31" s="9"/>
      <c r="Z31" s="9">
        <f>IF(SUM(D24:D31)=0,"NA",+SUM($J24:J31)/SUM(D24:D31))</f>
        <v>-0.30294834617575195</v>
      </c>
      <c r="AA31" s="9"/>
      <c r="AB31" s="9">
        <f>IF(SUM(D23:D31)=0,"NA",+SUM($J23:J31)/SUM(D23:D31))</f>
        <v>-0.27548292856364881</v>
      </c>
      <c r="AC31" s="9"/>
      <c r="AD31" s="9">
        <f>IF(SUM(D22:D31)=0,"NA",+SUM($J22:J31)/SUM(D22:D31))</f>
        <v>-0.26547804294449162</v>
      </c>
      <c r="AE31" s="8"/>
    </row>
    <row r="32" spans="1:31" x14ac:dyDescent="0.2">
      <c r="A32" s="5">
        <v>2005</v>
      </c>
      <c r="B32" s="2" t="s">
        <v>31</v>
      </c>
      <c r="D32" s="11">
        <f t="shared" si="3"/>
        <v>17590813.259999998</v>
      </c>
      <c r="E32" s="11"/>
      <c r="F32" s="11">
        <f t="shared" ref="F32:H32" si="17">F55+F78+F101+F124+F147</f>
        <v>346983.67000000004</v>
      </c>
      <c r="G32" s="11">
        <f t="shared" si="17"/>
        <v>0</v>
      </c>
      <c r="H32" s="11">
        <f t="shared" si="17"/>
        <v>4847003.03</v>
      </c>
      <c r="I32" s="11"/>
      <c r="J32" s="11">
        <f t="shared" si="0"/>
        <v>-4500019.3600000003</v>
      </c>
      <c r="L32" s="9">
        <f t="shared" si="7"/>
        <v>-0.25581644768139622</v>
      </c>
      <c r="M32" s="9"/>
      <c r="N32" s="9">
        <f t="shared" si="8"/>
        <v>-0.24244245973556805</v>
      </c>
      <c r="O32" s="9"/>
      <c r="P32" s="9">
        <f>IF(SUM(D30:D32)=0,"NA",+SUM(J30:$J32)/SUM(D30:D32))</f>
        <v>-0.27957316894204598</v>
      </c>
      <c r="Q32" s="9"/>
      <c r="R32" s="9">
        <f>IF(SUM(D29:D32)=0,"NA",+SUM($J29:J32)/SUM(D29:D32))</f>
        <v>-0.27629075066948422</v>
      </c>
      <c r="S32" s="9"/>
      <c r="T32" s="9">
        <f>IF(SUM(D28:D32)=0,"NA",+SUM($J28:J32)/SUM(D28:D32))</f>
        <v>-0.30465518185646384</v>
      </c>
      <c r="U32" s="9"/>
      <c r="V32" s="9">
        <f>IF(SUM(D27:D32)=0,"NA",+SUM($J27:J32)/SUM(D27:D32))</f>
        <v>-0.30077424091775712</v>
      </c>
      <c r="W32" s="9"/>
      <c r="X32" s="9">
        <f>IF(SUM(D26:D32)=0,"NA",+SUM($J26:J32)/SUM(D26:D32))</f>
        <v>-0.28118939977442375</v>
      </c>
      <c r="Y32" s="9"/>
      <c r="Z32" s="9">
        <f>IF(SUM(D25:D32)=0,"NA",+SUM($J25:J32)/SUM(D25:D32))</f>
        <v>-0.29517376913148846</v>
      </c>
      <c r="AA32" s="9"/>
      <c r="AB32" s="9">
        <f>IF(SUM(D24:D32)=0,"NA",+SUM($J24:J32)/SUM(D24:D32))</f>
        <v>-0.29188277717008393</v>
      </c>
      <c r="AC32" s="9"/>
      <c r="AD32" s="9">
        <f>IF(SUM(D23:D32)=0,"NA",+SUM($J23:J32)/SUM(D23:D32))</f>
        <v>-0.2714171168955441</v>
      </c>
      <c r="AE32" s="8"/>
    </row>
    <row r="33" spans="1:31" x14ac:dyDescent="0.2">
      <c r="A33" s="5">
        <v>2006</v>
      </c>
      <c r="B33" s="2" t="s">
        <v>31</v>
      </c>
      <c r="D33" s="11">
        <f t="shared" si="3"/>
        <v>16269755.139999999</v>
      </c>
      <c r="E33" s="11"/>
      <c r="F33" s="11">
        <f t="shared" ref="F33:H33" si="18">F56+F79+F102+F125+F148</f>
        <v>798619.92</v>
      </c>
      <c r="G33" s="11">
        <f t="shared" si="18"/>
        <v>0</v>
      </c>
      <c r="H33" s="11">
        <f t="shared" si="18"/>
        <v>2980101.7100000004</v>
      </c>
      <c r="I33" s="11"/>
      <c r="J33" s="11">
        <f t="shared" si="0"/>
        <v>-2181481.7900000005</v>
      </c>
      <c r="L33" s="9">
        <f t="shared" si="7"/>
        <v>-0.13408202958363641</v>
      </c>
      <c r="M33" s="9"/>
      <c r="N33" s="9">
        <f t="shared" si="8"/>
        <v>-0.19732395130142</v>
      </c>
      <c r="O33" s="9"/>
      <c r="P33" s="9">
        <f>IF(SUM(D31:D33)=0,"NA",+SUM(J31:$J33)/SUM(D31:D33))</f>
        <v>-0.19964868497541641</v>
      </c>
      <c r="Q33" s="9"/>
      <c r="R33" s="9">
        <f>IF(SUM(D30:D33)=0,"NA",+SUM($J30:J33)/SUM(D30:D33))</f>
        <v>-0.23310351640693167</v>
      </c>
      <c r="S33" s="9"/>
      <c r="T33" s="9">
        <f>IF(SUM(D29:D33)=0,"NA",+SUM($J29:J33)/SUM(D29:D33))</f>
        <v>-0.2409786514188923</v>
      </c>
      <c r="U33" s="9"/>
      <c r="V33" s="9">
        <f>IF(SUM(D28:D33)=0,"NA",+SUM($J28:J33)/SUM(D28:D33))</f>
        <v>-0.26480889283063463</v>
      </c>
      <c r="W33" s="9"/>
      <c r="X33" s="9">
        <f>IF(SUM(D27:D33)=0,"NA",+SUM($J27:J33)/SUM(D27:D33))</f>
        <v>-0.2651193161254593</v>
      </c>
      <c r="Y33" s="9"/>
      <c r="Z33" s="9">
        <f>IF(SUM(D26:D33)=0,"NA",+SUM($J26:J33)/SUM(D26:D33))</f>
        <v>-0.25359555523212485</v>
      </c>
      <c r="AA33" s="9"/>
      <c r="AB33" s="9">
        <f>IF(SUM(D25:D33)=0,"NA",+SUM($J25:J33)/SUM(D25:D33))</f>
        <v>-0.26591217153741364</v>
      </c>
      <c r="AC33" s="9"/>
      <c r="AD33" s="9">
        <f>IF(SUM(D24:D33)=0,"NA",+SUM($J24:J33)/SUM(D24:D33))</f>
        <v>-0.26373008546548138</v>
      </c>
      <c r="AE33" s="8"/>
    </row>
    <row r="34" spans="1:31" x14ac:dyDescent="0.2">
      <c r="A34" s="5">
        <v>2007</v>
      </c>
      <c r="B34" s="2" t="s">
        <v>31</v>
      </c>
      <c r="D34" s="11">
        <f t="shared" si="3"/>
        <v>18097592.149999999</v>
      </c>
      <c r="E34" s="11"/>
      <c r="F34" s="11">
        <f t="shared" ref="F34:H34" si="19">F57+F80+F103+F126+F149</f>
        <v>286297.05</v>
      </c>
      <c r="G34" s="11">
        <f t="shared" si="19"/>
        <v>0</v>
      </c>
      <c r="H34" s="11">
        <f t="shared" si="19"/>
        <v>6259771.4699999997</v>
      </c>
      <c r="I34" s="11"/>
      <c r="J34" s="11">
        <f t="shared" si="0"/>
        <v>-5973474.4199999999</v>
      </c>
      <c r="L34" s="9">
        <f t="shared" si="7"/>
        <v>-0.33007012040549277</v>
      </c>
      <c r="M34" s="9"/>
      <c r="N34" s="9">
        <f t="shared" si="8"/>
        <v>-0.23728791579945072</v>
      </c>
      <c r="O34" s="9"/>
      <c r="P34" s="9">
        <f>IF(SUM(D32:D34)=0,"NA",+SUM(J32:$J34)/SUM(D32:D34))</f>
        <v>-0.24356088506678286</v>
      </c>
      <c r="Q34" s="9"/>
      <c r="R34" s="9">
        <f>IF(SUM(D31:D34)=0,"NA",+SUM($J31:J34)/SUM(D31:D34))</f>
        <v>-0.23945489506066603</v>
      </c>
      <c r="S34" s="9"/>
      <c r="T34" s="9">
        <f>IF(SUM(D30:D34)=0,"NA",+SUM($J30:J34)/SUM(D30:D34))</f>
        <v>-0.25852291776368225</v>
      </c>
      <c r="U34" s="9"/>
      <c r="V34" s="9">
        <f>IF(SUM(D29:D34)=0,"NA",+SUM($J29:J34)/SUM(D29:D34))</f>
        <v>-0.26026062851156173</v>
      </c>
      <c r="W34" s="9"/>
      <c r="X34" s="9">
        <f>IF(SUM(D28:D34)=0,"NA",+SUM($J28:J34)/SUM(D28:D34))</f>
        <v>-0.27826918747217383</v>
      </c>
      <c r="Y34" s="9"/>
      <c r="Z34" s="9">
        <f>IF(SUM(D27:D34)=0,"NA",+SUM($J27:J34)/SUM(D27:D34))</f>
        <v>-0.27760273211923669</v>
      </c>
      <c r="AA34" s="9"/>
      <c r="AB34" s="9">
        <f>IF(SUM(D26:D34)=0,"NA",+SUM($J26:J34)/SUM(D26:D34))</f>
        <v>-0.26679738608582521</v>
      </c>
      <c r="AC34" s="9"/>
      <c r="AD34" s="9">
        <f>IF(SUM(D25:D34)=0,"NA",+SUM($J25:J34)/SUM(D25:D34))</f>
        <v>-0.27669646070591503</v>
      </c>
      <c r="AE34" s="8"/>
    </row>
    <row r="35" spans="1:31" x14ac:dyDescent="0.2">
      <c r="A35" s="5">
        <v>2008</v>
      </c>
      <c r="B35" s="2" t="s">
        <v>31</v>
      </c>
      <c r="D35" s="11">
        <f t="shared" si="3"/>
        <v>12501009.629999999</v>
      </c>
      <c r="E35" s="11"/>
      <c r="F35" s="11">
        <f t="shared" ref="F35:H35" si="20">F58+F81+F104+F127+F150</f>
        <v>1329572.8899999999</v>
      </c>
      <c r="G35" s="11">
        <f t="shared" si="20"/>
        <v>0</v>
      </c>
      <c r="H35" s="11">
        <f t="shared" si="20"/>
        <v>7902126.7300000004</v>
      </c>
      <c r="I35" s="11"/>
      <c r="J35" s="11">
        <f t="shared" si="0"/>
        <v>-6572553.8400000008</v>
      </c>
      <c r="L35" s="9">
        <f t="shared" si="7"/>
        <v>-0.52576184120578118</v>
      </c>
      <c r="M35" s="9"/>
      <c r="N35" s="9">
        <f t="shared" si="8"/>
        <v>-0.4100196587479496</v>
      </c>
      <c r="O35" s="9"/>
      <c r="P35" s="9">
        <f>IF(SUM(D33:D35)=0,"NA",+SUM(J33:$J35)/SUM(D33:D35))</f>
        <v>-0.3142314136409457</v>
      </c>
      <c r="Q35" s="9"/>
      <c r="R35" s="9">
        <f>IF(SUM(D32:D35)=0,"NA",+SUM($J32:J35)/SUM(D32:D35))</f>
        <v>-0.29829005487206539</v>
      </c>
      <c r="S35" s="9"/>
      <c r="T35" s="9">
        <f>IF(SUM(D31:D35)=0,"NA",+SUM($J31:J35)/SUM(D31:D35))</f>
        <v>-0.28930613330463861</v>
      </c>
      <c r="U35" s="9"/>
      <c r="V35" s="9">
        <f>IF(SUM(D30:D35)=0,"NA",+SUM($J30:J35)/SUM(D30:D35))</f>
        <v>-0.29949502427044944</v>
      </c>
      <c r="W35" s="9"/>
      <c r="X35" s="9">
        <f>IF(SUM(D29:D35)=0,"NA",+SUM($J29:J35)/SUM(D29:D35))</f>
        <v>-0.29479069850975942</v>
      </c>
      <c r="Y35" s="9"/>
      <c r="Z35" s="9">
        <f>IF(SUM(D28:D35)=0,"NA",+SUM($J28:J35)/SUM(D28:D35))</f>
        <v>-0.309132398192691</v>
      </c>
      <c r="AA35" s="9"/>
      <c r="AB35" s="9">
        <f>IF(SUM(D27:D35)=0,"NA",+SUM($J27:J35)/SUM(D27:D35))</f>
        <v>-0.30668744768287193</v>
      </c>
      <c r="AC35" s="9"/>
      <c r="AD35" s="9">
        <f>IF(SUM(D26:D35)=0,"NA",+SUM($J26:J35)/SUM(D26:D35))</f>
        <v>-0.29438767836812796</v>
      </c>
      <c r="AE35" s="8"/>
    </row>
    <row r="36" spans="1:31" x14ac:dyDescent="0.2">
      <c r="A36" s="5">
        <v>2009</v>
      </c>
      <c r="B36" s="2" t="s">
        <v>31</v>
      </c>
      <c r="D36" s="11">
        <f t="shared" si="3"/>
        <v>19794183.5</v>
      </c>
      <c r="E36" s="11"/>
      <c r="F36" s="11">
        <f t="shared" ref="F36:H36" si="21">F59+F82+F105+F128+F151</f>
        <v>216338.91</v>
      </c>
      <c r="G36" s="11">
        <f t="shared" si="21"/>
        <v>0</v>
      </c>
      <c r="H36" s="11">
        <f t="shared" si="21"/>
        <v>5548043.8799999999</v>
      </c>
      <c r="I36" s="11"/>
      <c r="J36" s="11">
        <f t="shared" si="0"/>
        <v>-5331704.97</v>
      </c>
      <c r="L36" s="9">
        <f t="shared" si="7"/>
        <v>-0.26935715585338488</v>
      </c>
      <c r="M36" s="9"/>
      <c r="N36" s="9">
        <f t="shared" si="8"/>
        <v>-0.36860776035866988</v>
      </c>
      <c r="O36" s="9"/>
      <c r="P36" s="9">
        <f>IF(SUM(D34:D36)=0,"NA",+SUM(J34:$J36)/SUM(D34:D36))</f>
        <v>-0.35476771388334738</v>
      </c>
      <c r="Q36" s="9"/>
      <c r="R36" s="9">
        <f>IF(SUM(D33:D36)=0,"NA",+SUM($J33:J36)/SUM(D33:D36))</f>
        <v>-0.30090684953827324</v>
      </c>
      <c r="S36" s="9"/>
      <c r="T36" s="9">
        <f>IF(SUM(D32:D36)=0,"NA",+SUM($J32:J36)/SUM(D32:D36))</f>
        <v>-0.29149266239629645</v>
      </c>
      <c r="U36" s="9"/>
      <c r="V36" s="9">
        <f>IF(SUM(D31:D36)=0,"NA",+SUM($J31:J36)/SUM(D31:D36))</f>
        <v>-0.28499482883297034</v>
      </c>
      <c r="W36" s="9"/>
      <c r="X36" s="9">
        <f>IF(SUM(D30:D36)=0,"NA",+SUM($J30:J36)/SUM(D30:D36))</f>
        <v>-0.29360786784344445</v>
      </c>
      <c r="Y36" s="9"/>
      <c r="Z36" s="9">
        <f>IF(SUM(D29:D36)=0,"NA",+SUM($J29:J36)/SUM(D29:D36))</f>
        <v>-0.2904475212394077</v>
      </c>
      <c r="AA36" s="9"/>
      <c r="AB36" s="9">
        <f>IF(SUM(D28:D36)=0,"NA",+SUM($J28:J36)/SUM(D28:D36))</f>
        <v>-0.3025735979247367</v>
      </c>
      <c r="AC36" s="9"/>
      <c r="AD36" s="9">
        <f>IF(SUM(D27:D36)=0,"NA",+SUM($J27:J36)/SUM(D27:D36))</f>
        <v>-0.30084414666777104</v>
      </c>
      <c r="AE36" s="8"/>
    </row>
    <row r="37" spans="1:31" x14ac:dyDescent="0.2">
      <c r="A37" s="5">
        <v>2010</v>
      </c>
      <c r="B37" s="2" t="s">
        <v>31</v>
      </c>
      <c r="D37" s="11">
        <f t="shared" si="3"/>
        <v>12004715.99</v>
      </c>
      <c r="E37" s="11"/>
      <c r="F37" s="11">
        <f t="shared" ref="F37:H37" si="22">F60+F83+F106+F129+F152</f>
        <v>299684.86</v>
      </c>
      <c r="G37" s="11">
        <f t="shared" si="22"/>
        <v>0</v>
      </c>
      <c r="H37" s="11">
        <f t="shared" si="22"/>
        <v>2229989.2700000005</v>
      </c>
      <c r="I37" s="11"/>
      <c r="J37" s="11">
        <f t="shared" si="0"/>
        <v>-1930304.4100000006</v>
      </c>
      <c r="L37" s="9">
        <f t="shared" si="7"/>
        <v>-0.16079550833255493</v>
      </c>
      <c r="M37" s="9"/>
      <c r="N37" s="9">
        <f t="shared" si="8"/>
        <v>-0.22837297819956726</v>
      </c>
      <c r="O37" s="9"/>
      <c r="P37" s="9">
        <f>IF(SUM(D35:D37)=0,"NA",+SUM(J35:$J37)/SUM(D35:D37))</f>
        <v>-0.31229326413570757</v>
      </c>
      <c r="Q37" s="9"/>
      <c r="R37" s="9">
        <f>IF(SUM(D34:D37)=0,"NA",+SUM($J34:J37)/SUM(D34:D37))</f>
        <v>-0.31744921249792862</v>
      </c>
      <c r="S37" s="9"/>
      <c r="T37" s="9">
        <f>IF(SUM(D33:D37)=0,"NA",+SUM($J33:J37)/SUM(D33:D37))</f>
        <v>-0.27952569383371484</v>
      </c>
      <c r="U37" s="9"/>
      <c r="V37" s="9">
        <f>IF(SUM(D32:D37)=0,"NA",+SUM($J32:J37)/SUM(D32:D37))</f>
        <v>-0.275192915054433</v>
      </c>
      <c r="W37" s="9"/>
      <c r="X37" s="9">
        <f>IF(SUM(D31:D37)=0,"NA",+SUM($J31:J37)/SUM(D31:D37))</f>
        <v>-0.27060246269057253</v>
      </c>
      <c r="Y37" s="9"/>
      <c r="Z37" s="9">
        <f>IF(SUM(D30:D37)=0,"NA",+SUM($J30:J37)/SUM(D30:D37))</f>
        <v>-0.2795402162279223</v>
      </c>
      <c r="AA37" s="9"/>
      <c r="AB37" s="9">
        <f>IF(SUM(D29:D37)=0,"NA",+SUM($J29:J37)/SUM(D29:D37))</f>
        <v>-0.27828016691659269</v>
      </c>
      <c r="AC37" s="9"/>
      <c r="AD37" s="9">
        <f>IF(SUM(D28:D37)=0,"NA",+SUM($J28:J37)/SUM(D28:D37))</f>
        <v>-0.2896839827241397</v>
      </c>
      <c r="AE37" s="8"/>
    </row>
    <row r="38" spans="1:31" x14ac:dyDescent="0.2">
      <c r="A38" s="5">
        <v>2011</v>
      </c>
      <c r="B38" s="2" t="s">
        <v>31</v>
      </c>
      <c r="D38" s="11">
        <f t="shared" si="3"/>
        <v>21210902.850000001</v>
      </c>
      <c r="E38" s="11"/>
      <c r="F38" s="11">
        <f t="shared" ref="F38:H38" si="23">F61+F84+F107+F130+F153</f>
        <v>1513426.68</v>
      </c>
      <c r="G38" s="11">
        <f t="shared" si="23"/>
        <v>0</v>
      </c>
      <c r="H38" s="11">
        <f t="shared" si="23"/>
        <v>9673053.3200000003</v>
      </c>
      <c r="I38" s="11"/>
      <c r="J38" s="11">
        <f t="shared" si="0"/>
        <v>-8159626.6400000006</v>
      </c>
      <c r="L38" s="9">
        <f t="shared" si="7"/>
        <v>-0.38469020850755536</v>
      </c>
      <c r="M38" s="9"/>
      <c r="N38" s="9">
        <f t="shared" si="8"/>
        <v>-0.3037706778429542</v>
      </c>
      <c r="O38" s="9"/>
      <c r="P38" s="9">
        <f>IF(SUM(D36:D38)=0,"NA",+SUM(J36:$J38)/SUM(D36:D38))</f>
        <v>-0.29092045884432927</v>
      </c>
      <c r="Q38" s="9"/>
      <c r="R38" s="9">
        <f>IF(SUM(D35:D38)=0,"NA",+SUM($J35:J38)/SUM(D35:D38))</f>
        <v>-0.33573373918906718</v>
      </c>
      <c r="S38" s="9"/>
      <c r="T38" s="9">
        <f>IF(SUM(D34:D38)=0,"NA",+SUM($J34:J38)/SUM(D34:D38))</f>
        <v>-0.33450781143793945</v>
      </c>
      <c r="U38" s="9"/>
      <c r="V38" s="9">
        <f>IF(SUM(D33:D38)=0,"NA",+SUM($J33:J38)/SUM(D33:D38))</f>
        <v>-0.30185924824181631</v>
      </c>
      <c r="W38" s="9"/>
      <c r="X38" s="9">
        <f>IF(SUM(D32:D38)=0,"NA",+SUM($J32:J38)/SUM(D32:D38))</f>
        <v>-0.29496440367775173</v>
      </c>
      <c r="Y38" s="9"/>
      <c r="Z38" s="9">
        <f>IF(SUM(D31:D38)=0,"NA",+SUM($J31:J38)/SUM(D31:D38))</f>
        <v>-0.28999179846025164</v>
      </c>
      <c r="AA38" s="9"/>
      <c r="AB38" s="9">
        <f>IF(SUM(D30:D38)=0,"NA",+SUM($J30:J38)/SUM(D30:D38))</f>
        <v>-0.29611675826720008</v>
      </c>
      <c r="AC38" s="9"/>
      <c r="AD38" s="9">
        <f>IF(SUM(D29:D38)=0,"NA",+SUM($J29:J38)/SUM(D29:D38))</f>
        <v>-0.29341498070302396</v>
      </c>
      <c r="AE38" s="8"/>
    </row>
    <row r="39" spans="1:31" x14ac:dyDescent="0.2">
      <c r="A39" s="5">
        <v>2012</v>
      </c>
      <c r="B39" s="2" t="s">
        <v>31</v>
      </c>
      <c r="D39" s="11">
        <f t="shared" si="3"/>
        <v>21624054.379999995</v>
      </c>
      <c r="E39" s="11"/>
      <c r="F39" s="11">
        <f t="shared" ref="F39:H39" si="24">F62+F85+F108+F131+F154</f>
        <v>841702.53</v>
      </c>
      <c r="G39" s="11">
        <f t="shared" si="24"/>
        <v>0</v>
      </c>
      <c r="H39" s="11">
        <f t="shared" si="24"/>
        <v>17790003.470000003</v>
      </c>
      <c r="I39" s="11"/>
      <c r="J39" s="11">
        <f t="shared" si="0"/>
        <v>-16948300.940000001</v>
      </c>
      <c r="L39" s="9">
        <f t="shared" si="7"/>
        <v>-0.78377073245225559</v>
      </c>
      <c r="M39" s="9"/>
      <c r="N39" s="9">
        <f t="shared" si="8"/>
        <v>-0.58615507528545752</v>
      </c>
      <c r="O39" s="9"/>
      <c r="P39" s="9">
        <f>IF(SUM(D37:D39)=0,"NA",+SUM(J37:$J39)/SUM(D37:D39))</f>
        <v>-0.4930414497827309</v>
      </c>
      <c r="Q39" s="9"/>
      <c r="R39" s="9">
        <f>IF(SUM(D36:D39)=0,"NA",+SUM($J36:J39)/SUM(D36:D39))</f>
        <v>-0.43371652467914967</v>
      </c>
      <c r="S39" s="9"/>
      <c r="T39" s="9">
        <f>IF(SUM(D35:D39)=0,"NA",+SUM($J35:J39)/SUM(D35:D39))</f>
        <v>-0.44692202365442657</v>
      </c>
      <c r="U39" s="9"/>
      <c r="V39" s="9">
        <f>IF(SUM(D34:D39)=0,"NA",+SUM($J34:J39)/SUM(D34:D39))</f>
        <v>-0.42682615098268373</v>
      </c>
      <c r="W39" s="9"/>
      <c r="X39" s="9">
        <f>IF(SUM(D33:D39)=0,"NA",+SUM($J33:J39)/SUM(D33:D39))</f>
        <v>-0.38762624646119997</v>
      </c>
      <c r="Y39" s="9"/>
      <c r="Z39" s="9">
        <f>IF(SUM(D32:D39)=0,"NA",+SUM($J32:J39)/SUM(D32:D39))</f>
        <v>-0.37095652830314541</v>
      </c>
      <c r="AA39" s="9"/>
      <c r="AB39" s="9">
        <f>IF(SUM(D31:D39)=0,"NA",+SUM($J31:J39)/SUM(D31:D39))</f>
        <v>-0.36291062398381774</v>
      </c>
      <c r="AC39" s="9"/>
      <c r="AD39" s="9">
        <f>IF(SUM(D30:D39)=0,"NA",+SUM($J30:J39)/SUM(D30:D39))</f>
        <v>-0.36363917370533105</v>
      </c>
      <c r="AE39" s="8"/>
    </row>
    <row r="40" spans="1:31" x14ac:dyDescent="0.2">
      <c r="A40" s="5">
        <v>2013</v>
      </c>
      <c r="B40" s="2" t="s">
        <v>31</v>
      </c>
      <c r="D40" s="11">
        <f t="shared" si="3"/>
        <v>18717020.039999999</v>
      </c>
      <c r="E40" s="11"/>
      <c r="F40" s="11">
        <f t="shared" ref="F40:H40" si="25">F63+F86+F109+F132+F155</f>
        <v>381064.56</v>
      </c>
      <c r="G40" s="11">
        <f t="shared" si="25"/>
        <v>0</v>
      </c>
      <c r="H40" s="11">
        <f t="shared" si="25"/>
        <v>3978453.4699999997</v>
      </c>
      <c r="I40" s="11"/>
      <c r="J40" s="11">
        <f t="shared" si="0"/>
        <v>-3597388.9099999997</v>
      </c>
      <c r="L40" s="9">
        <f t="shared" si="7"/>
        <v>-0.19219880634374745</v>
      </c>
      <c r="M40" s="9"/>
      <c r="N40" s="9">
        <f t="shared" si="8"/>
        <v>-0.50929952028778924</v>
      </c>
      <c r="O40" s="9"/>
      <c r="P40" s="9">
        <f>IF(SUM(D38:D40)=0,"NA",+SUM(J38:$J40)/SUM(D38:D40))</f>
        <v>-0.46635896624543977</v>
      </c>
      <c r="Q40" s="9"/>
      <c r="R40" s="9">
        <f>IF(SUM(D37:D40)=0,"NA",+SUM($J37:J40)/SUM(D37:D40))</f>
        <v>-0.41648991467999558</v>
      </c>
      <c r="S40" s="9"/>
      <c r="T40" s="9">
        <f>IF(SUM(D36:D40)=0,"NA",+SUM($J36:J40)/SUM(D36:D40))</f>
        <v>-0.38529178426968641</v>
      </c>
      <c r="U40" s="9"/>
      <c r="V40" s="9">
        <f>IF(SUM(D35:D40)=0,"NA",+SUM($J35:J40)/SUM(D35:D40))</f>
        <v>-0.40188116774099181</v>
      </c>
      <c r="W40" s="9"/>
      <c r="X40" s="9">
        <f>IF(SUM(D34:D40)=0,"NA",+SUM($J34:J40)/SUM(D34:D40))</f>
        <v>-0.39139619384799712</v>
      </c>
      <c r="Y40" s="9"/>
      <c r="Z40" s="9">
        <f>IF(SUM(D33:D40)=0,"NA",+SUM($J33:J40)/SUM(D33:D40))</f>
        <v>-0.36153981582649891</v>
      </c>
      <c r="AA40" s="9"/>
      <c r="AB40" s="9">
        <f>IF(SUM(D32:D40)=0,"NA",+SUM($J32:J40)/SUM(D32:D40))</f>
        <v>-0.34975501465369513</v>
      </c>
      <c r="AC40" s="9"/>
      <c r="AD40" s="9">
        <f>IF(SUM(D31:D40)=0,"NA",+SUM($J31:J40)/SUM(D31:D40))</f>
        <v>-0.34356291305805864</v>
      </c>
      <c r="AE40" s="8"/>
    </row>
    <row r="41" spans="1:31" x14ac:dyDescent="0.2">
      <c r="A41" s="5">
        <v>2014</v>
      </c>
      <c r="B41" s="2" t="s">
        <v>31</v>
      </c>
      <c r="D41" s="11">
        <f>D64+D87+D110+D133+D156</f>
        <v>10403092.559999999</v>
      </c>
      <c r="E41" s="11"/>
      <c r="F41" s="11">
        <f t="shared" ref="F41:H41" si="26">F64+F87+F110+F133+F156</f>
        <v>981400.39</v>
      </c>
      <c r="G41" s="11">
        <f t="shared" si="26"/>
        <v>0</v>
      </c>
      <c r="H41" s="11">
        <f t="shared" si="26"/>
        <v>3834702.7899999996</v>
      </c>
      <c r="I41" s="11"/>
      <c r="J41" s="11">
        <f t="shared" si="0"/>
        <v>-2853302.3999999994</v>
      </c>
      <c r="L41" s="9">
        <f t="shared" si="7"/>
        <v>-0.27427444133016537</v>
      </c>
      <c r="M41" s="9"/>
      <c r="N41" s="9">
        <f t="shared" si="8"/>
        <v>-0.22152013622364905</v>
      </c>
      <c r="O41" s="9"/>
      <c r="P41" s="9">
        <f>IF(SUM(D39:D41)=0,"NA",+SUM(J39:$J41)/SUM(D39:D41))</f>
        <v>-0.4611168857934419</v>
      </c>
      <c r="Q41" s="9"/>
      <c r="R41" s="9">
        <f>IF(SUM(D38:D41)=0,"NA",+SUM($J38:J41)/SUM(D38:D41))</f>
        <v>-0.43858784328275874</v>
      </c>
      <c r="S41" s="9"/>
      <c r="T41" s="9">
        <f>IF(SUM(D37:D41)=0,"NA",+SUM($J37:J41)/SUM(D37:D41))</f>
        <v>-0.39886861278798824</v>
      </c>
      <c r="U41" s="9"/>
      <c r="V41" s="9">
        <f>IF(SUM(D36:D41)=0,"NA",+SUM($J36:J41)/SUM(D36:D41))</f>
        <v>-0.37416041549474283</v>
      </c>
      <c r="W41" s="9"/>
      <c r="X41" s="9">
        <f>IF(SUM(D35:D41)=0,"NA",+SUM($J35:J41)/SUM(D35:D41))</f>
        <v>-0.39046226251972493</v>
      </c>
      <c r="Y41" s="9"/>
      <c r="Z41" s="9">
        <f>IF(SUM(D34:D41)=0,"NA",+SUM($J34:J41)/SUM(D34:D41))</f>
        <v>-0.38232730575559487</v>
      </c>
      <c r="AA41" s="9"/>
      <c r="AB41" s="9">
        <f>IF(SUM(D33:D41)=0,"NA",+SUM($J33:J41)/SUM(D33:D41))</f>
        <v>-0.35551262323937938</v>
      </c>
      <c r="AC41" s="9"/>
      <c r="AD41" s="9">
        <f>IF(SUM(D32:D41)=0,"NA",+SUM($J32:J41)/SUM(D32:D41))</f>
        <v>-0.34508694060727646</v>
      </c>
      <c r="AE41" s="8"/>
    </row>
    <row r="42" spans="1:31" x14ac:dyDescent="0.2">
      <c r="A42" s="5"/>
      <c r="D42" s="11"/>
      <c r="E42" s="11"/>
      <c r="F42" s="11"/>
      <c r="G42" s="11"/>
      <c r="H42" s="11"/>
      <c r="I42" s="11"/>
      <c r="J42" s="11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8"/>
    </row>
    <row r="43" spans="1:31" x14ac:dyDescent="0.2">
      <c r="A43" s="5"/>
      <c r="D43" s="11"/>
      <c r="E43" s="11"/>
      <c r="F43" s="11"/>
      <c r="G43" s="11"/>
      <c r="H43" s="11"/>
      <c r="I43" s="11"/>
      <c r="J43" s="11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8"/>
    </row>
    <row r="44" spans="1:31" x14ac:dyDescent="0.2">
      <c r="A44" s="5">
        <v>1994</v>
      </c>
      <c r="B44" s="2" t="s">
        <v>26</v>
      </c>
      <c r="D44" s="11">
        <v>787308.22</v>
      </c>
      <c r="E44" s="11"/>
      <c r="F44" s="11">
        <v>13022.869999999999</v>
      </c>
      <c r="G44" s="11"/>
      <c r="H44" s="11">
        <v>1919867</v>
      </c>
      <c r="I44" s="11"/>
      <c r="J44" s="11">
        <f t="shared" si="0"/>
        <v>-1906844.13</v>
      </c>
      <c r="L44" s="9">
        <f t="shared" ref="L44:L47" si="27">IF(+D44=0,"NA",+J44/D44)</f>
        <v>-2.4219791964067134</v>
      </c>
      <c r="M44" s="9"/>
      <c r="N44" s="9" t="s">
        <v>23</v>
      </c>
      <c r="O44" s="9"/>
      <c r="P44" s="9" t="s">
        <v>23</v>
      </c>
      <c r="Q44" s="9"/>
      <c r="R44" s="9" t="s">
        <v>23</v>
      </c>
      <c r="S44" s="9"/>
      <c r="T44" s="9" t="s">
        <v>23</v>
      </c>
      <c r="U44" s="9"/>
      <c r="V44" s="9" t="s">
        <v>23</v>
      </c>
      <c r="W44" s="9"/>
      <c r="X44" s="9" t="s">
        <v>23</v>
      </c>
      <c r="Y44" s="9"/>
      <c r="Z44" s="9" t="s">
        <v>23</v>
      </c>
      <c r="AA44" s="9"/>
      <c r="AB44" s="9" t="s">
        <v>23</v>
      </c>
      <c r="AC44" s="9"/>
      <c r="AD44" s="9" t="s">
        <v>23</v>
      </c>
      <c r="AE44" s="8"/>
    </row>
    <row r="45" spans="1:31" x14ac:dyDescent="0.2">
      <c r="A45" s="5">
        <f>+A44+1</f>
        <v>1995</v>
      </c>
      <c r="B45" s="2" t="s">
        <v>26</v>
      </c>
      <c r="D45" s="11">
        <v>143694.22</v>
      </c>
      <c r="E45" s="11"/>
      <c r="F45" s="11">
        <v>1406.5</v>
      </c>
      <c r="G45" s="11"/>
      <c r="H45" s="11">
        <v>137109.23000000001</v>
      </c>
      <c r="I45" s="11"/>
      <c r="J45" s="11">
        <f t="shared" si="0"/>
        <v>-135702.73000000001</v>
      </c>
      <c r="L45" s="9">
        <f t="shared" si="27"/>
        <v>-0.944385445705471</v>
      </c>
      <c r="M45" s="9"/>
      <c r="N45" s="9">
        <f t="shared" ref="N45:N58" si="28">IF(SUM(D44:D45)=0,"NA",+SUM(J44:J45)/SUM(D44:D45))</f>
        <v>-2.1939221340816251</v>
      </c>
      <c r="O45" s="9"/>
      <c r="P45" s="9" t="s">
        <v>23</v>
      </c>
      <c r="Q45" s="9"/>
      <c r="R45" s="9" t="s">
        <v>23</v>
      </c>
      <c r="S45" s="9"/>
      <c r="T45" s="9" t="s">
        <v>23</v>
      </c>
      <c r="U45" s="9"/>
      <c r="V45" s="9" t="s">
        <v>23</v>
      </c>
      <c r="W45" s="9"/>
      <c r="X45" s="9" t="s">
        <v>23</v>
      </c>
      <c r="Y45" s="9"/>
      <c r="Z45" s="9" t="s">
        <v>23</v>
      </c>
      <c r="AA45" s="9"/>
      <c r="AB45" s="9" t="s">
        <v>23</v>
      </c>
      <c r="AC45" s="9"/>
      <c r="AD45" s="9" t="s">
        <v>23</v>
      </c>
      <c r="AE45" s="8"/>
    </row>
    <row r="46" spans="1:31" x14ac:dyDescent="0.2">
      <c r="A46" s="5">
        <f t="shared" ref="A46:A64" si="29">+A45+1</f>
        <v>1996</v>
      </c>
      <c r="B46" s="2" t="s">
        <v>26</v>
      </c>
      <c r="D46" s="11">
        <v>733827.78</v>
      </c>
      <c r="E46" s="11"/>
      <c r="F46" s="11">
        <v>70732.25</v>
      </c>
      <c r="G46" s="11"/>
      <c r="H46" s="11">
        <v>79535.199999999997</v>
      </c>
      <c r="I46" s="11"/>
      <c r="J46" s="11">
        <f t="shared" si="0"/>
        <v>-8802.9499999999971</v>
      </c>
      <c r="L46" s="9">
        <f t="shared" si="27"/>
        <v>-1.19959345229476E-2</v>
      </c>
      <c r="M46" s="9"/>
      <c r="N46" s="9">
        <f t="shared" si="28"/>
        <v>-0.16467470901014447</v>
      </c>
      <c r="O46" s="9"/>
      <c r="P46" s="9">
        <f>IF(SUM(D44:D46)=0,"NA",+SUM(J44:$J46)/SUM(D44:D46))</f>
        <v>-1.2321675720182446</v>
      </c>
      <c r="Q46" s="9"/>
      <c r="R46" s="9" t="s">
        <v>23</v>
      </c>
      <c r="S46" s="9"/>
      <c r="T46" s="9" t="s">
        <v>23</v>
      </c>
      <c r="U46" s="9"/>
      <c r="V46" s="9" t="s">
        <v>23</v>
      </c>
      <c r="W46" s="9"/>
      <c r="X46" s="9" t="s">
        <v>23</v>
      </c>
      <c r="Y46" s="9"/>
      <c r="Z46" s="9" t="s">
        <v>23</v>
      </c>
      <c r="AA46" s="9"/>
      <c r="AB46" s="9" t="s">
        <v>24</v>
      </c>
      <c r="AC46" s="9"/>
      <c r="AD46" s="9" t="s">
        <v>23</v>
      </c>
      <c r="AE46" s="8"/>
    </row>
    <row r="47" spans="1:31" x14ac:dyDescent="0.2">
      <c r="A47" s="5">
        <f t="shared" si="29"/>
        <v>1997</v>
      </c>
      <c r="B47" s="2" t="s">
        <v>26</v>
      </c>
      <c r="D47" s="11">
        <v>285809.82</v>
      </c>
      <c r="E47" s="11"/>
      <c r="F47" s="11">
        <v>0</v>
      </c>
      <c r="G47" s="11"/>
      <c r="H47" s="11">
        <v>8614.7800000000007</v>
      </c>
      <c r="I47" s="11"/>
      <c r="J47" s="11">
        <f t="shared" si="0"/>
        <v>-8614.7800000000007</v>
      </c>
      <c r="L47" s="9">
        <f t="shared" si="27"/>
        <v>-3.0141651535975918E-2</v>
      </c>
      <c r="M47" s="9"/>
      <c r="N47" s="9">
        <f t="shared" si="28"/>
        <v>-1.7082275114217046E-2</v>
      </c>
      <c r="O47" s="9"/>
      <c r="P47" s="9">
        <f>IF(SUM(D45:D47)=0,"NA",+SUM(J45:$J47)/SUM(D45:D47))</f>
        <v>-0.13162234314195925</v>
      </c>
      <c r="Q47" s="9"/>
      <c r="R47" s="9">
        <f>IF(SUM(D44:D47)=0,"NA",+SUM($J44:J47)/SUM(D44:D47))</f>
        <v>-1.0560454762325087</v>
      </c>
      <c r="S47" s="9"/>
      <c r="T47" s="9" t="s">
        <v>23</v>
      </c>
      <c r="U47" s="9"/>
      <c r="V47" s="9" t="s">
        <v>23</v>
      </c>
      <c r="W47" s="9"/>
      <c r="X47" s="9" t="s">
        <v>23</v>
      </c>
      <c r="Y47" s="9"/>
      <c r="Z47" s="9" t="s">
        <v>23</v>
      </c>
      <c r="AA47" s="9"/>
      <c r="AB47" s="9" t="s">
        <v>23</v>
      </c>
      <c r="AC47" s="9"/>
      <c r="AD47" s="9" t="s">
        <v>23</v>
      </c>
      <c r="AE47" s="8"/>
    </row>
    <row r="48" spans="1:31" x14ac:dyDescent="0.2">
      <c r="A48" s="5">
        <f t="shared" si="29"/>
        <v>1998</v>
      </c>
      <c r="B48" s="2" t="s">
        <v>26</v>
      </c>
      <c r="D48" s="11">
        <v>108742.92</v>
      </c>
      <c r="E48" s="11"/>
      <c r="F48" s="11">
        <v>990</v>
      </c>
      <c r="G48" s="11"/>
      <c r="H48" s="11">
        <v>11825.5</v>
      </c>
      <c r="I48" s="11"/>
      <c r="J48" s="11">
        <f t="shared" si="0"/>
        <v>-10835.5</v>
      </c>
      <c r="L48" s="9">
        <f>IF(+D48=0,"NA",+J48/D48)</f>
        <v>-9.9643268729587176E-2</v>
      </c>
      <c r="M48" s="9"/>
      <c r="N48" s="9">
        <f t="shared" si="28"/>
        <v>-4.929703440913881E-2</v>
      </c>
      <c r="O48" s="9"/>
      <c r="P48" s="9">
        <f>IF(SUM(D46:D48)=0,"NA",+SUM(J46:$J48)/SUM(D46:D48))</f>
        <v>-2.5038743136047755E-2</v>
      </c>
      <c r="Q48" s="9"/>
      <c r="R48" s="9">
        <f>IF(SUM(D45:D48)=0,"NA",+SUM($J45:J48)/SUM(D45:D48))</f>
        <v>-0.12888862174875038</v>
      </c>
      <c r="S48" s="9"/>
      <c r="T48" s="9">
        <f>IF(SUM(D44:D48)=0,"NA",+SUM($J44:J48)/SUM(D44:D48))</f>
        <v>-1.0055439567199294</v>
      </c>
      <c r="U48" s="9"/>
      <c r="V48" s="9" t="s">
        <v>23</v>
      </c>
      <c r="W48" s="9"/>
      <c r="X48" s="9" t="s">
        <v>23</v>
      </c>
      <c r="Y48" s="9"/>
      <c r="Z48" s="9" t="s">
        <v>23</v>
      </c>
      <c r="AA48" s="9"/>
      <c r="AB48" s="9" t="s">
        <v>23</v>
      </c>
      <c r="AC48" s="9"/>
      <c r="AD48" s="9" t="s">
        <v>23</v>
      </c>
      <c r="AE48" s="8"/>
    </row>
    <row r="49" spans="1:31" x14ac:dyDescent="0.2">
      <c r="A49" s="5">
        <f t="shared" si="29"/>
        <v>1999</v>
      </c>
      <c r="B49" s="2" t="s">
        <v>26</v>
      </c>
      <c r="D49" s="11">
        <v>499433.49</v>
      </c>
      <c r="E49" s="11"/>
      <c r="F49" s="11">
        <v>0</v>
      </c>
      <c r="G49" s="11"/>
      <c r="H49" s="11">
        <v>86644.35</v>
      </c>
      <c r="I49" s="11"/>
      <c r="J49" s="11">
        <f t="shared" si="0"/>
        <v>-86644.35</v>
      </c>
      <c r="L49" s="9">
        <f t="shared" ref="L49:L57" si="30">IF(+D49=0,"NA",+J49/D49)</f>
        <v>-0.17348526227185929</v>
      </c>
      <c r="M49" s="9"/>
      <c r="N49" s="9">
        <f t="shared" si="28"/>
        <v>-0.16028219509533426</v>
      </c>
      <c r="O49" s="9"/>
      <c r="P49" s="9">
        <f>IF(SUM(D47:D49)=0,"NA",+SUM(J47:$J49)/SUM(D47:D49))</f>
        <v>-0.11867591070166708</v>
      </c>
      <c r="Q49" s="9"/>
      <c r="R49" s="9">
        <f>IF(SUM(D46:D49)=0,"NA",+SUM($J46:J49)/SUM(D46:D49))</f>
        <v>-7.0583972919608912E-2</v>
      </c>
      <c r="S49" s="9"/>
      <c r="T49" s="9">
        <f>IF(SUM(D45:D49)=0,"NA",+SUM($J45:J49)/SUM(D45:D49))</f>
        <v>-0.1414615556146753</v>
      </c>
      <c r="U49" s="9"/>
      <c r="V49" s="9">
        <f>IF(SUM(D44:D49)=0,"NA",+SUM($J44:J49)/SUM(D44:D49))</f>
        <v>-0.84314153912837309</v>
      </c>
      <c r="W49" s="9"/>
      <c r="X49" s="9" t="s">
        <v>23</v>
      </c>
      <c r="Y49" s="9"/>
      <c r="Z49" s="9" t="s">
        <v>23</v>
      </c>
      <c r="AA49" s="9"/>
      <c r="AB49" s="9" t="s">
        <v>23</v>
      </c>
      <c r="AC49" s="9"/>
      <c r="AD49" s="9" t="s">
        <v>23</v>
      </c>
      <c r="AE49" s="8"/>
    </row>
    <row r="50" spans="1:31" x14ac:dyDescent="0.2">
      <c r="A50" s="5">
        <f t="shared" si="29"/>
        <v>2000</v>
      </c>
      <c r="B50" s="2" t="s">
        <v>26</v>
      </c>
      <c r="D50" s="11">
        <v>246554.5</v>
      </c>
      <c r="E50" s="11"/>
      <c r="F50" s="11">
        <v>812.5</v>
      </c>
      <c r="G50" s="11"/>
      <c r="H50" s="11">
        <v>28781</v>
      </c>
      <c r="I50" s="11"/>
      <c r="J50" s="11">
        <f t="shared" si="0"/>
        <v>-27968.5</v>
      </c>
      <c r="L50" s="9">
        <f t="shared" si="30"/>
        <v>-0.11343739416640135</v>
      </c>
      <c r="M50" s="9"/>
      <c r="N50" s="9">
        <f t="shared" si="28"/>
        <v>-0.15363900161448982</v>
      </c>
      <c r="O50" s="9"/>
      <c r="P50" s="9">
        <f>IF(SUM(D48:D50)=0,"NA",+SUM(J48:$J50)/SUM(D48:D50))</f>
        <v>-0.14676940839778452</v>
      </c>
      <c r="Q50" s="9"/>
      <c r="R50" s="9">
        <f>IF(SUM(D47:D50)=0,"NA",+SUM($J47:J50)/SUM(D47:D50))</f>
        <v>-0.11754348308104701</v>
      </c>
      <c r="S50" s="9"/>
      <c r="T50" s="9">
        <f>IF(SUM(D46:D50)=0,"NA",+SUM($J46:J50)/SUM(D46:D50))</f>
        <v>-7.6220913463809742E-2</v>
      </c>
      <c r="U50" s="9"/>
      <c r="V50" s="9">
        <f>IF(SUM(D45:D50)=0,"NA",+SUM($J45:J50)/SUM(D45:D50))</f>
        <v>-0.13803773582399989</v>
      </c>
      <c r="W50" s="9"/>
      <c r="X50" s="9">
        <f>IF(SUM(D44:D50)=0,"NA",+SUM($J44:J50)/SUM(D44:D50))</f>
        <v>-0.77901032660226266</v>
      </c>
      <c r="Y50" s="9"/>
      <c r="Z50" s="9" t="s">
        <v>23</v>
      </c>
      <c r="AA50" s="9"/>
      <c r="AB50" s="9" t="s">
        <v>23</v>
      </c>
      <c r="AC50" s="9"/>
      <c r="AD50" s="9" t="s">
        <v>23</v>
      </c>
      <c r="AE50" s="8"/>
    </row>
    <row r="51" spans="1:31" x14ac:dyDescent="0.2">
      <c r="A51" s="5">
        <f t="shared" si="29"/>
        <v>2001</v>
      </c>
      <c r="B51" s="2" t="s">
        <v>26</v>
      </c>
      <c r="D51" s="11">
        <v>51902.68</v>
      </c>
      <c r="E51" s="11"/>
      <c r="F51" s="11">
        <v>0</v>
      </c>
      <c r="G51" s="11"/>
      <c r="H51" s="11">
        <v>311975.15999999997</v>
      </c>
      <c r="I51" s="11"/>
      <c r="J51" s="11">
        <f t="shared" si="0"/>
        <v>-311975.15999999997</v>
      </c>
      <c r="L51" s="9">
        <f t="shared" si="30"/>
        <v>-6.0107716981088446</v>
      </c>
      <c r="M51" s="9"/>
      <c r="N51" s="9">
        <f t="shared" si="28"/>
        <v>-1.1390031226590025</v>
      </c>
      <c r="O51" s="9"/>
      <c r="P51" s="9">
        <f>IF(SUM(D49:D51)=0,"NA",+SUM(J49:$J51)/SUM(D49:D51))</f>
        <v>-0.53464469010522453</v>
      </c>
      <c r="Q51" s="9"/>
      <c r="R51" s="9">
        <f>IF(SUM(D48:D51)=0,"NA",+SUM($J48:J51)/SUM(D48:D51))</f>
        <v>-0.48247000202143403</v>
      </c>
      <c r="S51" s="9"/>
      <c r="T51" s="9">
        <f>IF(SUM(D47:D51)=0,"NA",+SUM($J47:J51)/SUM(D47:D51))</f>
        <v>-0.37405405259441199</v>
      </c>
      <c r="U51" s="9"/>
      <c r="V51" s="9">
        <f>IF(SUM(D46:D51)=0,"NA",+SUM($J46:J51)/SUM(D46:D51))</f>
        <v>-0.23612523634327937</v>
      </c>
      <c r="W51" s="9"/>
      <c r="X51" s="9">
        <f>IF(SUM(D45:D51)=0,"NA",+SUM($J45:J51)/SUM(D45:D51))</f>
        <v>-0.28529170929479447</v>
      </c>
      <c r="Y51" s="9"/>
      <c r="Z51" s="9">
        <f>IF(SUM(D44:D51)=0,"NA",+SUM($J44:J51)/SUM(D44:D51))</f>
        <v>-0.87404582948536147</v>
      </c>
      <c r="AA51" s="9"/>
      <c r="AB51" s="9" t="s">
        <v>23</v>
      </c>
      <c r="AC51" s="9"/>
      <c r="AD51" s="9" t="s">
        <v>23</v>
      </c>
      <c r="AE51" s="8"/>
    </row>
    <row r="52" spans="1:31" x14ac:dyDescent="0.2">
      <c r="A52" s="5">
        <f t="shared" si="29"/>
        <v>2002</v>
      </c>
      <c r="B52" s="2" t="s">
        <v>26</v>
      </c>
      <c r="D52" s="11">
        <v>563694.44999999995</v>
      </c>
      <c r="E52" s="11"/>
      <c r="F52" s="11">
        <v>0</v>
      </c>
      <c r="G52" s="11"/>
      <c r="H52" s="11">
        <v>121282.02</v>
      </c>
      <c r="I52" s="11"/>
      <c r="J52" s="11">
        <f t="shared" si="0"/>
        <v>-121282.02</v>
      </c>
      <c r="L52" s="9">
        <f t="shared" si="30"/>
        <v>-0.21515560424623661</v>
      </c>
      <c r="M52" s="9"/>
      <c r="N52" s="9">
        <f t="shared" si="28"/>
        <v>-0.70379986989218091</v>
      </c>
      <c r="O52" s="9"/>
      <c r="P52" s="9">
        <f>IF(SUM(D50:D52)=0,"NA",+SUM(J50:$J52)/SUM(D50:D52))</f>
        <v>-0.53497049005173258</v>
      </c>
      <c r="Q52" s="9"/>
      <c r="R52" s="9">
        <f>IF(SUM(D49:D52)=0,"NA",+SUM($J49:J52)/SUM(D49:D52))</f>
        <v>-0.40237662849899536</v>
      </c>
      <c r="S52" s="9"/>
      <c r="T52" s="9">
        <f>IF(SUM(D48:D52)=0,"NA",+SUM($J48:J52)/SUM(D48:D52))</f>
        <v>-0.37998699256255769</v>
      </c>
      <c r="U52" s="9"/>
      <c r="V52" s="9">
        <f>IF(SUM(D47:D52)=0,"NA",+SUM($J47:J52)/SUM(D47:D52))</f>
        <v>-0.32304998538098822</v>
      </c>
      <c r="W52" s="9"/>
      <c r="X52" s="9">
        <f>IF(SUM(D46:D52)=0,"NA",+SUM($J46:J52)/SUM(D46:D52))</f>
        <v>-0.23137799604335105</v>
      </c>
      <c r="Y52" s="9"/>
      <c r="Z52" s="9">
        <f>IF(SUM(D45:D52)=0,"NA",+SUM($J45:J52)/SUM(D45:D52))</f>
        <v>-0.27028015303388497</v>
      </c>
      <c r="AA52" s="9"/>
      <c r="AB52" s="9">
        <f>IF(SUM(D44:D52)=0,"NA",+SUM($J44:J52)/SUM(D44:D52))</f>
        <v>-0.76547633849889651</v>
      </c>
      <c r="AC52" s="9"/>
      <c r="AD52" s="9"/>
      <c r="AE52" s="8"/>
    </row>
    <row r="53" spans="1:31" x14ac:dyDescent="0.2">
      <c r="A53" s="5">
        <f t="shared" si="29"/>
        <v>2003</v>
      </c>
      <c r="B53" s="2" t="s">
        <v>26</v>
      </c>
      <c r="D53" s="11">
        <v>125340.83</v>
      </c>
      <c r="E53" s="11"/>
      <c r="F53" s="11">
        <v>0</v>
      </c>
      <c r="G53" s="11"/>
      <c r="H53" s="11">
        <v>1106426.58</v>
      </c>
      <c r="I53" s="11"/>
      <c r="J53" s="11">
        <f t="shared" si="0"/>
        <v>-1106426.58</v>
      </c>
      <c r="L53" s="9">
        <f t="shared" si="30"/>
        <v>-8.8273436517055135</v>
      </c>
      <c r="M53" s="9"/>
      <c r="N53" s="9">
        <f t="shared" si="28"/>
        <v>-1.7817790113736995</v>
      </c>
      <c r="O53" s="9"/>
      <c r="P53" s="9">
        <f>IF(SUM(D51:D53)=0,"NA",+SUM(J51:$J53)/SUM(D51:D53))</f>
        <v>-2.0780198115372577</v>
      </c>
      <c r="Q53" s="9"/>
      <c r="R53" s="9">
        <f>IF(SUM(D50:D53)=0,"NA",+SUM($J50:J53)/SUM(D50:D53))</f>
        <v>-1.5875080808211945</v>
      </c>
      <c r="S53" s="9"/>
      <c r="T53" s="9">
        <f>IF(SUM(D49:D53)=0,"NA",+SUM($J49:J53)/SUM(D49:D53))</f>
        <v>-1.1125615300479488</v>
      </c>
      <c r="U53" s="9"/>
      <c r="V53" s="9">
        <f>IF(SUM(D48:D53)=0,"NA",+SUM($J48:J53)/SUM(D48:D53))</f>
        <v>-1.0435323652080772</v>
      </c>
      <c r="W53" s="9"/>
      <c r="X53" s="9">
        <f>IF(SUM(D47:D53)=0,"NA",+SUM($J47:J53)/SUM(D47:D53))</f>
        <v>-0.88959120233245914</v>
      </c>
      <c r="Y53" s="9"/>
      <c r="Z53" s="9">
        <f>IF(SUM(D46:D53)=0,"NA",+SUM($J46:J53)/SUM(D46:D53))</f>
        <v>-0.64334710264376793</v>
      </c>
      <c r="AA53" s="9"/>
      <c r="AB53" s="9">
        <f>IF(SUM(D45:D53)=0,"NA",+SUM($J45:J53)/SUM(D45:D53))</f>
        <v>-0.65902577574201338</v>
      </c>
      <c r="AC53" s="9"/>
      <c r="AD53" s="9">
        <f>IF(SUM(D44:D53)=0,"NA",+SUM($J44:J53)/SUM(D44:D53))</f>
        <v>-1.050415176606823</v>
      </c>
      <c r="AE53" s="8"/>
    </row>
    <row r="54" spans="1:31" x14ac:dyDescent="0.2">
      <c r="A54" s="5">
        <f t="shared" si="29"/>
        <v>2004</v>
      </c>
      <c r="B54" s="2" t="s">
        <v>26</v>
      </c>
      <c r="D54" s="11">
        <v>2038836.85</v>
      </c>
      <c r="E54" s="11"/>
      <c r="F54" s="11">
        <v>0</v>
      </c>
      <c r="G54" s="11"/>
      <c r="H54" s="11">
        <v>67144.679999999993</v>
      </c>
      <c r="I54" s="11"/>
      <c r="J54" s="11">
        <f t="shared" si="0"/>
        <v>-67144.679999999993</v>
      </c>
      <c r="L54" s="9">
        <f t="shared" si="30"/>
        <v>-3.2932836190399439E-2</v>
      </c>
      <c r="M54" s="9"/>
      <c r="N54" s="9">
        <f t="shared" si="28"/>
        <v>-0.54227121499561903</v>
      </c>
      <c r="O54" s="9"/>
      <c r="P54" s="9">
        <f>IF(SUM(D52:D54)=0,"NA",+SUM(J52:$J54)/SUM(D52:D54))</f>
        <v>-0.47467521140736169</v>
      </c>
      <c r="Q54" s="9"/>
      <c r="R54" s="9">
        <f>IF(SUM(D51:D54)=0,"NA",+SUM($J51:J54)/SUM(D51:D54))</f>
        <v>-0.57804266526179504</v>
      </c>
      <c r="S54" s="9"/>
      <c r="T54" s="9">
        <f>IF(SUM(D50:D54)=0,"NA",+SUM($J50:J54)/SUM(D50:D54))</f>
        <v>-0.54019135809116559</v>
      </c>
      <c r="U54" s="9"/>
      <c r="V54" s="9">
        <f>IF(SUM(D49:D54)=0,"NA",+SUM($J49:J54)/SUM(D49:D54))</f>
        <v>-0.48824648385308278</v>
      </c>
      <c r="W54" s="9"/>
      <c r="X54" s="9">
        <f>IF(SUM(D48:D54)=0,"NA",+SUM($J48:J54)/SUM(D48:D54))</f>
        <v>-0.47661963509029776</v>
      </c>
      <c r="Y54" s="9"/>
      <c r="Z54" s="9">
        <f>IF(SUM(D47:D54)=0,"NA",+SUM($J47:J54)/SUM(D47:D54))</f>
        <v>-0.44406924703821166</v>
      </c>
      <c r="AA54" s="9"/>
      <c r="AB54" s="9">
        <f>IF(SUM(D46:D54)=0,"NA",+SUM($J46:J54)/SUM(D46:D54))</f>
        <v>-0.37594341207352416</v>
      </c>
      <c r="AC54" s="9"/>
      <c r="AD54" s="9">
        <f>IF(SUM(D45:D54)=0,"NA",+SUM($J45:J54)/SUM(D45:D54))</f>
        <v>-0.39296813080502929</v>
      </c>
      <c r="AE54" s="8"/>
    </row>
    <row r="55" spans="1:31" x14ac:dyDescent="0.2">
      <c r="A55" s="5">
        <f t="shared" si="29"/>
        <v>2005</v>
      </c>
      <c r="B55" s="2" t="s">
        <v>26</v>
      </c>
      <c r="D55" s="11">
        <v>637725.75</v>
      </c>
      <c r="E55" s="11"/>
      <c r="F55" s="11">
        <v>0</v>
      </c>
      <c r="G55" s="11"/>
      <c r="H55" s="11">
        <v>654727.06999999995</v>
      </c>
      <c r="I55" s="11"/>
      <c r="J55" s="11">
        <f t="shared" si="0"/>
        <v>-654727.06999999995</v>
      </c>
      <c r="L55" s="9">
        <f t="shared" si="30"/>
        <v>-1.0266592967274726</v>
      </c>
      <c r="M55" s="9"/>
      <c r="N55" s="9">
        <f t="shared" si="28"/>
        <v>-0.26970105238711772</v>
      </c>
      <c r="O55" s="9"/>
      <c r="P55" s="9">
        <f>IF(SUM(D53:D55)=0,"NA",+SUM(J53:$J55)/SUM(D53:D55))</f>
        <v>-0.65252010844642139</v>
      </c>
      <c r="Q55" s="9"/>
      <c r="R55" s="9">
        <f>IF(SUM(D52:D55)=0,"NA",+SUM($J52:J55)/SUM(D52:D55))</f>
        <v>-0.57926716723508276</v>
      </c>
      <c r="S55" s="9"/>
      <c r="T55" s="9">
        <f>IF(SUM(D51:D55)=0,"NA",+SUM($J51:J55)/SUM(D51:D55))</f>
        <v>-0.66175717320145799</v>
      </c>
      <c r="U55" s="9"/>
      <c r="V55" s="9">
        <f>IF(SUM(D50:D55)=0,"NA",+SUM($J50:J55)/SUM(D50:D55))</f>
        <v>-0.62486070010094219</v>
      </c>
      <c r="W55" s="9"/>
      <c r="X55" s="9">
        <f>IF(SUM(D49:D55)=0,"NA",+SUM($J49:J55)/SUM(D49:D55))</f>
        <v>-0.57071571867298632</v>
      </c>
      <c r="Y55" s="9"/>
      <c r="Z55" s="9">
        <f>IF(SUM(D48:D55)=0,"NA",+SUM($J48:J55)/SUM(D48:D55))</f>
        <v>-0.55872531176312867</v>
      </c>
      <c r="AA55" s="9"/>
      <c r="AB55" s="9">
        <f>IF(SUM(D47:D55)=0,"NA",+SUM($J47:J55)/SUM(D47:D55))</f>
        <v>-0.52558072373232056</v>
      </c>
      <c r="AC55" s="9"/>
      <c r="AD55" s="9">
        <f>IF(SUM(D46:D55)=0,"NA",+SUM($J46:J55)/SUM(D46:D55))</f>
        <v>-0.45436150407251097</v>
      </c>
      <c r="AE55" s="8"/>
    </row>
    <row r="56" spans="1:31" x14ac:dyDescent="0.2">
      <c r="A56" s="5">
        <f t="shared" si="29"/>
        <v>2006</v>
      </c>
      <c r="B56" s="2" t="s">
        <v>26</v>
      </c>
      <c r="D56" s="11">
        <v>77333.240000000005</v>
      </c>
      <c r="E56" s="11"/>
      <c r="F56" s="11">
        <v>0</v>
      </c>
      <c r="G56" s="11"/>
      <c r="H56" s="11">
        <v>-20042.68</v>
      </c>
      <c r="I56" s="11"/>
      <c r="J56" s="11">
        <f t="shared" si="0"/>
        <v>20042.68</v>
      </c>
      <c r="L56" s="9">
        <f t="shared" si="30"/>
        <v>0.25917289900177465</v>
      </c>
      <c r="M56" s="9"/>
      <c r="N56" s="9">
        <f t="shared" si="28"/>
        <v>-0.88759724564822251</v>
      </c>
      <c r="O56" s="9"/>
      <c r="P56" s="9">
        <f>IF(SUM(D54:D56)=0,"NA",+SUM(J54:$J56)/SUM(D54:D56))</f>
        <v>-0.2548495334522165</v>
      </c>
      <c r="Q56" s="9"/>
      <c r="R56" s="9">
        <f>IF(SUM(D53:D56)=0,"NA",+SUM($J53:J56)/SUM(D53:D56))</f>
        <v>-0.62803300223319258</v>
      </c>
      <c r="S56" s="9"/>
      <c r="T56" s="9">
        <f>IF(SUM(D52:D56)=0,"NA",+SUM($J52:J56)/SUM(D52:D56))</f>
        <v>-0.56043458400643231</v>
      </c>
      <c r="U56" s="9"/>
      <c r="V56" s="9">
        <f>IF(SUM(D51:D56)=0,"NA",+SUM($J51:J56)/SUM(D51:D56))</f>
        <v>-0.64137894912198667</v>
      </c>
      <c r="W56" s="9"/>
      <c r="X56" s="9">
        <f>IF(SUM(D50:D56)=0,"NA",+SUM($J50:J56)/SUM(D50:D56))</f>
        <v>-0.60658802241937826</v>
      </c>
      <c r="Y56" s="9"/>
      <c r="Z56" s="9">
        <f>IF(SUM(D49:D56)=0,"NA",+SUM($J49:J56)/SUM(D49:D56))</f>
        <v>-0.555582336790436</v>
      </c>
      <c r="AA56" s="9"/>
      <c r="AB56" s="9">
        <f>IF(SUM(D48:D56)=0,"NA",+SUM($J48:J56)/SUM(D48:D56))</f>
        <v>-0.54418346152160113</v>
      </c>
      <c r="AC56" s="9"/>
      <c r="AD56" s="9">
        <f>IF(SUM(D47:D56)=0,"NA",+SUM($J47:J56)/SUM(D47:D56))</f>
        <v>-0.51248846120747005</v>
      </c>
      <c r="AE56" s="8"/>
    </row>
    <row r="57" spans="1:31" x14ac:dyDescent="0.2">
      <c r="A57" s="5">
        <f t="shared" si="29"/>
        <v>2007</v>
      </c>
      <c r="B57" s="2" t="s">
        <v>26</v>
      </c>
      <c r="D57" s="11">
        <v>776592.3</v>
      </c>
      <c r="E57" s="11"/>
      <c r="F57" s="11">
        <v>0</v>
      </c>
      <c r="G57" s="11"/>
      <c r="H57" s="11">
        <v>221221.41</v>
      </c>
      <c r="I57" s="11"/>
      <c r="J57" s="11">
        <f t="shared" si="0"/>
        <v>-221221.41</v>
      </c>
      <c r="L57" s="9">
        <f t="shared" si="30"/>
        <v>-0.28486170929070503</v>
      </c>
      <c r="M57" s="9"/>
      <c r="N57" s="9">
        <f t="shared" si="28"/>
        <v>-0.23559282463901945</v>
      </c>
      <c r="O57" s="9"/>
      <c r="P57" s="9">
        <f>IF(SUM(D55:D57)=0,"NA",+SUM(J55:$J57)/SUM(D55:D57))</f>
        <v>-0.57379751268810275</v>
      </c>
      <c r="Q57" s="9"/>
      <c r="R57" s="9">
        <f>IF(SUM(D54:D57)=0,"NA",+SUM($J54:J57)/SUM(D54:D57))</f>
        <v>-0.26145123376621787</v>
      </c>
      <c r="S57" s="9"/>
      <c r="T57" s="9">
        <f>IF(SUM(D53:D57)=0,"NA",+SUM($J53:J57)/SUM(D53:D57))</f>
        <v>-0.55513457458049509</v>
      </c>
      <c r="U57" s="9"/>
      <c r="V57" s="9">
        <f>IF(SUM(D52:D57)=0,"NA",+SUM($J52:J57)/SUM(D52:D57))</f>
        <v>-0.50971611386387328</v>
      </c>
      <c r="W57" s="9"/>
      <c r="X57" s="9">
        <f>IF(SUM(D51:D57)=0,"NA",+SUM($J51:J57)/SUM(D51:D57))</f>
        <v>-0.57656018911342033</v>
      </c>
      <c r="Y57" s="9"/>
      <c r="Z57" s="9">
        <f>IF(SUM(D50:D57)=0,"NA",+SUM($J50:J57)/SUM(D50:D57))</f>
        <v>-0.55128672752601005</v>
      </c>
      <c r="AA57" s="9"/>
      <c r="AB57" s="9">
        <f>IF(SUM(D49:D57)=0,"NA",+SUM($J49:J57)/SUM(D49:D57))</f>
        <v>-0.51368036278624152</v>
      </c>
      <c r="AC57" s="9"/>
      <c r="AD57" s="9">
        <f>IF(SUM(D48:D57)=0,"NA",+SUM($J48:J57)/SUM(D48:D57))</f>
        <v>-0.5048972524546218</v>
      </c>
      <c r="AE57" s="8"/>
    </row>
    <row r="58" spans="1:31" x14ac:dyDescent="0.2">
      <c r="A58" s="5">
        <f t="shared" si="29"/>
        <v>2008</v>
      </c>
      <c r="B58" s="2" t="s">
        <v>26</v>
      </c>
      <c r="D58" s="11">
        <v>526444.88</v>
      </c>
      <c r="E58" s="11"/>
      <c r="F58" s="11">
        <v>0</v>
      </c>
      <c r="G58" s="11"/>
      <c r="H58" s="11">
        <v>42761.77</v>
      </c>
      <c r="I58" s="11"/>
      <c r="J58" s="11">
        <f t="shared" si="0"/>
        <v>-42761.77</v>
      </c>
      <c r="L58" s="9">
        <f>IF(+D58=0,"NA",+J58/D58)</f>
        <v>-8.1227440183291352E-2</v>
      </c>
      <c r="M58" s="9"/>
      <c r="N58" s="9">
        <f t="shared" si="28"/>
        <v>-0.20259067358308222</v>
      </c>
      <c r="O58" s="9"/>
      <c r="P58" s="9">
        <f>IF(SUM(D56:D58)=0,"NA",+SUM(J56:$J58)/SUM(D56:D58))</f>
        <v>-0.17672104274735184</v>
      </c>
      <c r="Q58" s="9"/>
      <c r="R58" s="9">
        <f>IF(SUM(D55:D58)=0,"NA",+SUM($J55:J58)/SUM(D55:D58))</f>
        <v>-0.44530463084918298</v>
      </c>
      <c r="S58" s="9"/>
      <c r="T58" s="9">
        <f>IF(SUM(D54:D58)=0,"NA",+SUM($J54:J58)/SUM(D54:D58))</f>
        <v>-0.238064627943993</v>
      </c>
      <c r="U58" s="9"/>
      <c r="V58" s="9">
        <f>IF(SUM(D53:D58)=0,"NA",+SUM($J53:J58)/SUM(D53:D58))</f>
        <v>-0.4954813826932925</v>
      </c>
      <c r="W58" s="9"/>
      <c r="X58" s="9">
        <f>IF(SUM(D52:D58)=0,"NA",+SUM($J52:J58)/SUM(D52:D58))</f>
        <v>-0.46218615703775351</v>
      </c>
      <c r="Y58" s="9"/>
      <c r="Z58" s="9">
        <f>IF(SUM(D51:D58)=0,"NA",+SUM($J51:J58)/SUM(D51:D58))</f>
        <v>-0.52220995946831394</v>
      </c>
      <c r="AA58" s="9"/>
      <c r="AB58" s="9">
        <f>IF(SUM(D50:D58)=0,"NA",+SUM($J50:J58)/SUM(D50:D58))</f>
        <v>-0.50223053547814522</v>
      </c>
      <c r="AC58" s="9"/>
      <c r="AD58" s="9">
        <f>IF(SUM(D49:D58)=0,"NA",+SUM($J49:J58)/SUM(D49:D58))</f>
        <v>-0.47261463074339355</v>
      </c>
      <c r="AE58" s="8"/>
    </row>
    <row r="59" spans="1:31" x14ac:dyDescent="0.2">
      <c r="A59" s="5">
        <f t="shared" si="29"/>
        <v>2009</v>
      </c>
      <c r="B59" s="2" t="s">
        <v>26</v>
      </c>
      <c r="D59" s="11">
        <v>430229.19</v>
      </c>
      <c r="E59" s="11"/>
      <c r="F59" s="11">
        <v>0</v>
      </c>
      <c r="G59" s="11"/>
      <c r="H59" s="11">
        <v>1957946.07</v>
      </c>
      <c r="I59" s="11"/>
      <c r="J59" s="11">
        <f t="shared" si="0"/>
        <v>-1957946.07</v>
      </c>
      <c r="L59" s="9">
        <f t="shared" ref="L59:L64" si="31">IF(+D59=0,"NA",+J59/D59)</f>
        <v>-4.5509373039053909</v>
      </c>
      <c r="M59" s="9"/>
      <c r="N59" s="9">
        <f t="shared" ref="N59:N64" si="32">IF(SUM(D58:D59)=0,"NA",+SUM(J58:J59)/SUM(D58:D59))</f>
        <v>-2.0913160529165382</v>
      </c>
      <c r="O59" s="9"/>
      <c r="P59" s="9">
        <f>IF(SUM(D57:D59)=0,"NA",+SUM(J57:$J59)/SUM(D57:D59))</f>
        <v>-1.2819317840915587</v>
      </c>
      <c r="Q59" s="9"/>
      <c r="R59" s="9">
        <f>IF(SUM(D56:D59)=0,"NA",+SUM($J56:J59)/SUM(D56:D59))</f>
        <v>-1.216109049090097</v>
      </c>
      <c r="S59" s="9"/>
      <c r="T59" s="9">
        <f>IF(SUM(D55:D59)=0,"NA",+SUM($J55:J59)/SUM(D55:D59))</f>
        <v>-1.1667622639827577</v>
      </c>
      <c r="U59" s="9"/>
      <c r="V59" s="9">
        <f>IF(SUM(D54:D59)=0,"NA",+SUM($J54:J59)/SUM(D54:D59))</f>
        <v>-0.65158293441769732</v>
      </c>
      <c r="W59" s="9"/>
      <c r="X59" s="9">
        <f>IF(SUM(D53:D59)=0,"NA",+SUM($J53:J59)/SUM(D53:D59))</f>
        <v>-0.87375224797683804</v>
      </c>
      <c r="Y59" s="9"/>
      <c r="Z59" s="9">
        <f>IF(SUM(D52:D59)=0,"NA",+SUM($J52:J59)/SUM(D52:D59))</f>
        <v>-0.80203024092884834</v>
      </c>
      <c r="AA59" s="9"/>
      <c r="AB59" s="9">
        <f>IF(SUM(D51:D59)=0,"NA",+SUM($J51:J59)/SUM(D51:D59))</f>
        <v>-0.85374073465772926</v>
      </c>
      <c r="AC59" s="9"/>
      <c r="AD59" s="9">
        <f>IF(SUM(D50:D59)=0,"NA",+SUM($J50:J59)/SUM(D50:D59))</f>
        <v>-0.82040071031548722</v>
      </c>
      <c r="AE59" s="8"/>
    </row>
    <row r="60" spans="1:31" x14ac:dyDescent="0.2">
      <c r="A60" s="5">
        <f t="shared" si="29"/>
        <v>2010</v>
      </c>
      <c r="B60" s="2" t="s">
        <v>26</v>
      </c>
      <c r="D60" s="11">
        <v>855258.96</v>
      </c>
      <c r="E60" s="11"/>
      <c r="F60" s="11">
        <v>0</v>
      </c>
      <c r="G60" s="11"/>
      <c r="H60" s="11">
        <v>-1101232.8999999999</v>
      </c>
      <c r="I60" s="11"/>
      <c r="J60" s="11">
        <f t="shared" si="0"/>
        <v>1101232.8999999999</v>
      </c>
      <c r="L60" s="9">
        <f t="shared" si="31"/>
        <v>1.287601710714612</v>
      </c>
      <c r="M60" s="9"/>
      <c r="N60" s="9">
        <f t="shared" si="32"/>
        <v>-0.66644968294729146</v>
      </c>
      <c r="O60" s="9"/>
      <c r="P60" s="9">
        <f>IF(SUM(D58:D60)=0,"NA",+SUM(J58:$J60)/SUM(D58:D60))</f>
        <v>-0.4964173206776854</v>
      </c>
      <c r="Q60" s="9"/>
      <c r="R60" s="9">
        <f>IF(SUM(D57:D60)=0,"NA",+SUM($J57:J60)/SUM(D57:D60))</f>
        <v>-0.43294780121004267</v>
      </c>
      <c r="S60" s="9"/>
      <c r="T60" s="9">
        <f>IF(SUM(D56:D60)=0,"NA",+SUM($J56:J60)/SUM(D56:D60))</f>
        <v>-0.41287024089953894</v>
      </c>
      <c r="U60" s="9"/>
      <c r="V60" s="9">
        <f>IF(SUM(D55:D60)=0,"NA",+SUM($J55:J60)/SUM(D55:D60))</f>
        <v>-0.53135642077390666</v>
      </c>
      <c r="W60" s="9"/>
      <c r="X60" s="9">
        <f>IF(SUM(D54:D60)=0,"NA",+SUM($J54:J60)/SUM(D54:D60))</f>
        <v>-0.34114222035399733</v>
      </c>
      <c r="Y60" s="9"/>
      <c r="Z60" s="9">
        <f>IF(SUM(D53:D60)=0,"NA",+SUM($J53:J60)/SUM(D53:D60))</f>
        <v>-0.53567657114556189</v>
      </c>
      <c r="AA60" s="9"/>
      <c r="AB60" s="9">
        <f>IF(SUM(D52:D60)=0,"NA",+SUM($J52:J60)/SUM(D52:D60))</f>
        <v>-0.50572097225372492</v>
      </c>
      <c r="AC60" s="9"/>
      <c r="AD60" s="9">
        <f>IF(SUM(D51:D60)=0,"NA",+SUM($J51:J60)/SUM(D51:D60))</f>
        <v>-0.55268957629335291</v>
      </c>
      <c r="AE60" s="8"/>
    </row>
    <row r="61" spans="1:31" x14ac:dyDescent="0.2">
      <c r="A61" s="5">
        <f t="shared" si="29"/>
        <v>2011</v>
      </c>
      <c r="B61" s="2" t="s">
        <v>26</v>
      </c>
      <c r="D61" s="11">
        <v>1516985.76</v>
      </c>
      <c r="E61" s="11"/>
      <c r="F61" s="11">
        <v>0</v>
      </c>
      <c r="G61" s="11"/>
      <c r="H61" s="11">
        <v>-30042.58</v>
      </c>
      <c r="I61" s="11"/>
      <c r="J61" s="11">
        <f t="shared" si="0"/>
        <v>30042.58</v>
      </c>
      <c r="L61" s="9">
        <f t="shared" si="31"/>
        <v>1.9804127891088444E-2</v>
      </c>
      <c r="M61" s="9"/>
      <c r="N61" s="9">
        <f t="shared" si="32"/>
        <v>0.47687975463172289</v>
      </c>
      <c r="O61" s="9"/>
      <c r="P61" s="9">
        <f>IF(SUM(D59:D61)=0,"NA",+SUM(J59:$J61)/SUM(D59:D61))</f>
        <v>-0.29497887100758063</v>
      </c>
      <c r="Q61" s="9"/>
      <c r="R61" s="9">
        <f>IF(SUM(D58:D61)=0,"NA",+SUM($J58:J61)/SUM(D58:D61))</f>
        <v>-0.26117559930021611</v>
      </c>
      <c r="S61" s="9"/>
      <c r="T61" s="9">
        <f>IF(SUM(D57:D61)=0,"NA",+SUM($J57:J61)/SUM(D57:D61))</f>
        <v>-0.26565602822424722</v>
      </c>
      <c r="U61" s="9"/>
      <c r="V61" s="9">
        <f>IF(SUM(D56:D61)=0,"NA",+SUM($J56:J61)/SUM(D56:D61))</f>
        <v>-0.25595288888028023</v>
      </c>
      <c r="W61" s="9"/>
      <c r="X61" s="9">
        <f>IF(SUM(D55:D61)=0,"NA",+SUM($J55:J61)/SUM(D55:D61))</f>
        <v>-0.35791164351250343</v>
      </c>
      <c r="Y61" s="9"/>
      <c r="Z61" s="9">
        <f>IF(SUM(D54:D61)=0,"NA",+SUM($J54:J61)/SUM(D54:D61))</f>
        <v>-0.26131746640667669</v>
      </c>
      <c r="AA61" s="9"/>
      <c r="AB61" s="9">
        <f>IF(SUM(D53:D61)=0,"NA",+SUM($J53:J61)/SUM(D53:D61))</f>
        <v>-0.41503423167281278</v>
      </c>
      <c r="AC61" s="9"/>
      <c r="AD61" s="9">
        <f>IF(SUM(D52:D61)=0,"NA",+SUM($J52:J61)/SUM(D52:D61))</f>
        <v>-0.40010791047706784</v>
      </c>
      <c r="AE61" s="8"/>
    </row>
    <row r="62" spans="1:31" x14ac:dyDescent="0.2">
      <c r="A62" s="5">
        <f t="shared" si="29"/>
        <v>2012</v>
      </c>
      <c r="B62" s="2" t="s">
        <v>26</v>
      </c>
      <c r="D62" s="11">
        <v>299315.5</v>
      </c>
      <c r="E62" s="11"/>
      <c r="F62" s="11">
        <v>0</v>
      </c>
      <c r="G62" s="11"/>
      <c r="H62" s="11">
        <v>44559.71</v>
      </c>
      <c r="I62" s="11"/>
      <c r="J62" s="11">
        <f t="shared" si="0"/>
        <v>-44559.71</v>
      </c>
      <c r="L62" s="9">
        <f t="shared" si="31"/>
        <v>-0.14887204304488072</v>
      </c>
      <c r="M62" s="9"/>
      <c r="N62" s="9">
        <f t="shared" si="32"/>
        <v>-7.9926883935542703E-3</v>
      </c>
      <c r="O62" s="9"/>
      <c r="P62" s="9">
        <f>IF(SUM(D60:D62)=0,"NA",+SUM(J60:$J62)/SUM(D60:D62))</f>
        <v>0.40677195365635443</v>
      </c>
      <c r="Q62" s="9"/>
      <c r="R62" s="9">
        <f>IF(SUM(D59:D62)=0,"NA",+SUM($J59:J62)/SUM(D59:D62))</f>
        <v>-0.28087990022507692</v>
      </c>
      <c r="S62" s="9"/>
      <c r="T62" s="9">
        <f>IF(SUM(D58:D62)=0,"NA",+SUM($J58:J62)/SUM(D58:D62))</f>
        <v>-0.25191098395136996</v>
      </c>
      <c r="U62" s="9"/>
      <c r="V62" s="9">
        <f>IF(SUM(D57:D62)=0,"NA",+SUM($J57:J62)/SUM(D57:D62))</f>
        <v>-0.25772035670534765</v>
      </c>
      <c r="W62" s="9"/>
      <c r="X62" s="9">
        <f>IF(SUM(D56:D62)=0,"NA",+SUM($J56:J62)/SUM(D56:D62))</f>
        <v>-0.24880210485488205</v>
      </c>
      <c r="Y62" s="9"/>
      <c r="Z62" s="9">
        <f>IF(SUM(D55:D62)=0,"NA",+SUM($J55:J62)/SUM(D55:D62))</f>
        <v>-0.3456909031158466</v>
      </c>
      <c r="AA62" s="9"/>
      <c r="AB62" s="9">
        <f>IF(SUM(D54:D62)=0,"NA",+SUM($J54:J62)/SUM(D54:D62))</f>
        <v>-0.25661597693766153</v>
      </c>
      <c r="AC62" s="9"/>
      <c r="AD62" s="9">
        <f>IF(SUM(D53:D62)=0,"NA",+SUM($J53:J62)/SUM(D53:D62))</f>
        <v>-0.40409713987025425</v>
      </c>
      <c r="AE62" s="8"/>
    </row>
    <row r="63" spans="1:31" x14ac:dyDescent="0.2">
      <c r="A63" s="5">
        <f t="shared" si="29"/>
        <v>2013</v>
      </c>
      <c r="B63" s="2" t="s">
        <v>26</v>
      </c>
      <c r="D63" s="11">
        <v>106209.02</v>
      </c>
      <c r="E63" s="11"/>
      <c r="F63" s="11">
        <v>0</v>
      </c>
      <c r="G63" s="11"/>
      <c r="H63" s="11">
        <v>20301.29</v>
      </c>
      <c r="I63" s="11"/>
      <c r="J63" s="11">
        <f t="shared" si="0"/>
        <v>-20301.29</v>
      </c>
      <c r="L63" s="9">
        <f t="shared" si="31"/>
        <v>-0.19114468808769727</v>
      </c>
      <c r="M63" s="9"/>
      <c r="N63" s="9">
        <f t="shared" si="32"/>
        <v>-0.15994347271528733</v>
      </c>
      <c r="O63" s="9"/>
      <c r="P63" s="9">
        <f>IF(SUM(D61:D63)=0,"NA",+SUM(J61:$J63)/SUM(D61:D63))</f>
        <v>-1.8110914860751746E-2</v>
      </c>
      <c r="Q63" s="9"/>
      <c r="R63" s="9">
        <f>IF(SUM(D60:D63)=0,"NA",+SUM($J60:J63)/SUM(D60:D63))</f>
        <v>0.3839103927869833</v>
      </c>
      <c r="S63" s="9"/>
      <c r="T63" s="9">
        <f>IF(SUM(D59:D63)=0,"NA",+SUM($J59:J63)/SUM(D59:D63))</f>
        <v>-0.27790898575969697</v>
      </c>
      <c r="U63" s="9"/>
      <c r="V63" s="9">
        <f>IF(SUM(D58:D63)=0,"NA",+SUM($J58:J63)/SUM(D58:D63))</f>
        <v>-0.25018276686599378</v>
      </c>
      <c r="W63" s="9"/>
      <c r="X63" s="9">
        <f>IF(SUM(D57:D63)=0,"NA",+SUM($J57:J63)/SUM(D57:D63))</f>
        <v>-0.25615288148878085</v>
      </c>
      <c r="Y63" s="9"/>
      <c r="Z63" s="9">
        <f>IF(SUM(D56:D63)=0,"NA",+SUM($J56:J63)/SUM(D56:D63))</f>
        <v>-0.24746748291606949</v>
      </c>
      <c r="AA63" s="9"/>
      <c r="AB63" s="9">
        <f>IF(SUM(D55:D63)=0,"NA",+SUM($J55:J63)/SUM(D55:D63))</f>
        <v>-0.34255008701909073</v>
      </c>
      <c r="AC63" s="9"/>
      <c r="AD63" s="9">
        <f>IF(SUM(D54:D63)=0,"NA",+SUM($J54:J63)/SUM(D54:D63))</f>
        <v>-0.25565882524603867</v>
      </c>
      <c r="AE63" s="8"/>
    </row>
    <row r="64" spans="1:31" x14ac:dyDescent="0.2">
      <c r="A64" s="5">
        <f t="shared" si="29"/>
        <v>2014</v>
      </c>
      <c r="B64" s="2" t="s">
        <v>26</v>
      </c>
      <c r="D64" s="11">
        <v>235179.33</v>
      </c>
      <c r="E64" s="11"/>
      <c r="F64" s="11">
        <v>-782.35</v>
      </c>
      <c r="G64" s="11"/>
      <c r="H64" s="11">
        <v>12310.73</v>
      </c>
      <c r="I64" s="11"/>
      <c r="J64" s="11">
        <f t="shared" si="0"/>
        <v>-13093.08</v>
      </c>
      <c r="L64" s="9">
        <f t="shared" si="31"/>
        <v>-5.5672749811813818E-2</v>
      </c>
      <c r="M64" s="9"/>
      <c r="N64" s="9">
        <f t="shared" si="32"/>
        <v>-9.7819301683844825E-2</v>
      </c>
      <c r="O64" s="9"/>
      <c r="P64" s="9">
        <f>IF(SUM(D62:D64)=0,"NA",+SUM(J62:$J64)/SUM(D62:D64))</f>
        <v>-0.12166944212993258</v>
      </c>
      <c r="Q64" s="9"/>
      <c r="R64" s="9">
        <f>IF(SUM(D61:D64)=0,"NA",+SUM($J61:J64)/SUM(D61:D64))</f>
        <v>-2.2205001024220534E-2</v>
      </c>
      <c r="S64" s="9"/>
      <c r="T64" s="9">
        <f>IF(SUM(D60:D64)=0,"NA",+SUM($J60:J64)/SUM(D60:D64))</f>
        <v>0.34959820107384043</v>
      </c>
      <c r="U64" s="9"/>
      <c r="V64" s="9">
        <f>IF(SUM(D59:D64)=0,"NA",+SUM($J59:J64)/SUM(D59:D64))</f>
        <v>-0.26272958675244235</v>
      </c>
      <c r="W64" s="9"/>
      <c r="X64" s="9">
        <f>IF(SUM(D58:D64)=0,"NA",+SUM($J58:J64)/SUM(D58:D64))</f>
        <v>-0.23865906810728996</v>
      </c>
      <c r="Y64" s="9"/>
      <c r="Z64" s="9">
        <f>IF(SUM(D57:D64)=0,"NA",+SUM($J57:J64)/SUM(D57:D64))</f>
        <v>-0.24621890596467597</v>
      </c>
      <c r="AA64" s="9"/>
      <c r="AB64" s="9">
        <f>IF(SUM(D56:D64)=0,"NA",+SUM($J56:J64)/SUM(D56:D64))</f>
        <v>-0.23811624288575065</v>
      </c>
      <c r="AC64" s="9"/>
      <c r="AD64" s="9">
        <f>IF(SUM(D55:D64)=0,"NA",+SUM($J55:J64)/SUM(D55:D64))</f>
        <v>-0.33019626246801365</v>
      </c>
      <c r="AE64" s="8"/>
    </row>
    <row r="65" spans="1:31" x14ac:dyDescent="0.2">
      <c r="A65" s="5"/>
      <c r="D65" s="11"/>
      <c r="E65" s="11"/>
      <c r="F65" s="11"/>
      <c r="G65" s="11"/>
      <c r="H65" s="11"/>
      <c r="I65" s="11"/>
      <c r="J65" s="11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8"/>
    </row>
    <row r="66" spans="1:31" x14ac:dyDescent="0.2">
      <c r="A66" s="5"/>
      <c r="D66" s="11"/>
      <c r="E66" s="11"/>
      <c r="F66" s="11"/>
      <c r="G66" s="11"/>
      <c r="H66" s="11"/>
      <c r="I66" s="11"/>
      <c r="J66" s="11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8"/>
    </row>
    <row r="67" spans="1:31" x14ac:dyDescent="0.2">
      <c r="A67" s="5">
        <v>1994</v>
      </c>
      <c r="B67" s="2" t="s">
        <v>27</v>
      </c>
      <c r="D67" s="11">
        <v>9158586.4800000004</v>
      </c>
      <c r="E67" s="11"/>
      <c r="F67" s="11">
        <v>95674.23</v>
      </c>
      <c r="G67" s="11"/>
      <c r="H67" s="11">
        <v>1126642.49</v>
      </c>
      <c r="I67" s="11"/>
      <c r="J67" s="11">
        <f t="shared" ref="J67:J109" si="33">F67-H67</f>
        <v>-1030968.26</v>
      </c>
      <c r="L67" s="9">
        <f t="shared" ref="L67:L70" si="34">IF(+D67=0,"NA",+J67/D67)</f>
        <v>-0.11256849102766783</v>
      </c>
      <c r="M67" s="9"/>
      <c r="N67" s="9" t="s">
        <v>23</v>
      </c>
      <c r="O67" s="9"/>
      <c r="P67" s="9" t="s">
        <v>23</v>
      </c>
      <c r="Q67" s="9"/>
      <c r="R67" s="9" t="s">
        <v>23</v>
      </c>
      <c r="S67" s="9"/>
      <c r="T67" s="9" t="s">
        <v>23</v>
      </c>
      <c r="U67" s="9"/>
      <c r="V67" s="9" t="s">
        <v>23</v>
      </c>
      <c r="W67" s="9"/>
      <c r="X67" s="9" t="s">
        <v>23</v>
      </c>
      <c r="Y67" s="9"/>
      <c r="Z67" s="9" t="s">
        <v>23</v>
      </c>
      <c r="AA67" s="9"/>
      <c r="AB67" s="9" t="s">
        <v>23</v>
      </c>
      <c r="AC67" s="9"/>
      <c r="AD67" s="9" t="s">
        <v>23</v>
      </c>
      <c r="AE67" s="8"/>
    </row>
    <row r="68" spans="1:31" x14ac:dyDescent="0.2">
      <c r="A68" s="5">
        <v>1995</v>
      </c>
      <c r="B68" s="2" t="s">
        <v>27</v>
      </c>
      <c r="D68" s="11">
        <v>7297326.4100000001</v>
      </c>
      <c r="E68" s="11"/>
      <c r="F68" s="11">
        <v>34418.92</v>
      </c>
      <c r="G68" s="11"/>
      <c r="H68" s="11">
        <v>1192484.1599999999</v>
      </c>
      <c r="I68" s="11"/>
      <c r="J68" s="11">
        <f t="shared" si="33"/>
        <v>-1158065.24</v>
      </c>
      <c r="L68" s="9">
        <f t="shared" si="34"/>
        <v>-0.15869719605978266</v>
      </c>
      <c r="M68" s="9"/>
      <c r="N68" s="9">
        <f t="shared" ref="N68:N81" si="35">IF(SUM(D67:D68)=0,"NA",+SUM(J67:J68)/SUM(D67:D68))</f>
        <v>-0.13302413027053889</v>
      </c>
      <c r="O68" s="9"/>
      <c r="P68" s="9" t="s">
        <v>23</v>
      </c>
      <c r="Q68" s="9"/>
      <c r="R68" s="9" t="s">
        <v>23</v>
      </c>
      <c r="S68" s="9"/>
      <c r="T68" s="9" t="s">
        <v>23</v>
      </c>
      <c r="U68" s="9"/>
      <c r="V68" s="9" t="s">
        <v>23</v>
      </c>
      <c r="W68" s="9"/>
      <c r="X68" s="9" t="s">
        <v>23</v>
      </c>
      <c r="Y68" s="9"/>
      <c r="Z68" s="9" t="s">
        <v>23</v>
      </c>
      <c r="AA68" s="9"/>
      <c r="AB68" s="9" t="s">
        <v>23</v>
      </c>
      <c r="AC68" s="9"/>
      <c r="AD68" s="9" t="s">
        <v>23</v>
      </c>
      <c r="AE68" s="8"/>
    </row>
    <row r="69" spans="1:31" x14ac:dyDescent="0.2">
      <c r="A69" s="5">
        <v>1996</v>
      </c>
      <c r="B69" s="2" t="s">
        <v>27</v>
      </c>
      <c r="D69" s="11">
        <v>7091154.6200000001</v>
      </c>
      <c r="E69" s="11"/>
      <c r="F69" s="11">
        <v>144859.13</v>
      </c>
      <c r="G69" s="11"/>
      <c r="H69" s="11">
        <v>996210.43</v>
      </c>
      <c r="I69" s="11"/>
      <c r="J69" s="11">
        <f t="shared" si="33"/>
        <v>-851351.3</v>
      </c>
      <c r="L69" s="9">
        <f t="shared" si="34"/>
        <v>-0.120058205697396</v>
      </c>
      <c r="M69" s="9"/>
      <c r="N69" s="9">
        <f t="shared" si="35"/>
        <v>-0.13965452891172905</v>
      </c>
      <c r="O69" s="9"/>
      <c r="P69" s="9">
        <f>IF(SUM(D67:D69)=0,"NA",+SUM(J67:$J69)/SUM(D67:D69))</f>
        <v>-0.12911946673227165</v>
      </c>
      <c r="Q69" s="9"/>
      <c r="R69" s="9" t="s">
        <v>23</v>
      </c>
      <c r="S69" s="9"/>
      <c r="T69" s="9" t="s">
        <v>23</v>
      </c>
      <c r="U69" s="9"/>
      <c r="V69" s="9" t="s">
        <v>23</v>
      </c>
      <c r="W69" s="9"/>
      <c r="X69" s="9" t="s">
        <v>23</v>
      </c>
      <c r="Y69" s="9"/>
      <c r="Z69" s="9" t="s">
        <v>23</v>
      </c>
      <c r="AA69" s="9"/>
      <c r="AB69" s="9" t="s">
        <v>24</v>
      </c>
      <c r="AC69" s="9"/>
      <c r="AD69" s="9" t="s">
        <v>23</v>
      </c>
      <c r="AE69" s="8"/>
    </row>
    <row r="70" spans="1:31" x14ac:dyDescent="0.2">
      <c r="A70" s="5">
        <v>1997</v>
      </c>
      <c r="B70" s="2" t="s">
        <v>27</v>
      </c>
      <c r="D70" s="11">
        <v>980908.26</v>
      </c>
      <c r="E70" s="11"/>
      <c r="F70" s="11">
        <v>10500</v>
      </c>
      <c r="G70" s="11"/>
      <c r="H70" s="11">
        <v>195657.05</v>
      </c>
      <c r="I70" s="11"/>
      <c r="J70" s="11">
        <f t="shared" si="33"/>
        <v>-185157.05</v>
      </c>
      <c r="L70" s="9">
        <f t="shared" si="34"/>
        <v>-0.18876082254623891</v>
      </c>
      <c r="M70" s="9"/>
      <c r="N70" s="9">
        <f t="shared" si="35"/>
        <v>-0.12840687261841549</v>
      </c>
      <c r="O70" s="9"/>
      <c r="P70" s="9">
        <f>IF(SUM(D68:D70)=0,"NA",+SUM(J68:$J70)/SUM(D68:D70))</f>
        <v>-0.14278860067835525</v>
      </c>
      <c r="Q70" s="9"/>
      <c r="R70" s="9">
        <f>IF(SUM(D67:D70)=0,"NA",+SUM($J67:J70)/SUM(D67:D70))</f>
        <v>-0.1315046084620296</v>
      </c>
      <c r="S70" s="9"/>
      <c r="T70" s="9" t="s">
        <v>23</v>
      </c>
      <c r="U70" s="9"/>
      <c r="V70" s="9" t="s">
        <v>23</v>
      </c>
      <c r="W70" s="9"/>
      <c r="X70" s="9" t="s">
        <v>23</v>
      </c>
      <c r="Y70" s="9"/>
      <c r="Z70" s="9" t="s">
        <v>23</v>
      </c>
      <c r="AA70" s="9"/>
      <c r="AB70" s="9" t="s">
        <v>23</v>
      </c>
      <c r="AC70" s="9"/>
      <c r="AD70" s="9" t="s">
        <v>23</v>
      </c>
      <c r="AE70" s="8"/>
    </row>
    <row r="71" spans="1:31" x14ac:dyDescent="0.2">
      <c r="A71" s="5">
        <v>1998</v>
      </c>
      <c r="B71" s="2" t="s">
        <v>27</v>
      </c>
      <c r="D71" s="11">
        <v>1496005.27</v>
      </c>
      <c r="E71" s="11"/>
      <c r="F71" s="11">
        <v>6175.06</v>
      </c>
      <c r="G71" s="11"/>
      <c r="H71" s="11">
        <v>1490570.34</v>
      </c>
      <c r="I71" s="11"/>
      <c r="J71" s="11">
        <f t="shared" si="33"/>
        <v>-1484395.28</v>
      </c>
      <c r="L71" s="9">
        <f>IF(+D71=0,"NA",+J71/D71)</f>
        <v>-0.99223933883601889</v>
      </c>
      <c r="M71" s="9"/>
      <c r="N71" s="9">
        <f t="shared" si="35"/>
        <v>-0.67404546415473776</v>
      </c>
      <c r="O71" s="9"/>
      <c r="P71" s="9">
        <f>IF(SUM(D69:D71)=0,"NA",+SUM(J69:$J71)/SUM(D69:D71))</f>
        <v>-0.26347049273473244</v>
      </c>
      <c r="Q71" s="9"/>
      <c r="R71" s="9">
        <f>IF(SUM(D68:D71)=0,"NA",+SUM($J68:J71)/SUM(D68:D71))</f>
        <v>-0.21813713618805486</v>
      </c>
      <c r="S71" s="9"/>
      <c r="T71" s="9">
        <f>IF(SUM(D67:D71)=0,"NA",+SUM($J67:J71)/SUM(D67:D71))</f>
        <v>-0.1809844974433627</v>
      </c>
      <c r="U71" s="9"/>
      <c r="V71" s="9" t="s">
        <v>23</v>
      </c>
      <c r="W71" s="9"/>
      <c r="X71" s="9" t="s">
        <v>23</v>
      </c>
      <c r="Y71" s="9"/>
      <c r="Z71" s="9" t="s">
        <v>23</v>
      </c>
      <c r="AA71" s="9"/>
      <c r="AB71" s="9" t="s">
        <v>23</v>
      </c>
      <c r="AC71" s="9"/>
      <c r="AD71" s="9" t="s">
        <v>23</v>
      </c>
      <c r="AE71" s="8"/>
    </row>
    <row r="72" spans="1:31" x14ac:dyDescent="0.2">
      <c r="A72" s="5">
        <v>1999</v>
      </c>
      <c r="B72" s="2" t="s">
        <v>27</v>
      </c>
      <c r="D72" s="11">
        <v>9273991.8100000005</v>
      </c>
      <c r="E72" s="11"/>
      <c r="F72" s="11">
        <v>48573.35</v>
      </c>
      <c r="G72" s="11"/>
      <c r="H72" s="11">
        <v>1607445.88</v>
      </c>
      <c r="I72" s="11"/>
      <c r="J72" s="11">
        <f t="shared" si="33"/>
        <v>-1558872.5299999998</v>
      </c>
      <c r="L72" s="9">
        <f t="shared" ref="L72:L80" si="36">IF(+D72=0,"NA",+J72/D72)</f>
        <v>-0.16809078139567601</v>
      </c>
      <c r="M72" s="9"/>
      <c r="N72" s="9">
        <f t="shared" si="35"/>
        <v>-0.28256904689894302</v>
      </c>
      <c r="O72" s="9"/>
      <c r="P72" s="9">
        <f>IF(SUM(D70:D72)=0,"NA",+SUM(J70:$J72)/SUM(D70:D72))</f>
        <v>-0.27473839390148641</v>
      </c>
      <c r="Q72" s="9"/>
      <c r="R72" s="9">
        <f>IF(SUM(D69:D72)=0,"NA",+SUM($J69:J72)/SUM(D69:D72))</f>
        <v>-0.21652495367603106</v>
      </c>
      <c r="S72" s="9"/>
      <c r="T72" s="9">
        <f>IF(SUM(D68:D72)=0,"NA",+SUM($J68:J72)/SUM(D68:D72))</f>
        <v>-0.20038119203943652</v>
      </c>
      <c r="U72" s="9"/>
      <c r="V72" s="9">
        <f>IF(SUM(D67:D72)=0,"NA",+SUM($J67:J72)/SUM(D67:D72))</f>
        <v>-0.1775968746601832</v>
      </c>
      <c r="W72" s="9"/>
      <c r="X72" s="9" t="s">
        <v>23</v>
      </c>
      <c r="Y72" s="9"/>
      <c r="Z72" s="9" t="s">
        <v>23</v>
      </c>
      <c r="AA72" s="9"/>
      <c r="AB72" s="9" t="s">
        <v>23</v>
      </c>
      <c r="AC72" s="9"/>
      <c r="AD72" s="9" t="s">
        <v>23</v>
      </c>
      <c r="AE72" s="8"/>
    </row>
    <row r="73" spans="1:31" x14ac:dyDescent="0.2">
      <c r="A73" s="5">
        <v>2000</v>
      </c>
      <c r="B73" s="2" t="s">
        <v>27</v>
      </c>
      <c r="D73" s="11">
        <v>5370358.9699999997</v>
      </c>
      <c r="E73" s="11"/>
      <c r="F73" s="11">
        <v>417923.84000000003</v>
      </c>
      <c r="G73" s="11"/>
      <c r="H73" s="11">
        <v>2052760.88</v>
      </c>
      <c r="I73" s="11"/>
      <c r="J73" s="11">
        <f t="shared" si="33"/>
        <v>-1634837.0399999998</v>
      </c>
      <c r="L73" s="9">
        <f t="shared" si="36"/>
        <v>-0.3044185778143616</v>
      </c>
      <c r="M73" s="9"/>
      <c r="N73" s="9">
        <f t="shared" si="35"/>
        <v>-0.21808474940122946</v>
      </c>
      <c r="O73" s="9"/>
      <c r="P73" s="9">
        <f>IF(SUM(D71:D73)=0,"NA",+SUM(J71:$J73)/SUM(D71:D73))</f>
        <v>-0.28983901194670358</v>
      </c>
      <c r="Q73" s="9"/>
      <c r="R73" s="9">
        <f>IF(SUM(D70:D73)=0,"NA",+SUM($J70:J73)/SUM(D70:D73))</f>
        <v>-0.28404805929895721</v>
      </c>
      <c r="S73" s="9"/>
      <c r="T73" s="9">
        <f>IF(SUM(D69:D73)=0,"NA",+SUM($J69:J73)/SUM(D69:D73))</f>
        <v>-0.23601992087289558</v>
      </c>
      <c r="U73" s="9"/>
      <c r="V73" s="9">
        <f>IF(SUM(D68:D73)=0,"NA",+SUM($J68:J73)/SUM(D68:D73))</f>
        <v>-0.21811278910196358</v>
      </c>
      <c r="W73" s="9"/>
      <c r="X73" s="9">
        <f>IF(SUM(D67:D73)=0,"NA",+SUM($J67:J73)/SUM(D67:D73))</f>
        <v>-0.19434401034647603</v>
      </c>
      <c r="Y73" s="9"/>
      <c r="Z73" s="9" t="s">
        <v>23</v>
      </c>
      <c r="AA73" s="9"/>
      <c r="AB73" s="9" t="s">
        <v>23</v>
      </c>
      <c r="AC73" s="9"/>
      <c r="AD73" s="9" t="s">
        <v>23</v>
      </c>
      <c r="AE73" s="8"/>
    </row>
    <row r="74" spans="1:31" x14ac:dyDescent="0.2">
      <c r="A74" s="5">
        <v>2001</v>
      </c>
      <c r="B74" s="2" t="s">
        <v>27</v>
      </c>
      <c r="D74" s="11">
        <v>3486888.67</v>
      </c>
      <c r="E74" s="11"/>
      <c r="F74" s="11">
        <v>18995.55</v>
      </c>
      <c r="G74" s="11"/>
      <c r="H74" s="11">
        <v>2294543.7200000002</v>
      </c>
      <c r="I74" s="11"/>
      <c r="J74" s="11">
        <f t="shared" si="33"/>
        <v>-2275548.1700000004</v>
      </c>
      <c r="L74" s="9">
        <f t="shared" si="36"/>
        <v>-0.65260132609854749</v>
      </c>
      <c r="M74" s="9"/>
      <c r="N74" s="9">
        <f t="shared" si="35"/>
        <v>-0.44148988138712575</v>
      </c>
      <c r="O74" s="9"/>
      <c r="P74" s="9">
        <f>IF(SUM(D72:D74)=0,"NA",+SUM(J72:$J74)/SUM(D72:D74))</f>
        <v>-0.30164831009388049</v>
      </c>
      <c r="Q74" s="9"/>
      <c r="R74" s="9">
        <f>IF(SUM(D71:D74)=0,"NA",+SUM($J71:J74)/SUM(D71:D74))</f>
        <v>-0.35428574510584693</v>
      </c>
      <c r="S74" s="9"/>
      <c r="T74" s="9">
        <f>IF(SUM(D70:D74)=0,"NA",+SUM($J70:J74)/SUM(D70:D74))</f>
        <v>-0.34640707864155235</v>
      </c>
      <c r="U74" s="9"/>
      <c r="V74" s="9">
        <f>IF(SUM(D69:D74)=0,"NA",+SUM($J69:J74)/SUM(D69:D74))</f>
        <v>-0.28846068953723591</v>
      </c>
      <c r="W74" s="9"/>
      <c r="X74" s="9">
        <f>IF(SUM(D68:D74)=0,"NA",+SUM($J68:J74)/SUM(D68:D74))</f>
        <v>-0.26140304257220764</v>
      </c>
      <c r="Y74" s="9"/>
      <c r="Z74" s="9">
        <f>IF(SUM(D67:D74)=0,"NA",+SUM($J67:J74)/SUM(D67:D74))</f>
        <v>-0.23053208107760037</v>
      </c>
      <c r="AA74" s="9"/>
      <c r="AB74" s="9" t="s">
        <v>23</v>
      </c>
      <c r="AC74" s="9"/>
      <c r="AD74" s="9" t="s">
        <v>23</v>
      </c>
      <c r="AE74" s="8"/>
    </row>
    <row r="75" spans="1:31" x14ac:dyDescent="0.2">
      <c r="A75" s="5">
        <v>2002</v>
      </c>
      <c r="B75" s="2" t="s">
        <v>27</v>
      </c>
      <c r="D75" s="11">
        <v>11316705.23</v>
      </c>
      <c r="E75" s="11"/>
      <c r="F75" s="11">
        <v>155337.67000000001</v>
      </c>
      <c r="G75" s="11"/>
      <c r="H75" s="11">
        <v>3296300.27</v>
      </c>
      <c r="I75" s="11"/>
      <c r="J75" s="11">
        <f t="shared" si="33"/>
        <v>-3140962.6</v>
      </c>
      <c r="L75" s="9">
        <f t="shared" si="36"/>
        <v>-0.27755097761789099</v>
      </c>
      <c r="M75" s="9"/>
      <c r="N75" s="9">
        <f t="shared" si="35"/>
        <v>-0.36589160757780587</v>
      </c>
      <c r="O75" s="9"/>
      <c r="P75" s="9">
        <f>IF(SUM(D73:D75)=0,"NA",+SUM(J73:$J75)/SUM(D73:D75))</f>
        <v>-0.34952732642127959</v>
      </c>
      <c r="Q75" s="9"/>
      <c r="R75" s="9">
        <f>IF(SUM(D72:D75)=0,"NA",+SUM($J72:J75)/SUM(D72:D75))</f>
        <v>-0.29238781971251648</v>
      </c>
      <c r="S75" s="9"/>
      <c r="T75" s="9">
        <f>IF(SUM(D71:D75)=0,"NA",+SUM($J71:J75)/SUM(D71:D75))</f>
        <v>-0.32622259395814462</v>
      </c>
      <c r="U75" s="9"/>
      <c r="V75" s="9">
        <f>IF(SUM(D70:D75)=0,"NA",+SUM($J70:J75)/SUM(D70:D75))</f>
        <v>-0.3219990078696735</v>
      </c>
      <c r="W75" s="9"/>
      <c r="X75" s="9">
        <f>IF(SUM(D69:D75)=0,"NA",+SUM($J69:J75)/SUM(D69:D75))</f>
        <v>-0.28529629663852046</v>
      </c>
      <c r="Y75" s="9"/>
      <c r="Z75" s="9">
        <f>IF(SUM(D68:D75)=0,"NA",+SUM($J68:J75)/SUM(D68:D75))</f>
        <v>-0.2653488047216005</v>
      </c>
      <c r="AA75" s="9"/>
      <c r="AB75" s="9">
        <f>IF(SUM(D67:D75)=0,"NA",+SUM($J67:J75)/SUM(D67:D75))</f>
        <v>-0.24012430246670732</v>
      </c>
      <c r="AC75" s="9"/>
      <c r="AD75" s="9"/>
      <c r="AE75" s="8"/>
    </row>
    <row r="76" spans="1:31" x14ac:dyDescent="0.2">
      <c r="A76" s="5">
        <v>2003</v>
      </c>
      <c r="B76" s="2" t="s">
        <v>27</v>
      </c>
      <c r="D76" s="11">
        <v>7424172.75</v>
      </c>
      <c r="E76" s="11"/>
      <c r="F76" s="11">
        <v>255113.94</v>
      </c>
      <c r="G76" s="11"/>
      <c r="H76" s="11">
        <v>2724489.63</v>
      </c>
      <c r="I76" s="11"/>
      <c r="J76" s="11">
        <f t="shared" si="33"/>
        <v>-2469375.69</v>
      </c>
      <c r="L76" s="9">
        <f t="shared" si="36"/>
        <v>-0.33261290828665052</v>
      </c>
      <c r="M76" s="9"/>
      <c r="N76" s="9">
        <f t="shared" si="35"/>
        <v>-0.29936368488110715</v>
      </c>
      <c r="O76" s="9"/>
      <c r="P76" s="9">
        <f>IF(SUM(D74:D76)=0,"NA",+SUM(J74:$J76)/SUM(D74:D76))</f>
        <v>-0.3547763742607043</v>
      </c>
      <c r="Q76" s="9"/>
      <c r="R76" s="9">
        <f>IF(SUM(D73:D76)=0,"NA",+SUM($J73:J76)/SUM(D73:D76))</f>
        <v>-0.34497717820011864</v>
      </c>
      <c r="S76" s="9"/>
      <c r="T76" s="9">
        <f>IF(SUM(D72:D76)=0,"NA",+SUM($J72:J76)/SUM(D72:D76))</f>
        <v>-0.30048711064760775</v>
      </c>
      <c r="U76" s="9"/>
      <c r="V76" s="9">
        <f>IF(SUM(D71:D76)=0,"NA",+SUM($J71:J76)/SUM(D71:D76))</f>
        <v>-0.32745910995535882</v>
      </c>
      <c r="W76" s="9"/>
      <c r="X76" s="9">
        <f>IF(SUM(D70:D76)=0,"NA",+SUM($J70:J76)/SUM(D70:D76))</f>
        <v>-0.3240015840024133</v>
      </c>
      <c r="Y76" s="9"/>
      <c r="Z76" s="9">
        <f>IF(SUM(D69:D76)=0,"NA",+SUM($J69:J76)/SUM(D69:D76))</f>
        <v>-0.29286057947746896</v>
      </c>
      <c r="AA76" s="9"/>
      <c r="AB76" s="9">
        <f>IF(SUM(D68:D76)=0,"NA",+SUM($J68:J76)/SUM(D68:D76))</f>
        <v>-0.27464176054050315</v>
      </c>
      <c r="AC76" s="9"/>
      <c r="AD76" s="9">
        <f>IF(SUM(D67:D76)=0,"NA",+SUM($J67:J76)/SUM(D67:D76))</f>
        <v>-0.25104153586778116</v>
      </c>
      <c r="AE76" s="8"/>
    </row>
    <row r="77" spans="1:31" x14ac:dyDescent="0.2">
      <c r="A77" s="5">
        <v>2004</v>
      </c>
      <c r="B77" s="2" t="s">
        <v>27</v>
      </c>
      <c r="D77" s="11">
        <v>-6326.8500000014901</v>
      </c>
      <c r="E77" s="11"/>
      <c r="F77" s="11">
        <v>88832.3</v>
      </c>
      <c r="G77" s="11"/>
      <c r="H77" s="11">
        <v>52220.820000000065</v>
      </c>
      <c r="I77" s="11"/>
      <c r="J77" s="11">
        <f t="shared" si="33"/>
        <v>36611.479999999938</v>
      </c>
      <c r="L77" s="9">
        <f t="shared" si="36"/>
        <v>-5.7866837367712707</v>
      </c>
      <c r="M77" s="9"/>
      <c r="N77" s="9">
        <f t="shared" si="35"/>
        <v>-0.32796100684701479</v>
      </c>
      <c r="O77" s="9"/>
      <c r="P77" s="9">
        <f>IF(SUM(D75:D77)=0,"NA",+SUM(J75:$J77)/SUM(D75:D77))</f>
        <v>-0.29751056063866316</v>
      </c>
      <c r="Q77" s="9"/>
      <c r="R77" s="9">
        <f>IF(SUM(D74:D77)=0,"NA",+SUM($J74:J77)/SUM(D74:D77))</f>
        <v>-0.35322981096841449</v>
      </c>
      <c r="S77" s="9"/>
      <c r="T77" s="9">
        <f>IF(SUM(D73:D77)=0,"NA",+SUM($J73:J77)/SUM(D73:D77))</f>
        <v>-0.34372938491824179</v>
      </c>
      <c r="U77" s="9"/>
      <c r="V77" s="9">
        <f>IF(SUM(D72:D77)=0,"NA",+SUM($J72:J77)/SUM(D72:D77))</f>
        <v>-0.29954557806203425</v>
      </c>
      <c r="W77" s="9"/>
      <c r="X77" s="9">
        <f>IF(SUM(D71:D77)=0,"NA",+SUM($J71:J77)/SUM(D71:D77))</f>
        <v>-0.32655874294790083</v>
      </c>
      <c r="Y77" s="9"/>
      <c r="Z77" s="9">
        <f>IF(SUM(D70:D77)=0,"NA",+SUM($J70:J77)/SUM(D70:D77))</f>
        <v>-0.32312310929255039</v>
      </c>
      <c r="AA77" s="9"/>
      <c r="AB77" s="9">
        <f>IF(SUM(D69:D77)=0,"NA",+SUM($J69:J77)/SUM(D69:D77))</f>
        <v>-0.29211201806143755</v>
      </c>
      <c r="AC77" s="9"/>
      <c r="AD77" s="9">
        <f>IF(SUM(D68:D77)=0,"NA",+SUM($J68:J77)/SUM(D68:D77))</f>
        <v>-0.27399271729519864</v>
      </c>
      <c r="AE77" s="8"/>
    </row>
    <row r="78" spans="1:31" x14ac:dyDescent="0.2">
      <c r="A78" s="5">
        <v>2005</v>
      </c>
      <c r="B78" s="2" t="s">
        <v>27</v>
      </c>
      <c r="D78" s="11">
        <v>14293703.93</v>
      </c>
      <c r="E78" s="11"/>
      <c r="F78" s="11">
        <v>258712.2</v>
      </c>
      <c r="G78" s="11"/>
      <c r="H78" s="11">
        <v>4592484.55</v>
      </c>
      <c r="I78" s="11"/>
      <c r="J78" s="11">
        <f t="shared" si="33"/>
        <v>-4333772.3499999996</v>
      </c>
      <c r="L78" s="9">
        <f t="shared" si="36"/>
        <v>-0.30319449536828341</v>
      </c>
      <c r="M78" s="9"/>
      <c r="N78" s="9">
        <f t="shared" si="35"/>
        <v>-0.30076625303151872</v>
      </c>
      <c r="O78" s="9"/>
      <c r="P78" s="9">
        <f>IF(SUM(D76:D78)=0,"NA",+SUM(J76:$J78)/SUM(D76:D78))</f>
        <v>-0.31165608226872488</v>
      </c>
      <c r="Q78" s="9"/>
      <c r="R78" s="9">
        <f>IF(SUM(D75:D78)=0,"NA",+SUM($J75:J78)/SUM(D75:D78))</f>
        <v>-0.29997040842762585</v>
      </c>
      <c r="S78" s="9"/>
      <c r="T78" s="9">
        <f>IF(SUM(D74:D78)=0,"NA",+SUM($J74:J78)/SUM(D74:D78))</f>
        <v>-0.33364369095966867</v>
      </c>
      <c r="U78" s="9"/>
      <c r="V78" s="9">
        <f>IF(SUM(D73:D78)=0,"NA",+SUM($J73:J78)/SUM(D73:D78))</f>
        <v>-0.32989658662972182</v>
      </c>
      <c r="W78" s="9"/>
      <c r="X78" s="9">
        <f>IF(SUM(D72:D78)=0,"NA",+SUM($J72:J78)/SUM(D72:D78))</f>
        <v>-0.30056506709608605</v>
      </c>
      <c r="Y78" s="9"/>
      <c r="Z78" s="9">
        <f>IF(SUM(D71:D78)=0,"NA",+SUM($J71:J78)/SUM(D71:D78))</f>
        <v>-0.32021635442541801</v>
      </c>
      <c r="AA78" s="9"/>
      <c r="AB78" s="9">
        <f>IF(SUM(D70:D78)=0,"NA",+SUM($J70:J78)/SUM(D70:D78))</f>
        <v>-0.31781228186062549</v>
      </c>
      <c r="AC78" s="9"/>
      <c r="AD78" s="9">
        <f>IF(SUM(D69:D78)=0,"NA",+SUM($J69:J78)/SUM(D69:D78))</f>
        <v>-0.29472054773884115</v>
      </c>
      <c r="AE78" s="8"/>
    </row>
    <row r="79" spans="1:31" x14ac:dyDescent="0.2">
      <c r="A79" s="5">
        <v>2006</v>
      </c>
      <c r="B79" s="2" t="s">
        <v>27</v>
      </c>
      <c r="D79" s="11">
        <v>6766226.0599999996</v>
      </c>
      <c r="E79" s="11"/>
      <c r="F79" s="11">
        <v>371033.5</v>
      </c>
      <c r="G79" s="11"/>
      <c r="H79" s="11">
        <v>2072153.89</v>
      </c>
      <c r="I79" s="11"/>
      <c r="J79" s="11">
        <f t="shared" si="33"/>
        <v>-1701120.39</v>
      </c>
      <c r="L79" s="9">
        <f t="shared" si="36"/>
        <v>-0.25141347257912927</v>
      </c>
      <c r="M79" s="9"/>
      <c r="N79" s="9">
        <f t="shared" si="35"/>
        <v>-0.28655806276970436</v>
      </c>
      <c r="O79" s="9"/>
      <c r="P79" s="9">
        <f>IF(SUM(D77:D79)=0,"NA",+SUM(J77:$J79)/SUM(D77:D79))</f>
        <v>-0.28490521171664873</v>
      </c>
      <c r="Q79" s="9"/>
      <c r="R79" s="9">
        <f>IF(SUM(D76:D79)=0,"NA",+SUM($J76:J79)/SUM(D76:D79))</f>
        <v>-0.2973426359806921</v>
      </c>
      <c r="S79" s="9"/>
      <c r="T79" s="9">
        <f>IF(SUM(D75:D79)=0,"NA",+SUM($J75:J79)/SUM(D75:D79))</f>
        <v>-0.29171430870010051</v>
      </c>
      <c r="U79" s="9"/>
      <c r="V79" s="9">
        <f>IF(SUM(D74:D79)=0,"NA",+SUM($J74:J79)/SUM(D74:D79))</f>
        <v>-0.32078854683586949</v>
      </c>
      <c r="W79" s="9"/>
      <c r="X79" s="9">
        <f>IF(SUM(D73:D79)=0,"NA",+SUM($J73:J79)/SUM(D73:D79))</f>
        <v>-0.31898156870345912</v>
      </c>
      <c r="Y79" s="9"/>
      <c r="Z79" s="9">
        <f>IF(SUM(D72:D79)=0,"NA",+SUM($J72:J79)/SUM(D72:D79))</f>
        <v>-0.29482373498249947</v>
      </c>
      <c r="AA79" s="9"/>
      <c r="AB79" s="9">
        <f>IF(SUM(D71:D79)=0,"NA",+SUM($J71:J79)/SUM(D71:D79))</f>
        <v>-0.31238191600124687</v>
      </c>
      <c r="AC79" s="9"/>
      <c r="AD79" s="9">
        <f>IF(SUM(D70:D79)=0,"NA",+SUM($J70:J79)/SUM(D70:D79))</f>
        <v>-0.31037437190177108</v>
      </c>
      <c r="AE79" s="8"/>
    </row>
    <row r="80" spans="1:31" x14ac:dyDescent="0.2">
      <c r="A80" s="5">
        <v>2007</v>
      </c>
      <c r="B80" s="2" t="s">
        <v>27</v>
      </c>
      <c r="D80" s="11">
        <v>11764369.75</v>
      </c>
      <c r="E80" s="11"/>
      <c r="F80" s="11">
        <v>166954.25</v>
      </c>
      <c r="G80" s="11"/>
      <c r="H80" s="11">
        <v>4564568.67</v>
      </c>
      <c r="I80" s="11"/>
      <c r="J80" s="11">
        <f t="shared" si="33"/>
        <v>-4397614.42</v>
      </c>
      <c r="L80" s="9">
        <f t="shared" si="36"/>
        <v>-0.37380790585913026</v>
      </c>
      <c r="M80" s="9"/>
      <c r="N80" s="9">
        <f t="shared" si="35"/>
        <v>-0.32911703825026661</v>
      </c>
      <c r="O80" s="9"/>
      <c r="P80" s="9">
        <f>IF(SUM(D78:D80)=0,"NA",+SUM(J78:$J80)/SUM(D78:D80))</f>
        <v>-0.31782878058741493</v>
      </c>
      <c r="Q80" s="9"/>
      <c r="R80" s="9">
        <f>IF(SUM(D77:D80)=0,"NA",+SUM($J77:J80)/SUM(D77:D80))</f>
        <v>-0.31677446120286562</v>
      </c>
      <c r="S80" s="9"/>
      <c r="T80" s="9">
        <f>IF(SUM(D76:D80)=0,"NA",+SUM($J76:J80)/SUM(D76:D80))</f>
        <v>-0.3196964566723336</v>
      </c>
      <c r="U80" s="9"/>
      <c r="V80" s="9">
        <f>IF(SUM(D75:D80)=0,"NA",+SUM($J75:J80)/SUM(D75:D80))</f>
        <v>-0.31044590210821355</v>
      </c>
      <c r="W80" s="9"/>
      <c r="X80" s="9">
        <f>IF(SUM(D74:D80)=0,"NA",+SUM($J74:J80)/SUM(D74:D80))</f>
        <v>-0.33211983875182943</v>
      </c>
      <c r="Y80" s="9"/>
      <c r="Z80" s="9">
        <f>IF(SUM(D73:D80)=0,"NA",+SUM($J73:J80)/SUM(D73:D80))</f>
        <v>-0.32965748651749538</v>
      </c>
      <c r="AA80" s="9"/>
      <c r="AB80" s="9">
        <f>IF(SUM(D72:D80)=0,"NA",+SUM($J72:J80)/SUM(D72:D80))</f>
        <v>-0.30815703655124776</v>
      </c>
      <c r="AC80" s="9"/>
      <c r="AD80" s="9">
        <f>IF(SUM(D71:D80)=0,"NA",+SUM($J71:J80)/SUM(D71:D80))</f>
        <v>-0.32253330934510943</v>
      </c>
      <c r="AE80" s="8"/>
    </row>
    <row r="81" spans="1:31" x14ac:dyDescent="0.2">
      <c r="A81" s="5">
        <v>2008</v>
      </c>
      <c r="B81" s="2" t="s">
        <v>27</v>
      </c>
      <c r="D81" s="11">
        <v>7681069.1699999999</v>
      </c>
      <c r="E81" s="11"/>
      <c r="F81" s="11">
        <v>618122.42000000004</v>
      </c>
      <c r="G81" s="11"/>
      <c r="H81" s="11">
        <v>5940564.5</v>
      </c>
      <c r="I81" s="11"/>
      <c r="J81" s="11">
        <f t="shared" si="33"/>
        <v>-5322442.08</v>
      </c>
      <c r="L81" s="9">
        <f>IF(+D81=0,"NA",+J81/D81)</f>
        <v>-0.69292984637970656</v>
      </c>
      <c r="M81" s="9"/>
      <c r="N81" s="9">
        <f t="shared" si="35"/>
        <v>-0.4998630547754177</v>
      </c>
      <c r="O81" s="9"/>
      <c r="P81" s="9">
        <f>IF(SUM(D79:D81)=0,"NA",+SUM(J79:$J81)/SUM(D79:D81))</f>
        <v>-0.43572878329990017</v>
      </c>
      <c r="Q81" s="9"/>
      <c r="R81" s="9">
        <f>IF(SUM(D78:D81)=0,"NA",+SUM($J78:J81)/SUM(D78:D81))</f>
        <v>-0.38895952966152114</v>
      </c>
      <c r="S81" s="9"/>
      <c r="T81" s="9">
        <f>IF(SUM(D77:D81)=0,"NA",+SUM($J77:J81)/SUM(D77:D81))</f>
        <v>-0.38811628523738967</v>
      </c>
      <c r="U81" s="9"/>
      <c r="V81" s="9">
        <f>IF(SUM(D76:D81)=0,"NA",+SUM($J76:J81)/SUM(D76:D81))</f>
        <v>-0.37951780827117676</v>
      </c>
      <c r="W81" s="9"/>
      <c r="X81" s="9">
        <f>IF(SUM(D75:D81)=0,"NA",+SUM($J75:J81)/SUM(D75:D81))</f>
        <v>-0.36003890679795725</v>
      </c>
      <c r="Y81" s="9"/>
      <c r="Z81" s="9">
        <f>IF(SUM(D74:D81)=0,"NA",+SUM($J74:J81)/SUM(D74:D81))</f>
        <v>-0.37630201034341765</v>
      </c>
      <c r="AA81" s="9"/>
      <c r="AB81" s="9">
        <f>IF(SUM(D73:D81)=0,"NA",+SUM($J73:J81)/SUM(D73:D81))</f>
        <v>-0.37063305449945544</v>
      </c>
      <c r="AC81" s="9"/>
      <c r="AD81" s="9">
        <f>IF(SUM(D72:D81)=0,"NA",+SUM($J72:J81)/SUM(D72:D81))</f>
        <v>-0.34635559253139475</v>
      </c>
      <c r="AE81" s="8"/>
    </row>
    <row r="82" spans="1:31" x14ac:dyDescent="0.2">
      <c r="A82" s="5">
        <v>2009</v>
      </c>
      <c r="B82" s="2" t="s">
        <v>27</v>
      </c>
      <c r="D82" s="11">
        <v>18055309.52</v>
      </c>
      <c r="E82" s="11"/>
      <c r="F82" s="11">
        <v>171927.32</v>
      </c>
      <c r="G82" s="11"/>
      <c r="H82" s="11">
        <v>2317095.5499999998</v>
      </c>
      <c r="I82" s="11"/>
      <c r="J82" s="11">
        <f t="shared" si="33"/>
        <v>-2145168.23</v>
      </c>
      <c r="L82" s="9">
        <f t="shared" ref="L82:L87" si="37">IF(+D82=0,"NA",+J82/D82)</f>
        <v>-0.11881093634112344</v>
      </c>
      <c r="M82" s="9"/>
      <c r="N82" s="9">
        <f t="shared" ref="N82:N87" si="38">IF(SUM(D81:D82)=0,"NA",+SUM(J81:J82)/SUM(D81:D82))</f>
        <v>-0.2901577723870522</v>
      </c>
      <c r="O82" s="9"/>
      <c r="P82" s="9">
        <f>IF(SUM(D80:D82)=0,"NA",+SUM(J80:$J82)/SUM(D80:D82))</f>
        <v>-0.31639967796866725</v>
      </c>
      <c r="Q82" s="9"/>
      <c r="R82" s="9">
        <f>IF(SUM(D79:D82)=0,"NA",+SUM($J79:J82)/SUM(D79:D82))</f>
        <v>-0.30646650857062757</v>
      </c>
      <c r="S82" s="9"/>
      <c r="T82" s="9">
        <f>IF(SUM(D78:D82)=0,"NA",+SUM($J78:J82)/SUM(D78:D82))</f>
        <v>-0.30566786365695459</v>
      </c>
      <c r="U82" s="9"/>
      <c r="V82" s="9">
        <f>IF(SUM(D77:D82)=0,"NA",+SUM($J77:J82)/SUM(D77:D82))</f>
        <v>-0.30507563499518814</v>
      </c>
      <c r="W82" s="9"/>
      <c r="X82" s="9">
        <f>IF(SUM(D76:D82)=0,"NA",+SUM($J76:J82)/SUM(D76:D82))</f>
        <v>-0.30817424133802235</v>
      </c>
      <c r="Y82" s="9"/>
      <c r="Z82" s="9">
        <f>IF(SUM(D75:D82)=0,"NA",+SUM($J75:J82)/SUM(D75:D82))</f>
        <v>-0.30369072468797775</v>
      </c>
      <c r="AA82" s="9"/>
      <c r="AB82" s="9">
        <f>IF(SUM(D74:D82)=0,"NA",+SUM($J74:J82)/SUM(D74:D82))</f>
        <v>-0.3187511421362737</v>
      </c>
      <c r="AC82" s="9"/>
      <c r="AD82" s="9">
        <f>IF(SUM(D73:D82)=0,"NA",+SUM($J73:J82)/SUM(D73:D82))</f>
        <v>-0.31785771436877497</v>
      </c>
      <c r="AE82" s="8"/>
    </row>
    <row r="83" spans="1:31" x14ac:dyDescent="0.2">
      <c r="A83" s="5">
        <v>2010</v>
      </c>
      <c r="B83" s="2" t="s">
        <v>27</v>
      </c>
      <c r="D83" s="11">
        <v>4073597.29</v>
      </c>
      <c r="E83" s="11"/>
      <c r="F83" s="11">
        <v>289469.76</v>
      </c>
      <c r="G83" s="11"/>
      <c r="H83" s="11">
        <v>1743493.62</v>
      </c>
      <c r="I83" s="11"/>
      <c r="J83" s="11">
        <f t="shared" si="33"/>
        <v>-1454023.86</v>
      </c>
      <c r="L83" s="9">
        <f t="shared" si="37"/>
        <v>-0.35693853773159795</v>
      </c>
      <c r="M83" s="9"/>
      <c r="N83" s="9">
        <f t="shared" si="38"/>
        <v>-0.16264662872426819</v>
      </c>
      <c r="O83" s="9"/>
      <c r="P83" s="9">
        <f>IF(SUM(D81:D83)=0,"NA",+SUM(J81:$J83)/SUM(D81:D83))</f>
        <v>-0.29928350750720734</v>
      </c>
      <c r="Q83" s="9"/>
      <c r="R83" s="9">
        <f>IF(SUM(D80:D83)=0,"NA",+SUM($J80:J83)/SUM(D80:D83))</f>
        <v>-0.32037181478454024</v>
      </c>
      <c r="S83" s="9"/>
      <c r="T83" s="9">
        <f>IF(SUM(D79:D83)=0,"NA",+SUM($J79:J83)/SUM(D79:D83))</f>
        <v>-0.31071972100891032</v>
      </c>
      <c r="U83" s="9"/>
      <c r="V83" s="9">
        <f>IF(SUM(D78:D83)=0,"NA",+SUM($J78:J83)/SUM(D78:D83))</f>
        <v>-0.30900239697064069</v>
      </c>
      <c r="W83" s="9"/>
      <c r="X83" s="9">
        <f>IF(SUM(D77:D83)=0,"NA",+SUM($J77:J83)/SUM(D77:D83))</f>
        <v>-0.3084490263300555</v>
      </c>
      <c r="Y83" s="9"/>
      <c r="Z83" s="9">
        <f>IF(SUM(D76:D83)=0,"NA",+SUM($J76:J83)/SUM(D76:D83))</f>
        <v>-0.31100993140769911</v>
      </c>
      <c r="AA83" s="9"/>
      <c r="AB83" s="9">
        <f>IF(SUM(D75:D83)=0,"NA",+SUM($J75:J83)/SUM(D75:D83))</f>
        <v>-0.30635648939554544</v>
      </c>
      <c r="AC83" s="9"/>
      <c r="AD83" s="9">
        <f>IF(SUM(D74:D83)=0,"NA",+SUM($J74:J83)/SUM(D74:D83))</f>
        <v>-0.32058437246443711</v>
      </c>
      <c r="AE83" s="8"/>
    </row>
    <row r="84" spans="1:31" x14ac:dyDescent="0.2">
      <c r="A84" s="5">
        <v>2011</v>
      </c>
      <c r="B84" s="2" t="s">
        <v>27</v>
      </c>
      <c r="D84" s="11">
        <v>16605450.560000001</v>
      </c>
      <c r="E84" s="11"/>
      <c r="F84" s="11">
        <v>1340397.03</v>
      </c>
      <c r="G84" s="11"/>
      <c r="H84" s="11">
        <v>7147790.5800000001</v>
      </c>
      <c r="I84" s="11"/>
      <c r="J84" s="11">
        <f t="shared" si="33"/>
        <v>-5807393.5499999998</v>
      </c>
      <c r="L84" s="9">
        <f t="shared" si="37"/>
        <v>-0.34972815275420022</v>
      </c>
      <c r="M84" s="9"/>
      <c r="N84" s="9">
        <f t="shared" si="38"/>
        <v>-0.35114853752804676</v>
      </c>
      <c r="O84" s="9"/>
      <c r="P84" s="9">
        <f>IF(SUM(D82:D84)=0,"NA",+SUM(J82:$J84)/SUM(D82:D84))</f>
        <v>-0.24284863048445615</v>
      </c>
      <c r="Q84" s="9"/>
      <c r="R84" s="9">
        <f>IF(SUM(D81:D84)=0,"NA",+SUM($J81:J84)/SUM(D81:D84))</f>
        <v>-0.3173304398550939</v>
      </c>
      <c r="S84" s="9"/>
      <c r="T84" s="9">
        <f>IF(SUM(D80:D84)=0,"NA",+SUM($J80:J84)/SUM(D80:D84))</f>
        <v>-0.32875058628019821</v>
      </c>
      <c r="U84" s="9"/>
      <c r="V84" s="9">
        <f>IF(SUM(D79:D84)=0,"NA",+SUM($J79:J84)/SUM(D79:D84))</f>
        <v>-0.320693427809286</v>
      </c>
      <c r="W84" s="9"/>
      <c r="X84" s="9">
        <f>IF(SUM(D78:D84)=0,"NA",+SUM($J78:J84)/SUM(D78:D84))</f>
        <v>-0.31753687274347314</v>
      </c>
      <c r="Y84" s="9"/>
      <c r="Z84" s="9">
        <f>IF(SUM(D77:D84)=0,"NA",+SUM($J77:J84)/SUM(D77:D84))</f>
        <v>-0.31710015701392458</v>
      </c>
      <c r="AA84" s="9"/>
      <c r="AB84" s="9">
        <f>IF(SUM(D76:D84)=0,"NA",+SUM($J76:J84)/SUM(D76:D84))</f>
        <v>-0.31842917353699624</v>
      </c>
      <c r="AC84" s="9"/>
      <c r="AD84" s="9">
        <f>IF(SUM(D75:D84)=0,"NA",+SUM($J75:J84)/SUM(D75:D84))</f>
        <v>-0.31370745977926368</v>
      </c>
      <c r="AE84" s="8"/>
    </row>
    <row r="85" spans="1:31" x14ac:dyDescent="0.2">
      <c r="A85" s="5">
        <v>2012</v>
      </c>
      <c r="B85" s="2" t="s">
        <v>27</v>
      </c>
      <c r="D85" s="11">
        <v>12306073.470000001</v>
      </c>
      <c r="E85" s="11"/>
      <c r="F85" s="11">
        <v>526599.25</v>
      </c>
      <c r="G85" s="11"/>
      <c r="H85" s="11">
        <v>12357218.810000001</v>
      </c>
      <c r="I85" s="11"/>
      <c r="J85" s="11">
        <f t="shared" si="33"/>
        <v>-11830619.560000001</v>
      </c>
      <c r="L85" s="9">
        <f t="shared" si="37"/>
        <v>-0.96136428803557272</v>
      </c>
      <c r="M85" s="9"/>
      <c r="N85" s="9">
        <f t="shared" si="38"/>
        <v>-0.61006860419042386</v>
      </c>
      <c r="O85" s="9"/>
      <c r="P85" s="9">
        <f>IF(SUM(D83:D85)=0,"NA",+SUM(J83:$J85)/SUM(D83:D85))</f>
        <v>-0.57880754127843237</v>
      </c>
      <c r="Q85" s="9"/>
      <c r="R85" s="9">
        <f>IF(SUM(D82:D85)=0,"NA",+SUM($J82:J85)/SUM(D82:D85))</f>
        <v>-0.41608593129971322</v>
      </c>
      <c r="S85" s="9"/>
      <c r="T85" s="9">
        <f>IF(SUM(D81:D85)=0,"NA",+SUM($J81:J85)/SUM(D81:D85))</f>
        <v>-0.45229851545817151</v>
      </c>
      <c r="U85" s="9"/>
      <c r="V85" s="9">
        <f>IF(SUM(D80:D85)=0,"NA",+SUM($J80:J85)/SUM(D80:D85))</f>
        <v>-0.43919812304803146</v>
      </c>
      <c r="W85" s="9"/>
      <c r="X85" s="9">
        <f>IF(SUM(D79:D85)=0,"NA",+SUM($J79:J85)/SUM(D79:D85))</f>
        <v>-0.42275075832369824</v>
      </c>
      <c r="Y85" s="9"/>
      <c r="Z85" s="9">
        <f>IF(SUM(D78:D85)=0,"NA",+SUM($J78:J85)/SUM(D78:D85))</f>
        <v>-0.40408357937798239</v>
      </c>
      <c r="AA85" s="9"/>
      <c r="AB85" s="9">
        <f>IF(SUM(D77:D85)=0,"NA",+SUM($J77:J85)/SUM(D77:D85))</f>
        <v>-0.40371155512738377</v>
      </c>
      <c r="AC85" s="9"/>
      <c r="AD85" s="9">
        <f>IF(SUM(D76:D85)=0,"NA",+SUM($J76:J85)/SUM(D76:D85))</f>
        <v>-0.39837779207763047</v>
      </c>
      <c r="AE85" s="8"/>
    </row>
    <row r="86" spans="1:31" x14ac:dyDescent="0.2">
      <c r="A86" s="5">
        <v>2013</v>
      </c>
      <c r="B86" s="2" t="s">
        <v>27</v>
      </c>
      <c r="D86" s="11">
        <v>17318693.899999999</v>
      </c>
      <c r="E86" s="11"/>
      <c r="F86" s="11">
        <v>395217.81</v>
      </c>
      <c r="G86" s="11"/>
      <c r="H86" s="11">
        <v>3502098.78</v>
      </c>
      <c r="I86" s="11"/>
      <c r="J86" s="11">
        <f t="shared" si="33"/>
        <v>-3106880.9699999997</v>
      </c>
      <c r="L86" s="9">
        <f t="shared" si="37"/>
        <v>-0.17939464649814038</v>
      </c>
      <c r="M86" s="9"/>
      <c r="N86" s="9">
        <f t="shared" si="38"/>
        <v>-0.5042233865818202</v>
      </c>
      <c r="O86" s="9"/>
      <c r="P86" s="9">
        <f>IF(SUM(D84:D86)=0,"NA",+SUM(J84:$J86)/SUM(D84:D86))</f>
        <v>-0.44873018144563176</v>
      </c>
      <c r="Q86" s="9"/>
      <c r="R86" s="9">
        <f>IF(SUM(D83:D86)=0,"NA",+SUM($J83:J86)/SUM(D83:D86))</f>
        <v>-0.44129690447761627</v>
      </c>
      <c r="S86" s="9"/>
      <c r="T86" s="9">
        <f>IF(SUM(D82:D86)=0,"NA",+SUM($J82:J86)/SUM(D82:D86))</f>
        <v>-0.3561205071391908</v>
      </c>
      <c r="U86" s="9"/>
      <c r="V86" s="9">
        <f>IF(SUM(D81:D86)=0,"NA",+SUM($J81:J86)/SUM(D81:D86))</f>
        <v>-0.3901427222175794</v>
      </c>
      <c r="W86" s="9"/>
      <c r="X86" s="9">
        <f>IF(SUM(D80:D86)=0,"NA",+SUM($J80:J86)/SUM(D80:D86))</f>
        <v>-0.38795412504872079</v>
      </c>
      <c r="Y86" s="9"/>
      <c r="Z86" s="9">
        <f>IF(SUM(D79:D86)=0,"NA",+SUM($J79:J86)/SUM(D79:D86))</f>
        <v>-0.37818509463537131</v>
      </c>
      <c r="AA86" s="9"/>
      <c r="AB86" s="9">
        <f>IF(SUM(D78:D86)=0,"NA",+SUM($J78:J86)/SUM(D78:D86))</f>
        <v>-0.36833896953508682</v>
      </c>
      <c r="AC86" s="9"/>
      <c r="AD86" s="9">
        <f>IF(SUM(D77:D86)=0,"NA",+SUM($J77:J86)/SUM(D77:D86))</f>
        <v>-0.36802405467294719</v>
      </c>
      <c r="AE86" s="8"/>
    </row>
    <row r="87" spans="1:31" x14ac:dyDescent="0.2">
      <c r="A87" s="5">
        <v>2014</v>
      </c>
      <c r="B87" s="2" t="s">
        <v>27</v>
      </c>
      <c r="D87" s="11">
        <v>8214660.5</v>
      </c>
      <c r="E87" s="11"/>
      <c r="F87" s="11">
        <v>951911.27</v>
      </c>
      <c r="G87" s="11"/>
      <c r="H87" s="11">
        <v>3491552.51</v>
      </c>
      <c r="I87" s="11"/>
      <c r="J87" s="11">
        <f t="shared" si="33"/>
        <v>-2539641.2399999998</v>
      </c>
      <c r="L87" s="9">
        <f t="shared" si="37"/>
        <v>-0.30915961043064405</v>
      </c>
      <c r="M87" s="9"/>
      <c r="N87" s="9">
        <f t="shared" si="38"/>
        <v>-0.22114298503607499</v>
      </c>
      <c r="O87" s="9"/>
      <c r="P87" s="9">
        <f>IF(SUM(D85:D87)=0,"NA",+SUM(J85:$J87)/SUM(D85:D87))</f>
        <v>-0.46187648053358371</v>
      </c>
      <c r="Q87" s="9"/>
      <c r="R87" s="9">
        <f>IF(SUM(D84:D87)=0,"NA",+SUM($J84:J87)/SUM(D84:D87))</f>
        <v>-0.42767172948943249</v>
      </c>
      <c r="S87" s="9"/>
      <c r="T87" s="9">
        <f>IF(SUM(D83:D87)=0,"NA",+SUM($J83:J87)/SUM(D83:D87))</f>
        <v>-0.42274783947499578</v>
      </c>
      <c r="U87" s="9"/>
      <c r="V87" s="9">
        <f>IF(SUM(D82:D87)=0,"NA",+SUM($J82:J87)/SUM(D82:D87))</f>
        <v>-0.35108264957439633</v>
      </c>
      <c r="W87" s="9"/>
      <c r="X87" s="9">
        <f>IF(SUM(D81:D87)=0,"NA",+SUM($J81:J87)/SUM(D81:D87))</f>
        <v>-0.38224704933057874</v>
      </c>
      <c r="Y87" s="9"/>
      <c r="Z87" s="9">
        <f>IF(SUM(D80:D87)=0,"NA",+SUM($J80:J87)/SUM(D80:D87))</f>
        <v>-0.38121307717510727</v>
      </c>
      <c r="AA87" s="9"/>
      <c r="AB87" s="9">
        <f>IF(SUM(D79:D87)=0,"NA",+SUM($J79:J87)/SUM(D79:D87))</f>
        <v>-0.3726685461610853</v>
      </c>
      <c r="AC87" s="9"/>
      <c r="AD87" s="9">
        <f>IF(SUM(D78:D87)=0,"NA",+SUM($J78:J87)/SUM(D78:D87))</f>
        <v>-0.36418675006288476</v>
      </c>
      <c r="AE87" s="8"/>
    </row>
    <row r="88" spans="1:31" x14ac:dyDescent="0.2">
      <c r="A88" s="5"/>
      <c r="D88" s="11"/>
      <c r="E88" s="11"/>
      <c r="F88" s="11"/>
      <c r="G88" s="11"/>
      <c r="H88" s="11"/>
      <c r="I88" s="11"/>
      <c r="J88" s="11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8"/>
    </row>
    <row r="89" spans="1:31" x14ac:dyDescent="0.2">
      <c r="A89" s="5"/>
      <c r="D89" s="11"/>
      <c r="E89" s="11"/>
      <c r="F89" s="11"/>
      <c r="G89" s="11"/>
      <c r="H89" s="11"/>
      <c r="I89" s="11"/>
      <c r="J89" s="11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8"/>
    </row>
    <row r="90" spans="1:31" x14ac:dyDescent="0.2">
      <c r="A90" s="5">
        <v>1994</v>
      </c>
      <c r="B90" s="2" t="s">
        <v>28</v>
      </c>
      <c r="D90" s="11">
        <v>723398.03</v>
      </c>
      <c r="E90" s="11"/>
      <c r="F90" s="11">
        <v>1902</v>
      </c>
      <c r="G90" s="11"/>
      <c r="H90" s="11">
        <v>218095.6</v>
      </c>
      <c r="I90" s="11"/>
      <c r="J90" s="11">
        <f t="shared" si="33"/>
        <v>-216193.6</v>
      </c>
      <c r="L90" s="9">
        <f t="shared" ref="L90:L93" si="39">IF(+D90=0,"NA",+J90/D90)</f>
        <v>-0.29885843067612444</v>
      </c>
      <c r="M90" s="9"/>
      <c r="N90" s="9" t="s">
        <v>23</v>
      </c>
      <c r="O90" s="9"/>
      <c r="P90" s="9" t="s">
        <v>23</v>
      </c>
      <c r="Q90" s="9"/>
      <c r="R90" s="9" t="s">
        <v>23</v>
      </c>
      <c r="S90" s="9"/>
      <c r="T90" s="9" t="s">
        <v>23</v>
      </c>
      <c r="U90" s="9"/>
      <c r="V90" s="9" t="s">
        <v>23</v>
      </c>
      <c r="W90" s="9"/>
      <c r="X90" s="9" t="s">
        <v>23</v>
      </c>
      <c r="Y90" s="9"/>
      <c r="Z90" s="9" t="s">
        <v>23</v>
      </c>
      <c r="AA90" s="9"/>
      <c r="AB90" s="9" t="s">
        <v>23</v>
      </c>
      <c r="AC90" s="9"/>
      <c r="AD90" s="9" t="s">
        <v>23</v>
      </c>
      <c r="AE90" s="8"/>
    </row>
    <row r="91" spans="1:31" x14ac:dyDescent="0.2">
      <c r="A91" s="5">
        <v>1995</v>
      </c>
      <c r="B91" s="2" t="s">
        <v>28</v>
      </c>
      <c r="D91" s="11">
        <v>657090.84</v>
      </c>
      <c r="E91" s="11"/>
      <c r="F91" s="11">
        <v>0</v>
      </c>
      <c r="G91" s="11"/>
      <c r="H91" s="11">
        <v>260480.25</v>
      </c>
      <c r="I91" s="11"/>
      <c r="J91" s="11">
        <f t="shared" si="33"/>
        <v>-260480.25</v>
      </c>
      <c r="L91" s="9">
        <f t="shared" si="39"/>
        <v>-0.39641436791296619</v>
      </c>
      <c r="M91" s="9"/>
      <c r="N91" s="9">
        <f t="shared" ref="N91:N104" si="40">IF(SUM(D90:D91)=0,"NA",+SUM(J90:J91)/SUM(D90:D91))</f>
        <v>-0.34529351185569496</v>
      </c>
      <c r="O91" s="9"/>
      <c r="P91" s="9" t="s">
        <v>23</v>
      </c>
      <c r="Q91" s="9"/>
      <c r="R91" s="9" t="s">
        <v>23</v>
      </c>
      <c r="S91" s="9"/>
      <c r="T91" s="9" t="s">
        <v>23</v>
      </c>
      <c r="U91" s="9"/>
      <c r="V91" s="9" t="s">
        <v>23</v>
      </c>
      <c r="W91" s="9"/>
      <c r="X91" s="9" t="s">
        <v>23</v>
      </c>
      <c r="Y91" s="9"/>
      <c r="Z91" s="9" t="s">
        <v>23</v>
      </c>
      <c r="AA91" s="9"/>
      <c r="AB91" s="9" t="s">
        <v>23</v>
      </c>
      <c r="AC91" s="9"/>
      <c r="AD91" s="9" t="s">
        <v>23</v>
      </c>
      <c r="AE91" s="8"/>
    </row>
    <row r="92" spans="1:31" x14ac:dyDescent="0.2">
      <c r="A92" s="5">
        <v>1996</v>
      </c>
      <c r="B92" s="2" t="s">
        <v>28</v>
      </c>
      <c r="D92" s="11">
        <v>1739556.43</v>
      </c>
      <c r="E92" s="11"/>
      <c r="F92" s="11">
        <v>0</v>
      </c>
      <c r="G92" s="11"/>
      <c r="H92" s="11">
        <v>126436.59</v>
      </c>
      <c r="I92" s="11"/>
      <c r="J92" s="11">
        <f t="shared" si="33"/>
        <v>-126436.59</v>
      </c>
      <c r="L92" s="9">
        <f t="shared" si="39"/>
        <v>-7.2683235691296311E-2</v>
      </c>
      <c r="M92" s="9"/>
      <c r="N92" s="9">
        <f t="shared" si="40"/>
        <v>-0.16144087819815053</v>
      </c>
      <c r="O92" s="9"/>
      <c r="P92" s="9">
        <f>IF(SUM(D90:D92)=0,"NA",+SUM(J90:$J92)/SUM(D90:D92))</f>
        <v>-0.1933018216113721</v>
      </c>
      <c r="Q92" s="9"/>
      <c r="R92" s="9" t="s">
        <v>23</v>
      </c>
      <c r="S92" s="9"/>
      <c r="T92" s="9" t="s">
        <v>23</v>
      </c>
      <c r="U92" s="9"/>
      <c r="V92" s="9" t="s">
        <v>23</v>
      </c>
      <c r="W92" s="9"/>
      <c r="X92" s="9" t="s">
        <v>23</v>
      </c>
      <c r="Y92" s="9"/>
      <c r="Z92" s="9" t="s">
        <v>23</v>
      </c>
      <c r="AA92" s="9"/>
      <c r="AB92" s="9" t="s">
        <v>24</v>
      </c>
      <c r="AC92" s="9"/>
      <c r="AD92" s="9" t="s">
        <v>23</v>
      </c>
      <c r="AE92" s="8"/>
    </row>
    <row r="93" spans="1:31" x14ac:dyDescent="0.2">
      <c r="A93" s="5">
        <v>1997</v>
      </c>
      <c r="B93" s="2" t="s">
        <v>28</v>
      </c>
      <c r="D93" s="11">
        <v>145999.91</v>
      </c>
      <c r="E93" s="11"/>
      <c r="F93" s="11">
        <v>0</v>
      </c>
      <c r="G93" s="11"/>
      <c r="H93" s="11">
        <v>10679.58</v>
      </c>
      <c r="I93" s="11"/>
      <c r="J93" s="11">
        <f t="shared" si="33"/>
        <v>-10679.58</v>
      </c>
      <c r="L93" s="9">
        <f t="shared" si="39"/>
        <v>-7.3147853310320532E-2</v>
      </c>
      <c r="M93" s="9"/>
      <c r="N93" s="9">
        <f t="shared" si="40"/>
        <v>-7.2719211349579718E-2</v>
      </c>
      <c r="O93" s="9"/>
      <c r="P93" s="9">
        <f>IF(SUM(D91:D93)=0,"NA",+SUM(J91:$J93)/SUM(D91:D93))</f>
        <v>-0.15637105420186531</v>
      </c>
      <c r="Q93" s="9"/>
      <c r="R93" s="9">
        <f>IF(SUM(D90:D93)=0,"NA",+SUM($J90:J93)/SUM(D90:D93))</f>
        <v>-0.18793065635487632</v>
      </c>
      <c r="S93" s="9"/>
      <c r="T93" s="9" t="s">
        <v>23</v>
      </c>
      <c r="U93" s="9"/>
      <c r="V93" s="9" t="s">
        <v>23</v>
      </c>
      <c r="W93" s="9"/>
      <c r="X93" s="9" t="s">
        <v>23</v>
      </c>
      <c r="Y93" s="9"/>
      <c r="Z93" s="9" t="s">
        <v>23</v>
      </c>
      <c r="AA93" s="9"/>
      <c r="AB93" s="9" t="s">
        <v>23</v>
      </c>
      <c r="AC93" s="9"/>
      <c r="AD93" s="9" t="s">
        <v>23</v>
      </c>
      <c r="AE93" s="8"/>
    </row>
    <row r="94" spans="1:31" x14ac:dyDescent="0.2">
      <c r="A94" s="5">
        <v>1998</v>
      </c>
      <c r="B94" s="2" t="s">
        <v>28</v>
      </c>
      <c r="D94" s="11">
        <v>1045044.92</v>
      </c>
      <c r="E94" s="11"/>
      <c r="F94" s="11">
        <v>0</v>
      </c>
      <c r="G94" s="11"/>
      <c r="H94" s="11">
        <v>268812.71000000002</v>
      </c>
      <c r="I94" s="11"/>
      <c r="J94" s="11">
        <f t="shared" si="33"/>
        <v>-268812.71000000002</v>
      </c>
      <c r="L94" s="9">
        <f>IF(+D94=0,"NA",+J94/D94)</f>
        <v>-0.25722598603704039</v>
      </c>
      <c r="M94" s="9"/>
      <c r="N94" s="9">
        <f t="shared" si="40"/>
        <v>-0.23466143587559171</v>
      </c>
      <c r="O94" s="9"/>
      <c r="P94" s="9">
        <f>IF(SUM(D92:D94)=0,"NA",+SUM(J92:$J94)/SUM(D92:D94))</f>
        <v>-0.13851385568571006</v>
      </c>
      <c r="Q94" s="9"/>
      <c r="R94" s="9">
        <f>IF(SUM(D91:D94)=0,"NA",+SUM($J91:J94)/SUM(D91:D94))</f>
        <v>-0.18574869621615522</v>
      </c>
      <c r="S94" s="9"/>
      <c r="T94" s="9">
        <f>IF(SUM(D90:D94)=0,"NA",+SUM($J90:J94)/SUM(D90:D94))</f>
        <v>-0.20472843373376653</v>
      </c>
      <c r="U94" s="9"/>
      <c r="V94" s="9" t="s">
        <v>23</v>
      </c>
      <c r="W94" s="9"/>
      <c r="X94" s="9" t="s">
        <v>23</v>
      </c>
      <c r="Y94" s="9"/>
      <c r="Z94" s="9" t="s">
        <v>23</v>
      </c>
      <c r="AA94" s="9"/>
      <c r="AB94" s="9" t="s">
        <v>23</v>
      </c>
      <c r="AC94" s="9"/>
      <c r="AD94" s="9" t="s">
        <v>23</v>
      </c>
      <c r="AE94" s="8"/>
    </row>
    <row r="95" spans="1:31" x14ac:dyDescent="0.2">
      <c r="A95" s="5">
        <v>1999</v>
      </c>
      <c r="B95" s="2" t="s">
        <v>28</v>
      </c>
      <c r="D95" s="11">
        <v>660154.82999999996</v>
      </c>
      <c r="E95" s="11"/>
      <c r="F95" s="11">
        <v>27542.400000000001</v>
      </c>
      <c r="G95" s="11"/>
      <c r="H95" s="11">
        <v>187372.31</v>
      </c>
      <c r="I95" s="11"/>
      <c r="J95" s="11">
        <f t="shared" si="33"/>
        <v>-159829.91</v>
      </c>
      <c r="L95" s="9">
        <f t="shared" ref="L95:L103" si="41">IF(+D95=0,"NA",+J95/D95)</f>
        <v>-0.24210973356053461</v>
      </c>
      <c r="M95" s="9"/>
      <c r="N95" s="9">
        <f t="shared" si="40"/>
        <v>-0.25137384637782173</v>
      </c>
      <c r="O95" s="9"/>
      <c r="P95" s="9">
        <f>IF(SUM(D93:D95)=0,"NA",+SUM(J93:$J95)/SUM(D93:D95))</f>
        <v>-0.23731756735521442</v>
      </c>
      <c r="Q95" s="9"/>
      <c r="R95" s="9">
        <f>IF(SUM(D92:D95)=0,"NA",+SUM($J92:J95)/SUM(D92:D95))</f>
        <v>-0.15755979404326514</v>
      </c>
      <c r="S95" s="9"/>
      <c r="T95" s="9">
        <f>IF(SUM(D91:D95)=0,"NA",+SUM($J91:J95)/SUM(D91:D95))</f>
        <v>-0.19450772441086997</v>
      </c>
      <c r="U95" s="9"/>
      <c r="V95" s="9">
        <f>IF(SUM(D90:D95)=0,"NA",+SUM($J90:J95)/SUM(D90:D95))</f>
        <v>-0.20969247107871344</v>
      </c>
      <c r="W95" s="9"/>
      <c r="X95" s="9" t="s">
        <v>23</v>
      </c>
      <c r="Y95" s="9"/>
      <c r="Z95" s="9" t="s">
        <v>23</v>
      </c>
      <c r="AA95" s="9"/>
      <c r="AB95" s="9" t="s">
        <v>23</v>
      </c>
      <c r="AC95" s="9"/>
      <c r="AD95" s="9" t="s">
        <v>23</v>
      </c>
      <c r="AE95" s="8"/>
    </row>
    <row r="96" spans="1:31" x14ac:dyDescent="0.2">
      <c r="A96" s="5">
        <v>2000</v>
      </c>
      <c r="B96" s="2" t="s">
        <v>28</v>
      </c>
      <c r="D96" s="11">
        <v>404288.19</v>
      </c>
      <c r="E96" s="11"/>
      <c r="F96" s="11">
        <v>189572</v>
      </c>
      <c r="G96" s="11"/>
      <c r="H96" s="11">
        <v>232690.27</v>
      </c>
      <c r="I96" s="11"/>
      <c r="J96" s="11">
        <f t="shared" si="33"/>
        <v>-43118.26999999999</v>
      </c>
      <c r="L96" s="9">
        <f t="shared" si="41"/>
        <v>-0.10665231156022635</v>
      </c>
      <c r="M96" s="9"/>
      <c r="N96" s="9">
        <f t="shared" si="40"/>
        <v>-0.19066138458026621</v>
      </c>
      <c r="O96" s="9"/>
      <c r="P96" s="9">
        <f>IF(SUM(D94:D96)=0,"NA",+SUM(J94:$J96)/SUM(D94:D96))</f>
        <v>-0.22363763312152429</v>
      </c>
      <c r="Q96" s="9"/>
      <c r="R96" s="9">
        <f>IF(SUM(D93:D96)=0,"NA",+SUM($J93:J96)/SUM(D93:D96))</f>
        <v>-0.21389628412318873</v>
      </c>
      <c r="S96" s="9"/>
      <c r="T96" s="9">
        <f>IF(SUM(D92:D96)=0,"NA",+SUM($J92:J96)/SUM(D92:D96))</f>
        <v>-0.1524080879524069</v>
      </c>
      <c r="U96" s="9"/>
      <c r="V96" s="9">
        <f>IF(SUM(D91:D96)=0,"NA",+SUM($J91:J96)/SUM(D91:D96))</f>
        <v>-0.18687275575091208</v>
      </c>
      <c r="W96" s="9"/>
      <c r="X96" s="9">
        <f>IF(SUM(D90:D96)=0,"NA",+SUM($J90:J96)/SUM(D90:D96))</f>
        <v>-0.20194292913996817</v>
      </c>
      <c r="Y96" s="9"/>
      <c r="Z96" s="9" t="s">
        <v>23</v>
      </c>
      <c r="AA96" s="9"/>
      <c r="AB96" s="9" t="s">
        <v>23</v>
      </c>
      <c r="AC96" s="9"/>
      <c r="AD96" s="9" t="s">
        <v>23</v>
      </c>
      <c r="AE96" s="8"/>
    </row>
    <row r="97" spans="1:31" x14ac:dyDescent="0.2">
      <c r="A97" s="5">
        <v>2001</v>
      </c>
      <c r="B97" s="2" t="s">
        <v>28</v>
      </c>
      <c r="D97" s="11">
        <v>167999.09</v>
      </c>
      <c r="E97" s="11"/>
      <c r="F97" s="11">
        <v>32000</v>
      </c>
      <c r="G97" s="11"/>
      <c r="H97" s="11">
        <v>74944.75</v>
      </c>
      <c r="I97" s="11"/>
      <c r="J97" s="11">
        <f t="shared" si="33"/>
        <v>-42944.75</v>
      </c>
      <c r="L97" s="9">
        <f t="shared" si="41"/>
        <v>-0.25562489653961817</v>
      </c>
      <c r="M97" s="9"/>
      <c r="N97" s="9">
        <f t="shared" si="40"/>
        <v>-0.15038429650227414</v>
      </c>
      <c r="O97" s="9"/>
      <c r="P97" s="9">
        <f>IF(SUM(D95:D97)=0,"NA",+SUM(J95:$J97)/SUM(D95:D97))</f>
        <v>-0.1995168194958869</v>
      </c>
      <c r="Q97" s="9"/>
      <c r="R97" s="9">
        <f>IF(SUM(D94:D97)=0,"NA",+SUM($J94:J97)/SUM(D94:D97))</f>
        <v>-0.22599717724846935</v>
      </c>
      <c r="S97" s="9"/>
      <c r="T97" s="9">
        <f>IF(SUM(D93:D97)=0,"NA",+SUM($J93:J97)/SUM(D93:D97))</f>
        <v>-0.21678896276618684</v>
      </c>
      <c r="U97" s="9"/>
      <c r="V97" s="9">
        <f>IF(SUM(D92:D97)=0,"NA",+SUM($J92:J97)/SUM(D92:D97))</f>
        <v>-0.15657338924143854</v>
      </c>
      <c r="W97" s="9"/>
      <c r="X97" s="9">
        <f>IF(SUM(D91:D97)=0,"NA",+SUM($J91:J97)/SUM(D91:D97))</f>
        <v>-0.18926901622517273</v>
      </c>
      <c r="Y97" s="9"/>
      <c r="Z97" s="9">
        <f>IF(SUM(D90:D97)=0,"NA",+SUM($J90:J97)/SUM(D90:D97))</f>
        <v>-0.20356978387483859</v>
      </c>
      <c r="AA97" s="9"/>
      <c r="AB97" s="9" t="s">
        <v>23</v>
      </c>
      <c r="AC97" s="9"/>
      <c r="AD97" s="9" t="s">
        <v>23</v>
      </c>
      <c r="AE97" s="8"/>
    </row>
    <row r="98" spans="1:31" x14ac:dyDescent="0.2">
      <c r="A98" s="5">
        <v>2002</v>
      </c>
      <c r="B98" s="2" t="s">
        <v>28</v>
      </c>
      <c r="D98" s="16">
        <v>1996988.87</v>
      </c>
      <c r="E98" s="11"/>
      <c r="F98" s="11">
        <v>155136.18</v>
      </c>
      <c r="G98" s="11"/>
      <c r="H98" s="17">
        <v>793381.82</v>
      </c>
      <c r="I98" s="11"/>
      <c r="J98" s="11">
        <f t="shared" si="33"/>
        <v>-638245.6399999999</v>
      </c>
      <c r="L98" s="9">
        <f t="shared" si="41"/>
        <v>-0.31960400460319033</v>
      </c>
      <c r="M98" s="9"/>
      <c r="N98" s="9">
        <f t="shared" si="40"/>
        <v>-0.31463934330609389</v>
      </c>
      <c r="O98" s="9"/>
      <c r="P98" s="9">
        <f>IF(SUM(D96:D98)=0,"NA",+SUM(J96:$J98)/SUM(D96:D98))</f>
        <v>-0.28191156485845237</v>
      </c>
      <c r="Q98" s="9"/>
      <c r="R98" s="9">
        <f>IF(SUM(D95:D98)=0,"NA",+SUM($J95:J98)/SUM(D95:D98))</f>
        <v>-0.27377534168573553</v>
      </c>
      <c r="S98" s="9"/>
      <c r="T98" s="9">
        <f>IF(SUM(D94:D98)=0,"NA",+SUM($J94:J98)/SUM(D94:D98))</f>
        <v>-0.26972927371049155</v>
      </c>
      <c r="U98" s="9"/>
      <c r="V98" s="9">
        <f>IF(SUM(D93:D98)=0,"NA",+SUM($J93:J98)/SUM(D93:D98))</f>
        <v>-0.2632365632151259</v>
      </c>
      <c r="W98" s="9"/>
      <c r="X98" s="9">
        <f>IF(SUM(D92:D98)=0,"NA",+SUM($J92:J98)/SUM(D92:D98))</f>
        <v>-0.20942543800712315</v>
      </c>
      <c r="Y98" s="9"/>
      <c r="Z98" s="9">
        <f>IF(SUM(D91:D98)=0,"NA",+SUM($J91:J98)/SUM(D91:D98))</f>
        <v>-0.2274489813084026</v>
      </c>
      <c r="AA98" s="9"/>
      <c r="AB98" s="9">
        <f>IF(SUM(D90:D98)=0,"NA",+SUM($J90:J98)/SUM(D90:D98))</f>
        <v>-0.23429962919366454</v>
      </c>
      <c r="AC98" s="9"/>
      <c r="AD98" s="9"/>
      <c r="AE98" s="8"/>
    </row>
    <row r="99" spans="1:31" x14ac:dyDescent="0.2">
      <c r="A99" s="5">
        <v>2003</v>
      </c>
      <c r="B99" s="2" t="s">
        <v>28</v>
      </c>
      <c r="D99" s="16">
        <v>1716763.33</v>
      </c>
      <c r="E99" s="11"/>
      <c r="F99" s="11">
        <v>53563.92</v>
      </c>
      <c r="G99" s="11"/>
      <c r="H99" s="17">
        <v>72781.25</v>
      </c>
      <c r="I99" s="11"/>
      <c r="J99" s="11">
        <f t="shared" si="33"/>
        <v>-19217.330000000002</v>
      </c>
      <c r="L99" s="9">
        <f t="shared" si="41"/>
        <v>-1.1193930848930703E-2</v>
      </c>
      <c r="M99" s="9"/>
      <c r="N99" s="9">
        <f t="shared" si="40"/>
        <v>-0.17703469014437739</v>
      </c>
      <c r="O99" s="9"/>
      <c r="P99" s="9">
        <f>IF(SUM(D97:D99)=0,"NA",+SUM(J97:$J99)/SUM(D97:D99))</f>
        <v>-0.18043601139628909</v>
      </c>
      <c r="Q99" s="9"/>
      <c r="R99" s="9">
        <f>IF(SUM(D96:D99)=0,"NA",+SUM($J96:J99)/SUM(D96:D99))</f>
        <v>-0.17347623452129279</v>
      </c>
      <c r="S99" s="9"/>
      <c r="T99" s="9">
        <f>IF(SUM(D95:D99)=0,"NA",+SUM($J95:J99)/SUM(D95:D99))</f>
        <v>-0.18263655719582916</v>
      </c>
      <c r="U99" s="9"/>
      <c r="V99" s="9">
        <f>IF(SUM(D94:D99)=0,"NA",+SUM($J94:J99)/SUM(D94:D99))</f>
        <v>-0.1956471048811716</v>
      </c>
      <c r="W99" s="9"/>
      <c r="X99" s="9">
        <f>IF(SUM(D93:D99)=0,"NA",+SUM($J93:J99)/SUM(D93:D99))</f>
        <v>-0.19273294766871343</v>
      </c>
      <c r="Y99" s="9"/>
      <c r="Z99" s="9">
        <f>IF(SUM(D92:D99)=0,"NA",+SUM($J92:J99)/SUM(D92:D99))</f>
        <v>-0.16622048501380618</v>
      </c>
      <c r="AA99" s="9"/>
      <c r="AB99" s="9">
        <f>IF(SUM(D91:D99)=0,"NA",+SUM($J91:J99)/SUM(D91:D99))</f>
        <v>-0.18394491730761156</v>
      </c>
      <c r="AC99" s="9"/>
      <c r="AD99" s="9">
        <f>IF(SUM(D90:D99)=0,"NA",+SUM($J90:J99)/SUM(D90:D99))</f>
        <v>-0.19292467910816399</v>
      </c>
      <c r="AE99" s="8"/>
    </row>
    <row r="100" spans="1:31" x14ac:dyDescent="0.2">
      <c r="A100" s="5">
        <v>2004</v>
      </c>
      <c r="B100" s="2" t="s">
        <v>28</v>
      </c>
      <c r="D100" s="16">
        <v>4790385.3099999996</v>
      </c>
      <c r="E100" s="11"/>
      <c r="F100" s="11">
        <v>0</v>
      </c>
      <c r="G100" s="11"/>
      <c r="H100" s="17">
        <v>1353019.69</v>
      </c>
      <c r="I100" s="11"/>
      <c r="J100" s="11">
        <f t="shared" si="33"/>
        <v>-1353019.69</v>
      </c>
      <c r="L100" s="9">
        <f t="shared" si="41"/>
        <v>-0.28244485619466797</v>
      </c>
      <c r="M100" s="9"/>
      <c r="N100" s="9">
        <f t="shared" si="40"/>
        <v>-0.21088146220677081</v>
      </c>
      <c r="O100" s="9"/>
      <c r="P100" s="9">
        <f>IF(SUM(D98:D100)=0,"NA",+SUM(J98:$J100)/SUM(D98:D100))</f>
        <v>-0.23641229432565933</v>
      </c>
      <c r="Q100" s="9"/>
      <c r="R100" s="9">
        <f>IF(SUM(D97:D100)=0,"NA",+SUM($J97:J100)/SUM(D97:D100))</f>
        <v>-0.23678448630525489</v>
      </c>
      <c r="S100" s="9"/>
      <c r="T100" s="9">
        <f>IF(SUM(D96:D100)=0,"NA",+SUM($J96:J100)/SUM(D96:D100))</f>
        <v>-0.23098805184943311</v>
      </c>
      <c r="U100" s="9"/>
      <c r="V100" s="9">
        <f>IF(SUM(D95:D100)=0,"NA",+SUM($J95:J100)/SUM(D95:D100))</f>
        <v>-0.23174211869691461</v>
      </c>
      <c r="W100" s="9"/>
      <c r="X100" s="9">
        <f>IF(SUM(D94:D100)=0,"NA",+SUM($J94:J100)/SUM(D94:D100))</f>
        <v>-0.23421222753876383</v>
      </c>
      <c r="Y100" s="9"/>
      <c r="Z100" s="9">
        <f>IF(SUM(D93:D100)=0,"NA",+SUM($J93:J100)/SUM(D93:D100))</f>
        <v>-0.23206030657468285</v>
      </c>
      <c r="AA100" s="9"/>
      <c r="AB100" s="9">
        <f>IF(SUM(D92:D100)=0,"NA",+SUM($J92:J100)/SUM(D92:D100))</f>
        <v>-0.21017339968701859</v>
      </c>
      <c r="AC100" s="9"/>
      <c r="AD100" s="9">
        <f>IF(SUM(D91:D100)=0,"NA",+SUM($J91:J100)/SUM(D91:D100))</f>
        <v>-0.21935793425863878</v>
      </c>
      <c r="AE100" s="8"/>
    </row>
    <row r="101" spans="1:31" x14ac:dyDescent="0.2">
      <c r="A101" s="5">
        <v>2005</v>
      </c>
      <c r="B101" s="2" t="s">
        <v>28</v>
      </c>
      <c r="D101" s="11">
        <v>218390.9</v>
      </c>
      <c r="E101" s="11"/>
      <c r="F101" s="11">
        <v>68732.5</v>
      </c>
      <c r="G101" s="11"/>
      <c r="H101" s="11">
        <v>-402154.28</v>
      </c>
      <c r="I101" s="11"/>
      <c r="J101" s="11">
        <f t="shared" si="33"/>
        <v>470886.78</v>
      </c>
      <c r="L101" s="9">
        <f t="shared" si="41"/>
        <v>2.1561648402016753</v>
      </c>
      <c r="M101" s="9"/>
      <c r="N101" s="9">
        <f t="shared" si="40"/>
        <v>-0.17611745324912409</v>
      </c>
      <c r="O101" s="9"/>
      <c r="P101" s="9">
        <f>IF(SUM(D99:D101)=0,"NA",+SUM(J99:$J101)/SUM(D99:D101))</f>
        <v>-0.13401902325296566</v>
      </c>
      <c r="Q101" s="9"/>
      <c r="R101" s="9">
        <f>IF(SUM(D98:D101)=0,"NA",+SUM($J98:J101)/SUM(D98:D101))</f>
        <v>-0.17650798113020988</v>
      </c>
      <c r="S101" s="9"/>
      <c r="T101" s="9">
        <f>IF(SUM(D97:D101)=0,"NA",+SUM($J97:J101)/SUM(D97:D101))</f>
        <v>-0.17800300713315376</v>
      </c>
      <c r="U101" s="9"/>
      <c r="V101" s="9">
        <f>IF(SUM(D96:D101)=0,"NA",+SUM($J96:J101)/SUM(D96:D101))</f>
        <v>-0.17489953047148585</v>
      </c>
      <c r="W101" s="9"/>
      <c r="X101" s="9">
        <f>IF(SUM(D95:D101)=0,"NA",+SUM($J95:J101)/SUM(D95:D101))</f>
        <v>-0.17935651405625655</v>
      </c>
      <c r="Y101" s="9"/>
      <c r="Z101" s="9">
        <f>IF(SUM(D94:D101)=0,"NA",+SUM($J94:J101)/SUM(D94:D101))</f>
        <v>-0.18675442150106653</v>
      </c>
      <c r="AA101" s="9"/>
      <c r="AB101" s="9">
        <f>IF(SUM(D93:D101)=0,"NA",+SUM($J93:J101)/SUM(D93:D101))</f>
        <v>-0.18526630685108467</v>
      </c>
      <c r="AC101" s="9"/>
      <c r="AD101" s="9">
        <f>IF(SUM(D92:D101)=0,"NA",+SUM($J92:J101)/SUM(D92:D101))</f>
        <v>-0.17006755520165204</v>
      </c>
      <c r="AE101" s="8"/>
    </row>
    <row r="102" spans="1:31" x14ac:dyDescent="0.2">
      <c r="A102" s="5">
        <v>2006</v>
      </c>
      <c r="B102" s="2" t="s">
        <v>28</v>
      </c>
      <c r="D102" s="11">
        <v>6909778.1699999999</v>
      </c>
      <c r="E102" s="11"/>
      <c r="F102" s="11">
        <v>418448.59</v>
      </c>
      <c r="G102" s="11"/>
      <c r="H102" s="11">
        <v>873446.24</v>
      </c>
      <c r="I102" s="11"/>
      <c r="J102" s="11">
        <f t="shared" si="33"/>
        <v>-454997.64999999997</v>
      </c>
      <c r="L102" s="9">
        <f t="shared" si="41"/>
        <v>-6.5848372958693696E-2</v>
      </c>
      <c r="M102" s="9"/>
      <c r="N102" s="9">
        <f t="shared" si="40"/>
        <v>2.2290618872764846E-3</v>
      </c>
      <c r="O102" s="9"/>
      <c r="P102" s="9">
        <f>IF(SUM(D100:D102)=0,"NA",+SUM(J100:$J102)/SUM(D100:D102))</f>
        <v>-0.11218898847697333</v>
      </c>
      <c r="Q102" s="9"/>
      <c r="R102" s="9">
        <f>IF(SUM(D99:D102)=0,"NA",+SUM($J99:J102)/SUM(D99:D102))</f>
        <v>-9.9473141649297131E-2</v>
      </c>
      <c r="S102" s="9"/>
      <c r="T102" s="9">
        <f>IF(SUM(D98:D102)=0,"NA",+SUM($J98:J102)/SUM(D98:D102))</f>
        <v>-0.12759432012111929</v>
      </c>
      <c r="U102" s="9"/>
      <c r="V102" s="9">
        <f>IF(SUM(D97:D102)=0,"NA",+SUM($J97:J102)/SUM(D97:D102))</f>
        <v>-0.12895562418571865</v>
      </c>
      <c r="W102" s="9"/>
      <c r="X102" s="9">
        <f>IF(SUM(D96:D102)=0,"NA",+SUM($J96:J102)/SUM(D96:D102))</f>
        <v>-0.12839917914486995</v>
      </c>
      <c r="Y102" s="9"/>
      <c r="Z102" s="9">
        <f>IF(SUM(D95:D102)=0,"NA",+SUM($J95:J102)/SUM(D95:D102))</f>
        <v>-0.13285027255274207</v>
      </c>
      <c r="AA102" s="9"/>
      <c r="AB102" s="9">
        <f>IF(SUM(D94:D102)=0,"NA",+SUM($J94:J102)/SUM(D94:D102))</f>
        <v>-0.14010765420540208</v>
      </c>
      <c r="AC102" s="9"/>
      <c r="AD102" s="9">
        <f>IF(SUM(D93:D102)=0,"NA",+SUM($J93:J102)/SUM(D93:D102))</f>
        <v>-0.13956621442356859</v>
      </c>
      <c r="AE102" s="8"/>
    </row>
    <row r="103" spans="1:31" ht="14.25" x14ac:dyDescent="0.2">
      <c r="A103" s="13">
        <v>2007</v>
      </c>
      <c r="B103" s="2" t="s">
        <v>28</v>
      </c>
      <c r="D103" s="18">
        <v>4410651.99</v>
      </c>
      <c r="E103" s="18"/>
      <c r="F103" s="18">
        <v>118925.98</v>
      </c>
      <c r="G103" s="18"/>
      <c r="H103" s="18">
        <v>1345525.07</v>
      </c>
      <c r="I103" s="11"/>
      <c r="J103" s="11">
        <f t="shared" si="33"/>
        <v>-1226599.0900000001</v>
      </c>
      <c r="L103" s="9">
        <f t="shared" si="41"/>
        <v>-0.27809926804041507</v>
      </c>
      <c r="M103" s="9"/>
      <c r="N103" s="9">
        <f t="shared" si="40"/>
        <v>-0.1485453040416973</v>
      </c>
      <c r="O103" s="9"/>
      <c r="P103" s="9">
        <f>IF(SUM(D101:D103)=0,"NA",+SUM(J101:$J103)/SUM(D101:D103))</f>
        <v>-0.10492492722649084</v>
      </c>
      <c r="Q103" s="9"/>
      <c r="R103" s="9">
        <f>IF(SUM(D100:D103)=0,"NA",+SUM($J100:J103)/SUM(D100:D103))</f>
        <v>-0.15700270986286763</v>
      </c>
      <c r="S103" s="9"/>
      <c r="T103" s="9">
        <f>IF(SUM(D99:D103)=0,"NA",+SUM($J99:J103)/SUM(D99:D103))</f>
        <v>-0.14313151484455833</v>
      </c>
      <c r="U103" s="9"/>
      <c r="V103" s="9">
        <f>IF(SUM(D98:D103)=0,"NA",+SUM($J98:J103)/SUM(D98:D103))</f>
        <v>-0.16071442789995247</v>
      </c>
      <c r="W103" s="9"/>
      <c r="X103" s="9">
        <f>IF(SUM(D97:D103)=0,"NA",+SUM($J97:J103)/SUM(D97:D103))</f>
        <v>-0.1615033500594647</v>
      </c>
      <c r="Y103" s="9"/>
      <c r="Z103" s="9">
        <f>IF(SUM(D96:D103)=0,"NA",+SUM($J96:J103)/SUM(D96:D103))</f>
        <v>-0.16042765941595596</v>
      </c>
      <c r="AA103" s="9"/>
      <c r="AB103" s="9">
        <f>IF(SUM(D95:D103)=0,"NA",+SUM($J95:J103)/SUM(D95:D103))</f>
        <v>-0.16296217411591421</v>
      </c>
      <c r="AC103" s="9"/>
      <c r="AD103" s="9">
        <f>IF(SUM(D94:D103)=0,"NA",+SUM($J94:J103)/SUM(D94:D103))</f>
        <v>-0.16737561278794538</v>
      </c>
      <c r="AE103" s="8"/>
    </row>
    <row r="104" spans="1:31" ht="14.25" x14ac:dyDescent="0.2">
      <c r="A104" s="13">
        <v>2008</v>
      </c>
      <c r="B104" s="2" t="s">
        <v>28</v>
      </c>
      <c r="D104" s="18">
        <v>1141101.1499999999</v>
      </c>
      <c r="E104" s="18"/>
      <c r="F104" s="18">
        <v>709907.5</v>
      </c>
      <c r="G104" s="18"/>
      <c r="H104" s="18">
        <v>1855080.4</v>
      </c>
      <c r="I104" s="11"/>
      <c r="J104" s="11">
        <f t="shared" si="33"/>
        <v>-1145172.8999999999</v>
      </c>
      <c r="L104" s="9">
        <f>IF(+D104=0,"NA",+J104/D104)</f>
        <v>-1.0035682638651271</v>
      </c>
      <c r="M104" s="9"/>
      <c r="N104" s="9">
        <f t="shared" si="40"/>
        <v>-0.42721135651935704</v>
      </c>
      <c r="O104" s="9"/>
      <c r="P104" s="9">
        <f>IF(SUM(D102:D104)=0,"NA",+SUM(J102:$J104)/SUM(D102:D104))</f>
        <v>-0.22683966919311135</v>
      </c>
      <c r="Q104" s="9"/>
      <c r="R104" s="9">
        <f>IF(SUM(D101:D104)=0,"NA",+SUM($J101:J104)/SUM(D101:D104))</f>
        <v>-0.18579631806747493</v>
      </c>
      <c r="S104" s="9"/>
      <c r="T104" s="9">
        <f>IF(SUM(D100:D104)=0,"NA",+SUM($J100:J104)/SUM(D100:D104))</f>
        <v>-0.21229749652397648</v>
      </c>
      <c r="U104" s="9"/>
      <c r="V104" s="9">
        <f>IF(SUM(D99:D104)=0,"NA",+SUM($J99:J104)/SUM(D99:D104))</f>
        <v>-0.19430375324850585</v>
      </c>
      <c r="W104" s="9"/>
      <c r="X104" s="9">
        <f>IF(SUM(D98:D104)=0,"NA",+SUM($J98:J104)/SUM(D98:D104))</f>
        <v>-0.20611561606757026</v>
      </c>
      <c r="Y104" s="9"/>
      <c r="Z104" s="9">
        <f>IF(SUM(D97:D104)=0,"NA",+SUM($J97:J104)/SUM(D97:D104))</f>
        <v>-0.20650515761669541</v>
      </c>
      <c r="AA104" s="9"/>
      <c r="AB104" s="9">
        <f>IF(SUM(D96:D104)=0,"NA",+SUM($J96:J104)/SUM(D96:D104))</f>
        <v>-0.20464963810330838</v>
      </c>
      <c r="AC104" s="9"/>
      <c r="AD104" s="9">
        <f>IF(SUM(D95:D104)=0,"NA",+SUM($J95:J104)/SUM(D95:D104))</f>
        <v>-0.20575281928366784</v>
      </c>
      <c r="AE104" s="8"/>
    </row>
    <row r="105" spans="1:31" ht="14.25" x14ac:dyDescent="0.2">
      <c r="A105" s="13">
        <v>2009</v>
      </c>
      <c r="B105" s="2" t="s">
        <v>28</v>
      </c>
      <c r="D105" s="18">
        <v>838520.04</v>
      </c>
      <c r="E105" s="18"/>
      <c r="F105" s="18">
        <v>44411.59</v>
      </c>
      <c r="G105" s="18"/>
      <c r="H105" s="18">
        <v>1141819.18</v>
      </c>
      <c r="I105" s="11"/>
      <c r="J105" s="11">
        <f t="shared" si="33"/>
        <v>-1097407.5899999999</v>
      </c>
      <c r="L105" s="9">
        <f t="shared" ref="L105:L110" si="42">IF(+D105=0,"NA",+J105/D105)</f>
        <v>-1.308743426096292</v>
      </c>
      <c r="M105" s="9"/>
      <c r="N105" s="9">
        <f t="shared" ref="N105:N110" si="43">IF(SUM(D104:D105)=0,"NA",+SUM(J104:J105)/SUM(D104:D105))</f>
        <v>-1.1328331406676848</v>
      </c>
      <c r="O105" s="9"/>
      <c r="P105" s="9">
        <f>IF(SUM(D103:D105)=0,"NA",+SUM(J103:$J105)/SUM(D103:D105))</f>
        <v>-0.54288439355889939</v>
      </c>
      <c r="Q105" s="9"/>
      <c r="R105" s="9">
        <f>IF(SUM(D102:D105)=0,"NA",+SUM($J102:J105)/SUM(D102:D105))</f>
        <v>-0.2950497803905095</v>
      </c>
      <c r="S105" s="9"/>
      <c r="T105" s="9">
        <f>IF(SUM(D101:D105)=0,"NA",+SUM($J101:J105)/SUM(D101:D105))</f>
        <v>-0.25545032379747745</v>
      </c>
      <c r="U105" s="9"/>
      <c r="V105" s="9">
        <f>IF(SUM(D100:D105)=0,"NA",+SUM($J100:J105)/SUM(D100:D105))</f>
        <v>-0.26251326712479017</v>
      </c>
      <c r="W105" s="9"/>
      <c r="X105" s="9">
        <f>IF(SUM(D99:D105)=0,"NA",+SUM($J99:J105)/SUM(D99:D105))</f>
        <v>-0.24096804416441364</v>
      </c>
      <c r="Y105" s="9"/>
      <c r="Z105" s="9">
        <f>IF(SUM(D98:D105)=0,"NA",+SUM($J98:J105)/SUM(D98:D105))</f>
        <v>-0.2480986864183799</v>
      </c>
      <c r="AA105" s="9"/>
      <c r="AB105" s="9">
        <f>IF(SUM(D97:D105)=0,"NA",+SUM($J97:J105)/SUM(D97:D105))</f>
        <v>-0.24815566539401021</v>
      </c>
      <c r="AC105" s="9"/>
      <c r="AD105" s="9">
        <f>IF(SUM(D96:D105)=0,"NA",+SUM($J96:J105)/SUM(D96:D105))</f>
        <v>-0.24562375694333802</v>
      </c>
      <c r="AE105" s="8"/>
    </row>
    <row r="106" spans="1:31" ht="14.25" x14ac:dyDescent="0.2">
      <c r="A106" s="13">
        <v>2010</v>
      </c>
      <c r="B106" s="2" t="s">
        <v>28</v>
      </c>
      <c r="D106" s="18">
        <v>6249584.5899999999</v>
      </c>
      <c r="E106" s="18"/>
      <c r="F106" s="18">
        <v>10215.1</v>
      </c>
      <c r="G106" s="18"/>
      <c r="H106" s="18">
        <v>1539470.56</v>
      </c>
      <c r="I106" s="11"/>
      <c r="J106" s="11">
        <f t="shared" si="33"/>
        <v>-1529255.46</v>
      </c>
      <c r="L106" s="9">
        <f t="shared" si="42"/>
        <v>-0.24469713754206501</v>
      </c>
      <c r="M106" s="9"/>
      <c r="N106" s="9">
        <f t="shared" si="43"/>
        <v>-0.37057340249786913</v>
      </c>
      <c r="O106" s="9"/>
      <c r="P106" s="9">
        <f>IF(SUM(D104:D106)=0,"NA",+SUM(J104:$J106)/SUM(D104:D106))</f>
        <v>-0.45834750653179074</v>
      </c>
      <c r="Q106" s="9"/>
      <c r="R106" s="9">
        <f>IF(SUM(D103:D106)=0,"NA",+SUM($J103:J106)/SUM(D103:D106))</f>
        <v>-0.39545025988057458</v>
      </c>
      <c r="S106" s="9"/>
      <c r="T106" s="9">
        <f>IF(SUM(D102:D106)=0,"NA",+SUM($J102:J106)/SUM(D102:D106))</f>
        <v>-0.27895315834715229</v>
      </c>
      <c r="U106" s="9"/>
      <c r="V106" s="9">
        <f>IF(SUM(D101:D106)=0,"NA",+SUM($J101:J106)/SUM(D101:D106))</f>
        <v>-0.25205074590034299</v>
      </c>
      <c r="W106" s="9"/>
      <c r="X106" s="9">
        <f>IF(SUM(D100:D106)=0,"NA",+SUM($J100:J106)/SUM(D100:D106))</f>
        <v>-0.25797944758411429</v>
      </c>
      <c r="Y106" s="9"/>
      <c r="Z106" s="9">
        <f>IF(SUM(D99:D106)=0,"NA",+SUM($J99:J106)/SUM(D99:D106))</f>
        <v>-0.24185501386421188</v>
      </c>
      <c r="AA106" s="9"/>
      <c r="AB106" s="9">
        <f>IF(SUM(D98:D106)=0,"NA",+SUM($J98:J106)/SUM(D98:D106))</f>
        <v>-0.24734677131289384</v>
      </c>
      <c r="AC106" s="9"/>
      <c r="AD106" s="9">
        <f>IF(SUM(D97:D106)=0,"NA",+SUM($J97:J106)/SUM(D97:D106))</f>
        <v>-0.24739567108479318</v>
      </c>
      <c r="AE106" s="8"/>
    </row>
    <row r="107" spans="1:31" x14ac:dyDescent="0.2">
      <c r="A107" s="5">
        <v>2011</v>
      </c>
      <c r="B107" s="2" t="s">
        <v>28</v>
      </c>
      <c r="D107" s="11">
        <v>2304258.69</v>
      </c>
      <c r="E107" s="11"/>
      <c r="F107" s="11">
        <v>130907.94</v>
      </c>
      <c r="G107" s="11"/>
      <c r="H107" s="11">
        <v>2422101.7799999998</v>
      </c>
      <c r="I107" s="11"/>
      <c r="J107" s="11">
        <f t="shared" si="33"/>
        <v>-2291193.84</v>
      </c>
      <c r="L107" s="9">
        <f t="shared" si="42"/>
        <v>-0.99433012879296112</v>
      </c>
      <c r="M107" s="9"/>
      <c r="N107" s="9">
        <f t="shared" si="43"/>
        <v>-0.44663540994873124</v>
      </c>
      <c r="O107" s="9"/>
      <c r="P107" s="9">
        <f>IF(SUM(D105:D107)=0,"NA",+SUM(J105:$J107)/SUM(D105:D107))</f>
        <v>-0.52360164555474198</v>
      </c>
      <c r="Q107" s="9"/>
      <c r="R107" s="9">
        <f>IF(SUM(D104:D107)=0,"NA",+SUM($J104:J107)/SUM(D104:D107))</f>
        <v>-0.5755969279877392</v>
      </c>
      <c r="S107" s="9"/>
      <c r="T107" s="9">
        <f>IF(SUM(D103:D107)=0,"NA",+SUM($J103:J107)/SUM(D103:D107))</f>
        <v>-0.48779256368295193</v>
      </c>
      <c r="U107" s="9"/>
      <c r="V107" s="9">
        <f>IF(SUM(D102:D107)=0,"NA",+SUM($J102:J107)/SUM(D102:D107))</f>
        <v>-0.35438198367482465</v>
      </c>
      <c r="W107" s="9"/>
      <c r="X107" s="9">
        <f>IF(SUM(D101:D107)=0,"NA",+SUM($J101:J107)/SUM(D101:D107))</f>
        <v>-0.32954175679332104</v>
      </c>
      <c r="Y107" s="9"/>
      <c r="Z107" s="9">
        <f>IF(SUM(D100:D107)=0,"NA",+SUM($J100:J107)/SUM(D100:D107))</f>
        <v>-0.32114302748907153</v>
      </c>
      <c r="AA107" s="9"/>
      <c r="AB107" s="9">
        <f>IF(SUM(D99:D107)=0,"NA",+SUM($J99:J107)/SUM(D99:D107))</f>
        <v>-0.30252442083250658</v>
      </c>
      <c r="AC107" s="9"/>
      <c r="AD107" s="9">
        <f>IF(SUM(D98:D107)=0,"NA",+SUM($J98:J107)/SUM(D98:D107))</f>
        <v>-0.30363991228975357</v>
      </c>
      <c r="AE107" s="8"/>
    </row>
    <row r="108" spans="1:31" x14ac:dyDescent="0.2">
      <c r="A108" s="5">
        <v>2012</v>
      </c>
      <c r="B108" s="2" t="s">
        <v>28</v>
      </c>
      <c r="D108" s="11">
        <v>8935932.5</v>
      </c>
      <c r="E108" s="11"/>
      <c r="F108" s="11">
        <v>315103.28000000003</v>
      </c>
      <c r="G108" s="11"/>
      <c r="H108" s="11">
        <v>5304436.95</v>
      </c>
      <c r="I108" s="11"/>
      <c r="J108" s="11">
        <f t="shared" si="33"/>
        <v>-4989333.67</v>
      </c>
      <c r="L108" s="9">
        <f t="shared" si="42"/>
        <v>-0.55834504904776305</v>
      </c>
      <c r="M108" s="9"/>
      <c r="N108" s="9">
        <f t="shared" si="43"/>
        <v>-0.64772274660925944</v>
      </c>
      <c r="O108" s="9"/>
      <c r="P108" s="9">
        <f>IF(SUM(D106:D108)=0,"NA",+SUM(J106:$J108)/SUM(D106:D108))</f>
        <v>-0.50371045808798798</v>
      </c>
      <c r="Q108" s="9"/>
      <c r="R108" s="9">
        <f>IF(SUM(D105:D108)=0,"NA",+SUM($J105:J108)/SUM(D105:D108))</f>
        <v>-0.54054073860970664</v>
      </c>
      <c r="S108" s="9"/>
      <c r="T108" s="9">
        <f>IF(SUM(D104:D108)=0,"NA",+SUM($J104:J108)/SUM(D104:D108))</f>
        <v>-0.56767877695597679</v>
      </c>
      <c r="U108" s="9"/>
      <c r="V108" s="9">
        <f>IF(SUM(D103:D108)=0,"NA",+SUM($J103:J108)/SUM(D103:D108))</f>
        <v>-0.51419335741596406</v>
      </c>
      <c r="W108" s="9"/>
      <c r="X108" s="9">
        <f>IF(SUM(D102:D108)=0,"NA",+SUM($J102:J108)/SUM(D102:D108))</f>
        <v>-0.41357686570421476</v>
      </c>
      <c r="Y108" s="9"/>
      <c r="Z108" s="9">
        <f>IF(SUM(D101:D108)=0,"NA",+SUM($J101:J108)/SUM(D101:D108))</f>
        <v>-0.3954781731776929</v>
      </c>
      <c r="AA108" s="9"/>
      <c r="AB108" s="9">
        <f>IF(SUM(D100:D108)=0,"NA",+SUM($J100:J108)/SUM(D100:D108))</f>
        <v>-0.38035263500869299</v>
      </c>
      <c r="AC108" s="9"/>
      <c r="AD108" s="9">
        <f>IF(SUM(D99:D108)=0,"NA",+SUM($J99:J108)/SUM(D99:D108))</f>
        <v>-0.36345934080670411</v>
      </c>
      <c r="AE108" s="8"/>
    </row>
    <row r="109" spans="1:31" x14ac:dyDescent="0.2">
      <c r="A109" s="5">
        <v>2013</v>
      </c>
      <c r="B109" s="2" t="s">
        <v>28</v>
      </c>
      <c r="D109" s="11">
        <v>1158637.83</v>
      </c>
      <c r="E109" s="11"/>
      <c r="F109" s="11">
        <v>2775</v>
      </c>
      <c r="G109" s="11"/>
      <c r="H109" s="11">
        <v>192915.78</v>
      </c>
      <c r="I109" s="11"/>
      <c r="J109" s="11">
        <f t="shared" si="33"/>
        <v>-190140.78</v>
      </c>
      <c r="L109" s="9">
        <f t="shared" si="42"/>
        <v>-0.16410717402520855</v>
      </c>
      <c r="M109" s="9"/>
      <c r="N109" s="9">
        <f t="shared" si="43"/>
        <v>-0.51309508782232638</v>
      </c>
      <c r="O109" s="9"/>
      <c r="P109" s="9">
        <f>IF(SUM(D107:D109)=0,"NA",+SUM(J107:$J109)/SUM(D107:D109))</f>
        <v>-0.60253014844784114</v>
      </c>
      <c r="Q109" s="9"/>
      <c r="R109" s="9">
        <f>IF(SUM(D106:D109)=0,"NA",+SUM($J106:J109)/SUM(D106:D109))</f>
        <v>-0.48261068947837427</v>
      </c>
      <c r="S109" s="9"/>
      <c r="T109" s="9">
        <f>IF(SUM(D105:D109)=0,"NA",+SUM($J105:J109)/SUM(D105:D109))</f>
        <v>-0.51815906603653872</v>
      </c>
      <c r="U109" s="9"/>
      <c r="V109" s="9">
        <f>IF(SUM(D104:D109)=0,"NA",+SUM($J104:J109)/SUM(D104:D109))</f>
        <v>-0.54501092076885582</v>
      </c>
      <c r="W109" s="9"/>
      <c r="X109" s="9">
        <f>IF(SUM(D103:D109)=0,"NA",+SUM($J103:J109)/SUM(D103:D109))</f>
        <v>-0.49799350239805451</v>
      </c>
      <c r="Y109" s="9"/>
      <c r="Z109" s="9">
        <f>IF(SUM(D102:D109)=0,"NA",+SUM($J102:J109)/SUM(D102:D109))</f>
        <v>-0.40452963847186973</v>
      </c>
      <c r="AA109" s="9"/>
      <c r="AB109" s="9">
        <f>IF(SUM(D101:D109)=0,"NA",+SUM($J101:J109)/SUM(D101:D109))</f>
        <v>-0.3871442783901603</v>
      </c>
      <c r="AC109" s="9"/>
      <c r="AD109" s="9">
        <f>IF(SUM(D100:D109)=0,"NA",+SUM($J100:J109)/SUM(D100:D109))</f>
        <v>-0.37357317410389368</v>
      </c>
      <c r="AE109" s="8"/>
    </row>
    <row r="110" spans="1:31" x14ac:dyDescent="0.2">
      <c r="A110" s="5">
        <v>2014</v>
      </c>
      <c r="B110" s="2" t="s">
        <v>28</v>
      </c>
      <c r="D110" s="11">
        <v>1398229.67</v>
      </c>
      <c r="E110" s="11"/>
      <c r="F110" s="11">
        <v>6771.47</v>
      </c>
      <c r="G110" s="11"/>
      <c r="H110" s="11">
        <v>196432.14</v>
      </c>
      <c r="I110" s="11"/>
      <c r="J110" s="11">
        <f t="shared" ref="J110:J147" si="44">F110-H110</f>
        <v>-189660.67</v>
      </c>
      <c r="L110" s="9">
        <f t="shared" si="42"/>
        <v>-0.13564343116821431</v>
      </c>
      <c r="M110" s="9"/>
      <c r="N110" s="9">
        <f t="shared" si="43"/>
        <v>-0.14854170190672766</v>
      </c>
      <c r="O110" s="9"/>
      <c r="P110" s="9">
        <f>IF(SUM(D108:D110)=0,"NA",+SUM(J108:$J110)/SUM(D108:D110))</f>
        <v>-0.46717380620910481</v>
      </c>
      <c r="Q110" s="9"/>
      <c r="R110" s="9">
        <f>IF(SUM(D107:D110)=0,"NA",+SUM($J107:J110)/SUM(D107:D110))</f>
        <v>-0.55521463901230972</v>
      </c>
      <c r="S110" s="9"/>
      <c r="T110" s="9">
        <f>IF(SUM(D106:D110)=0,"NA",+SUM($J106:J110)/SUM(D106:D110))</f>
        <v>-0.45841013338967329</v>
      </c>
      <c r="U110" s="9"/>
      <c r="V110" s="9">
        <f>IF(SUM(D105:D110)=0,"NA",+SUM($J105:J110)/SUM(D105:D110))</f>
        <v>-0.49255023062946285</v>
      </c>
      <c r="W110" s="9"/>
      <c r="X110" s="9">
        <f>IF(SUM(D104:D110)=0,"NA",+SUM($J104:J110)/SUM(D104:D110))</f>
        <v>-0.51902422789714187</v>
      </c>
      <c r="Y110" s="9"/>
      <c r="Z110" s="9">
        <f>IF(SUM(D103:D110)=0,"NA",+SUM($J103:J110)/SUM(D103:D110))</f>
        <v>-0.47882906537731668</v>
      </c>
      <c r="AA110" s="9"/>
      <c r="AB110" s="9">
        <f>IF(SUM(D102:D110)=0,"NA",+SUM($J102:J110)/SUM(D102:D110))</f>
        <v>-0.39325521751119347</v>
      </c>
      <c r="AC110" s="9"/>
      <c r="AD110" s="9">
        <f>IF(SUM(D101:D110)=0,"NA",+SUM($J101:J110)/SUM(D101:D110))</f>
        <v>-0.37666744089479454</v>
      </c>
      <c r="AE110" s="8"/>
    </row>
    <row r="111" spans="1:31" x14ac:dyDescent="0.2">
      <c r="A111" s="5"/>
      <c r="D111" s="11"/>
      <c r="E111" s="11"/>
      <c r="F111" s="11"/>
      <c r="G111" s="11"/>
      <c r="H111" s="11"/>
      <c r="I111" s="11"/>
      <c r="J111" s="11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8"/>
    </row>
    <row r="112" spans="1:31" x14ac:dyDescent="0.2">
      <c r="A112" s="5"/>
      <c r="D112" s="11"/>
      <c r="E112" s="11"/>
      <c r="F112" s="11"/>
      <c r="G112" s="11"/>
      <c r="H112" s="11"/>
      <c r="I112" s="11"/>
      <c r="J112" s="11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8"/>
    </row>
    <row r="113" spans="1:31" x14ac:dyDescent="0.2">
      <c r="A113" s="5">
        <v>1994</v>
      </c>
      <c r="B113" s="2" t="s">
        <v>29</v>
      </c>
      <c r="D113" s="11">
        <v>79955.33</v>
      </c>
      <c r="E113" s="11"/>
      <c r="F113" s="11">
        <v>0</v>
      </c>
      <c r="G113" s="11"/>
      <c r="H113" s="11">
        <v>282.75</v>
      </c>
      <c r="I113" s="11"/>
      <c r="J113" s="11">
        <f t="shared" si="44"/>
        <v>-282.75</v>
      </c>
      <c r="L113" s="9">
        <f t="shared" ref="L113:L116" si="45">IF(+D113=0,"NA",+J113/D113)</f>
        <v>-3.5363496092130444E-3</v>
      </c>
      <c r="M113" s="9"/>
      <c r="N113" s="9" t="s">
        <v>23</v>
      </c>
      <c r="O113" s="9"/>
      <c r="P113" s="9" t="s">
        <v>23</v>
      </c>
      <c r="Q113" s="9"/>
      <c r="R113" s="9" t="s">
        <v>23</v>
      </c>
      <c r="S113" s="9"/>
      <c r="T113" s="9" t="s">
        <v>23</v>
      </c>
      <c r="U113" s="9"/>
      <c r="V113" s="9" t="s">
        <v>23</v>
      </c>
      <c r="W113" s="9"/>
      <c r="X113" s="9" t="s">
        <v>23</v>
      </c>
      <c r="Y113" s="9"/>
      <c r="Z113" s="9" t="s">
        <v>23</v>
      </c>
      <c r="AA113" s="9"/>
      <c r="AB113" s="9" t="s">
        <v>23</v>
      </c>
      <c r="AC113" s="9"/>
      <c r="AD113" s="9" t="s">
        <v>23</v>
      </c>
      <c r="AE113" s="8"/>
    </row>
    <row r="114" spans="1:31" x14ac:dyDescent="0.2">
      <c r="A114" s="5">
        <v>1995</v>
      </c>
      <c r="B114" s="2" t="s">
        <v>29</v>
      </c>
      <c r="D114" s="11">
        <v>114269.51</v>
      </c>
      <c r="E114" s="11"/>
      <c r="F114" s="11">
        <v>0</v>
      </c>
      <c r="G114" s="11"/>
      <c r="H114" s="11">
        <v>5850.14</v>
      </c>
      <c r="I114" s="11"/>
      <c r="J114" s="11">
        <f t="shared" si="44"/>
        <v>-5850.14</v>
      </c>
      <c r="L114" s="9">
        <f t="shared" si="45"/>
        <v>-5.1195983950574397E-2</v>
      </c>
      <c r="M114" s="9"/>
      <c r="N114" s="9">
        <f t="shared" ref="N114:N127" si="46">IF(SUM(D113:D114)=0,"NA",+SUM(J113:J114)/SUM(D113:D114))</f>
        <v>-3.157623916693663E-2</v>
      </c>
      <c r="O114" s="9"/>
      <c r="P114" s="9" t="s">
        <v>23</v>
      </c>
      <c r="Q114" s="9"/>
      <c r="R114" s="9" t="s">
        <v>23</v>
      </c>
      <c r="S114" s="9"/>
      <c r="T114" s="9" t="s">
        <v>23</v>
      </c>
      <c r="U114" s="9"/>
      <c r="V114" s="9" t="s">
        <v>23</v>
      </c>
      <c r="W114" s="9"/>
      <c r="X114" s="9" t="s">
        <v>23</v>
      </c>
      <c r="Y114" s="9"/>
      <c r="Z114" s="9" t="s">
        <v>23</v>
      </c>
      <c r="AA114" s="9"/>
      <c r="AB114" s="9" t="s">
        <v>23</v>
      </c>
      <c r="AC114" s="9"/>
      <c r="AD114" s="9" t="s">
        <v>23</v>
      </c>
      <c r="AE114" s="8"/>
    </row>
    <row r="115" spans="1:31" x14ac:dyDescent="0.2">
      <c r="A115" s="5">
        <v>1996</v>
      </c>
      <c r="B115" s="2" t="s">
        <v>29</v>
      </c>
      <c r="D115" s="11">
        <v>564112.04</v>
      </c>
      <c r="E115" s="11"/>
      <c r="F115" s="11">
        <v>0</v>
      </c>
      <c r="G115" s="11"/>
      <c r="H115" s="11">
        <v>239339.25</v>
      </c>
      <c r="I115" s="11"/>
      <c r="J115" s="11">
        <f t="shared" si="44"/>
        <v>-239339.25</v>
      </c>
      <c r="L115" s="9">
        <f t="shared" si="45"/>
        <v>-0.42427608884220941</v>
      </c>
      <c r="M115" s="9"/>
      <c r="N115" s="9">
        <f t="shared" si="46"/>
        <v>-0.36143286915748224</v>
      </c>
      <c r="O115" s="9"/>
      <c r="P115" s="9">
        <f>IF(SUM(D113:D115)=0,"NA",+SUM(J113:$J115)/SUM(D113:D115))</f>
        <v>-0.32369801136402598</v>
      </c>
      <c r="Q115" s="9"/>
      <c r="R115" s="9" t="s">
        <v>23</v>
      </c>
      <c r="S115" s="9"/>
      <c r="T115" s="9" t="s">
        <v>23</v>
      </c>
      <c r="U115" s="9"/>
      <c r="V115" s="9" t="s">
        <v>23</v>
      </c>
      <c r="W115" s="9"/>
      <c r="X115" s="9" t="s">
        <v>23</v>
      </c>
      <c r="Y115" s="9"/>
      <c r="Z115" s="9" t="s">
        <v>23</v>
      </c>
      <c r="AA115" s="9"/>
      <c r="AB115" s="9" t="s">
        <v>24</v>
      </c>
      <c r="AC115" s="9"/>
      <c r="AD115" s="9" t="s">
        <v>23</v>
      </c>
      <c r="AE115" s="8"/>
    </row>
    <row r="116" spans="1:31" x14ac:dyDescent="0.2">
      <c r="A116" s="5">
        <v>1997</v>
      </c>
      <c r="B116" s="2" t="s">
        <v>29</v>
      </c>
      <c r="D116" s="11">
        <v>159847.85</v>
      </c>
      <c r="E116" s="11"/>
      <c r="F116" s="11">
        <v>0</v>
      </c>
      <c r="G116" s="11"/>
      <c r="H116" s="11">
        <v>33618.5</v>
      </c>
      <c r="I116" s="11"/>
      <c r="J116" s="11">
        <f t="shared" si="44"/>
        <v>-33618.5</v>
      </c>
      <c r="L116" s="9">
        <f t="shared" si="45"/>
        <v>-0.21031562201180684</v>
      </c>
      <c r="M116" s="9"/>
      <c r="N116" s="9">
        <f t="shared" si="46"/>
        <v>-0.37703435476238883</v>
      </c>
      <c r="O116" s="9"/>
      <c r="P116" s="9">
        <f>IF(SUM(D114:D116)=0,"NA",+SUM(J114:$J116)/SUM(D114:D116))</f>
        <v>-0.33261526021397009</v>
      </c>
      <c r="Q116" s="9"/>
      <c r="R116" s="9">
        <f>IF(SUM(D113:D116)=0,"NA",+SUM($J113:J116)/SUM(D113:D116))</f>
        <v>-0.30395913902859178</v>
      </c>
      <c r="S116" s="9"/>
      <c r="T116" s="9" t="s">
        <v>23</v>
      </c>
      <c r="U116" s="9"/>
      <c r="V116" s="9" t="s">
        <v>23</v>
      </c>
      <c r="W116" s="9"/>
      <c r="X116" s="9" t="s">
        <v>23</v>
      </c>
      <c r="Y116" s="9"/>
      <c r="Z116" s="9" t="s">
        <v>23</v>
      </c>
      <c r="AA116" s="9"/>
      <c r="AB116" s="9" t="s">
        <v>23</v>
      </c>
      <c r="AC116" s="9"/>
      <c r="AD116" s="9" t="s">
        <v>23</v>
      </c>
      <c r="AE116" s="8"/>
    </row>
    <row r="117" spans="1:31" x14ac:dyDescent="0.2">
      <c r="A117" s="5">
        <v>1998</v>
      </c>
      <c r="B117" s="2" t="s">
        <v>29</v>
      </c>
      <c r="D117" s="11">
        <v>164138.51</v>
      </c>
      <c r="E117" s="11"/>
      <c r="F117" s="11">
        <v>4000</v>
      </c>
      <c r="G117" s="11"/>
      <c r="H117" s="11">
        <v>61422.38</v>
      </c>
      <c r="I117" s="11"/>
      <c r="J117" s="11">
        <f t="shared" si="44"/>
        <v>-57422.38</v>
      </c>
      <c r="L117" s="9">
        <f>IF(+D117=0,"NA",+J117/D117)</f>
        <v>-0.34984099709446609</v>
      </c>
      <c r="M117" s="9"/>
      <c r="N117" s="9">
        <f t="shared" si="46"/>
        <v>-0.28100220021608319</v>
      </c>
      <c r="O117" s="9"/>
      <c r="P117" s="9">
        <f>IF(SUM(D115:D117)=0,"NA",+SUM(J115:$J117)/SUM(D115:D117))</f>
        <v>-0.37200847338538162</v>
      </c>
      <c r="Q117" s="9"/>
      <c r="R117" s="9">
        <f>IF(SUM(D114:D117)=0,"NA",+SUM($J114:J117)/SUM(D114:D117))</f>
        <v>-0.33543598777019906</v>
      </c>
      <c r="S117" s="9"/>
      <c r="T117" s="9">
        <f>IF(SUM(D113:D117)=0,"NA",+SUM($J113:J117)/SUM(D113:D117))</f>
        <v>-0.31091730045452964</v>
      </c>
      <c r="U117" s="9"/>
      <c r="V117" s="9" t="s">
        <v>23</v>
      </c>
      <c r="W117" s="9"/>
      <c r="X117" s="9" t="s">
        <v>23</v>
      </c>
      <c r="Y117" s="9"/>
      <c r="Z117" s="9" t="s">
        <v>23</v>
      </c>
      <c r="AA117" s="9"/>
      <c r="AB117" s="9" t="s">
        <v>23</v>
      </c>
      <c r="AC117" s="9"/>
      <c r="AD117" s="9" t="s">
        <v>23</v>
      </c>
      <c r="AE117" s="8"/>
    </row>
    <row r="118" spans="1:31" x14ac:dyDescent="0.2">
      <c r="A118" s="5">
        <v>1999</v>
      </c>
      <c r="B118" s="2" t="s">
        <v>29</v>
      </c>
      <c r="D118" s="11">
        <v>85734.04</v>
      </c>
      <c r="E118" s="11"/>
      <c r="F118" s="11">
        <v>0</v>
      </c>
      <c r="G118" s="11"/>
      <c r="H118" s="11">
        <v>33706.75</v>
      </c>
      <c r="I118" s="11"/>
      <c r="J118" s="11">
        <f t="shared" si="44"/>
        <v>-33706.75</v>
      </c>
      <c r="L118" s="9">
        <f t="shared" ref="L118:L126" si="47">IF(+D118=0,"NA",+J118/D118)</f>
        <v>-0.39315480758867777</v>
      </c>
      <c r="M118" s="9"/>
      <c r="N118" s="9">
        <f t="shared" si="46"/>
        <v>-0.36470244530661733</v>
      </c>
      <c r="O118" s="9"/>
      <c r="P118" s="9">
        <f>IF(SUM(D116:D118)=0,"NA",+SUM(J116:$J118)/SUM(D116:D118))</f>
        <v>-0.30447014598247979</v>
      </c>
      <c r="Q118" s="9"/>
      <c r="R118" s="9">
        <f>IF(SUM(D115:D118)=0,"NA",+SUM($J115:J118)/SUM(D115:D118))</f>
        <v>-0.37387014957111098</v>
      </c>
      <c r="S118" s="9"/>
      <c r="T118" s="9">
        <f>IF(SUM(D114:D118)=0,"NA",+SUM($J114:J118)/SUM(D114:D118))</f>
        <v>-0.33998378552671471</v>
      </c>
      <c r="U118" s="9"/>
      <c r="V118" s="9">
        <f>IF(SUM(D113:D118)=0,"NA",+SUM($J113:J118)/SUM(D113:D118))</f>
        <v>-0.31695343742046622</v>
      </c>
      <c r="W118" s="9"/>
      <c r="X118" s="9" t="s">
        <v>23</v>
      </c>
      <c r="Y118" s="9"/>
      <c r="Z118" s="9" t="s">
        <v>23</v>
      </c>
      <c r="AA118" s="9"/>
      <c r="AB118" s="9" t="s">
        <v>23</v>
      </c>
      <c r="AC118" s="9"/>
      <c r="AD118" s="9" t="s">
        <v>23</v>
      </c>
      <c r="AE118" s="8"/>
    </row>
    <row r="119" spans="1:31" x14ac:dyDescent="0.2">
      <c r="A119" s="5">
        <v>2000</v>
      </c>
      <c r="B119" s="2" t="s">
        <v>29</v>
      </c>
      <c r="D119" s="11">
        <v>292477.01</v>
      </c>
      <c r="E119" s="11"/>
      <c r="F119" s="11">
        <v>0</v>
      </c>
      <c r="G119" s="11"/>
      <c r="H119" s="11">
        <v>3275.47</v>
      </c>
      <c r="I119" s="11"/>
      <c r="J119" s="11">
        <f t="shared" si="44"/>
        <v>-3275.47</v>
      </c>
      <c r="L119" s="9">
        <f t="shared" si="47"/>
        <v>-1.1199068261809705E-2</v>
      </c>
      <c r="M119" s="9"/>
      <c r="N119" s="9">
        <f t="shared" si="46"/>
        <v>-9.778196591559131E-2</v>
      </c>
      <c r="O119" s="9"/>
      <c r="P119" s="9">
        <f>IF(SUM(D117:D119)=0,"NA",+SUM(J117:$J119)/SUM(D117:D119))</f>
        <v>-0.1740659658689499</v>
      </c>
      <c r="Q119" s="9"/>
      <c r="R119" s="9">
        <f>IF(SUM(D116:D119)=0,"NA",+SUM($J116:J119)/SUM(D116:D119))</f>
        <v>-0.18231781857469401</v>
      </c>
      <c r="S119" s="9"/>
      <c r="T119" s="9">
        <f>IF(SUM(D115:D119)=0,"NA",+SUM($J115:J119)/SUM(D115:D119))</f>
        <v>-0.29010472124329478</v>
      </c>
      <c r="U119" s="9"/>
      <c r="V119" s="9">
        <f>IF(SUM(D114:D119)=0,"NA",+SUM($J114:J119)/SUM(D114:D119))</f>
        <v>-0.27033041992759327</v>
      </c>
      <c r="W119" s="9"/>
      <c r="X119" s="9">
        <f>IF(SUM(D113:D119)=0,"NA",+SUM($J113:J119)/SUM(D113:D119))</f>
        <v>-0.2557250744178009</v>
      </c>
      <c r="Y119" s="9"/>
      <c r="Z119" s="9" t="s">
        <v>23</v>
      </c>
      <c r="AA119" s="9"/>
      <c r="AB119" s="9" t="s">
        <v>23</v>
      </c>
      <c r="AC119" s="9"/>
      <c r="AD119" s="9" t="s">
        <v>23</v>
      </c>
      <c r="AE119" s="8"/>
    </row>
    <row r="120" spans="1:31" x14ac:dyDescent="0.2">
      <c r="A120" s="5">
        <v>2001</v>
      </c>
      <c r="B120" s="2" t="s">
        <v>29</v>
      </c>
      <c r="D120" s="11">
        <v>17821.93</v>
      </c>
      <c r="E120" s="11"/>
      <c r="F120" s="11">
        <v>0</v>
      </c>
      <c r="G120" s="11"/>
      <c r="H120" s="11">
        <v>2935.97</v>
      </c>
      <c r="I120" s="11"/>
      <c r="J120" s="11">
        <f t="shared" si="44"/>
        <v>-2935.97</v>
      </c>
      <c r="L120" s="9">
        <f t="shared" si="47"/>
        <v>-0.16473917246897501</v>
      </c>
      <c r="M120" s="9"/>
      <c r="N120" s="9">
        <f t="shared" si="46"/>
        <v>-2.0017599802306767E-2</v>
      </c>
      <c r="O120" s="9"/>
      <c r="P120" s="9">
        <f>IF(SUM(D118:D120)=0,"NA",+SUM(J118:$J120)/SUM(D118:D120))</f>
        <v>-0.10079511559870595</v>
      </c>
      <c r="Q120" s="9"/>
      <c r="R120" s="9">
        <f>IF(SUM(D117:D120)=0,"NA",+SUM($J117:J120)/SUM(D117:D120))</f>
        <v>-0.17376923270407779</v>
      </c>
      <c r="S120" s="9"/>
      <c r="T120" s="9">
        <f>IF(SUM(D116:D120)=0,"NA",+SUM($J116:J120)/SUM(D116:D120))</f>
        <v>-0.18188271165049541</v>
      </c>
      <c r="U120" s="9"/>
      <c r="V120" s="9">
        <f>IF(SUM(D115:D120)=0,"NA",+SUM($J115:J120)/SUM(D115:D120))</f>
        <v>-0.28836482447769474</v>
      </c>
      <c r="W120" s="9"/>
      <c r="X120" s="9">
        <f>IF(SUM(D114:D120)=0,"NA",+SUM($J114:J120)/SUM(D114:D120))</f>
        <v>-0.26898471153003911</v>
      </c>
      <c r="Y120" s="9"/>
      <c r="Z120" s="9">
        <f>IF(SUM(D113:D120)=0,"NA",+SUM($J113:J120)/SUM(D113:D120))</f>
        <v>-0.25462821808941283</v>
      </c>
      <c r="AA120" s="9"/>
      <c r="AB120" s="9" t="s">
        <v>23</v>
      </c>
      <c r="AC120" s="9"/>
      <c r="AD120" s="9" t="s">
        <v>23</v>
      </c>
      <c r="AE120" s="8"/>
    </row>
    <row r="121" spans="1:31" x14ac:dyDescent="0.2">
      <c r="A121" s="5">
        <v>2002</v>
      </c>
      <c r="B121" s="2" t="s">
        <v>29</v>
      </c>
      <c r="D121" s="11">
        <v>136803.46</v>
      </c>
      <c r="E121" s="11"/>
      <c r="F121" s="11">
        <v>0</v>
      </c>
      <c r="G121" s="11"/>
      <c r="H121" s="11">
        <v>14711.47</v>
      </c>
      <c r="I121" s="11"/>
      <c r="J121" s="11">
        <f t="shared" si="44"/>
        <v>-14711.47</v>
      </c>
      <c r="L121" s="9">
        <f t="shared" si="47"/>
        <v>-0.10753726550483446</v>
      </c>
      <c r="M121" s="9"/>
      <c r="N121" s="9">
        <f t="shared" si="46"/>
        <v>-0.11413028610631153</v>
      </c>
      <c r="O121" s="9"/>
      <c r="P121" s="9">
        <f>IF(SUM(D119:D121)=0,"NA",+SUM(J119:$J121)/SUM(D119:D121))</f>
        <v>-4.6796684607374059E-2</v>
      </c>
      <c r="Q121" s="9"/>
      <c r="R121" s="9">
        <f>IF(SUM(D118:D121)=0,"NA",+SUM($J118:J121)/SUM(D118:D121))</f>
        <v>-0.10252613353546167</v>
      </c>
      <c r="S121" s="9"/>
      <c r="T121" s="9">
        <f>IF(SUM(D117:D121)=0,"NA",+SUM($J117:J121)/SUM(D117:D121))</f>
        <v>-0.16076910655110344</v>
      </c>
      <c r="U121" s="9"/>
      <c r="V121" s="9">
        <f>IF(SUM(D116:D121)=0,"NA",+SUM($J116:J121)/SUM(D116:D121))</f>
        <v>-0.17001244598066254</v>
      </c>
      <c r="W121" s="9"/>
      <c r="X121" s="9">
        <f>IF(SUM(D115:D121)=0,"NA",+SUM($J115:J121)/SUM(D115:D121))</f>
        <v>-0.27095527476826448</v>
      </c>
      <c r="Y121" s="9"/>
      <c r="Z121" s="9">
        <f>IF(SUM(D114:D121)=0,"NA",+SUM($J114:J121)/SUM(D114:D121))</f>
        <v>-0.25459798234678005</v>
      </c>
      <c r="AA121" s="9"/>
      <c r="AB121" s="9">
        <f>IF(SUM(D113:D121)=0,"NA",+SUM($J113:J121)/SUM(D113:D121))</f>
        <v>-0.24216966585000435</v>
      </c>
      <c r="AC121" s="9"/>
      <c r="AD121" s="9"/>
      <c r="AE121" s="8"/>
    </row>
    <row r="122" spans="1:31" x14ac:dyDescent="0.2">
      <c r="A122" s="5">
        <v>2003</v>
      </c>
      <c r="B122" s="2" t="s">
        <v>29</v>
      </c>
      <c r="D122" s="11">
        <v>407102.62</v>
      </c>
      <c r="E122" s="11"/>
      <c r="F122" s="11">
        <v>0</v>
      </c>
      <c r="G122" s="11"/>
      <c r="H122" s="11">
        <v>27667.1</v>
      </c>
      <c r="I122" s="11"/>
      <c r="J122" s="11">
        <f t="shared" si="44"/>
        <v>-27667.1</v>
      </c>
      <c r="L122" s="9">
        <f t="shared" si="47"/>
        <v>-6.7960997155950498E-2</v>
      </c>
      <c r="M122" s="9"/>
      <c r="N122" s="9">
        <f t="shared" si="46"/>
        <v>-7.7915234924382543E-2</v>
      </c>
      <c r="O122" s="9"/>
      <c r="P122" s="9">
        <f>IF(SUM(D120:D122)=0,"NA",+SUM(J120:$J122)/SUM(D120:D122))</f>
        <v>-8.0669895738330707E-2</v>
      </c>
      <c r="Q122" s="9"/>
      <c r="R122" s="9">
        <f>IF(SUM(D119:D122)=0,"NA",+SUM($J119:J122)/SUM(D119:D122))</f>
        <v>-5.6883311221935913E-2</v>
      </c>
      <c r="S122" s="9"/>
      <c r="T122" s="9">
        <f>IF(SUM(D118:D122)=0,"NA",+SUM($J118:J122)/SUM(D118:D122))</f>
        <v>-8.7555420880157928E-2</v>
      </c>
      <c r="U122" s="9"/>
      <c r="V122" s="9">
        <f>IF(SUM(D117:D122)=0,"NA",+SUM($J117:J122)/SUM(D117:D122))</f>
        <v>-0.12654830040610282</v>
      </c>
      <c r="W122" s="9"/>
      <c r="X122" s="9">
        <f>IF(SUM(D116:D122)=0,"NA",+SUM($J116:J122)/SUM(D116:D122))</f>
        <v>-0.13714230069049488</v>
      </c>
      <c r="Y122" s="9"/>
      <c r="Z122" s="9">
        <f>IF(SUM(D115:D122)=0,"NA",+SUM($J115:J122)/SUM(D115:D122))</f>
        <v>-0.22574859598336672</v>
      </c>
      <c r="AA122" s="9"/>
      <c r="AB122" s="9">
        <f>IF(SUM(D114:D122)=0,"NA",+SUM($J114:J122)/SUM(D114:D122))</f>
        <v>-0.21547934310301115</v>
      </c>
      <c r="AC122" s="9"/>
      <c r="AD122" s="9">
        <f>IF(SUM(D113:D122)=0,"NA",+SUM($J113:J122)/SUM(D113:D122))</f>
        <v>-0.20709963292101127</v>
      </c>
      <c r="AE122" s="8"/>
    </row>
    <row r="123" spans="1:31" x14ac:dyDescent="0.2">
      <c r="A123" s="5">
        <v>2004</v>
      </c>
      <c r="B123" s="2" t="s">
        <v>29</v>
      </c>
      <c r="D123" s="11">
        <v>375020.03</v>
      </c>
      <c r="E123" s="11"/>
      <c r="F123" s="11">
        <v>0</v>
      </c>
      <c r="G123" s="11"/>
      <c r="H123" s="11">
        <v>153982.5</v>
      </c>
      <c r="I123" s="11"/>
      <c r="J123" s="11">
        <f t="shared" si="44"/>
        <v>-153982.5</v>
      </c>
      <c r="L123" s="9">
        <f t="shared" si="47"/>
        <v>-0.41059806858849646</v>
      </c>
      <c r="M123" s="9"/>
      <c r="N123" s="9">
        <f t="shared" si="46"/>
        <v>-0.23225206430219097</v>
      </c>
      <c r="O123" s="9"/>
      <c r="P123" s="9">
        <f>IF(SUM(D121:D123)=0,"NA",+SUM(J121:$J123)/SUM(D121:D123))</f>
        <v>-0.21368537455095274</v>
      </c>
      <c r="Q123" s="9"/>
      <c r="R123" s="9">
        <f>IF(SUM(D120:D123)=0,"NA",+SUM($J120:J123)/SUM(D120:D123))</f>
        <v>-0.21275415745732434</v>
      </c>
      <c r="S123" s="9"/>
      <c r="T123" s="9">
        <f>IF(SUM(D119:D123)=0,"NA",+SUM($J119:J123)/SUM(D119:D123))</f>
        <v>-0.16479692632362153</v>
      </c>
      <c r="U123" s="9"/>
      <c r="V123" s="9">
        <f>IF(SUM(D118:D123)=0,"NA",+SUM($J118:J123)/SUM(D118:D123))</f>
        <v>-0.179685635695328</v>
      </c>
      <c r="W123" s="9"/>
      <c r="X123" s="9">
        <f>IF(SUM(D117:D123)=0,"NA",+SUM($J117:J123)/SUM(D117:D123))</f>
        <v>-0.19856812694442882</v>
      </c>
      <c r="Y123" s="9"/>
      <c r="Z123" s="9">
        <f>IF(SUM(D116:D123)=0,"NA",+SUM($J116:J123)/SUM(D116:D123))</f>
        <v>-0.19971387089179815</v>
      </c>
      <c r="AA123" s="9"/>
      <c r="AB123" s="9">
        <f>IF(SUM(D115:D123)=0,"NA",+SUM($J115:J123)/SUM(D115:D123))</f>
        <v>-0.25721498080379185</v>
      </c>
      <c r="AC123" s="9"/>
      <c r="AD123" s="9">
        <f>IF(SUM(D114:D123)=0,"NA",+SUM($J114:J123)/SUM(D114:D123))</f>
        <v>-0.24705599598157701</v>
      </c>
      <c r="AE123" s="8"/>
    </row>
    <row r="124" spans="1:31" x14ac:dyDescent="0.2">
      <c r="A124" s="5">
        <v>2005</v>
      </c>
      <c r="B124" s="2" t="s">
        <v>29</v>
      </c>
      <c r="D124" s="11">
        <v>2417945.44</v>
      </c>
      <c r="E124" s="11"/>
      <c r="F124" s="11">
        <v>17643.689999999999</v>
      </c>
      <c r="G124" s="11"/>
      <c r="H124" s="11">
        <v>25210</v>
      </c>
      <c r="I124" s="11"/>
      <c r="J124" s="11">
        <f t="shared" si="44"/>
        <v>-7566.3100000000013</v>
      </c>
      <c r="L124" s="9">
        <f t="shared" si="47"/>
        <v>-3.1292310714835657E-3</v>
      </c>
      <c r="M124" s="9"/>
      <c r="N124" s="9">
        <f t="shared" si="46"/>
        <v>-5.7841320179300326E-2</v>
      </c>
      <c r="O124" s="9"/>
      <c r="P124" s="9">
        <f>IF(SUM(D122:D124)=0,"NA",+SUM(J122:$J124)/SUM(D122:D124))</f>
        <v>-5.9128713726838235E-2</v>
      </c>
      <c r="Q124" s="9"/>
      <c r="R124" s="9">
        <f>IF(SUM(D121:D124)=0,"NA",+SUM($J121:J124)/SUM(D121:D124))</f>
        <v>-6.1113344323967166E-2</v>
      </c>
      <c r="S124" s="9"/>
      <c r="T124" s="9">
        <f>IF(SUM(D120:D124)=0,"NA",+SUM($J120:J124)/SUM(D120:D124))</f>
        <v>-6.1663860270178839E-2</v>
      </c>
      <c r="U124" s="9"/>
      <c r="V124" s="9">
        <f>IF(SUM(D119:D124)=0,"NA",+SUM($J119:J124)/SUM(D119:D124))</f>
        <v>-5.7616944581057955E-2</v>
      </c>
      <c r="W124" s="9"/>
      <c r="X124" s="9">
        <f>IF(SUM(D118:D124)=0,"NA",+SUM($J118:J124)/SUM(D118:D124))</f>
        <v>-6.5323280582265525E-2</v>
      </c>
      <c r="Y124" s="9"/>
      <c r="Z124" s="9">
        <f>IF(SUM(D117:D124)=0,"NA",+SUM($J117:J124)/SUM(D117:D124))</f>
        <v>-7.7306805931504421E-2</v>
      </c>
      <c r="AA124" s="9"/>
      <c r="AB124" s="9">
        <f>IF(SUM(D116:D124)=0,"NA",+SUM($J116:J124)/SUM(D116:D124))</f>
        <v>-8.2547561440578954E-2</v>
      </c>
      <c r="AC124" s="9"/>
      <c r="AD124" s="9">
        <f>IF(SUM(D115:D124)=0,"NA",+SUM($J115:J124)/SUM(D115:D124))</f>
        <v>-0.12426430121307021</v>
      </c>
      <c r="AE124" s="8"/>
    </row>
    <row r="125" spans="1:31" x14ac:dyDescent="0.2">
      <c r="A125" s="5">
        <v>2006</v>
      </c>
      <c r="B125" s="2" t="s">
        <v>29</v>
      </c>
      <c r="D125" s="11">
        <v>2445072.5699999998</v>
      </c>
      <c r="E125" s="11"/>
      <c r="F125" s="11">
        <v>0</v>
      </c>
      <c r="G125" s="11"/>
      <c r="H125" s="11">
        <v>54336.06</v>
      </c>
      <c r="I125" s="11"/>
      <c r="J125" s="11">
        <f t="shared" si="44"/>
        <v>-54336.06</v>
      </c>
      <c r="L125" s="9">
        <f t="shared" si="47"/>
        <v>-2.2222677832421146E-2</v>
      </c>
      <c r="M125" s="9"/>
      <c r="N125" s="9">
        <f t="shared" si="46"/>
        <v>-1.2729208461228792E-2</v>
      </c>
      <c r="O125" s="9"/>
      <c r="P125" s="9">
        <f>IF(SUM(D123:D125)=0,"NA",+SUM(J123:$J125)/SUM(D123:D125))</f>
        <v>-4.1214834323730881E-2</v>
      </c>
      <c r="Q125" s="9"/>
      <c r="R125" s="9">
        <f>IF(SUM(D122:D125)=0,"NA",+SUM($J122:J125)/SUM(D122:D125))</f>
        <v>-4.3143649497654854E-2</v>
      </c>
      <c r="S125" s="9"/>
      <c r="T125" s="9">
        <f>IF(SUM(D121:D125)=0,"NA",+SUM($J121:J125)/SUM(D121:D125))</f>
        <v>-4.4667232100472125E-2</v>
      </c>
      <c r="U125" s="9"/>
      <c r="V125" s="9">
        <f>IF(SUM(D120:D125)=0,"NA",+SUM($J120:J125)/SUM(D120:D125))</f>
        <v>-4.5036197623867943E-2</v>
      </c>
      <c r="W125" s="9"/>
      <c r="X125" s="9">
        <f>IF(SUM(D119:D125)=0,"NA",+SUM($J119:J125)/SUM(D119:D125))</f>
        <v>-4.3411741356228814E-2</v>
      </c>
      <c r="Y125" s="9"/>
      <c r="Z125" s="9">
        <f>IF(SUM(D118:D125)=0,"NA",+SUM($J118:J125)/SUM(D118:D125))</f>
        <v>-4.8265253362625771E-2</v>
      </c>
      <c r="AA125" s="9"/>
      <c r="AB125" s="9">
        <f>IF(SUM(D117:D125)=0,"NA",+SUM($J117:J125)/SUM(D117:D125))</f>
        <v>-5.6070250349788256E-2</v>
      </c>
      <c r="AC125" s="9"/>
      <c r="AD125" s="9">
        <f>IF(SUM(D116:D125)=0,"NA",+SUM($J116:J125)/SUM(D116:D125))</f>
        <v>-5.9862303501779457E-2</v>
      </c>
      <c r="AE125" s="8"/>
    </row>
    <row r="126" spans="1:31" x14ac:dyDescent="0.2">
      <c r="A126" s="5">
        <v>2007</v>
      </c>
      <c r="B126" s="2" t="s">
        <v>29</v>
      </c>
      <c r="D126" s="11">
        <v>1050656.8899999999</v>
      </c>
      <c r="E126" s="11"/>
      <c r="F126" s="11">
        <v>0</v>
      </c>
      <c r="G126" s="11"/>
      <c r="H126" s="11">
        <v>127916.43</v>
      </c>
      <c r="I126" s="11"/>
      <c r="J126" s="11">
        <f t="shared" si="44"/>
        <v>-127916.43</v>
      </c>
      <c r="L126" s="9">
        <f t="shared" si="47"/>
        <v>-0.12174900409209709</v>
      </c>
      <c r="M126" s="9"/>
      <c r="N126" s="9">
        <f t="shared" si="46"/>
        <v>-5.2135753663271181E-2</v>
      </c>
      <c r="O126" s="9"/>
      <c r="P126" s="9">
        <f>IF(SUM(D124:D126)=0,"NA",+SUM(J124:$J126)/SUM(D124:D126))</f>
        <v>-3.2098281222730049E-2</v>
      </c>
      <c r="Q126" s="9"/>
      <c r="R126" s="9">
        <f>IF(SUM(D123:D126)=0,"NA",+SUM($J123:J126)/SUM(D123:D126))</f>
        <v>-5.4669737334515613E-2</v>
      </c>
      <c r="S126" s="9"/>
      <c r="T126" s="9">
        <f>IF(SUM(D122:D126)=0,"NA",+SUM($J122:J126)/SUM(D122:D126))</f>
        <v>-5.5477842217616036E-2</v>
      </c>
      <c r="U126" s="9"/>
      <c r="V126" s="9">
        <f>IF(SUM(D121:D126)=0,"NA",+SUM($J121:J126)/SUM(D121:D126))</f>
        <v>-5.6520184543894514E-2</v>
      </c>
      <c r="W126" s="9"/>
      <c r="X126" s="9">
        <f>IF(SUM(D120:D126)=0,"NA",+SUM($J120:J126)/SUM(D120:D126))</f>
        <v>-5.6801725004149886E-2</v>
      </c>
      <c r="Y126" s="9"/>
      <c r="Z126" s="9">
        <f>IF(SUM(D119:D126)=0,"NA",+SUM($J119:J126)/SUM(D119:D126))</f>
        <v>-5.493445417781611E-2</v>
      </c>
      <c r="AA126" s="9"/>
      <c r="AB126" s="9">
        <f>IF(SUM(D118:D126)=0,"NA",+SUM($J118:J126)/SUM(D118:D126))</f>
        <v>-5.8945861775469427E-2</v>
      </c>
      <c r="AC126" s="9"/>
      <c r="AD126" s="9">
        <f>IF(SUM(D117:D126)=0,"NA",+SUM($J117:J126)/SUM(D117:D126))</f>
        <v>-6.5404479848392469E-2</v>
      </c>
      <c r="AE126" s="8"/>
    </row>
    <row r="127" spans="1:31" x14ac:dyDescent="0.2">
      <c r="A127" s="5">
        <v>2008</v>
      </c>
      <c r="B127" s="2" t="s">
        <v>29</v>
      </c>
      <c r="D127" s="11">
        <v>3136935.33</v>
      </c>
      <c r="E127" s="11"/>
      <c r="F127" s="11">
        <v>0</v>
      </c>
      <c r="G127" s="11"/>
      <c r="H127" s="11">
        <v>46533.07</v>
      </c>
      <c r="I127" s="11"/>
      <c r="J127" s="11">
        <f t="shared" si="44"/>
        <v>-46533.07</v>
      </c>
      <c r="L127" s="9">
        <f>IF(+D127=0,"NA",+J127/D127)</f>
        <v>-1.4833927099160185E-2</v>
      </c>
      <c r="M127" s="9"/>
      <c r="N127" s="9">
        <f t="shared" si="46"/>
        <v>-4.1658664653837767E-2</v>
      </c>
      <c r="O127" s="9"/>
      <c r="P127" s="9">
        <f>IF(SUM(D125:D127)=0,"NA",+SUM(J125:$J127)/SUM(D125:D127))</f>
        <v>-3.4493761895661848E-2</v>
      </c>
      <c r="Q127" s="9"/>
      <c r="R127" s="9">
        <f>IF(SUM(D124:D127)=0,"NA",+SUM($J124:J127)/SUM(D124:D127))</f>
        <v>-2.6114467863897834E-2</v>
      </c>
      <c r="S127" s="9"/>
      <c r="T127" s="9">
        <f>IF(SUM(D123:D127)=0,"NA",+SUM($J123:J127)/SUM(D123:D127))</f>
        <v>-4.1412018001223835E-2</v>
      </c>
      <c r="U127" s="9"/>
      <c r="V127" s="9">
        <f>IF(SUM(D122:D127)=0,"NA",+SUM($J122:J127)/SUM(D122:D127))</f>
        <v>-4.2511219932580946E-2</v>
      </c>
      <c r="W127" s="9"/>
      <c r="X127" s="9">
        <f>IF(SUM(D121:D127)=0,"NA",+SUM($J121:J127)/SUM(D121:D127))</f>
        <v>-4.3403516998464543E-2</v>
      </c>
      <c r="Y127" s="9"/>
      <c r="Z127" s="9">
        <f>IF(SUM(D120:D127)=0,"NA",+SUM($J120:J127)/SUM(D120:D127))</f>
        <v>-4.3620034269582678E-2</v>
      </c>
      <c r="AA127" s="9"/>
      <c r="AB127" s="9">
        <f>IF(SUM(D119:D127)=0,"NA",+SUM($J119:J127)/SUM(D119:D127))</f>
        <v>-4.2697608283077462E-2</v>
      </c>
      <c r="AC127" s="9"/>
      <c r="AD127" s="9">
        <f>IF(SUM(D118:D127)=0,"NA",+SUM($J118:J127)/SUM(D118:D127))</f>
        <v>-4.5596253848601921E-2</v>
      </c>
      <c r="AE127" s="8"/>
    </row>
    <row r="128" spans="1:31" x14ac:dyDescent="0.2">
      <c r="A128" s="5">
        <v>2009</v>
      </c>
      <c r="B128" s="2" t="s">
        <v>29</v>
      </c>
      <c r="D128" s="11">
        <v>418476.76</v>
      </c>
      <c r="E128" s="11"/>
      <c r="F128" s="11">
        <v>0</v>
      </c>
      <c r="G128" s="11"/>
      <c r="H128" s="11">
        <v>108253.5</v>
      </c>
      <c r="I128" s="11"/>
      <c r="J128" s="11">
        <f t="shared" si="44"/>
        <v>-108253.5</v>
      </c>
      <c r="L128" s="9">
        <f t="shared" ref="L128:L133" si="48">IF(+D128=0,"NA",+J128/D128)</f>
        <v>-0.25868461608238413</v>
      </c>
      <c r="M128" s="9"/>
      <c r="N128" s="9">
        <f t="shared" ref="N128:N133" si="49">IF(SUM(D127:D128)=0,"NA",+SUM(J127:J128)/SUM(D127:D128))</f>
        <v>-4.3535479455491195E-2</v>
      </c>
      <c r="O128" s="9"/>
      <c r="P128" s="9">
        <f>IF(SUM(D126:D128)=0,"NA",+SUM(J126:$J128)/SUM(D126:D128))</f>
        <v>-6.1376197626983875E-2</v>
      </c>
      <c r="Q128" s="9"/>
      <c r="R128" s="9">
        <f>IF(SUM(D125:D128)=0,"NA",+SUM($J125:J128)/SUM(D125:D128))</f>
        <v>-4.7799219120767761E-2</v>
      </c>
      <c r="S128" s="9"/>
      <c r="T128" s="9">
        <f>IF(SUM(D124:D128)=0,"NA",+SUM($J124:J128)/SUM(D124:D128))</f>
        <v>-3.6392671264286275E-2</v>
      </c>
      <c r="U128" s="9"/>
      <c r="V128" s="9">
        <f>IF(SUM(D123:D128)=0,"NA",+SUM($J123:J128)/SUM(D123:D128))</f>
        <v>-5.0648359367389338E-2</v>
      </c>
      <c r="W128" s="9"/>
      <c r="X128" s="9">
        <f>IF(SUM(D122:D128)=0,"NA",+SUM($J122:J128)/SUM(D122:D128))</f>
        <v>-5.1335889956494934E-2</v>
      </c>
      <c r="Y128" s="9"/>
      <c r="Z128" s="9">
        <f>IF(SUM(D121:D128)=0,"NA",+SUM($J121:J128)/SUM(D121:D128))</f>
        <v>-5.2076025972666515E-2</v>
      </c>
      <c r="AA128" s="9"/>
      <c r="AB128" s="9">
        <f>IF(SUM(D120:D128)=0,"NA",+SUM($J120:J128)/SUM(D120:D128))</f>
        <v>-5.2268982588319961E-2</v>
      </c>
      <c r="AC128" s="9"/>
      <c r="AD128" s="9">
        <f>IF(SUM(D119:D128)=0,"NA",+SUM($J119:J128)/SUM(D119:D128))</f>
        <v>-5.1146188104642346E-2</v>
      </c>
      <c r="AE128" s="8"/>
    </row>
    <row r="129" spans="1:31" x14ac:dyDescent="0.2">
      <c r="A129" s="5">
        <v>2010</v>
      </c>
      <c r="B129" s="2" t="s">
        <v>29</v>
      </c>
      <c r="D129" s="11">
        <v>622477.77</v>
      </c>
      <c r="E129" s="11"/>
      <c r="F129" s="11">
        <v>0</v>
      </c>
      <c r="G129" s="11"/>
      <c r="H129" s="11">
        <v>51324.24</v>
      </c>
      <c r="I129" s="11"/>
      <c r="J129" s="11">
        <f t="shared" si="44"/>
        <v>-51324.24</v>
      </c>
      <c r="L129" s="9">
        <f t="shared" si="48"/>
        <v>-8.2451522726667004E-2</v>
      </c>
      <c r="M129" s="9"/>
      <c r="N129" s="9">
        <f t="shared" si="49"/>
        <v>-0.15329943374183691</v>
      </c>
      <c r="O129" s="9"/>
      <c r="P129" s="9">
        <f>IF(SUM(D127:D129)=0,"NA",+SUM(J127:$J129)/SUM(D127:D129))</f>
        <v>-4.9333710774271108E-2</v>
      </c>
      <c r="Q129" s="9"/>
      <c r="R129" s="9">
        <f>IF(SUM(D126:D129)=0,"NA",+SUM($J126:J129)/SUM(D126:D129))</f>
        <v>-6.388529279192158E-2</v>
      </c>
      <c r="S129" s="9"/>
      <c r="T129" s="9">
        <f>IF(SUM(D125:D129)=0,"NA",+SUM($J125:J129)/SUM(D125:D129))</f>
        <v>-5.0610185859467416E-2</v>
      </c>
      <c r="U129" s="9"/>
      <c r="V129" s="9">
        <f>IF(SUM(D124:D129)=0,"NA",+SUM($J124:J129)/SUM(D124:D129))</f>
        <v>-3.9233718399087993E-2</v>
      </c>
      <c r="W129" s="9"/>
      <c r="X129" s="9">
        <f>IF(SUM(D123:D129)=0,"NA",+SUM($J123:J129)/SUM(D123:D129))</f>
        <v>-5.2539784565200101E-2</v>
      </c>
      <c r="Y129" s="9"/>
      <c r="Z129" s="9">
        <f>IF(SUM(D122:D129)=0,"NA",+SUM($J122:J129)/SUM(D122:D129))</f>
        <v>-5.3117143083295612E-2</v>
      </c>
      <c r="AA129" s="9"/>
      <c r="AB129" s="9">
        <f>IF(SUM(D121:D129)=0,"NA",+SUM($J121:J129)/SUM(D121:D129))</f>
        <v>-5.3793303767573075E-2</v>
      </c>
      <c r="AC129" s="9"/>
      <c r="AD129" s="9">
        <f>IF(SUM(D120:D129)=0,"NA",+SUM($J120:J129)/SUM(D120:D129))</f>
        <v>-5.3972594067154128E-2</v>
      </c>
      <c r="AE129" s="8"/>
    </row>
    <row r="130" spans="1:31" x14ac:dyDescent="0.2">
      <c r="A130" s="5">
        <v>2011</v>
      </c>
      <c r="B130" s="2" t="s">
        <v>29</v>
      </c>
      <c r="D130" s="11">
        <v>776928.71</v>
      </c>
      <c r="E130" s="11"/>
      <c r="F130" s="11">
        <v>16928.25</v>
      </c>
      <c r="G130" s="11"/>
      <c r="H130" s="11">
        <v>103794.73</v>
      </c>
      <c r="I130" s="11"/>
      <c r="J130" s="11">
        <f t="shared" si="44"/>
        <v>-86866.48</v>
      </c>
      <c r="L130" s="9">
        <f t="shared" si="48"/>
        <v>-0.11180752993411712</v>
      </c>
      <c r="M130" s="9"/>
      <c r="N130" s="9">
        <f t="shared" si="49"/>
        <v>-9.8749521297057302E-2</v>
      </c>
      <c r="O130" s="9"/>
      <c r="P130" s="9">
        <f>IF(SUM(D128:D130)=0,"NA",+SUM(J128:$J130)/SUM(D128:D130))</f>
        <v>-0.1355665834732048</v>
      </c>
      <c r="Q130" s="9"/>
      <c r="R130" s="9">
        <f>IF(SUM(D127:D130)=0,"NA",+SUM($J127:J130)/SUM(D127:D130))</f>
        <v>-5.9129771526629273E-2</v>
      </c>
      <c r="S130" s="9"/>
      <c r="T130" s="9">
        <f>IF(SUM(D126:D130)=0,"NA",+SUM($J126:J130)/SUM(D126:D130))</f>
        <v>-7.0084995401846165E-2</v>
      </c>
      <c r="U130" s="9"/>
      <c r="V130" s="9">
        <f>IF(SUM(D125:D130)=0,"NA",+SUM($J125:J130)/SUM(D125:D130))</f>
        <v>-5.6236563393628793E-2</v>
      </c>
      <c r="W130" s="9"/>
      <c r="X130" s="9">
        <f>IF(SUM(D124:D130)=0,"NA",+SUM($J124:J130)/SUM(D124:D130))</f>
        <v>-4.4421620285520588E-2</v>
      </c>
      <c r="Y130" s="9"/>
      <c r="Z130" s="9">
        <f>IF(SUM(D123:D130)=0,"NA",+SUM($J123:J130)/SUM(D123:D130))</f>
        <v>-5.6635195928745954E-2</v>
      </c>
      <c r="AA130" s="9"/>
      <c r="AB130" s="9">
        <f>IF(SUM(D122:D130)=0,"NA",+SUM($J122:J130)/SUM(D122:D130))</f>
        <v>-5.7030948677416392E-2</v>
      </c>
      <c r="AC130" s="9"/>
      <c r="AD130" s="9">
        <f>IF(SUM(D121:D130)=0,"NA",+SUM($J121:J130)/SUM(D121:D130))</f>
        <v>-5.7617119284728138E-2</v>
      </c>
      <c r="AE130" s="8"/>
    </row>
    <row r="131" spans="1:31" x14ac:dyDescent="0.2">
      <c r="A131" s="5">
        <v>2012</v>
      </c>
      <c r="B131" s="2" t="s">
        <v>29</v>
      </c>
      <c r="D131" s="11">
        <v>36291.83</v>
      </c>
      <c r="E131" s="11"/>
      <c r="F131" s="11">
        <v>0</v>
      </c>
      <c r="G131" s="11"/>
      <c r="H131" s="11">
        <v>81184.160000000003</v>
      </c>
      <c r="I131" s="11"/>
      <c r="J131" s="11">
        <f t="shared" si="44"/>
        <v>-81184.160000000003</v>
      </c>
      <c r="L131" s="9">
        <f t="shared" si="48"/>
        <v>-2.2369817118618709</v>
      </c>
      <c r="M131" s="9"/>
      <c r="N131" s="9">
        <f t="shared" si="49"/>
        <v>-0.206648297397899</v>
      </c>
      <c r="O131" s="9"/>
      <c r="P131" s="9">
        <f>IF(SUM(D129:D131)=0,"NA",+SUM(J129:$J131)/SUM(D129:D131))</f>
        <v>-0.15280012414307292</v>
      </c>
      <c r="Q131" s="9"/>
      <c r="R131" s="9">
        <f>IF(SUM(D128:D131)=0,"NA",+SUM($J128:J131)/SUM(D128:D131))</f>
        <v>-0.17669765131725129</v>
      </c>
      <c r="S131" s="9"/>
      <c r="T131" s="9">
        <f>IF(SUM(D127:D131)=0,"NA",+SUM($J127:J131)/SUM(D127:D131))</f>
        <v>-7.4965572791176868E-2</v>
      </c>
      <c r="U131" s="9"/>
      <c r="V131" s="9">
        <f>IF(SUM(D126:D131)=0,"NA",+SUM($J126:J131)/SUM(D126:D131))</f>
        <v>-8.3101161613922406E-2</v>
      </c>
      <c r="W131" s="9"/>
      <c r="X131" s="9">
        <f>IF(SUM(D125:D131)=0,"NA",+SUM($J125:J131)/SUM(D125:D131))</f>
        <v>-6.5561969965107825E-2</v>
      </c>
      <c r="Y131" s="9"/>
      <c r="Z131" s="9">
        <f>IF(SUM(D124:D131)=0,"NA",+SUM($J124:J131)/SUM(D124:D131))</f>
        <v>-5.1718601924239632E-2</v>
      </c>
      <c r="AA131" s="9"/>
      <c r="AB131" s="9">
        <f>IF(SUM(D123:D131)=0,"NA",+SUM($J123:J131)/SUM(D123:D131))</f>
        <v>-6.3650278439690081E-2</v>
      </c>
      <c r="AC131" s="9"/>
      <c r="AD131" s="9">
        <f>IF(SUM(D122:D131)=0,"NA",+SUM($J122:J131)/SUM(D122:D131))</f>
        <v>-6.3800438335787538E-2</v>
      </c>
      <c r="AE131" s="8"/>
    </row>
    <row r="132" spans="1:31" x14ac:dyDescent="0.2">
      <c r="A132" s="5">
        <v>2013</v>
      </c>
      <c r="B132" s="2" t="s">
        <v>29</v>
      </c>
      <c r="D132" s="11">
        <v>69579.39</v>
      </c>
      <c r="E132" s="11"/>
      <c r="F132" s="11">
        <v>-16928.25</v>
      </c>
      <c r="G132" s="11"/>
      <c r="H132" s="11">
        <v>259650.62</v>
      </c>
      <c r="I132" s="11"/>
      <c r="J132" s="11">
        <f t="shared" si="44"/>
        <v>-276578.87</v>
      </c>
      <c r="L132" s="9">
        <f t="shared" si="48"/>
        <v>-3.9750114222041901</v>
      </c>
      <c r="M132" s="9"/>
      <c r="N132" s="9">
        <f t="shared" si="49"/>
        <v>-3.3792283682005366</v>
      </c>
      <c r="O132" s="9"/>
      <c r="P132" s="9">
        <f>IF(SUM(D130:D132)=0,"NA",+SUM(J130:$J132)/SUM(D130:D132))</f>
        <v>-0.50365829775269699</v>
      </c>
      <c r="Q132" s="9"/>
      <c r="R132" s="9">
        <f>IF(SUM(D129:D132)=0,"NA",+SUM($J129:J132)/SUM(D129:D132))</f>
        <v>-0.32947658096575805</v>
      </c>
      <c r="S132" s="9"/>
      <c r="T132" s="9">
        <f>IF(SUM(D128:D132)=0,"NA",+SUM($J128:J132)/SUM(D128:D132))</f>
        <v>-0.31407711460224502</v>
      </c>
      <c r="U132" s="9"/>
      <c r="V132" s="9">
        <f>IF(SUM(D127:D132)=0,"NA",+SUM($J127:J132)/SUM(D127:D132))</f>
        <v>-0.12858727703205058</v>
      </c>
      <c r="W132" s="9"/>
      <c r="X132" s="9">
        <f>IF(SUM(D126:D132)=0,"NA",+SUM($J126:J132)/SUM(D126:D132))</f>
        <v>-0.12741164767304611</v>
      </c>
      <c r="Y132" s="9"/>
      <c r="Z132" s="9">
        <f>IF(SUM(D125:D132)=0,"NA",+SUM($J125:J132)/SUM(D125:D132))</f>
        <v>-9.735296806546731E-2</v>
      </c>
      <c r="AA132" s="9"/>
      <c r="AB132" s="9">
        <f>IF(SUM(D124:D132)=0,"NA",+SUM($J124:J132)/SUM(D124:D132))</f>
        <v>-7.6592964034257915E-2</v>
      </c>
      <c r="AC132" s="9"/>
      <c r="AD132" s="9">
        <f>IF(SUM(D123:D132)=0,"NA",+SUM($J123:J132)/SUM(D123:D132))</f>
        <v>-8.7629562706373759E-2</v>
      </c>
      <c r="AE132" s="8"/>
    </row>
    <row r="133" spans="1:31" x14ac:dyDescent="0.2">
      <c r="A133" s="5">
        <v>2014</v>
      </c>
      <c r="B133" s="2" t="s">
        <v>29</v>
      </c>
      <c r="D133" s="11">
        <v>284989.09999999998</v>
      </c>
      <c r="E133" s="11"/>
      <c r="F133" s="11">
        <v>23500</v>
      </c>
      <c r="G133" s="11"/>
      <c r="H133" s="11">
        <v>99509.26</v>
      </c>
      <c r="I133" s="11"/>
      <c r="J133" s="11">
        <f t="shared" si="44"/>
        <v>-76009.259999999995</v>
      </c>
      <c r="L133" s="9">
        <f t="shared" si="48"/>
        <v>-0.26670935835791615</v>
      </c>
      <c r="M133" s="9"/>
      <c r="N133" s="9">
        <f t="shared" si="49"/>
        <v>-0.99441473211564857</v>
      </c>
      <c r="O133" s="9"/>
      <c r="P133" s="9">
        <f>IF(SUM(D131:D133)=0,"NA",+SUM(J131:$J133)/SUM(D131:D133))</f>
        <v>-1.109788504496952</v>
      </c>
      <c r="Q133" s="9"/>
      <c r="R133" s="9">
        <f>IF(SUM(D130:D133)=0,"NA",+SUM($J130:J133)/SUM(D130:D133))</f>
        <v>-0.44583290014293087</v>
      </c>
      <c r="S133" s="9"/>
      <c r="T133" s="9">
        <f>IF(SUM(D129:D133)=0,"NA",+SUM($J129:J133)/SUM(D129:D133))</f>
        <v>-0.31948478852425799</v>
      </c>
      <c r="U133" s="9"/>
      <c r="V133" s="9">
        <f>IF(SUM(D128:D133)=0,"NA",+SUM($J128:J133)/SUM(D128:D133))</f>
        <v>-0.30796536199068758</v>
      </c>
      <c r="W133" s="9"/>
      <c r="X133" s="9">
        <f>IF(SUM(D127:D133)=0,"NA",+SUM($J127:J133)/SUM(D127:D133))</f>
        <v>-0.13595084833088431</v>
      </c>
      <c r="Y133" s="9"/>
      <c r="Z133" s="9">
        <f>IF(SUM(D126:D133)=0,"NA",+SUM($J126:J133)/SUM(D126:D133))</f>
        <v>-0.13361806499783227</v>
      </c>
      <c r="AA133" s="9"/>
      <c r="AB133" s="9">
        <f>IF(SUM(D125:D133)=0,"NA",+SUM($J125:J133)/SUM(D125:D133))</f>
        <v>-0.10281190891946528</v>
      </c>
      <c r="AC133" s="9"/>
      <c r="AD133" s="9">
        <f>IF(SUM(D124:D133)=0,"NA",+SUM($J124:J133)/SUM(D124:D133))</f>
        <v>-8.1405060813885308E-2</v>
      </c>
      <c r="AE133" s="8"/>
    </row>
    <row r="134" spans="1:31" x14ac:dyDescent="0.2">
      <c r="A134" s="5"/>
      <c r="D134" s="11"/>
      <c r="E134" s="11"/>
      <c r="F134" s="11"/>
      <c r="G134" s="11"/>
      <c r="H134" s="11"/>
      <c r="I134" s="11"/>
      <c r="J134" s="11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8"/>
    </row>
    <row r="135" spans="1:31" x14ac:dyDescent="0.2">
      <c r="D135" s="11"/>
      <c r="E135" s="11"/>
      <c r="F135" s="11"/>
      <c r="G135" s="11"/>
      <c r="H135" s="11"/>
      <c r="I135" s="11"/>
      <c r="J135" s="11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8"/>
    </row>
    <row r="136" spans="1:31" x14ac:dyDescent="0.2">
      <c r="A136" s="5">
        <v>1994</v>
      </c>
      <c r="B136" s="2" t="s">
        <v>30</v>
      </c>
      <c r="D136" s="11">
        <v>135855.68000000156</v>
      </c>
      <c r="E136" s="11"/>
      <c r="F136" s="11">
        <v>2750</v>
      </c>
      <c r="G136" s="11"/>
      <c r="H136" s="11">
        <v>3809.52</v>
      </c>
      <c r="I136" s="11"/>
      <c r="J136" s="11">
        <f t="shared" si="44"/>
        <v>-1059.52</v>
      </c>
      <c r="L136" s="9">
        <f t="shared" ref="L136:L139" si="50">IF(+D136=0,"NA",+J136/D136)</f>
        <v>-7.7988642064872648E-3</v>
      </c>
      <c r="M136" s="9"/>
      <c r="N136" s="9" t="s">
        <v>23</v>
      </c>
      <c r="O136" s="9"/>
      <c r="P136" s="9" t="s">
        <v>23</v>
      </c>
      <c r="Q136" s="9"/>
      <c r="R136" s="9" t="s">
        <v>23</v>
      </c>
      <c r="S136" s="9"/>
      <c r="T136" s="9" t="s">
        <v>23</v>
      </c>
      <c r="U136" s="9"/>
      <c r="V136" s="9" t="s">
        <v>23</v>
      </c>
      <c r="W136" s="9"/>
      <c r="X136" s="9" t="s">
        <v>23</v>
      </c>
      <c r="Y136" s="9"/>
      <c r="Z136" s="9" t="s">
        <v>23</v>
      </c>
      <c r="AA136" s="9"/>
      <c r="AB136" s="9" t="s">
        <v>23</v>
      </c>
      <c r="AC136" s="9"/>
      <c r="AD136" s="9" t="s">
        <v>23</v>
      </c>
      <c r="AE136" s="8"/>
    </row>
    <row r="137" spans="1:31" x14ac:dyDescent="0.2">
      <c r="A137" s="5">
        <v>1995</v>
      </c>
      <c r="B137" s="2" t="s">
        <v>30</v>
      </c>
      <c r="D137" s="11">
        <v>208185.88</v>
      </c>
      <c r="E137" s="11"/>
      <c r="F137" s="11">
        <v>0</v>
      </c>
      <c r="G137" s="11"/>
      <c r="H137" s="11">
        <v>81.5</v>
      </c>
      <c r="I137" s="11"/>
      <c r="J137" s="11">
        <f t="shared" si="44"/>
        <v>-81.5</v>
      </c>
      <c r="L137" s="9">
        <f t="shared" si="50"/>
        <v>-3.9147707808041544E-4</v>
      </c>
      <c r="M137" s="9"/>
      <c r="N137" s="9">
        <f t="shared" ref="N137:N150" si="51">IF(SUM(D136:D137)=0,"NA",+SUM(J136:J137)/SUM(D136:D137))</f>
        <v>-3.3165179230090539E-3</v>
      </c>
      <c r="O137" s="9"/>
      <c r="P137" s="9" t="s">
        <v>23</v>
      </c>
      <c r="Q137" s="9"/>
      <c r="R137" s="9" t="s">
        <v>23</v>
      </c>
      <c r="S137" s="9"/>
      <c r="T137" s="9" t="s">
        <v>23</v>
      </c>
      <c r="U137" s="9"/>
      <c r="V137" s="9" t="s">
        <v>23</v>
      </c>
      <c r="W137" s="9"/>
      <c r="X137" s="9" t="s">
        <v>23</v>
      </c>
      <c r="Y137" s="9"/>
      <c r="Z137" s="9" t="s">
        <v>23</v>
      </c>
      <c r="AA137" s="9"/>
      <c r="AB137" s="9" t="s">
        <v>23</v>
      </c>
      <c r="AC137" s="9"/>
      <c r="AD137" s="9" t="s">
        <v>23</v>
      </c>
      <c r="AE137" s="8"/>
    </row>
    <row r="138" spans="1:31" x14ac:dyDescent="0.2">
      <c r="A138" s="5">
        <v>1996</v>
      </c>
      <c r="B138" s="2" t="s">
        <v>30</v>
      </c>
      <c r="D138" s="11">
        <v>33700.869999999995</v>
      </c>
      <c r="E138" s="11"/>
      <c r="F138" s="11">
        <v>1079.22</v>
      </c>
      <c r="G138" s="11"/>
      <c r="H138" s="11">
        <v>-5.49</v>
      </c>
      <c r="I138" s="11"/>
      <c r="J138" s="11">
        <f t="shared" si="44"/>
        <v>1084.71</v>
      </c>
      <c r="L138" s="9">
        <f t="shared" si="50"/>
        <v>3.2186409430973152E-2</v>
      </c>
      <c r="M138" s="9"/>
      <c r="N138" s="9">
        <f t="shared" si="51"/>
        <v>4.1474367653457659E-3</v>
      </c>
      <c r="O138" s="9"/>
      <c r="P138" s="9">
        <f>IF(SUM(D136:D138)=0,"NA",+SUM(J136:$J138)/SUM(D136:D138))</f>
        <v>-1.4906983046622459E-4</v>
      </c>
      <c r="Q138" s="9"/>
      <c r="R138" s="9" t="s">
        <v>23</v>
      </c>
      <c r="S138" s="9"/>
      <c r="T138" s="9" t="s">
        <v>23</v>
      </c>
      <c r="U138" s="9"/>
      <c r="V138" s="9" t="s">
        <v>23</v>
      </c>
      <c r="W138" s="9"/>
      <c r="X138" s="9" t="s">
        <v>23</v>
      </c>
      <c r="Y138" s="9"/>
      <c r="Z138" s="9" t="s">
        <v>23</v>
      </c>
      <c r="AA138" s="9"/>
      <c r="AB138" s="9" t="s">
        <v>24</v>
      </c>
      <c r="AC138" s="9"/>
      <c r="AD138" s="9" t="s">
        <v>23</v>
      </c>
      <c r="AE138" s="8"/>
    </row>
    <row r="139" spans="1:31" x14ac:dyDescent="0.2">
      <c r="A139" s="5">
        <v>1997</v>
      </c>
      <c r="B139" s="2" t="s">
        <v>30</v>
      </c>
      <c r="D139" s="11">
        <v>53552.980000000098</v>
      </c>
      <c r="E139" s="11"/>
      <c r="F139" s="11">
        <v>4660.0600000000004</v>
      </c>
      <c r="G139" s="11"/>
      <c r="H139" s="11">
        <v>0</v>
      </c>
      <c r="I139" s="11"/>
      <c r="J139" s="11">
        <f t="shared" si="44"/>
        <v>4660.0600000000004</v>
      </c>
      <c r="L139" s="9">
        <f t="shared" si="50"/>
        <v>8.7017753260415984E-2</v>
      </c>
      <c r="M139" s="9"/>
      <c r="N139" s="9">
        <f t="shared" si="51"/>
        <v>6.5839730854283157E-2</v>
      </c>
      <c r="O139" s="9"/>
      <c r="P139" s="9">
        <f>IF(SUM(D137:D139)=0,"NA",+SUM(J137:$J139)/SUM(D137:D139))</f>
        <v>1.9168951988955577E-2</v>
      </c>
      <c r="Q139" s="9"/>
      <c r="R139" s="9">
        <f>IF(SUM(D136:D139)=0,"NA",+SUM($J136:J139)/SUM(D136:D139))</f>
        <v>1.0674238337013562E-2</v>
      </c>
      <c r="S139" s="9"/>
      <c r="T139" s="9" t="s">
        <v>23</v>
      </c>
      <c r="U139" s="9"/>
      <c r="V139" s="9" t="s">
        <v>23</v>
      </c>
      <c r="W139" s="9"/>
      <c r="X139" s="9" t="s">
        <v>23</v>
      </c>
      <c r="Y139" s="9"/>
      <c r="Z139" s="9" t="s">
        <v>23</v>
      </c>
      <c r="AA139" s="9"/>
      <c r="AB139" s="9" t="s">
        <v>23</v>
      </c>
      <c r="AC139" s="9"/>
      <c r="AD139" s="9" t="s">
        <v>23</v>
      </c>
      <c r="AE139" s="8"/>
    </row>
    <row r="140" spans="1:31" x14ac:dyDescent="0.2">
      <c r="A140" s="5">
        <v>1998</v>
      </c>
      <c r="B140" s="2" t="s">
        <v>30</v>
      </c>
      <c r="D140" s="11">
        <v>17997</v>
      </c>
      <c r="E140" s="11"/>
      <c r="F140" s="11">
        <v>369.67</v>
      </c>
      <c r="G140" s="11"/>
      <c r="H140" s="11">
        <v>251.58</v>
      </c>
      <c r="I140" s="11"/>
      <c r="J140" s="11">
        <f t="shared" si="44"/>
        <v>118.09</v>
      </c>
      <c r="L140" s="9">
        <f>IF(+D140=0,"NA",+J140/D140)</f>
        <v>6.5616491637495141E-3</v>
      </c>
      <c r="M140" s="9"/>
      <c r="N140" s="9">
        <f t="shared" si="51"/>
        <v>6.6780591692688018E-2</v>
      </c>
      <c r="O140" s="9"/>
      <c r="P140" s="9">
        <f>IF(SUM(D138:D140)=0,"NA",+SUM(J138:$J140)/SUM(D138:D140))</f>
        <v>5.570368315315264E-2</v>
      </c>
      <c r="Q140" s="9"/>
      <c r="R140" s="9">
        <f>IF(SUM(D137:D140)=0,"NA",+SUM($J137:J140)/SUM(D137:D140))</f>
        <v>1.8445062261847864E-2</v>
      </c>
      <c r="S140" s="9"/>
      <c r="T140" s="9">
        <f>IF(SUM(D136:D140)=0,"NA",+SUM($J136:J140)/SUM(D136:D140))</f>
        <v>1.0509503154081732E-2</v>
      </c>
      <c r="U140" s="9"/>
      <c r="V140" s="9" t="s">
        <v>23</v>
      </c>
      <c r="W140" s="9"/>
      <c r="X140" s="9" t="s">
        <v>23</v>
      </c>
      <c r="Y140" s="9"/>
      <c r="Z140" s="9" t="s">
        <v>23</v>
      </c>
      <c r="AA140" s="9"/>
      <c r="AB140" s="9" t="s">
        <v>23</v>
      </c>
      <c r="AC140" s="9"/>
      <c r="AD140" s="9" t="s">
        <v>23</v>
      </c>
      <c r="AE140" s="8"/>
    </row>
    <row r="141" spans="1:31" x14ac:dyDescent="0.2">
      <c r="A141" s="5">
        <v>1999</v>
      </c>
      <c r="B141" s="2" t="s">
        <v>30</v>
      </c>
      <c r="D141" s="11">
        <v>153867.15999999997</v>
      </c>
      <c r="E141" s="11"/>
      <c r="F141" s="11">
        <v>10000</v>
      </c>
      <c r="G141" s="11"/>
      <c r="H141" s="11">
        <v>1079.22</v>
      </c>
      <c r="I141" s="11"/>
      <c r="J141" s="11">
        <f t="shared" si="44"/>
        <v>8920.7800000000007</v>
      </c>
      <c r="L141" s="9">
        <f t="shared" ref="L141:L149" si="52">IF(+D141=0,"NA",+J141/D141)</f>
        <v>5.7977153799420242E-2</v>
      </c>
      <c r="M141" s="9"/>
      <c r="N141" s="9">
        <f t="shared" si="51"/>
        <v>5.2593106090298304E-2</v>
      </c>
      <c r="O141" s="9"/>
      <c r="P141" s="9">
        <f>IF(SUM(D139:D141)=0,"NA",+SUM(J139:$J141)/SUM(D139:D141))</f>
        <v>6.0771465736811303E-2</v>
      </c>
      <c r="Q141" s="9"/>
      <c r="R141" s="9">
        <f>IF(SUM(D138:D141)=0,"NA",+SUM($J138:J141)/SUM(D138:D141))</f>
        <v>5.7053695341362023E-2</v>
      </c>
      <c r="S141" s="9"/>
      <c r="T141" s="9">
        <f>IF(SUM(D137:D141)=0,"NA",+SUM($J137:J141)/SUM(D137:D141))</f>
        <v>3.1461625538790186E-2</v>
      </c>
      <c r="U141" s="9"/>
      <c r="V141" s="9">
        <f>IF(SUM(D136:D141)=0,"NA",+SUM($J136:J141)/SUM(D136:D141))</f>
        <v>2.2618591627419526E-2</v>
      </c>
      <c r="W141" s="9"/>
      <c r="X141" s="9" t="s">
        <v>23</v>
      </c>
      <c r="Y141" s="9"/>
      <c r="Z141" s="9" t="s">
        <v>23</v>
      </c>
      <c r="AA141" s="9"/>
      <c r="AB141" s="9" t="s">
        <v>23</v>
      </c>
      <c r="AC141" s="9"/>
      <c r="AD141" s="9" t="s">
        <v>23</v>
      </c>
      <c r="AE141" s="8"/>
    </row>
    <row r="142" spans="1:31" x14ac:dyDescent="0.2">
      <c r="A142" s="5">
        <v>2000</v>
      </c>
      <c r="B142" s="2" t="s">
        <v>30</v>
      </c>
      <c r="D142" s="11">
        <v>102683.91000000003</v>
      </c>
      <c r="E142" s="11"/>
      <c r="F142" s="11">
        <v>1967.77</v>
      </c>
      <c r="G142" s="11"/>
      <c r="H142" s="11">
        <v>15490.27</v>
      </c>
      <c r="I142" s="11"/>
      <c r="J142" s="11">
        <f t="shared" si="44"/>
        <v>-13522.5</v>
      </c>
      <c r="L142" s="9">
        <f t="shared" si="52"/>
        <v>-0.13169054431215169</v>
      </c>
      <c r="M142" s="9"/>
      <c r="N142" s="9">
        <f t="shared" si="51"/>
        <v>-1.7936857562122033E-2</v>
      </c>
      <c r="O142" s="9"/>
      <c r="P142" s="9">
        <f>IF(SUM(D140:D142)=0,"NA",+SUM(J140:$J142)/SUM(D140:D142))</f>
        <v>-1.6330947072401562E-2</v>
      </c>
      <c r="Q142" s="9"/>
      <c r="R142" s="9">
        <f>IF(SUM(D139:D142)=0,"NA",+SUM($J139:J142)/SUM(D139:D142))</f>
        <v>5.3773067778966341E-4</v>
      </c>
      <c r="S142" s="9"/>
      <c r="T142" s="9">
        <f>IF(SUM(D138:D142)=0,"NA",+SUM($J138:J142)/SUM(D138:D142))</f>
        <v>3.4857194787689377E-3</v>
      </c>
      <c r="U142" s="9"/>
      <c r="V142" s="9">
        <f>IF(SUM(D137:D142)=0,"NA",+SUM($J137:J142)/SUM(D137:D142))</f>
        <v>2.0695881560973783E-3</v>
      </c>
      <c r="W142" s="9"/>
      <c r="X142" s="9">
        <f>IF(SUM(D136:D142)=0,"NA",+SUM($J136:J142)/SUM(D136:D142))</f>
        <v>1.7017937177800453E-4</v>
      </c>
      <c r="Y142" s="9"/>
      <c r="Z142" s="9" t="s">
        <v>23</v>
      </c>
      <c r="AA142" s="9"/>
      <c r="AB142" s="9" t="s">
        <v>23</v>
      </c>
      <c r="AC142" s="9"/>
      <c r="AD142" s="9" t="s">
        <v>23</v>
      </c>
      <c r="AE142" s="8"/>
    </row>
    <row r="143" spans="1:31" x14ac:dyDescent="0.2">
      <c r="A143" s="5">
        <v>2001</v>
      </c>
      <c r="B143" s="2" t="s">
        <v>30</v>
      </c>
      <c r="D143" s="11">
        <v>401129.85</v>
      </c>
      <c r="E143" s="11"/>
      <c r="F143" s="11">
        <v>0</v>
      </c>
      <c r="G143" s="11"/>
      <c r="H143" s="11">
        <v>20521.91</v>
      </c>
      <c r="I143" s="11"/>
      <c r="J143" s="11">
        <f t="shared" si="44"/>
        <v>-20521.91</v>
      </c>
      <c r="L143" s="9">
        <f t="shared" si="52"/>
        <v>-5.1160266432428304E-2</v>
      </c>
      <c r="M143" s="9"/>
      <c r="N143" s="9">
        <f t="shared" si="51"/>
        <v>-6.7573402520804515E-2</v>
      </c>
      <c r="O143" s="9"/>
      <c r="P143" s="9">
        <f>IF(SUM(D141:D143)=0,"NA",+SUM(J141:$J143)/SUM(D141:D143))</f>
        <v>-3.8200332769270547E-2</v>
      </c>
      <c r="Q143" s="9"/>
      <c r="R143" s="9">
        <f>IF(SUM(D140:D143)=0,"NA",+SUM($J140:J143)/SUM(D140:D143))</f>
        <v>-3.7008076273973851E-2</v>
      </c>
      <c r="S143" s="9"/>
      <c r="T143" s="9">
        <f>IF(SUM(D139:D143)=0,"NA",+SUM($J139:J143)/SUM(D139:D143))</f>
        <v>-2.789991482807434E-2</v>
      </c>
      <c r="U143" s="9"/>
      <c r="V143" s="9">
        <f>IF(SUM(D138:D143)=0,"NA",+SUM($J138:J143)/SUM(D138:D143))</f>
        <v>-2.5245730689652624E-2</v>
      </c>
      <c r="W143" s="9"/>
      <c r="X143" s="9">
        <f>IF(SUM(D137:D143)=0,"NA",+SUM($J137:J143)/SUM(D137:D143))</f>
        <v>-1.9917535223461336E-2</v>
      </c>
      <c r="Y143" s="9"/>
      <c r="Z143" s="9">
        <f>IF(SUM(D136:D143)=0,"NA",+SUM($J136:J143)/SUM(D136:D143))</f>
        <v>-1.8430245288745997E-2</v>
      </c>
      <c r="AA143" s="9"/>
      <c r="AB143" s="9" t="s">
        <v>23</v>
      </c>
      <c r="AC143" s="9"/>
      <c r="AD143" s="9" t="s">
        <v>23</v>
      </c>
      <c r="AE143" s="8"/>
    </row>
    <row r="144" spans="1:31" x14ac:dyDescent="0.2">
      <c r="A144" s="5">
        <v>2002</v>
      </c>
      <c r="B144" s="2" t="s">
        <v>30</v>
      </c>
      <c r="D144" s="11">
        <v>568557.09000000008</v>
      </c>
      <c r="E144" s="11"/>
      <c r="F144" s="11">
        <v>0</v>
      </c>
      <c r="G144" s="11"/>
      <c r="H144" s="11">
        <v>78.88</v>
      </c>
      <c r="I144" s="11"/>
      <c r="J144" s="11">
        <f t="shared" si="44"/>
        <v>-78.88</v>
      </c>
      <c r="L144" s="9">
        <f t="shared" si="52"/>
        <v>-1.3873716709785465E-4</v>
      </c>
      <c r="M144" s="9"/>
      <c r="N144" s="9">
        <f t="shared" si="51"/>
        <v>-2.1244784424960906E-2</v>
      </c>
      <c r="O144" s="9"/>
      <c r="P144" s="9">
        <f>IF(SUM(D142:D144)=0,"NA",+SUM(J142:$J144)/SUM(D142:D144))</f>
        <v>-3.1820419214117948E-2</v>
      </c>
      <c r="Q144" s="9"/>
      <c r="R144" s="9">
        <f>IF(SUM(D141:D144)=0,"NA",+SUM($J141:J144)/SUM(D141:D144))</f>
        <v>-2.055270656632149E-2</v>
      </c>
      <c r="S144" s="9"/>
      <c r="T144" s="9">
        <f>IF(SUM(D140:D144)=0,"NA",+SUM($J140:J144)/SUM(D140:D144))</f>
        <v>-2.0160516139149629E-2</v>
      </c>
      <c r="U144" s="9"/>
      <c r="V144" s="9">
        <f>IF(SUM(D139:D144)=0,"NA",+SUM($J139:J144)/SUM(D139:D144))</f>
        <v>-1.5737824789085926E-2</v>
      </c>
      <c r="W144" s="9"/>
      <c r="X144" s="9">
        <f>IF(SUM(D138:D144)=0,"NA",+SUM($J138:J144)/SUM(D138:D144))</f>
        <v>-1.4524830496892025E-2</v>
      </c>
      <c r="Y144" s="9"/>
      <c r="Z144" s="9">
        <f>IF(SUM(D137:D144)=0,"NA",+SUM($J137:J144)/SUM(D137:D144))</f>
        <v>-1.2613800496590595E-2</v>
      </c>
      <c r="AA144" s="9"/>
      <c r="AB144" s="9">
        <f>IF(SUM(D136:D144)=0,"NA",+SUM($J136:J144)/SUM(D136:D144))</f>
        <v>-1.222339490559651E-2</v>
      </c>
      <c r="AC144" s="9"/>
      <c r="AD144" s="9"/>
      <c r="AE144" s="8"/>
    </row>
    <row r="145" spans="1:31" x14ac:dyDescent="0.2">
      <c r="A145" s="5">
        <v>2003</v>
      </c>
      <c r="B145" s="2" t="s">
        <v>30</v>
      </c>
      <c r="D145" s="11">
        <v>67826.84</v>
      </c>
      <c r="E145" s="11"/>
      <c r="F145" s="11">
        <v>0</v>
      </c>
      <c r="G145" s="11"/>
      <c r="H145" s="11">
        <v>26279.06</v>
      </c>
      <c r="I145" s="11"/>
      <c r="J145" s="11">
        <f t="shared" si="44"/>
        <v>-26279.06</v>
      </c>
      <c r="L145" s="9">
        <f t="shared" si="52"/>
        <v>-0.38744337787224059</v>
      </c>
      <c r="M145" s="9"/>
      <c r="N145" s="9">
        <f t="shared" si="51"/>
        <v>-4.1418299170439453E-2</v>
      </c>
      <c r="O145" s="9"/>
      <c r="P145" s="9">
        <f>IF(SUM(D143:D145)=0,"NA",+SUM(J143:$J145)/SUM(D143:D145))</f>
        <v>-4.5184797449148099E-2</v>
      </c>
      <c r="Q145" s="9"/>
      <c r="R145" s="9">
        <f>IF(SUM(D142:D145)=0,"NA",+SUM($J142:J145)/SUM(D142:D145))</f>
        <v>-5.2975330970895053E-2</v>
      </c>
      <c r="S145" s="9"/>
      <c r="T145" s="9">
        <f>IF(SUM(D141:D145)=0,"NA",+SUM($J141:J145)/SUM(D141:D145))</f>
        <v>-3.9782836231120874E-2</v>
      </c>
      <c r="U145" s="9"/>
      <c r="V145" s="9">
        <f>IF(SUM(D140:D145)=0,"NA",+SUM($J140:J145)/SUM(D140:D145))</f>
        <v>-3.9147148436638107E-2</v>
      </c>
      <c r="W145" s="9"/>
      <c r="X145" s="9">
        <f>IF(SUM(D139:D145)=0,"NA",+SUM($J139:J145)/SUM(D139:D145))</f>
        <v>-3.4199555375361575E-2</v>
      </c>
      <c r="Y145" s="9"/>
      <c r="Z145" s="9">
        <f>IF(SUM(D138:D145)=0,"NA",+SUM($J138:J145)/SUM(D138:D145))</f>
        <v>-3.2600727627082292E-2</v>
      </c>
      <c r="AA145" s="9"/>
      <c r="AB145" s="9">
        <f>IF(SUM(D137:D145)=0,"NA",+SUM($J137:J145)/SUM(D137:D145))</f>
        <v>-2.8429340641767824E-2</v>
      </c>
      <c r="AC145" s="9"/>
      <c r="AD145" s="9">
        <f>IF(SUM(D136:D145)=0,"NA",+SUM($J136:J145)/SUM(D136:D145))</f>
        <v>-2.682165673833254E-2</v>
      </c>
      <c r="AE145" s="8"/>
    </row>
    <row r="146" spans="1:31" x14ac:dyDescent="0.2">
      <c r="A146" s="5">
        <v>2004</v>
      </c>
      <c r="B146" s="2" t="s">
        <v>30</v>
      </c>
      <c r="D146" s="11">
        <v>139042.65999999997</v>
      </c>
      <c r="E146" s="11"/>
      <c r="F146" s="11">
        <v>0</v>
      </c>
      <c r="G146" s="11"/>
      <c r="H146" s="11">
        <v>5995.43</v>
      </c>
      <c r="I146" s="11"/>
      <c r="J146" s="11">
        <f t="shared" si="44"/>
        <v>-5995.43</v>
      </c>
      <c r="L146" s="9">
        <f t="shared" si="52"/>
        <v>-4.3119356318413363E-2</v>
      </c>
      <c r="M146" s="9"/>
      <c r="N146" s="9">
        <f t="shared" si="51"/>
        <v>-0.15601376713338605</v>
      </c>
      <c r="O146" s="9"/>
      <c r="P146" s="9">
        <f>IF(SUM(D144:D146)=0,"NA",+SUM(J144:$J146)/SUM(D144:D146))</f>
        <v>-4.1723317741786489E-2</v>
      </c>
      <c r="Q146" s="9"/>
      <c r="R146" s="9">
        <f>IF(SUM(D143:D146)=0,"NA",+SUM($J143:J146)/SUM(D143:D146))</f>
        <v>-4.4940708496738167E-2</v>
      </c>
      <c r="S146" s="9"/>
      <c r="T146" s="9">
        <f>IF(SUM(D142:D146)=0,"NA",+SUM($J142:J146)/SUM(D142:D146))</f>
        <v>-5.1904069473731024E-2</v>
      </c>
      <c r="U146" s="9"/>
      <c r="V146" s="9">
        <f>IF(SUM(D141:D146)=0,"NA",+SUM($J141:J146)/SUM(D141:D146))</f>
        <v>-4.0106551391946861E-2</v>
      </c>
      <c r="W146" s="9"/>
      <c r="X146" s="9">
        <f>IF(SUM(D140:D146)=0,"NA",+SUM($J140:J146)/SUM(D140:D146))</f>
        <v>-3.9527759444424854E-2</v>
      </c>
      <c r="Y146" s="9"/>
      <c r="Z146" s="9">
        <f>IF(SUM(D139:D146)=0,"NA",+SUM($J139:J146)/SUM(D139:D146))</f>
        <v>-3.5023817945438192E-2</v>
      </c>
      <c r="AA146" s="9"/>
      <c r="AB146" s="9">
        <f>IF(SUM(D138:D146)=0,"NA",+SUM($J138:J146)/SUM(D138:D146))</f>
        <v>-3.3551441160952898E-2</v>
      </c>
      <c r="AC146" s="9"/>
      <c r="AD146" s="9">
        <f>IF(SUM(D137:D146)=0,"NA",+SUM($J137:J146)/SUM(D137:D146))</f>
        <v>-2.9598815086413151E-2</v>
      </c>
      <c r="AE146" s="8"/>
    </row>
    <row r="147" spans="1:31" x14ac:dyDescent="0.2">
      <c r="A147" s="5">
        <v>2005</v>
      </c>
      <c r="B147" s="2" t="s">
        <v>30</v>
      </c>
      <c r="D147" s="11">
        <v>23047.239999999991</v>
      </c>
      <c r="E147" s="11"/>
      <c r="F147" s="11">
        <v>1895.28</v>
      </c>
      <c r="G147" s="11"/>
      <c r="H147" s="11">
        <v>-23264.31</v>
      </c>
      <c r="I147" s="11"/>
      <c r="J147" s="11">
        <f t="shared" si="44"/>
        <v>25159.59</v>
      </c>
      <c r="L147" s="9">
        <f t="shared" si="52"/>
        <v>1.0916530569387055</v>
      </c>
      <c r="M147" s="9"/>
      <c r="N147" s="9">
        <f t="shared" si="51"/>
        <v>0.11823167267053657</v>
      </c>
      <c r="O147" s="9"/>
      <c r="P147" s="9">
        <f>IF(SUM(D145:D147)=0,"NA",+SUM(J145:$J147)/SUM(D145:D147))</f>
        <v>-3.094555011522868E-2</v>
      </c>
      <c r="Q147" s="9"/>
      <c r="R147" s="9">
        <f>IF(SUM(D144:D147)=0,"NA",+SUM($J144:J147)/SUM(D144:D147))</f>
        <v>-9.0094123685932215E-3</v>
      </c>
      <c r="S147" s="9"/>
      <c r="T147" s="9">
        <f>IF(SUM(D143:D147)=0,"NA",+SUM($J143:J147)/SUM(D143:D147))</f>
        <v>-2.3104038827223342E-2</v>
      </c>
      <c r="U147" s="9"/>
      <c r="V147" s="9">
        <f>IF(SUM(D142:D147)=0,"NA",+SUM($J142:J147)/SUM(D142:D147))</f>
        <v>-3.1665962508327365E-2</v>
      </c>
      <c r="W147" s="9"/>
      <c r="X147" s="9">
        <f>IF(SUM(D141:D147)=0,"NA",+SUM($J141:J147)/SUM(D141:D147))</f>
        <v>-2.2193664512648811E-2</v>
      </c>
      <c r="Y147" s="9"/>
      <c r="Z147" s="9">
        <f>IF(SUM(D140:D147)=0,"NA",+SUM($J140:J147)/SUM(D140:D147))</f>
        <v>-2.18426088087607E-2</v>
      </c>
      <c r="AA147" s="9"/>
      <c r="AB147" s="9">
        <f>IF(SUM(D139:D147)=0,"NA",+SUM($J139:J147)/SUM(D139:D147))</f>
        <v>-1.8026559360066911E-2</v>
      </c>
      <c r="AC147" s="9"/>
      <c r="AD147" s="9">
        <f>IF(SUM(D138:D147)=0,"NA",+SUM($J138:J147)/SUM(D138:D147))</f>
        <v>-1.6942778993491503E-2</v>
      </c>
      <c r="AE147" s="8"/>
    </row>
    <row r="148" spans="1:31" x14ac:dyDescent="0.2">
      <c r="A148" s="5">
        <v>2006</v>
      </c>
      <c r="B148" s="2" t="s">
        <v>30</v>
      </c>
      <c r="D148" s="11">
        <v>71345.099999999977</v>
      </c>
      <c r="E148" s="11"/>
      <c r="F148" s="11">
        <v>9137.83</v>
      </c>
      <c r="G148" s="11"/>
      <c r="H148" s="11">
        <v>208.2</v>
      </c>
      <c r="I148" s="11"/>
      <c r="J148" s="11">
        <f t="shared" ref="J148:J162" si="53">F148-H148</f>
        <v>8929.6299999999992</v>
      </c>
      <c r="L148" s="9">
        <f t="shared" si="52"/>
        <v>0.1251610832418765</v>
      </c>
      <c r="M148" s="9"/>
      <c r="N148" s="9">
        <f t="shared" si="51"/>
        <v>0.36114392333106704</v>
      </c>
      <c r="O148" s="9"/>
      <c r="P148" s="9">
        <f>IF(SUM(D146:D148)=0,"NA",+SUM(J146:$J148)/SUM(D146:D148))</f>
        <v>0.12034951913808986</v>
      </c>
      <c r="Q148" s="9"/>
      <c r="R148" s="9">
        <f>IF(SUM(D145:D148)=0,"NA",+SUM($J145:J148)/SUM(D145:D148))</f>
        <v>6.0237632486079152E-3</v>
      </c>
      <c r="S148" s="9"/>
      <c r="T148" s="9">
        <f>IF(SUM(D144:D148)=0,"NA",+SUM($J144:J148)/SUM(D144:D148))</f>
        <v>1.995645231588598E-3</v>
      </c>
      <c r="U148" s="9"/>
      <c r="V148" s="9">
        <f>IF(SUM(D143:D148)=0,"NA",+SUM($J143:J148)/SUM(D143:D148))</f>
        <v>-1.4781130676249603E-2</v>
      </c>
      <c r="W148" s="9"/>
      <c r="X148" s="9">
        <f>IF(SUM(D142:D148)=0,"NA",+SUM($J142:J148)/SUM(D142:D148))</f>
        <v>-2.3520523525106269E-2</v>
      </c>
      <c r="Y148" s="9"/>
      <c r="Z148" s="9">
        <f>IF(SUM(D141:D148)=0,"NA",+SUM($J141:J148)/SUM(D141:D148))</f>
        <v>-1.5311150439720173E-2</v>
      </c>
      <c r="AA148" s="9"/>
      <c r="AB148" s="9">
        <f>IF(SUM(D140:D148)=0,"NA",+SUM($J140:J148)/SUM(D140:D148))</f>
        <v>-1.5056446087224312E-2</v>
      </c>
      <c r="AC148" s="9"/>
      <c r="AD148" s="9">
        <f>IF(SUM(D139:D148)=0,"NA",+SUM($J139:J148)/SUM(D139:D148))</f>
        <v>-1.1637930007471998E-2</v>
      </c>
      <c r="AE148" s="8"/>
    </row>
    <row r="149" spans="1:31" x14ac:dyDescent="0.2">
      <c r="A149" s="5">
        <v>2007</v>
      </c>
      <c r="B149" s="2" t="s">
        <v>30</v>
      </c>
      <c r="D149" s="11">
        <v>95321.219999999987</v>
      </c>
      <c r="E149" s="11"/>
      <c r="F149" s="11">
        <v>416.82</v>
      </c>
      <c r="G149" s="11"/>
      <c r="H149" s="11">
        <v>539.89</v>
      </c>
      <c r="I149" s="11"/>
      <c r="J149" s="11">
        <f t="shared" si="53"/>
        <v>-123.07</v>
      </c>
      <c r="L149" s="9">
        <f t="shared" si="52"/>
        <v>-1.2911081079323157E-3</v>
      </c>
      <c r="M149" s="9"/>
      <c r="N149" s="9">
        <f t="shared" si="51"/>
        <v>5.2839469906097419E-2</v>
      </c>
      <c r="O149" s="9"/>
      <c r="P149" s="9">
        <f>IF(SUM(D147:D149)=0,"NA",+SUM(J147:$J149)/SUM(D147:D149))</f>
        <v>0.17903912614364526</v>
      </c>
      <c r="Q149" s="9"/>
      <c r="R149" s="9">
        <f>IF(SUM(D146:D149)=0,"NA",+SUM($J146:J149)/SUM(D146:D149))</f>
        <v>8.5080428288170515E-2</v>
      </c>
      <c r="S149" s="9"/>
      <c r="T149" s="9">
        <f>IF(SUM(D145:D149)=0,"NA",+SUM($J145:J149)/SUM(D145:D149))</f>
        <v>4.2655881469067236E-3</v>
      </c>
      <c r="U149" s="9"/>
      <c r="V149" s="9">
        <f>IF(SUM(D144:D149)=0,"NA",+SUM($J144:J149)/SUM(D144:D149))</f>
        <v>1.6710319221514064E-3</v>
      </c>
      <c r="W149" s="9"/>
      <c r="X149" s="9">
        <f>IF(SUM(D143:D149)=0,"NA",+SUM($J143:J149)/SUM(D143:D149))</f>
        <v>-1.3839965746155597E-2</v>
      </c>
      <c r="Y149" s="9"/>
      <c r="Z149" s="9">
        <f>IF(SUM(D142:D149)=0,"NA",+SUM($J142:J149)/SUM(D142:D149))</f>
        <v>-2.2078044640624569E-2</v>
      </c>
      <c r="AA149" s="9"/>
      <c r="AB149" s="9">
        <f>IF(SUM(D141:D149)=0,"NA",+SUM($J141:J149)/SUM(D141:D149))</f>
        <v>-1.4487641573448388E-2</v>
      </c>
      <c r="AC149" s="9"/>
      <c r="AD149" s="9">
        <f>IF(SUM(D140:D149)=0,"NA",+SUM($J140:J149)/SUM(D140:D149))</f>
        <v>-1.425676644333884E-2</v>
      </c>
      <c r="AE149" s="8"/>
    </row>
    <row r="150" spans="1:31" x14ac:dyDescent="0.2">
      <c r="A150" s="5">
        <v>2008</v>
      </c>
      <c r="B150" s="2" t="s">
        <v>30</v>
      </c>
      <c r="D150" s="11">
        <v>15459.1</v>
      </c>
      <c r="E150" s="11"/>
      <c r="F150" s="11">
        <v>1542.97</v>
      </c>
      <c r="G150" s="11"/>
      <c r="H150" s="11">
        <v>17186.990000000002</v>
      </c>
      <c r="I150" s="11"/>
      <c r="J150" s="11">
        <f t="shared" si="53"/>
        <v>-15644.020000000002</v>
      </c>
      <c r="L150" s="9">
        <f>IF(+D150=0,"NA",+J150/D150)</f>
        <v>-1.0119618865263826</v>
      </c>
      <c r="M150" s="9"/>
      <c r="N150" s="9">
        <f t="shared" si="51"/>
        <v>-0.14232753615443614</v>
      </c>
      <c r="O150" s="9"/>
      <c r="P150" s="9">
        <f>IF(SUM(D148:D150)=0,"NA",+SUM(J148:$J150)/SUM(D148:D150))</f>
        <v>-3.7542590155728972E-2</v>
      </c>
      <c r="Q150" s="9"/>
      <c r="R150" s="9">
        <f>IF(SUM(D147:D150)=0,"NA",+SUM($J147:J150)/SUM(D147:D150))</f>
        <v>8.930103065388928E-2</v>
      </c>
      <c r="S150" s="9"/>
      <c r="T150" s="9">
        <f>IF(SUM(D146:D150)=0,"NA",+SUM($J146:J150)/SUM(D146:D150))</f>
        <v>3.5811015035588777E-2</v>
      </c>
      <c r="U150" s="9"/>
      <c r="V150" s="9">
        <f>IF(SUM(D145:D150)=0,"NA",+SUM($J145:J150)/SUM(D145:D150))</f>
        <v>-3.3861486407119133E-2</v>
      </c>
      <c r="W150" s="9"/>
      <c r="X150" s="9">
        <f>IF(SUM(D144:D150)=0,"NA",+SUM($J144:J150)/SUM(D144:D150))</f>
        <v>-1.4308842271702742E-2</v>
      </c>
      <c r="Y150" s="9"/>
      <c r="Z150" s="9">
        <f>IF(SUM(D143:D150)=0,"NA",+SUM($J143:J150)/SUM(D143:D150))</f>
        <v>-2.5007181219531393E-2</v>
      </c>
      <c r="AA150" s="9"/>
      <c r="AB150" s="9">
        <f>IF(SUM(D142:D150)=0,"NA",+SUM($J142:J150)/SUM(D142:D150))</f>
        <v>-3.2386976990992557E-2</v>
      </c>
      <c r="AC150" s="9"/>
      <c r="AD150" s="9">
        <f>IF(SUM(D141:D150)=0,"NA",+SUM($J141:J150)/SUM(D141:D150))</f>
        <v>-2.3899984091243685E-2</v>
      </c>
      <c r="AE150" s="8"/>
    </row>
    <row r="151" spans="1:31" x14ac:dyDescent="0.2">
      <c r="A151" s="5">
        <v>2009</v>
      </c>
      <c r="B151" s="2" t="s">
        <v>30</v>
      </c>
      <c r="D151" s="11">
        <v>51647.989999999991</v>
      </c>
      <c r="E151" s="11"/>
      <c r="F151" s="11">
        <v>0</v>
      </c>
      <c r="G151" s="11"/>
      <c r="H151" s="11">
        <v>22929.58</v>
      </c>
      <c r="I151" s="11"/>
      <c r="J151" s="11">
        <f t="shared" si="53"/>
        <v>-22929.58</v>
      </c>
      <c r="L151" s="9">
        <f t="shared" ref="L151:L156" si="54">IF(+D151=0,"NA",+J151/D151)</f>
        <v>-0.44395880652857944</v>
      </c>
      <c r="M151" s="9"/>
      <c r="N151" s="9">
        <f t="shared" ref="N151:N156" si="55">IF(SUM(D150:D151)=0,"NA",+SUM(J150:J151)/SUM(D150:D151))</f>
        <v>-0.57480662624470835</v>
      </c>
      <c r="O151" s="9"/>
      <c r="P151" s="9">
        <f>IF(SUM(D149:D151)=0,"NA",+SUM(J149:$J151)/SUM(D149:D151))</f>
        <v>-0.23823845732311077</v>
      </c>
      <c r="Q151" s="9"/>
      <c r="R151" s="9">
        <f>IF(SUM(D148:D151)=0,"NA",+SUM($J148:J151)/SUM(D148:D151))</f>
        <v>-0.12733287331523294</v>
      </c>
      <c r="S151" s="9"/>
      <c r="T151" s="9">
        <f>IF(SUM(D147:D151)=0,"NA",+SUM($J147:J151)/SUM(D147:D151))</f>
        <v>-1.7940340856547186E-2</v>
      </c>
      <c r="U151" s="9"/>
      <c r="V151" s="9">
        <f>IF(SUM(D146:D151)=0,"NA",+SUM($J146:J151)/SUM(D146:D151))</f>
        <v>-2.6784194776727367E-2</v>
      </c>
      <c r="W151" s="9"/>
      <c r="X151" s="9">
        <f>IF(SUM(D145:D151)=0,"NA",+SUM($J145:J151)/SUM(D145:D151))</f>
        <v>-7.9540054926765233E-2</v>
      </c>
      <c r="Y151" s="9"/>
      <c r="Z151" s="9">
        <f>IF(SUM(D144:D151)=0,"NA",+SUM($J144:J151)/SUM(D144:D151))</f>
        <v>-3.5806169847448568E-2</v>
      </c>
      <c r="AA151" s="9"/>
      <c r="AB151" s="9">
        <f>IF(SUM(D143:D151)=0,"NA",+SUM($J143:J151)/SUM(D143:D151))</f>
        <v>-4.0103005971722359E-2</v>
      </c>
      <c r="AC151" s="9"/>
      <c r="AD151" s="9">
        <f>IF(SUM(D142:D151)=0,"NA",+SUM($J142:J151)/SUM(D142:D151))</f>
        <v>-4.6225527501837498E-2</v>
      </c>
      <c r="AE151" s="8"/>
    </row>
    <row r="152" spans="1:31" x14ac:dyDescent="0.2">
      <c r="A152" s="5">
        <v>2010</v>
      </c>
      <c r="B152" s="2" t="s">
        <v>30</v>
      </c>
      <c r="D152" s="11">
        <v>203797.38000000006</v>
      </c>
      <c r="E152" s="11"/>
      <c r="F152" s="11">
        <v>0</v>
      </c>
      <c r="G152" s="11"/>
      <c r="H152" s="11">
        <v>-3066.25</v>
      </c>
      <c r="I152" s="11"/>
      <c r="J152" s="11">
        <f t="shared" si="53"/>
        <v>3066.25</v>
      </c>
      <c r="L152" s="9">
        <f t="shared" si="54"/>
        <v>1.5045581057028305E-2</v>
      </c>
      <c r="M152" s="9"/>
      <c r="N152" s="9">
        <f t="shared" si="55"/>
        <v>-7.775960081014581E-2</v>
      </c>
      <c r="O152" s="9"/>
      <c r="P152" s="9">
        <f>IF(SUM(D150:D152)=0,"NA",+SUM(J150:$J152)/SUM(D150:D152))</f>
        <v>-0.13106963498978069</v>
      </c>
      <c r="Q152" s="9"/>
      <c r="R152" s="9">
        <f>IF(SUM(D149:D152)=0,"NA",+SUM($J149:J152)/SUM(D149:D152))</f>
        <v>-9.729088093191933E-2</v>
      </c>
      <c r="S152" s="9"/>
      <c r="T152" s="9">
        <f>IF(SUM(D148:D152)=0,"NA",+SUM($J148:J152)/SUM(D148:D152))</f>
        <v>-6.1020503676673672E-2</v>
      </c>
      <c r="U152" s="9"/>
      <c r="V152" s="9">
        <f>IF(SUM(D147:D152)=0,"NA",+SUM($J147:J152)/SUM(D147:D152))</f>
        <v>-3.3459393675927193E-3</v>
      </c>
      <c r="W152" s="9"/>
      <c r="X152" s="9">
        <f>IF(SUM(D146:D152)=0,"NA",+SUM($J146:J152)/SUM(D146:D152))</f>
        <v>-1.2568157502536982E-2</v>
      </c>
      <c r="Y152" s="9"/>
      <c r="Z152" s="9">
        <f>IF(SUM(D145:D152)=0,"NA",+SUM($J145:J152)/SUM(D145:D152))</f>
        <v>-5.0661156171711554E-2</v>
      </c>
      <c r="AA152" s="9"/>
      <c r="AB152" s="9">
        <f>IF(SUM(D144:D152)=0,"NA",+SUM($J144:J152)/SUM(D144:D152))</f>
        <v>-2.7421801326233678E-2</v>
      </c>
      <c r="AC152" s="9"/>
      <c r="AD152" s="9">
        <f>IF(SUM(D143:D152)=0,"NA",+SUM($J143:J152)/SUM(D143:D152))</f>
        <v>-3.3238045789951765E-2</v>
      </c>
      <c r="AE152" s="8"/>
    </row>
    <row r="153" spans="1:31" x14ac:dyDescent="0.2">
      <c r="A153" s="5">
        <v>2011</v>
      </c>
      <c r="B153" s="2" t="s">
        <v>30</v>
      </c>
      <c r="D153" s="11">
        <v>7279.1300000000047</v>
      </c>
      <c r="E153" s="11"/>
      <c r="F153" s="11">
        <v>25193.46</v>
      </c>
      <c r="G153" s="11"/>
      <c r="H153" s="11">
        <v>29408.81</v>
      </c>
      <c r="I153" s="11"/>
      <c r="J153" s="11">
        <f t="shared" si="53"/>
        <v>-4215.3500000000022</v>
      </c>
      <c r="L153" s="9">
        <f t="shared" si="54"/>
        <v>-0.5791007991339624</v>
      </c>
      <c r="M153" s="9"/>
      <c r="N153" s="9">
        <f t="shared" si="55"/>
        <v>-5.4439975343537842E-3</v>
      </c>
      <c r="O153" s="9"/>
      <c r="P153" s="9">
        <f>IF(SUM(D151:D153)=0,"NA",+SUM(J151:$J153)/SUM(D151:D153))</f>
        <v>-9.1649922256964986E-2</v>
      </c>
      <c r="Q153" s="9"/>
      <c r="R153" s="9">
        <f>IF(SUM(D150:D153)=0,"NA",+SUM($J150:J153)/SUM(D150:D153))</f>
        <v>-0.14279310498534062</v>
      </c>
      <c r="S153" s="9"/>
      <c r="T153" s="9">
        <f>IF(SUM(D149:D153)=0,"NA",+SUM($J149:J153)/SUM(D149:D153))</f>
        <v>-0.10668073841724451</v>
      </c>
      <c r="U153" s="9"/>
      <c r="V153" s="9">
        <f>IF(SUM(D148:D153)=0,"NA",+SUM($J148:J153)/SUM(D148:D153))</f>
        <v>-6.9497910666141069E-2</v>
      </c>
      <c r="W153" s="9"/>
      <c r="X153" s="9">
        <f>IF(SUM(D147:D153)=0,"NA",+SUM($J147:J153)/SUM(D147:D153))</f>
        <v>-1.2303024023484148E-2</v>
      </c>
      <c r="Y153" s="9"/>
      <c r="Z153" s="9">
        <f>IF(SUM(D146:D153)=0,"NA",+SUM($J146:J153)/SUM(D146:D153))</f>
        <v>-1.9362677505654523E-2</v>
      </c>
      <c r="AA153" s="9"/>
      <c r="AB153" s="9">
        <f>IF(SUM(D145:D153)=0,"NA",+SUM($J145:J153)/SUM(D145:D153))</f>
        <v>-5.6361765117440753E-2</v>
      </c>
      <c r="AC153" s="9"/>
      <c r="AD153" s="9">
        <f>IF(SUM(D144:D153)=0,"NA",+SUM($J144:J153)/SUM(D144:D153))</f>
        <v>-3.0651646443655575E-2</v>
      </c>
      <c r="AE153" s="8"/>
    </row>
    <row r="154" spans="1:31" x14ac:dyDescent="0.2">
      <c r="A154" s="5">
        <v>2012</v>
      </c>
      <c r="B154" s="2" t="s">
        <v>30</v>
      </c>
      <c r="D154" s="11">
        <v>46441.079999999987</v>
      </c>
      <c r="E154" s="11"/>
      <c r="F154" s="11">
        <v>0</v>
      </c>
      <c r="G154" s="11"/>
      <c r="H154" s="11">
        <v>2603.84</v>
      </c>
      <c r="I154" s="11"/>
      <c r="J154" s="11">
        <f t="shared" si="53"/>
        <v>-2603.84</v>
      </c>
      <c r="L154" s="9">
        <f t="shared" si="54"/>
        <v>-5.6067602217691768E-2</v>
      </c>
      <c r="M154" s="9"/>
      <c r="N154" s="9">
        <f t="shared" si="55"/>
        <v>-0.12693900489219986</v>
      </c>
      <c r="O154" s="9"/>
      <c r="P154" s="9">
        <f>IF(SUM(D152:D154)=0,"NA",+SUM(J152:$J154)/SUM(D152:D154))</f>
        <v>-1.4573528744191811E-2</v>
      </c>
      <c r="Q154" s="9"/>
      <c r="R154" s="9">
        <f>IF(SUM(D151:D154)=0,"NA",+SUM($J151:J154)/SUM(D151:D154))</f>
        <v>-8.6304950247048845E-2</v>
      </c>
      <c r="S154" s="9"/>
      <c r="T154" s="9">
        <f>IF(SUM(D150:D154)=0,"NA",+SUM($J150:J154)/SUM(D150:D154))</f>
        <v>-0.13038608155116241</v>
      </c>
      <c r="U154" s="9"/>
      <c r="V154" s="9">
        <f>IF(SUM(D149:D154)=0,"NA",+SUM($J149:J154)/SUM(D149:D154))</f>
        <v>-0.10108352052014319</v>
      </c>
      <c r="W154" s="9"/>
      <c r="X154" s="9">
        <f>IF(SUM(D148:D154)=0,"NA",+SUM($J148:J154)/SUM(D148:D154))</f>
        <v>-6.8228361602390458E-2</v>
      </c>
      <c r="Y154" s="9"/>
      <c r="Z154" s="9">
        <f>IF(SUM(D147:D154)=0,"NA",+SUM($J147:J154)/SUM(D147:D154))</f>
        <v>-1.6254653746919551E-2</v>
      </c>
      <c r="AA154" s="9"/>
      <c r="AB154" s="9">
        <f>IF(SUM(D146:D154)=0,"NA",+SUM($J146:J154)/SUM(D146:D154))</f>
        <v>-2.1971594210972507E-2</v>
      </c>
      <c r="AC154" s="9"/>
      <c r="AD154" s="9">
        <f>IF(SUM(D145:D154)=0,"NA",+SUM($J145:J154)/SUM(D145:D154))</f>
        <v>-5.6342822943081565E-2</v>
      </c>
      <c r="AE154" s="8"/>
    </row>
    <row r="155" spans="1:31" x14ac:dyDescent="0.2">
      <c r="A155" s="5">
        <v>2013</v>
      </c>
      <c r="B155" s="2" t="s">
        <v>30</v>
      </c>
      <c r="D155" s="11">
        <v>63899.899999999907</v>
      </c>
      <c r="E155" s="11"/>
      <c r="F155" s="11">
        <v>0</v>
      </c>
      <c r="G155" s="11"/>
      <c r="H155" s="11">
        <v>3487</v>
      </c>
      <c r="I155" s="11"/>
      <c r="J155" s="11">
        <f t="shared" si="53"/>
        <v>-3487</v>
      </c>
      <c r="L155" s="9">
        <f t="shared" si="54"/>
        <v>-5.4569725461229283E-2</v>
      </c>
      <c r="M155" s="9"/>
      <c r="N155" s="9">
        <f t="shared" si="55"/>
        <v>-5.5200162260657881E-2</v>
      </c>
      <c r="O155" s="9"/>
      <c r="P155" s="9">
        <f>IF(SUM(D153:D155)=0,"NA",+SUM(J153:$J155)/SUM(D153:D155))</f>
        <v>-8.7622686290635257E-2</v>
      </c>
      <c r="Q155" s="9"/>
      <c r="R155" s="9">
        <f>IF(SUM(D152:D155)=0,"NA",+SUM($J152:J155)/SUM(D152:D155))</f>
        <v>-2.2525034340850594E-2</v>
      </c>
      <c r="S155" s="9"/>
      <c r="T155" s="9">
        <f>IF(SUM(D151:D155)=0,"NA",+SUM($J151:J155)/SUM(D151:D155))</f>
        <v>-8.0869235073692702E-2</v>
      </c>
      <c r="U155" s="9"/>
      <c r="V155" s="9">
        <f>IF(SUM(D150:D155)=0,"NA",+SUM($J150:J155)/SUM(D150:D155))</f>
        <v>-0.11791670941385488</v>
      </c>
      <c r="W155" s="9"/>
      <c r="X155" s="9">
        <f>IF(SUM(D149:D155)=0,"NA",+SUM($J149:J155)/SUM(D149:D155))</f>
        <v>-9.4940598843681209E-2</v>
      </c>
      <c r="Y155" s="9"/>
      <c r="Z155" s="9">
        <f>IF(SUM(D148:D155)=0,"NA",+SUM($J148:J155)/SUM(D148:D155))</f>
        <v>-6.665631587261249E-2</v>
      </c>
      <c r="AA155" s="9"/>
      <c r="AB155" s="9">
        <f>IF(SUM(D147:D155)=0,"NA",+SUM($J147:J155)/SUM(D147:D155))</f>
        <v>-2.0488773016598332E-2</v>
      </c>
      <c r="AC155" s="9"/>
      <c r="AD155" s="9">
        <f>IF(SUM(D146:D155)=0,"NA",+SUM($J146:J155)/SUM(D146:D155))</f>
        <v>-2.4875641450321843E-2</v>
      </c>
      <c r="AE155" s="8"/>
    </row>
    <row r="156" spans="1:31" x14ac:dyDescent="0.2">
      <c r="A156" s="5">
        <v>2014</v>
      </c>
      <c r="B156" s="2" t="s">
        <v>30</v>
      </c>
      <c r="D156" s="11">
        <v>270033.95999999996</v>
      </c>
      <c r="E156" s="11"/>
      <c r="F156" s="11">
        <v>0</v>
      </c>
      <c r="G156" s="11"/>
      <c r="H156" s="11">
        <v>34898.15</v>
      </c>
      <c r="I156" s="11"/>
      <c r="J156" s="11">
        <f t="shared" si="53"/>
        <v>-34898.15</v>
      </c>
      <c r="L156" s="9">
        <f t="shared" si="54"/>
        <v>-0.12923615237135361</v>
      </c>
      <c r="M156" s="9"/>
      <c r="N156" s="9">
        <f t="shared" si="55"/>
        <v>-0.114948361331193</v>
      </c>
      <c r="O156" s="9"/>
      <c r="P156" s="9">
        <f>IF(SUM(D154:D156)=0,"NA",+SUM(J154:$J156)/SUM(D154:D156))</f>
        <v>-0.10775943862127201</v>
      </c>
      <c r="Q156" s="9"/>
      <c r="R156" s="9">
        <f>IF(SUM(D153:D156)=0,"NA",+SUM($J153:J156)/SUM(D153:D156))</f>
        <v>-0.11660999715545363</v>
      </c>
      <c r="S156" s="9"/>
      <c r="T156" s="9">
        <f>IF(SUM(D152:D156)=0,"NA",+SUM($J152:J156)/SUM(D152:D156))</f>
        <v>-7.1245222240980233E-2</v>
      </c>
      <c r="U156" s="9"/>
      <c r="V156" s="9">
        <f>IF(SUM(D151:D156)=0,"NA",+SUM($J151:J156)/SUM(D151:D156))</f>
        <v>-0.10117824080207566</v>
      </c>
      <c r="W156" s="9"/>
      <c r="X156" s="9">
        <f>IF(SUM(D150:D156)=0,"NA",+SUM($J150:J156)/SUM(D150:D156))</f>
        <v>-0.12255811002010544</v>
      </c>
      <c r="Y156" s="9"/>
      <c r="Z156" s="9">
        <f>IF(SUM(D149:D156)=0,"NA",+SUM($J149:J156)/SUM(D149:D156))</f>
        <v>-0.10722500362657306</v>
      </c>
      <c r="AA156" s="9"/>
      <c r="AB156" s="9">
        <f>IF(SUM(D148:D156)=0,"NA",+SUM($J148:J156)/SUM(D148:D156))</f>
        <v>-8.7133984305804865E-2</v>
      </c>
      <c r="AC156" s="9"/>
      <c r="AD156" s="9">
        <f>IF(SUM(D147:D156)=0,"NA",+SUM($J147:J156)/SUM(D147:D156))</f>
        <v>-5.5106775290617263E-2</v>
      </c>
      <c r="AE156" s="8"/>
    </row>
    <row r="157" spans="1:31" ht="14.25" x14ac:dyDescent="0.2">
      <c r="A157" s="13"/>
      <c r="D157" s="11"/>
      <c r="E157" s="11"/>
      <c r="F157" s="11"/>
      <c r="G157" s="11"/>
      <c r="H157" s="11"/>
      <c r="I157" s="11"/>
      <c r="J157" s="11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8"/>
    </row>
    <row r="158" spans="1:31" ht="14.25" x14ac:dyDescent="0.2">
      <c r="A158" s="14"/>
      <c r="B158" s="6"/>
      <c r="C158" s="6"/>
      <c r="D158" s="20"/>
      <c r="E158" s="19"/>
      <c r="F158" s="19"/>
      <c r="G158" s="19"/>
      <c r="H158" s="19"/>
      <c r="I158" s="19"/>
      <c r="J158" s="11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8"/>
    </row>
    <row r="159" spans="1:31" x14ac:dyDescent="0.2">
      <c r="A159" s="5">
        <v>1981</v>
      </c>
      <c r="B159" s="6" t="s">
        <v>33</v>
      </c>
      <c r="C159" s="6"/>
      <c r="D159" s="19">
        <f t="shared" ref="D159:D191" si="56">+D195+D231+D267+D303+D339+D375</f>
        <v>0</v>
      </c>
      <c r="E159" s="19"/>
      <c r="F159" s="19">
        <f t="shared" ref="F159:H159" si="57">+F195+F231+F267+F303+F339+F375</f>
        <v>0</v>
      </c>
      <c r="G159" s="19">
        <f t="shared" si="57"/>
        <v>0</v>
      </c>
      <c r="H159" s="19">
        <f t="shared" si="57"/>
        <v>0</v>
      </c>
      <c r="I159" s="19"/>
      <c r="J159" s="11">
        <f t="shared" si="53"/>
        <v>0</v>
      </c>
      <c r="L159" s="9" t="str">
        <f t="shared" ref="L159:L162" si="58">IF(+D159=0,"NA",+J159/D159)</f>
        <v>NA</v>
      </c>
      <c r="M159" s="9"/>
      <c r="N159" s="9" t="s">
        <v>23</v>
      </c>
      <c r="O159" s="9"/>
      <c r="P159" s="9" t="s">
        <v>23</v>
      </c>
      <c r="Q159" s="9"/>
      <c r="R159" s="9" t="s">
        <v>23</v>
      </c>
      <c r="S159" s="9"/>
      <c r="T159" s="9" t="s">
        <v>23</v>
      </c>
      <c r="U159" s="9"/>
      <c r="V159" s="9" t="s">
        <v>23</v>
      </c>
      <c r="W159" s="9"/>
      <c r="X159" s="9" t="s">
        <v>23</v>
      </c>
      <c r="Y159" s="9"/>
      <c r="Z159" s="9" t="s">
        <v>23</v>
      </c>
      <c r="AA159" s="9"/>
      <c r="AB159" s="9" t="s">
        <v>23</v>
      </c>
      <c r="AC159" s="9"/>
      <c r="AD159" s="9" t="s">
        <v>23</v>
      </c>
      <c r="AE159" s="8"/>
    </row>
    <row r="160" spans="1:31" x14ac:dyDescent="0.2">
      <c r="A160" s="5">
        <v>1982</v>
      </c>
      <c r="B160" s="6" t="s">
        <v>33</v>
      </c>
      <c r="C160" s="6"/>
      <c r="D160" s="19">
        <f t="shared" si="56"/>
        <v>222500</v>
      </c>
      <c r="E160" s="19"/>
      <c r="F160" s="19">
        <f t="shared" ref="F160:H160" si="59">+F196+F232+F268+F304+F340+F376</f>
        <v>1000</v>
      </c>
      <c r="G160" s="19">
        <f t="shared" si="59"/>
        <v>0</v>
      </c>
      <c r="H160" s="19">
        <f t="shared" si="59"/>
        <v>22345</v>
      </c>
      <c r="I160" s="19"/>
      <c r="J160" s="11">
        <f t="shared" si="53"/>
        <v>-21345</v>
      </c>
      <c r="L160" s="9">
        <f t="shared" si="58"/>
        <v>-9.5932584269662918E-2</v>
      </c>
      <c r="M160" s="9"/>
      <c r="N160" s="9">
        <f t="shared" ref="N160:N173" si="60">IF(SUM(D159:D160)=0,"NA",+SUM(J159:J160)/SUM(D159:D160))</f>
        <v>-9.5932584269662918E-2</v>
      </c>
      <c r="O160" s="9"/>
      <c r="P160" s="9" t="s">
        <v>23</v>
      </c>
      <c r="Q160" s="9"/>
      <c r="R160" s="9" t="s">
        <v>23</v>
      </c>
      <c r="S160" s="9"/>
      <c r="T160" s="9" t="s">
        <v>23</v>
      </c>
      <c r="U160" s="9"/>
      <c r="V160" s="9" t="s">
        <v>23</v>
      </c>
      <c r="W160" s="9"/>
      <c r="X160" s="9" t="s">
        <v>23</v>
      </c>
      <c r="Y160" s="9"/>
      <c r="Z160" s="9" t="s">
        <v>23</v>
      </c>
      <c r="AA160" s="9"/>
      <c r="AB160" s="9" t="s">
        <v>23</v>
      </c>
      <c r="AC160" s="9"/>
      <c r="AD160" s="9" t="s">
        <v>23</v>
      </c>
      <c r="AE160" s="8"/>
    </row>
    <row r="161" spans="1:31" x14ac:dyDescent="0.2">
      <c r="A161" s="5">
        <v>1983</v>
      </c>
      <c r="B161" s="6" t="s">
        <v>33</v>
      </c>
      <c r="C161" s="6"/>
      <c r="D161" s="19">
        <f t="shared" si="56"/>
        <v>0</v>
      </c>
      <c r="E161" s="19"/>
      <c r="F161" s="19">
        <f t="shared" ref="F161:H161" si="61">+F197+F233+F269+F305+F341+F377</f>
        <v>0</v>
      </c>
      <c r="G161" s="19">
        <f t="shared" si="61"/>
        <v>0</v>
      </c>
      <c r="H161" s="19">
        <f t="shared" si="61"/>
        <v>0</v>
      </c>
      <c r="I161" s="19"/>
      <c r="J161" s="11">
        <f t="shared" si="53"/>
        <v>0</v>
      </c>
      <c r="L161" s="9" t="str">
        <f t="shared" si="58"/>
        <v>NA</v>
      </c>
      <c r="M161" s="9"/>
      <c r="N161" s="9">
        <f t="shared" si="60"/>
        <v>-9.5932584269662918E-2</v>
      </c>
      <c r="O161" s="9"/>
      <c r="P161" s="9">
        <f>IF(SUM(D159:D161)=0,"NA",+SUM(J159:$J161)/SUM(D159:D161))</f>
        <v>-9.5932584269662918E-2</v>
      </c>
      <c r="Q161" s="9"/>
      <c r="R161" s="9" t="s">
        <v>23</v>
      </c>
      <c r="S161" s="9"/>
      <c r="T161" s="9" t="s">
        <v>23</v>
      </c>
      <c r="U161" s="9"/>
      <c r="V161" s="9" t="s">
        <v>23</v>
      </c>
      <c r="W161" s="9"/>
      <c r="X161" s="9" t="s">
        <v>23</v>
      </c>
      <c r="Y161" s="9"/>
      <c r="Z161" s="9" t="s">
        <v>23</v>
      </c>
      <c r="AA161" s="9"/>
      <c r="AB161" s="9" t="s">
        <v>24</v>
      </c>
      <c r="AC161" s="9"/>
      <c r="AD161" s="9" t="s">
        <v>23</v>
      </c>
      <c r="AE161" s="8"/>
    </row>
    <row r="162" spans="1:31" x14ac:dyDescent="0.2">
      <c r="A162" s="5">
        <v>1984</v>
      </c>
      <c r="B162" s="6" t="s">
        <v>33</v>
      </c>
      <c r="C162" s="6"/>
      <c r="D162" s="19">
        <f t="shared" si="56"/>
        <v>0</v>
      </c>
      <c r="E162" s="19"/>
      <c r="F162" s="19">
        <f t="shared" ref="F162:H162" si="62">+F198+F234+F270+F306+F342+F378</f>
        <v>0</v>
      </c>
      <c r="G162" s="19">
        <f t="shared" si="62"/>
        <v>0</v>
      </c>
      <c r="H162" s="19">
        <f t="shared" si="62"/>
        <v>0</v>
      </c>
      <c r="I162" s="19"/>
      <c r="J162" s="11">
        <f t="shared" si="53"/>
        <v>0</v>
      </c>
      <c r="L162" s="9" t="str">
        <f t="shared" si="58"/>
        <v>NA</v>
      </c>
      <c r="M162" s="9"/>
      <c r="N162" s="9" t="str">
        <f t="shared" si="60"/>
        <v>NA</v>
      </c>
      <c r="O162" s="9"/>
      <c r="P162" s="9">
        <f>IF(SUM(D160:D162)=0,"NA",+SUM(J160:$J162)/SUM(D160:D162))</f>
        <v>-9.5932584269662918E-2</v>
      </c>
      <c r="Q162" s="9"/>
      <c r="R162" s="9">
        <f>IF(SUM(D159:D162)=0,"NA",+SUM($J159:J162)/SUM(D159:D162))</f>
        <v>-9.5932584269662918E-2</v>
      </c>
      <c r="S162" s="9"/>
      <c r="T162" s="9" t="s">
        <v>23</v>
      </c>
      <c r="U162" s="9"/>
      <c r="V162" s="9" t="s">
        <v>23</v>
      </c>
      <c r="W162" s="9"/>
      <c r="X162" s="9" t="s">
        <v>23</v>
      </c>
      <c r="Y162" s="9"/>
      <c r="Z162" s="9" t="s">
        <v>23</v>
      </c>
      <c r="AA162" s="9"/>
      <c r="AB162" s="9" t="s">
        <v>23</v>
      </c>
      <c r="AC162" s="9"/>
      <c r="AD162" s="9" t="s">
        <v>23</v>
      </c>
      <c r="AE162" s="8"/>
    </row>
    <row r="163" spans="1:31" x14ac:dyDescent="0.2">
      <c r="A163" s="5">
        <v>1985</v>
      </c>
      <c r="B163" s="6" t="s">
        <v>33</v>
      </c>
      <c r="C163" s="6"/>
      <c r="D163" s="19">
        <f t="shared" si="56"/>
        <v>633</v>
      </c>
      <c r="E163" s="19"/>
      <c r="F163" s="19">
        <f t="shared" ref="F163:H163" si="63">+F199+F235+F271+F307+F343+F379</f>
        <v>0</v>
      </c>
      <c r="G163" s="19">
        <f t="shared" si="63"/>
        <v>0</v>
      </c>
      <c r="H163" s="19">
        <f t="shared" si="63"/>
        <v>0</v>
      </c>
      <c r="I163" s="19"/>
      <c r="J163" s="11">
        <f t="shared" ref="J163:J226" si="64">F163-H163</f>
        <v>0</v>
      </c>
      <c r="L163" s="9">
        <f>IF(+D163=0,"NA",+J163/D163)</f>
        <v>0</v>
      </c>
      <c r="M163" s="9"/>
      <c r="N163" s="9">
        <f t="shared" si="60"/>
        <v>0</v>
      </c>
      <c r="O163" s="9"/>
      <c r="P163" s="9">
        <f>IF(SUM(D161:D163)=0,"NA",+SUM(J161:$J163)/SUM(D161:D163))</f>
        <v>0</v>
      </c>
      <c r="Q163" s="9"/>
      <c r="R163" s="9">
        <f>IF(SUM(D160:D163)=0,"NA",+SUM($J160:J163)/SUM(D160:D163))</f>
        <v>-9.5660435704266064E-2</v>
      </c>
      <c r="S163" s="9"/>
      <c r="T163" s="9">
        <f>IF(SUM(D159:D163)=0,"NA",+SUM($J159:J163)/SUM(D159:D163))</f>
        <v>-9.5660435704266064E-2</v>
      </c>
      <c r="U163" s="9"/>
      <c r="V163" s="9" t="s">
        <v>23</v>
      </c>
      <c r="W163" s="9"/>
      <c r="X163" s="9" t="s">
        <v>23</v>
      </c>
      <c r="Y163" s="9"/>
      <c r="Z163" s="9" t="s">
        <v>23</v>
      </c>
      <c r="AA163" s="9"/>
      <c r="AB163" s="9" t="s">
        <v>23</v>
      </c>
      <c r="AC163" s="9"/>
      <c r="AD163" s="9" t="s">
        <v>23</v>
      </c>
      <c r="AE163" s="8"/>
    </row>
    <row r="164" spans="1:31" x14ac:dyDescent="0.2">
      <c r="A164" s="5">
        <v>1986</v>
      </c>
      <c r="B164" s="6" t="s">
        <v>33</v>
      </c>
      <c r="C164" s="6"/>
      <c r="D164" s="19">
        <f t="shared" si="56"/>
        <v>42200</v>
      </c>
      <c r="E164" s="19"/>
      <c r="F164" s="19">
        <f t="shared" ref="F164:H164" si="65">+F200+F236+F272+F308+F344+F380</f>
        <v>0</v>
      </c>
      <c r="G164" s="19">
        <f t="shared" si="65"/>
        <v>0</v>
      </c>
      <c r="H164" s="19">
        <f t="shared" si="65"/>
        <v>0</v>
      </c>
      <c r="I164" s="19"/>
      <c r="J164" s="11">
        <f t="shared" si="64"/>
        <v>0</v>
      </c>
      <c r="L164" s="9">
        <f t="shared" ref="L164:L172" si="66">IF(+D164=0,"NA",+J164/D164)</f>
        <v>0</v>
      </c>
      <c r="M164" s="9"/>
      <c r="N164" s="9">
        <f t="shared" si="60"/>
        <v>0</v>
      </c>
      <c r="O164" s="9"/>
      <c r="P164" s="9">
        <f>IF(SUM(D162:D164)=0,"NA",+SUM(J162:$J164)/SUM(D162:D164))</f>
        <v>0</v>
      </c>
      <c r="Q164" s="9"/>
      <c r="R164" s="9">
        <f>IF(SUM(D161:D164)=0,"NA",+SUM($J161:J164)/SUM(D161:D164))</f>
        <v>0</v>
      </c>
      <c r="S164" s="9"/>
      <c r="T164" s="9">
        <f>IF(SUM(D160:D164)=0,"NA",+SUM($J160:J164)/SUM(D160:D164))</f>
        <v>-8.0446080962413263E-2</v>
      </c>
      <c r="U164" s="9"/>
      <c r="V164" s="9">
        <f>IF(SUM(D159:D164)=0,"NA",+SUM($J159:J164)/SUM(D159:D164))</f>
        <v>-8.0446080962413263E-2</v>
      </c>
      <c r="W164" s="9"/>
      <c r="X164" s="9" t="s">
        <v>23</v>
      </c>
      <c r="Y164" s="9"/>
      <c r="Z164" s="9" t="s">
        <v>23</v>
      </c>
      <c r="AA164" s="9"/>
      <c r="AB164" s="9" t="s">
        <v>23</v>
      </c>
      <c r="AC164" s="9"/>
      <c r="AD164" s="9" t="s">
        <v>23</v>
      </c>
      <c r="AE164" s="8"/>
    </row>
    <row r="165" spans="1:31" x14ac:dyDescent="0.2">
      <c r="A165" s="5">
        <v>1987</v>
      </c>
      <c r="B165" s="6" t="s">
        <v>33</v>
      </c>
      <c r="C165" s="6"/>
      <c r="D165" s="19">
        <f t="shared" si="56"/>
        <v>0</v>
      </c>
      <c r="E165" s="19"/>
      <c r="F165" s="19">
        <f t="shared" ref="F165:H165" si="67">+F201+F237+F273+F309+F345+F381</f>
        <v>0</v>
      </c>
      <c r="G165" s="19">
        <f t="shared" si="67"/>
        <v>0</v>
      </c>
      <c r="H165" s="19">
        <f t="shared" si="67"/>
        <v>0</v>
      </c>
      <c r="I165" s="19"/>
      <c r="J165" s="11">
        <f t="shared" si="64"/>
        <v>0</v>
      </c>
      <c r="L165" s="9" t="str">
        <f t="shared" si="66"/>
        <v>NA</v>
      </c>
      <c r="M165" s="9"/>
      <c r="N165" s="9">
        <f t="shared" si="60"/>
        <v>0</v>
      </c>
      <c r="O165" s="9"/>
      <c r="P165" s="9">
        <f>IF(SUM(D163:D165)=0,"NA",+SUM(J163:$J165)/SUM(D163:D165))</f>
        <v>0</v>
      </c>
      <c r="Q165" s="9"/>
      <c r="R165" s="9">
        <f>IF(SUM(D162:D165)=0,"NA",+SUM($J162:J165)/SUM(D162:D165))</f>
        <v>0</v>
      </c>
      <c r="S165" s="9"/>
      <c r="T165" s="9">
        <f>IF(SUM(D161:D165)=0,"NA",+SUM($J161:J165)/SUM(D161:D165))</f>
        <v>0</v>
      </c>
      <c r="U165" s="9"/>
      <c r="V165" s="9">
        <f>IF(SUM(D160:D165)=0,"NA",+SUM($J160:J165)/SUM(D160:D165))</f>
        <v>-8.0446080962413263E-2</v>
      </c>
      <c r="W165" s="9"/>
      <c r="X165" s="9">
        <f>IF(SUM(D159:D165)=0,"NA",+SUM($J159:J165)/SUM(D159:D165))</f>
        <v>-8.0446080962413263E-2</v>
      </c>
      <c r="Y165" s="9"/>
      <c r="Z165" s="9" t="s">
        <v>23</v>
      </c>
      <c r="AA165" s="9"/>
      <c r="AB165" s="9" t="s">
        <v>23</v>
      </c>
      <c r="AC165" s="9"/>
      <c r="AD165" s="9" t="s">
        <v>23</v>
      </c>
      <c r="AE165" s="8"/>
    </row>
    <row r="166" spans="1:31" x14ac:dyDescent="0.2">
      <c r="A166" s="5">
        <v>1988</v>
      </c>
      <c r="B166" s="6" t="s">
        <v>33</v>
      </c>
      <c r="C166" s="6"/>
      <c r="D166" s="19">
        <f t="shared" si="56"/>
        <v>0</v>
      </c>
      <c r="E166" s="19"/>
      <c r="F166" s="19">
        <f t="shared" ref="F166:H166" si="68">+F202+F238+F274+F310+F346+F382</f>
        <v>0</v>
      </c>
      <c r="G166" s="19">
        <f t="shared" si="68"/>
        <v>0</v>
      </c>
      <c r="H166" s="19">
        <f t="shared" si="68"/>
        <v>0</v>
      </c>
      <c r="I166" s="19"/>
      <c r="J166" s="11">
        <f t="shared" si="64"/>
        <v>0</v>
      </c>
      <c r="L166" s="9" t="str">
        <f t="shared" si="66"/>
        <v>NA</v>
      </c>
      <c r="M166" s="9"/>
      <c r="N166" s="9" t="str">
        <f t="shared" si="60"/>
        <v>NA</v>
      </c>
      <c r="O166" s="9"/>
      <c r="P166" s="9">
        <f>IF(SUM(D164:D166)=0,"NA",+SUM(J164:$J166)/SUM(D164:D166))</f>
        <v>0</v>
      </c>
      <c r="Q166" s="9"/>
      <c r="R166" s="9">
        <f>IF(SUM(D163:D166)=0,"NA",+SUM($J163:J166)/SUM(D163:D166))</f>
        <v>0</v>
      </c>
      <c r="S166" s="9"/>
      <c r="T166" s="9">
        <f>IF(SUM(D162:D166)=0,"NA",+SUM($J162:J166)/SUM(D162:D166))</f>
        <v>0</v>
      </c>
      <c r="U166" s="9"/>
      <c r="V166" s="9">
        <f>IF(SUM(D161:D166)=0,"NA",+SUM($J161:J166)/SUM(D161:D166))</f>
        <v>0</v>
      </c>
      <c r="W166" s="9"/>
      <c r="X166" s="9">
        <f>IF(SUM(D160:D166)=0,"NA",+SUM($J160:J166)/SUM(D160:D166))</f>
        <v>-8.0446080962413263E-2</v>
      </c>
      <c r="Y166" s="9"/>
      <c r="Z166" s="9">
        <f>IF(SUM(D159:D166)=0,"NA",+SUM($J159:J166)/SUM(D159:D166))</f>
        <v>-8.0446080962413263E-2</v>
      </c>
      <c r="AA166" s="9"/>
      <c r="AB166" s="9" t="s">
        <v>23</v>
      </c>
      <c r="AC166" s="9"/>
      <c r="AD166" s="9" t="s">
        <v>23</v>
      </c>
      <c r="AE166" s="8"/>
    </row>
    <row r="167" spans="1:31" x14ac:dyDescent="0.2">
      <c r="A167" s="5">
        <v>1989</v>
      </c>
      <c r="B167" s="6" t="s">
        <v>33</v>
      </c>
      <c r="C167" s="6"/>
      <c r="D167" s="19">
        <f t="shared" si="56"/>
        <v>0</v>
      </c>
      <c r="E167" s="19"/>
      <c r="F167" s="19">
        <f t="shared" ref="F167:H167" si="69">+F203+F239+F275+F311+F347+F383</f>
        <v>0</v>
      </c>
      <c r="G167" s="19">
        <f t="shared" si="69"/>
        <v>0</v>
      </c>
      <c r="H167" s="19">
        <f t="shared" si="69"/>
        <v>0</v>
      </c>
      <c r="I167" s="19"/>
      <c r="J167" s="11">
        <f t="shared" si="64"/>
        <v>0</v>
      </c>
      <c r="L167" s="9" t="str">
        <f t="shared" si="66"/>
        <v>NA</v>
      </c>
      <c r="M167" s="9"/>
      <c r="N167" s="9" t="str">
        <f t="shared" si="60"/>
        <v>NA</v>
      </c>
      <c r="O167" s="9"/>
      <c r="P167" s="9" t="str">
        <f>IF(SUM(D165:D167)=0,"NA",+SUM(J165:$J167)/SUM(D165:D167))</f>
        <v>NA</v>
      </c>
      <c r="Q167" s="9"/>
      <c r="R167" s="9">
        <f>IF(SUM(D164:D167)=0,"NA",+SUM($J164:J167)/SUM(D164:D167))</f>
        <v>0</v>
      </c>
      <c r="S167" s="9"/>
      <c r="T167" s="9">
        <f>IF(SUM(D163:D167)=0,"NA",+SUM($J163:J167)/SUM(D163:D167))</f>
        <v>0</v>
      </c>
      <c r="U167" s="9"/>
      <c r="V167" s="9">
        <f>IF(SUM(D162:D167)=0,"NA",+SUM($J162:J167)/SUM(D162:D167))</f>
        <v>0</v>
      </c>
      <c r="W167" s="9"/>
      <c r="X167" s="9">
        <f>IF(SUM(D161:D167)=0,"NA",+SUM($J161:J167)/SUM(D161:D167))</f>
        <v>0</v>
      </c>
      <c r="Y167" s="9"/>
      <c r="Z167" s="9">
        <f>IF(SUM(D160:D167)=0,"NA",+SUM($J160:J167)/SUM(D160:D167))</f>
        <v>-8.0446080962413263E-2</v>
      </c>
      <c r="AA167" s="9"/>
      <c r="AB167" s="9">
        <f>IF(SUM(D159:D167)=0,"NA",+SUM($J159:J167)/SUM(D159:D167))</f>
        <v>-8.0446080962413263E-2</v>
      </c>
      <c r="AC167" s="9"/>
      <c r="AD167" s="9"/>
      <c r="AE167" s="8"/>
    </row>
    <row r="168" spans="1:31" x14ac:dyDescent="0.2">
      <c r="A168" s="5">
        <v>1990</v>
      </c>
      <c r="B168" s="6" t="s">
        <v>33</v>
      </c>
      <c r="C168" s="6"/>
      <c r="D168" s="19">
        <f t="shared" si="56"/>
        <v>10228</v>
      </c>
      <c r="E168" s="19"/>
      <c r="F168" s="19">
        <f t="shared" ref="F168:H168" si="70">+F204+F240+F276+F312+F348+F384</f>
        <v>0</v>
      </c>
      <c r="G168" s="19">
        <f t="shared" si="70"/>
        <v>0</v>
      </c>
      <c r="H168" s="19">
        <f t="shared" si="70"/>
        <v>200</v>
      </c>
      <c r="I168" s="19"/>
      <c r="J168" s="11">
        <f t="shared" si="64"/>
        <v>-200</v>
      </c>
      <c r="L168" s="9">
        <f t="shared" si="66"/>
        <v>-1.9554165037152915E-2</v>
      </c>
      <c r="M168" s="9"/>
      <c r="N168" s="9">
        <f t="shared" si="60"/>
        <v>-1.9554165037152915E-2</v>
      </c>
      <c r="O168" s="9"/>
      <c r="P168" s="9">
        <f>IF(SUM(D166:D168)=0,"NA",+SUM(J166:$J168)/SUM(D166:D168))</f>
        <v>-1.9554165037152915E-2</v>
      </c>
      <c r="Q168" s="9"/>
      <c r="R168" s="9">
        <f>IF(SUM(D165:D168)=0,"NA",+SUM($J165:J168)/SUM(D165:D168))</f>
        <v>-1.9554165037152915E-2</v>
      </c>
      <c r="S168" s="9"/>
      <c r="T168" s="9">
        <f>IF(SUM(D164:D168)=0,"NA",+SUM($J164:J168)/SUM(D164:D168))</f>
        <v>-3.8147554741741053E-3</v>
      </c>
      <c r="U168" s="9"/>
      <c r="V168" s="9">
        <f>IF(SUM(D163:D168)=0,"NA",+SUM($J163:J168)/SUM(D163:D168))</f>
        <v>-3.7692467160437984E-3</v>
      </c>
      <c r="W168" s="9"/>
      <c r="X168" s="9">
        <f>IF(SUM(D162:D168)=0,"NA",+SUM($J162:J168)/SUM(D162:D168))</f>
        <v>-3.7692467160437984E-3</v>
      </c>
      <c r="Y168" s="9"/>
      <c r="Z168" s="9">
        <f>IF(SUM(D161:D168)=0,"NA",+SUM($J161:J168)/SUM(D161:D168))</f>
        <v>-3.7692467160437984E-3</v>
      </c>
      <c r="AA168" s="9"/>
      <c r="AB168" s="9">
        <f>IF(SUM(D160:D168)=0,"NA",+SUM($J160:J168)/SUM(D160:D168))</f>
        <v>-7.8185955196852966E-2</v>
      </c>
      <c r="AC168" s="9"/>
      <c r="AD168" s="9">
        <f>IF(SUM(D159:D168)=0,"NA",+SUM($J159:J168)/SUM(D159:D168))</f>
        <v>-7.8185955196852966E-2</v>
      </c>
      <c r="AE168" s="8"/>
    </row>
    <row r="169" spans="1:31" x14ac:dyDescent="0.2">
      <c r="A169" s="5">
        <v>1991</v>
      </c>
      <c r="B169" s="6" t="s">
        <v>33</v>
      </c>
      <c r="C169" s="6"/>
      <c r="D169" s="19">
        <f t="shared" si="56"/>
        <v>7923</v>
      </c>
      <c r="E169" s="19"/>
      <c r="F169" s="19">
        <f t="shared" ref="F169:H169" si="71">+F205+F241+F277+F313+F349+F385</f>
        <v>0</v>
      </c>
      <c r="G169" s="19">
        <f t="shared" si="71"/>
        <v>0</v>
      </c>
      <c r="H169" s="19">
        <f t="shared" si="71"/>
        <v>0</v>
      </c>
      <c r="I169" s="19"/>
      <c r="J169" s="11">
        <f t="shared" si="64"/>
        <v>0</v>
      </c>
      <c r="L169" s="9">
        <f t="shared" si="66"/>
        <v>0</v>
      </c>
      <c r="M169" s="9"/>
      <c r="N169" s="9">
        <f t="shared" si="60"/>
        <v>-1.1018676656933502E-2</v>
      </c>
      <c r="O169" s="9"/>
      <c r="P169" s="9">
        <f>IF(SUM(D167:D169)=0,"NA",+SUM(J167:$J169)/SUM(D167:D169))</f>
        <v>-1.1018676656933502E-2</v>
      </c>
      <c r="Q169" s="9"/>
      <c r="R169" s="9">
        <f>IF(SUM(D166:D169)=0,"NA",+SUM($J166:J169)/SUM(D166:D169))</f>
        <v>-1.1018676656933502E-2</v>
      </c>
      <c r="S169" s="9"/>
      <c r="T169" s="9">
        <f>IF(SUM(D165:D169)=0,"NA",+SUM($J165:J169)/SUM(D165:D169))</f>
        <v>-1.1018676656933502E-2</v>
      </c>
      <c r="U169" s="9"/>
      <c r="V169" s="9">
        <f>IF(SUM(D164:D169)=0,"NA",+SUM($J164:J169)/SUM(D164:D169))</f>
        <v>-3.3139467448758098E-3</v>
      </c>
      <c r="W169" s="9"/>
      <c r="X169" s="9">
        <f>IF(SUM(D163:D169)=0,"NA",+SUM($J163:J169)/SUM(D163:D169))</f>
        <v>-3.2795487340941888E-3</v>
      </c>
      <c r="Y169" s="9"/>
      <c r="Z169" s="9">
        <f>IF(SUM(D162:D169)=0,"NA",+SUM($J162:J169)/SUM(D162:D169))</f>
        <v>-3.2795487340941888E-3</v>
      </c>
      <c r="AA169" s="9"/>
      <c r="AB169" s="9">
        <f>IF(SUM(D161:D169)=0,"NA",+SUM($J161:J169)/SUM(D161:D169))</f>
        <v>-3.2795487340941888E-3</v>
      </c>
      <c r="AC169" s="9"/>
      <c r="AD169" s="9">
        <f>IF(SUM(D160:D169)=0,"NA",+SUM($J160:J169)/SUM(D160:D169))</f>
        <v>-7.6000761947764242E-2</v>
      </c>
      <c r="AE169" s="8"/>
    </row>
    <row r="170" spans="1:31" x14ac:dyDescent="0.2">
      <c r="A170" s="5">
        <v>1992</v>
      </c>
      <c r="B170" s="6" t="s">
        <v>33</v>
      </c>
      <c r="C170" s="6"/>
      <c r="D170" s="19">
        <f t="shared" si="56"/>
        <v>-7923</v>
      </c>
      <c r="E170" s="19"/>
      <c r="F170" s="19">
        <f t="shared" ref="F170:H170" si="72">+F206+F242+F278+F314+F350+F386</f>
        <v>0</v>
      </c>
      <c r="G170" s="19">
        <f t="shared" si="72"/>
        <v>0</v>
      </c>
      <c r="H170" s="19">
        <f t="shared" si="72"/>
        <v>0</v>
      </c>
      <c r="I170" s="19"/>
      <c r="J170" s="11">
        <f t="shared" si="64"/>
        <v>0</v>
      </c>
      <c r="L170" s="9">
        <f t="shared" si="66"/>
        <v>0</v>
      </c>
      <c r="M170" s="9"/>
      <c r="N170" s="9" t="str">
        <f t="shared" si="60"/>
        <v>NA</v>
      </c>
      <c r="O170" s="9"/>
      <c r="P170" s="9">
        <f>IF(SUM(D168:D170)=0,"NA",+SUM(J168:$J170)/SUM(D168:D170))</f>
        <v>-1.9554165037152915E-2</v>
      </c>
      <c r="Q170" s="9"/>
      <c r="R170" s="9">
        <f>IF(SUM(D167:D170)=0,"NA",+SUM($J167:J170)/SUM(D167:D170))</f>
        <v>-1.9554165037152915E-2</v>
      </c>
      <c r="S170" s="9"/>
      <c r="T170" s="9">
        <f>IF(SUM(D166:D170)=0,"NA",+SUM($J166:J170)/SUM(D166:D170))</f>
        <v>-1.9554165037152915E-2</v>
      </c>
      <c r="U170" s="9"/>
      <c r="V170" s="9">
        <f>IF(SUM(D165:D170)=0,"NA",+SUM($J165:J170)/SUM(D165:D170))</f>
        <v>-1.9554165037152915E-2</v>
      </c>
      <c r="W170" s="9"/>
      <c r="X170" s="9">
        <f>IF(SUM(D164:D170)=0,"NA",+SUM($J164:J170)/SUM(D164:D170))</f>
        <v>-3.8147554741741053E-3</v>
      </c>
      <c r="Y170" s="9"/>
      <c r="Z170" s="9">
        <f>IF(SUM(D163:D170)=0,"NA",+SUM($J163:J170)/SUM(D163:D170))</f>
        <v>-3.7692467160437984E-3</v>
      </c>
      <c r="AA170" s="9"/>
      <c r="AB170" s="9">
        <f>IF(SUM(D162:D170)=0,"NA",+SUM($J162:J170)/SUM(D162:D170))</f>
        <v>-3.7692467160437984E-3</v>
      </c>
      <c r="AC170" s="9"/>
      <c r="AD170" s="9">
        <f>IF(SUM(D161:D170)=0,"NA",+SUM($J161:J170)/SUM(D161:D170))</f>
        <v>-3.7692467160437984E-3</v>
      </c>
      <c r="AE170" s="8"/>
    </row>
    <row r="171" spans="1:31" x14ac:dyDescent="0.2">
      <c r="A171" s="5">
        <v>1993</v>
      </c>
      <c r="B171" s="6" t="s">
        <v>33</v>
      </c>
      <c r="C171" s="6"/>
      <c r="D171" s="19">
        <f t="shared" si="56"/>
        <v>13445.96</v>
      </c>
      <c r="E171" s="19"/>
      <c r="F171" s="19">
        <f t="shared" ref="F171:H171" si="73">+F207+F243+F279+F315+F351+F387</f>
        <v>0</v>
      </c>
      <c r="G171" s="19">
        <f t="shared" si="73"/>
        <v>0</v>
      </c>
      <c r="H171" s="19">
        <f t="shared" si="73"/>
        <v>2980.91</v>
      </c>
      <c r="I171" s="19"/>
      <c r="J171" s="11">
        <f t="shared" si="64"/>
        <v>-2980.91</v>
      </c>
      <c r="L171" s="9">
        <f t="shared" si="66"/>
        <v>-0.2216955873734564</v>
      </c>
      <c r="M171" s="9"/>
      <c r="N171" s="9">
        <f t="shared" si="60"/>
        <v>-0.53973050682967105</v>
      </c>
      <c r="O171" s="9"/>
      <c r="P171" s="9">
        <f>IF(SUM(D169:D171)=0,"NA",+SUM(J169:$J171)/SUM(D169:D171))</f>
        <v>-0.2216955873734564</v>
      </c>
      <c r="Q171" s="9"/>
      <c r="R171" s="9">
        <f>IF(SUM(D168:D171)=0,"NA",+SUM($J168:J171)/SUM(D168:D171))</f>
        <v>-0.13436324129972341</v>
      </c>
      <c r="S171" s="9"/>
      <c r="T171" s="9">
        <f>IF(SUM(D167:D171)=0,"NA",+SUM($J167:J171)/SUM(D167:D171))</f>
        <v>-0.13436324129972341</v>
      </c>
      <c r="U171" s="9"/>
      <c r="V171" s="9">
        <f>IF(SUM(D166:D171)=0,"NA",+SUM($J166:J171)/SUM(D166:D171))</f>
        <v>-0.13436324129972341</v>
      </c>
      <c r="W171" s="9"/>
      <c r="X171" s="9">
        <f>IF(SUM(D165:D171)=0,"NA",+SUM($J165:J171)/SUM(D165:D171))</f>
        <v>-0.13436324129972341</v>
      </c>
      <c r="Y171" s="9"/>
      <c r="Z171" s="9">
        <f>IF(SUM(D164:D171)=0,"NA",+SUM($J164:J171)/SUM(D164:D171))</f>
        <v>-4.8287821166360732E-2</v>
      </c>
      <c r="AA171" s="9"/>
      <c r="AB171" s="9">
        <f>IF(SUM(D163:D171)=0,"NA",+SUM($J163:J171)/SUM(D163:D171))</f>
        <v>-4.7828227301323051E-2</v>
      </c>
      <c r="AC171" s="9"/>
      <c r="AD171" s="9">
        <f>IF(SUM(D162:D171)=0,"NA",+SUM($J162:J171)/SUM(D162:D171))</f>
        <v>-4.7828227301323051E-2</v>
      </c>
      <c r="AE171" s="8"/>
    </row>
    <row r="172" spans="1:31" x14ac:dyDescent="0.2">
      <c r="A172" s="5">
        <v>1994</v>
      </c>
      <c r="B172" s="6" t="s">
        <v>33</v>
      </c>
      <c r="C172" s="6"/>
      <c r="D172" s="19">
        <f t="shared" si="56"/>
        <v>682.5</v>
      </c>
      <c r="E172" s="19"/>
      <c r="F172" s="19">
        <f t="shared" ref="F172:H172" si="74">+F208+F244+F280+F316+F352+F388</f>
        <v>0</v>
      </c>
      <c r="G172" s="19">
        <f t="shared" si="74"/>
        <v>0</v>
      </c>
      <c r="H172" s="19">
        <f t="shared" si="74"/>
        <v>95.72</v>
      </c>
      <c r="I172" s="19"/>
      <c r="J172" s="11">
        <f t="shared" si="64"/>
        <v>-95.72</v>
      </c>
      <c r="L172" s="9">
        <f t="shared" si="66"/>
        <v>-0.14024908424908425</v>
      </c>
      <c r="M172" s="9"/>
      <c r="N172" s="9">
        <f t="shared" si="60"/>
        <v>-0.21776117142278775</v>
      </c>
      <c r="O172" s="9"/>
      <c r="P172" s="9">
        <f>IF(SUM(D170:D172)=0,"NA",+SUM(J170:$J172)/SUM(D170:D172))</f>
        <v>-0.49579402655081173</v>
      </c>
      <c r="Q172" s="9"/>
      <c r="R172" s="9">
        <f>IF(SUM(D169:D172)=0,"NA",+SUM($J169:J172)/SUM(D169:D172))</f>
        <v>-0.21776117142278775</v>
      </c>
      <c r="S172" s="9"/>
      <c r="T172" s="9">
        <f>IF(SUM(D168:D172)=0,"NA",+SUM($J168:J172)/SUM(D168:D172))</f>
        <v>-0.13452817034987843</v>
      </c>
      <c r="U172" s="9"/>
      <c r="V172" s="9">
        <f>IF(SUM(D167:D172)=0,"NA",+SUM($J167:J172)/SUM(D167:D172))</f>
        <v>-0.13452817034987843</v>
      </c>
      <c r="W172" s="9"/>
      <c r="X172" s="9">
        <f>IF(SUM(D166:D172)=0,"NA",+SUM($J166:J172)/SUM(D166:D172))</f>
        <v>-0.13452817034987843</v>
      </c>
      <c r="Y172" s="9"/>
      <c r="Z172" s="9">
        <f>IF(SUM(D165:D172)=0,"NA",+SUM($J165:J172)/SUM(D165:D172))</f>
        <v>-0.13452817034987843</v>
      </c>
      <c r="AA172" s="9"/>
      <c r="AB172" s="9">
        <f>IF(SUM(D164:D172)=0,"NA",+SUM($J164:J172)/SUM(D164:D172))</f>
        <v>-4.9230833490843715E-2</v>
      </c>
      <c r="AC172" s="9"/>
      <c r="AD172" s="9">
        <f>IF(SUM(D163:D172)=0,"NA",+SUM($J163:J172)/SUM(D163:D172))</f>
        <v>-4.8767023875470945E-2</v>
      </c>
      <c r="AE172" s="8"/>
    </row>
    <row r="173" spans="1:31" x14ac:dyDescent="0.2">
      <c r="A173" s="5">
        <v>1995</v>
      </c>
      <c r="B173" s="6" t="s">
        <v>33</v>
      </c>
      <c r="C173" s="6"/>
      <c r="D173" s="19">
        <f t="shared" si="56"/>
        <v>2073.54</v>
      </c>
      <c r="E173" s="19"/>
      <c r="F173" s="19">
        <f t="shared" ref="F173:H173" si="75">+F209+F245+F281+F317+F353+F389</f>
        <v>0</v>
      </c>
      <c r="G173" s="19">
        <f t="shared" si="75"/>
        <v>0</v>
      </c>
      <c r="H173" s="19">
        <f t="shared" si="75"/>
        <v>-0.59</v>
      </c>
      <c r="I173" s="19"/>
      <c r="J173" s="11">
        <f t="shared" si="64"/>
        <v>0.59</v>
      </c>
      <c r="L173" s="9">
        <f>IF(+D173=0,"NA",+J173/D173)</f>
        <v>2.8453755413447536E-4</v>
      </c>
      <c r="M173" s="9"/>
      <c r="N173" s="9">
        <f t="shared" si="60"/>
        <v>-3.4516915574519962E-2</v>
      </c>
      <c r="O173" s="9"/>
      <c r="P173" s="9">
        <f>IF(SUM(D171:D173)=0,"NA",+SUM(J171:$J173)/SUM(D171:D173))</f>
        <v>-0.1898555733860017</v>
      </c>
      <c r="Q173" s="9"/>
      <c r="R173" s="9">
        <f>IF(SUM(D170:D173)=0,"NA",+SUM($J170:J173)/SUM(D170:D173))</f>
        <v>-0.37154728831984535</v>
      </c>
      <c r="S173" s="9"/>
      <c r="T173" s="9">
        <f>IF(SUM(D169:D173)=0,"NA",+SUM($J169:J173)/SUM(D169:D173))</f>
        <v>-0.1898555733860017</v>
      </c>
      <c r="U173" s="9"/>
      <c r="V173" s="9">
        <f>IF(SUM(D168:D173)=0,"NA",+SUM($J168:J173)/SUM(D168:D173))</f>
        <v>-0.12395157018539536</v>
      </c>
      <c r="W173" s="9"/>
      <c r="X173" s="9">
        <f>IF(SUM(D167:D173)=0,"NA",+SUM($J167:J173)/SUM(D167:D173))</f>
        <v>-0.12395157018539536</v>
      </c>
      <c r="Y173" s="9"/>
      <c r="Z173" s="9">
        <f>IF(SUM(D166:D173)=0,"NA",+SUM($J166:J173)/SUM(D166:D173))</f>
        <v>-0.12395157018539536</v>
      </c>
      <c r="AA173" s="9"/>
      <c r="AB173" s="9">
        <f>IF(SUM(D165:D173)=0,"NA",+SUM($J165:J173)/SUM(D165:D173))</f>
        <v>-0.12395157018539536</v>
      </c>
      <c r="AC173" s="9"/>
      <c r="AD173" s="9">
        <f>IF(SUM(D164:D173)=0,"NA",+SUM($J164:J173)/SUM(D164:D173))</f>
        <v>-4.773480984991986E-2</v>
      </c>
      <c r="AE173" s="8"/>
    </row>
    <row r="174" spans="1:31" x14ac:dyDescent="0.2">
      <c r="A174" s="5">
        <v>1996</v>
      </c>
      <c r="B174" s="6" t="s">
        <v>33</v>
      </c>
      <c r="C174" s="6"/>
      <c r="D174" s="19">
        <f t="shared" si="56"/>
        <v>0</v>
      </c>
      <c r="E174" s="19"/>
      <c r="F174" s="19">
        <f t="shared" ref="F174:H174" si="76">+F210+F246+F282+F318+F354+F390</f>
        <v>0</v>
      </c>
      <c r="G174" s="19">
        <f t="shared" si="76"/>
        <v>0</v>
      </c>
      <c r="H174" s="19">
        <f t="shared" si="76"/>
        <v>0</v>
      </c>
      <c r="I174" s="19"/>
      <c r="J174" s="11">
        <f t="shared" si="64"/>
        <v>0</v>
      </c>
      <c r="L174" s="9" t="str">
        <f t="shared" ref="L174:L192" si="77">IF(+D174=0,"NA",+J174/D174)</f>
        <v>NA</v>
      </c>
      <c r="M174" s="9"/>
      <c r="N174" s="9">
        <f t="shared" ref="N174:N192" si="78">IF(SUM(D173:D174)=0,"NA",+SUM(J173:J174)/SUM(D173:D174))</f>
        <v>2.8453755413447536E-4</v>
      </c>
      <c r="O174" s="9"/>
      <c r="P174" s="9">
        <f>IF(SUM(D172:D174)=0,"NA",+SUM(J172:$J174)/SUM(D172:D174))</f>
        <v>-3.4516915574519962E-2</v>
      </c>
      <c r="Q174" s="9"/>
      <c r="R174" s="9">
        <f>IF(SUM(D171:D174)=0,"NA",+SUM($J171:J174)/SUM(D171:D174))</f>
        <v>-0.1898555733860017</v>
      </c>
      <c r="S174" s="9"/>
      <c r="T174" s="9">
        <f>IF(SUM(D170:D174)=0,"NA",+SUM($J170:J174)/SUM(D170:D174))</f>
        <v>-0.37154728831984535</v>
      </c>
      <c r="U174" s="9"/>
      <c r="V174" s="9">
        <f>IF(SUM(D169:D174)=0,"NA",+SUM($J169:J174)/SUM(D169:D174))</f>
        <v>-0.1898555733860017</v>
      </c>
      <c r="W174" s="9"/>
      <c r="X174" s="9">
        <f>IF(SUM(D168:D174)=0,"NA",+SUM($J168:J174)/SUM(D168:D174))</f>
        <v>-0.12395157018539536</v>
      </c>
      <c r="Y174" s="9"/>
      <c r="Z174" s="9">
        <f>IF(SUM(D167:D174)=0,"NA",+SUM($J167:J174)/SUM(D167:D174))</f>
        <v>-0.12395157018539536</v>
      </c>
      <c r="AA174" s="9"/>
      <c r="AB174" s="9">
        <f>IF(SUM(D166:D174)=0,"NA",+SUM($J166:J174)/SUM(D166:D174))</f>
        <v>-0.12395157018539536</v>
      </c>
      <c r="AC174" s="9"/>
      <c r="AD174" s="9">
        <f>IF(SUM(D165:D174)=0,"NA",+SUM($J165:J174)/SUM(D165:D174))</f>
        <v>-0.12395157018539536</v>
      </c>
      <c r="AE174" s="8"/>
    </row>
    <row r="175" spans="1:31" x14ac:dyDescent="0.2">
      <c r="A175" s="5">
        <v>1997</v>
      </c>
      <c r="B175" s="6" t="s">
        <v>33</v>
      </c>
      <c r="C175" s="6"/>
      <c r="D175" s="19">
        <f t="shared" si="56"/>
        <v>0</v>
      </c>
      <c r="E175" s="19"/>
      <c r="F175" s="19">
        <f t="shared" ref="F175:H175" si="79">+F211+F247+F283+F319+F355+F391</f>
        <v>0</v>
      </c>
      <c r="G175" s="19">
        <f t="shared" si="79"/>
        <v>0</v>
      </c>
      <c r="H175" s="19">
        <f t="shared" si="79"/>
        <v>0</v>
      </c>
      <c r="I175" s="19"/>
      <c r="J175" s="11">
        <f t="shared" si="64"/>
        <v>0</v>
      </c>
      <c r="L175" s="9" t="str">
        <f t="shared" si="77"/>
        <v>NA</v>
      </c>
      <c r="M175" s="9"/>
      <c r="N175" s="9" t="str">
        <f t="shared" si="78"/>
        <v>NA</v>
      </c>
      <c r="O175" s="9"/>
      <c r="P175" s="9">
        <f>IF(SUM(D173:D175)=0,"NA",+SUM(J173:$J175)/SUM(D173:D175))</f>
        <v>2.8453755413447536E-4</v>
      </c>
      <c r="Q175" s="9"/>
      <c r="R175" s="9">
        <f>IF(SUM(D172:D175)=0,"NA",+SUM($J172:J175)/SUM(D172:D175))</f>
        <v>-3.4516915574519962E-2</v>
      </c>
      <c r="S175" s="9"/>
      <c r="T175" s="9">
        <f>IF(SUM(D171:D175)=0,"NA",+SUM($J171:J175)/SUM(D171:D175))</f>
        <v>-0.1898555733860017</v>
      </c>
      <c r="U175" s="9"/>
      <c r="V175" s="9">
        <f>IF(SUM(D170:D175)=0,"NA",+SUM($J170:J175)/SUM(D170:D175))</f>
        <v>-0.37154728831984535</v>
      </c>
      <c r="W175" s="9"/>
      <c r="X175" s="9">
        <f>IF(SUM(D169:D175)=0,"NA",+SUM($J169:J175)/SUM(D169:D175))</f>
        <v>-0.1898555733860017</v>
      </c>
      <c r="Y175" s="9"/>
      <c r="Z175" s="9">
        <f>IF(SUM(D168:D175)=0,"NA",+SUM($J168:J175)/SUM(D168:D175))</f>
        <v>-0.12395157018539536</v>
      </c>
      <c r="AA175" s="9"/>
      <c r="AB175" s="9">
        <f>IF(SUM(D167:D175)=0,"NA",+SUM($J167:J175)/SUM(D167:D175))</f>
        <v>-0.12395157018539536</v>
      </c>
      <c r="AC175" s="9"/>
      <c r="AD175" s="9">
        <f>IF(SUM(D166:D175)=0,"NA",+SUM($J166:J175)/SUM(D166:D175))</f>
        <v>-0.12395157018539536</v>
      </c>
      <c r="AE175" s="8"/>
    </row>
    <row r="176" spans="1:31" x14ac:dyDescent="0.2">
      <c r="A176" s="5">
        <v>1998</v>
      </c>
      <c r="B176" s="6" t="s">
        <v>33</v>
      </c>
      <c r="C176" s="6"/>
      <c r="D176" s="19">
        <f t="shared" si="56"/>
        <v>16574.09</v>
      </c>
      <c r="E176" s="19"/>
      <c r="F176" s="19">
        <f t="shared" ref="F176:H176" si="80">+F212+F248+F284+F320+F356+F392</f>
        <v>0</v>
      </c>
      <c r="G176" s="19">
        <f t="shared" si="80"/>
        <v>0</v>
      </c>
      <c r="H176" s="19">
        <f t="shared" si="80"/>
        <v>0</v>
      </c>
      <c r="I176" s="19"/>
      <c r="J176" s="11">
        <f t="shared" si="64"/>
        <v>0</v>
      </c>
      <c r="L176" s="9">
        <f t="shared" si="77"/>
        <v>0</v>
      </c>
      <c r="M176" s="9"/>
      <c r="N176" s="9">
        <f t="shared" si="78"/>
        <v>0</v>
      </c>
      <c r="O176" s="9"/>
      <c r="P176" s="9">
        <f>IF(SUM(D174:D176)=0,"NA",+SUM(J174:$J176)/SUM(D174:D176))</f>
        <v>0</v>
      </c>
      <c r="Q176" s="9"/>
      <c r="R176" s="9">
        <f>IF(SUM(D173:D176)=0,"NA",+SUM($J173:J176)/SUM(D173:D176))</f>
        <v>3.1639409404841252E-5</v>
      </c>
      <c r="S176" s="9"/>
      <c r="T176" s="9">
        <f>IF(SUM(D172:D176)=0,"NA",+SUM($J172:J176)/SUM(D172:D176))</f>
        <v>-4.9213326552899539E-3</v>
      </c>
      <c r="U176" s="9"/>
      <c r="V176" s="9">
        <f>IF(SUM(D171:D176)=0,"NA",+SUM($J171:J176)/SUM(D171:D176))</f>
        <v>-9.3850120621465222E-2</v>
      </c>
      <c r="W176" s="9"/>
      <c r="X176" s="9">
        <f>IF(SUM(D170:D176)=0,"NA",+SUM($J170:J176)/SUM(D170:D176))</f>
        <v>-0.12376891565596067</v>
      </c>
      <c r="Y176" s="9"/>
      <c r="Z176" s="9">
        <f>IF(SUM(D169:D176)=0,"NA",+SUM($J169:J176)/SUM(D169:D176))</f>
        <v>-9.3850120621465222E-2</v>
      </c>
      <c r="AA176" s="9"/>
      <c r="AB176" s="9">
        <f>IF(SUM(D168:D176)=0,"NA",+SUM($J168:J176)/SUM(D168:D176))</f>
        <v>-7.6179730811650706E-2</v>
      </c>
      <c r="AC176" s="9"/>
      <c r="AD176" s="9">
        <f>IF(SUM(D167:D176)=0,"NA",+SUM($J167:J176)/SUM(D167:D176))</f>
        <v>-7.6179730811650706E-2</v>
      </c>
      <c r="AE176" s="8"/>
    </row>
    <row r="177" spans="1:31" x14ac:dyDescent="0.2">
      <c r="A177" s="5">
        <v>1999</v>
      </c>
      <c r="B177" s="6" t="s">
        <v>33</v>
      </c>
      <c r="C177" s="6"/>
      <c r="D177" s="19">
        <f t="shared" si="56"/>
        <v>0</v>
      </c>
      <c r="E177" s="19"/>
      <c r="F177" s="19">
        <f t="shared" ref="F177:H177" si="81">+F213+F249+F285+F321+F357+F393</f>
        <v>0</v>
      </c>
      <c r="G177" s="19">
        <f t="shared" si="81"/>
        <v>0</v>
      </c>
      <c r="H177" s="19">
        <f t="shared" si="81"/>
        <v>0</v>
      </c>
      <c r="I177" s="19"/>
      <c r="J177" s="11">
        <f t="shared" si="64"/>
        <v>0</v>
      </c>
      <c r="L177" s="9" t="str">
        <f t="shared" si="77"/>
        <v>NA</v>
      </c>
      <c r="M177" s="9"/>
      <c r="N177" s="9">
        <f t="shared" si="78"/>
        <v>0</v>
      </c>
      <c r="O177" s="9"/>
      <c r="P177" s="9">
        <f>IF(SUM(D175:D177)=0,"NA",+SUM(J175:$J177)/SUM(D175:D177))</f>
        <v>0</v>
      </c>
      <c r="Q177" s="9"/>
      <c r="R177" s="9">
        <f>IF(SUM(D174:D177)=0,"NA",+SUM($J174:J177)/SUM(D174:D177))</f>
        <v>0</v>
      </c>
      <c r="S177" s="9"/>
      <c r="T177" s="9">
        <f>IF(SUM(D173:D177)=0,"NA",+SUM($J173:J177)/SUM(D173:D177))</f>
        <v>3.1639409404841252E-5</v>
      </c>
      <c r="U177" s="9"/>
      <c r="V177" s="9">
        <f>IF(SUM(D172:D177)=0,"NA",+SUM($J172:J177)/SUM(D172:D177))</f>
        <v>-4.9213326552899539E-3</v>
      </c>
      <c r="W177" s="9"/>
      <c r="X177" s="9">
        <f>IF(SUM(D171:D177)=0,"NA",+SUM($J171:J177)/SUM(D171:D177))</f>
        <v>-9.3850120621465222E-2</v>
      </c>
      <c r="Y177" s="9"/>
      <c r="Z177" s="9">
        <f>IF(SUM(D170:D177)=0,"NA",+SUM($J170:J177)/SUM(D170:D177))</f>
        <v>-0.12376891565596067</v>
      </c>
      <c r="AA177" s="9"/>
      <c r="AB177" s="9">
        <f>IF(SUM(D169:D177)=0,"NA",+SUM($J169:J177)/SUM(D169:D177))</f>
        <v>-9.3850120621465222E-2</v>
      </c>
      <c r="AC177" s="9"/>
      <c r="AD177" s="9">
        <f>IF(SUM(D168:D177)=0,"NA",+SUM($J168:J177)/SUM(D168:D177))</f>
        <v>-7.6179730811650706E-2</v>
      </c>
      <c r="AE177" s="8"/>
    </row>
    <row r="178" spans="1:31" x14ac:dyDescent="0.2">
      <c r="A178" s="5">
        <v>2000</v>
      </c>
      <c r="B178" s="6" t="s">
        <v>33</v>
      </c>
      <c r="C178" s="6"/>
      <c r="D178" s="19">
        <f t="shared" si="56"/>
        <v>0</v>
      </c>
      <c r="E178" s="19"/>
      <c r="F178" s="19">
        <f t="shared" ref="F178:H178" si="82">+F214+F250+F286+F322+F358+F394</f>
        <v>0</v>
      </c>
      <c r="G178" s="19">
        <f t="shared" si="82"/>
        <v>0</v>
      </c>
      <c r="H178" s="19">
        <f t="shared" si="82"/>
        <v>0</v>
      </c>
      <c r="I178" s="19"/>
      <c r="J178" s="11">
        <f t="shared" si="64"/>
        <v>0</v>
      </c>
      <c r="L178" s="9" t="str">
        <f t="shared" si="77"/>
        <v>NA</v>
      </c>
      <c r="M178" s="9"/>
      <c r="N178" s="9" t="str">
        <f t="shared" si="78"/>
        <v>NA</v>
      </c>
      <c r="O178" s="9"/>
      <c r="P178" s="9">
        <f>IF(SUM(D176:D178)=0,"NA",+SUM(J176:$J178)/SUM(D176:D178))</f>
        <v>0</v>
      </c>
      <c r="Q178" s="9"/>
      <c r="R178" s="9">
        <f>IF(SUM(D175:D178)=0,"NA",+SUM($J175:J178)/SUM(D175:D178))</f>
        <v>0</v>
      </c>
      <c r="S178" s="9"/>
      <c r="T178" s="9">
        <f>IF(SUM(D174:D178)=0,"NA",+SUM($J174:J178)/SUM(D174:D178))</f>
        <v>0</v>
      </c>
      <c r="U178" s="9"/>
      <c r="V178" s="9">
        <f>IF(SUM(D173:D178)=0,"NA",+SUM($J173:J178)/SUM(D173:D178))</f>
        <v>3.1639409404841252E-5</v>
      </c>
      <c r="W178" s="9"/>
      <c r="X178" s="9">
        <f>IF(SUM(D172:D178)=0,"NA",+SUM($J172:J178)/SUM(D172:D178))</f>
        <v>-4.9213326552899539E-3</v>
      </c>
      <c r="Y178" s="9"/>
      <c r="Z178" s="9">
        <f>IF(SUM(D171:D178)=0,"NA",+SUM($J171:J178)/SUM(D171:D178))</f>
        <v>-9.3850120621465222E-2</v>
      </c>
      <c r="AA178" s="9"/>
      <c r="AB178" s="9">
        <f>IF(SUM(D170:D178)=0,"NA",+SUM($J170:J178)/SUM(D170:D178))</f>
        <v>-0.12376891565596067</v>
      </c>
      <c r="AC178" s="9"/>
      <c r="AD178" s="9">
        <f>IF(SUM(D169:D178)=0,"NA",+SUM($J169:J178)/SUM(D169:D178))</f>
        <v>-9.3850120621465222E-2</v>
      </c>
      <c r="AE178" s="8"/>
    </row>
    <row r="179" spans="1:31" x14ac:dyDescent="0.2">
      <c r="A179" s="5">
        <v>2001</v>
      </c>
      <c r="B179" s="6" t="s">
        <v>33</v>
      </c>
      <c r="C179" s="6"/>
      <c r="D179" s="19">
        <f t="shared" si="56"/>
        <v>0</v>
      </c>
      <c r="E179" s="19"/>
      <c r="F179" s="19">
        <f t="shared" ref="F179:H179" si="83">+F215+F251+F287+F323+F359+F395</f>
        <v>0</v>
      </c>
      <c r="G179" s="19">
        <f t="shared" si="83"/>
        <v>0</v>
      </c>
      <c r="H179" s="19">
        <f t="shared" si="83"/>
        <v>0</v>
      </c>
      <c r="I179" s="19"/>
      <c r="J179" s="11">
        <f t="shared" si="64"/>
        <v>0</v>
      </c>
      <c r="L179" s="9" t="str">
        <f t="shared" si="77"/>
        <v>NA</v>
      </c>
      <c r="M179" s="9"/>
      <c r="N179" s="9" t="str">
        <f t="shared" si="78"/>
        <v>NA</v>
      </c>
      <c r="O179" s="9"/>
      <c r="P179" s="9" t="str">
        <f>IF(SUM(D177:D179)=0,"NA",+SUM(J177:$J179)/SUM(D177:D179))</f>
        <v>NA</v>
      </c>
      <c r="Q179" s="9"/>
      <c r="R179" s="9">
        <f>IF(SUM(D176:D179)=0,"NA",+SUM($J176:J179)/SUM(D176:D179))</f>
        <v>0</v>
      </c>
      <c r="S179" s="9"/>
      <c r="T179" s="9">
        <f>IF(SUM(D175:D179)=0,"NA",+SUM($J175:J179)/SUM(D175:D179))</f>
        <v>0</v>
      </c>
      <c r="U179" s="9"/>
      <c r="V179" s="9">
        <f>IF(SUM(D174:D179)=0,"NA",+SUM($J174:J179)/SUM(D174:D179))</f>
        <v>0</v>
      </c>
      <c r="W179" s="9"/>
      <c r="X179" s="9">
        <f>IF(SUM(D173:D179)=0,"NA",+SUM($J173:J179)/SUM(D173:D179))</f>
        <v>3.1639409404841252E-5</v>
      </c>
      <c r="Y179" s="9"/>
      <c r="Z179" s="9">
        <f>IF(SUM(D172:D179)=0,"NA",+SUM($J172:J179)/SUM(D172:D179))</f>
        <v>-4.9213326552899539E-3</v>
      </c>
      <c r="AA179" s="9"/>
      <c r="AB179" s="9">
        <f>IF(SUM(D171:D179)=0,"NA",+SUM($J171:J179)/SUM(D171:D179))</f>
        <v>-9.3850120621465222E-2</v>
      </c>
      <c r="AC179" s="9"/>
      <c r="AD179" s="9">
        <f>IF(SUM(D170:D179)=0,"NA",+SUM($J170:J179)/SUM(D170:D179))</f>
        <v>-0.12376891565596067</v>
      </c>
      <c r="AE179" s="8"/>
    </row>
    <row r="180" spans="1:31" x14ac:dyDescent="0.2">
      <c r="A180" s="5">
        <v>2002</v>
      </c>
      <c r="B180" s="6" t="s">
        <v>33</v>
      </c>
      <c r="C180" s="6"/>
      <c r="D180" s="19">
        <f t="shared" si="56"/>
        <v>0</v>
      </c>
      <c r="E180" s="19"/>
      <c r="F180" s="19">
        <f t="shared" ref="F180:H180" si="84">+F216+F252+F288+F324+F360+F396</f>
        <v>0</v>
      </c>
      <c r="G180" s="19">
        <f t="shared" si="84"/>
        <v>0</v>
      </c>
      <c r="H180" s="19">
        <f t="shared" si="84"/>
        <v>0</v>
      </c>
      <c r="I180" s="19"/>
      <c r="J180" s="11">
        <f t="shared" si="64"/>
        <v>0</v>
      </c>
      <c r="L180" s="9" t="str">
        <f t="shared" si="77"/>
        <v>NA</v>
      </c>
      <c r="M180" s="9"/>
      <c r="N180" s="9" t="str">
        <f t="shared" si="78"/>
        <v>NA</v>
      </c>
      <c r="O180" s="9"/>
      <c r="P180" s="9" t="str">
        <f>IF(SUM(D178:D180)=0,"NA",+SUM(J178:$J180)/SUM(D178:D180))</f>
        <v>NA</v>
      </c>
      <c r="Q180" s="9"/>
      <c r="R180" s="9" t="str">
        <f>IF(SUM(D177:D180)=0,"NA",+SUM($J177:J180)/SUM(D177:D180))</f>
        <v>NA</v>
      </c>
      <c r="S180" s="9"/>
      <c r="T180" s="9">
        <f>IF(SUM(D176:D180)=0,"NA",+SUM($J176:J180)/SUM(D176:D180))</f>
        <v>0</v>
      </c>
      <c r="U180" s="9"/>
      <c r="V180" s="9">
        <f>IF(SUM(D175:D180)=0,"NA",+SUM($J175:J180)/SUM(D175:D180))</f>
        <v>0</v>
      </c>
      <c r="W180" s="9"/>
      <c r="X180" s="9">
        <f>IF(SUM(D174:D180)=0,"NA",+SUM($J174:J180)/SUM(D174:D180))</f>
        <v>0</v>
      </c>
      <c r="Y180" s="9"/>
      <c r="Z180" s="9">
        <f>IF(SUM(D173:D180)=0,"NA",+SUM($J173:J180)/SUM(D173:D180))</f>
        <v>3.1639409404841252E-5</v>
      </c>
      <c r="AA180" s="9"/>
      <c r="AB180" s="9">
        <f>IF(SUM(D172:D180)=0,"NA",+SUM($J172:J180)/SUM(D172:D180))</f>
        <v>-4.9213326552899539E-3</v>
      </c>
      <c r="AC180" s="9"/>
      <c r="AD180" s="9">
        <f>IF(SUM(D171:D180)=0,"NA",+SUM($J171:J180)/SUM(D171:D180))</f>
        <v>-9.3850120621465222E-2</v>
      </c>
      <c r="AE180" s="8"/>
    </row>
    <row r="181" spans="1:31" x14ac:dyDescent="0.2">
      <c r="A181" s="5">
        <v>2003</v>
      </c>
      <c r="B181" s="6" t="s">
        <v>33</v>
      </c>
      <c r="C181" s="6"/>
      <c r="D181" s="19">
        <f t="shared" si="56"/>
        <v>0</v>
      </c>
      <c r="E181" s="19"/>
      <c r="F181" s="19">
        <f t="shared" ref="F181:H181" si="85">+F217+F253+F289+F325+F361+F397</f>
        <v>0</v>
      </c>
      <c r="G181" s="19">
        <f t="shared" si="85"/>
        <v>0</v>
      </c>
      <c r="H181" s="19">
        <f t="shared" si="85"/>
        <v>10899.18</v>
      </c>
      <c r="I181" s="19"/>
      <c r="J181" s="11">
        <f t="shared" si="64"/>
        <v>-10899.18</v>
      </c>
      <c r="L181" s="9" t="str">
        <f t="shared" si="77"/>
        <v>NA</v>
      </c>
      <c r="M181" s="9"/>
      <c r="N181" s="9" t="str">
        <f t="shared" si="78"/>
        <v>NA</v>
      </c>
      <c r="O181" s="9"/>
      <c r="P181" s="9" t="str">
        <f>IF(SUM(D179:D181)=0,"NA",+SUM(J179:$J181)/SUM(D179:D181))</f>
        <v>NA</v>
      </c>
      <c r="Q181" s="9"/>
      <c r="R181" s="9" t="str">
        <f>IF(SUM(D178:D181)=0,"NA",+SUM($J178:J181)/SUM(D178:D181))</f>
        <v>NA</v>
      </c>
      <c r="S181" s="9"/>
      <c r="T181" s="9" t="str">
        <f>IF(SUM(D177:D181)=0,"NA",+SUM($J177:J181)/SUM(D177:D181))</f>
        <v>NA</v>
      </c>
      <c r="U181" s="9"/>
      <c r="V181" s="9">
        <f>IF(SUM(D176:D181)=0,"NA",+SUM($J176:J181)/SUM(D176:D181))</f>
        <v>-0.65760352453739546</v>
      </c>
      <c r="W181" s="9"/>
      <c r="X181" s="9">
        <f>IF(SUM(D175:D181)=0,"NA",+SUM($J175:J181)/SUM(D175:D181))</f>
        <v>-0.65760352453739546</v>
      </c>
      <c r="Y181" s="9"/>
      <c r="Z181" s="9">
        <f>IF(SUM(D174:D181)=0,"NA",+SUM($J174:J181)/SUM(D174:D181))</f>
        <v>-0.65760352453739546</v>
      </c>
      <c r="AA181" s="9"/>
      <c r="AB181" s="9">
        <f>IF(SUM(D173:D181)=0,"NA",+SUM($J173:J181)/SUM(D173:D181))</f>
        <v>-0.58444906939916763</v>
      </c>
      <c r="AC181" s="9"/>
      <c r="AD181" s="9">
        <f>IF(SUM(D172:D181)=0,"NA",+SUM($J172:J181)/SUM(D172:D181))</f>
        <v>-0.56876544544708174</v>
      </c>
      <c r="AE181" s="8"/>
    </row>
    <row r="182" spans="1:31" x14ac:dyDescent="0.2">
      <c r="A182" s="5">
        <v>2004</v>
      </c>
      <c r="B182" s="6" t="s">
        <v>33</v>
      </c>
      <c r="C182" s="6"/>
      <c r="D182" s="19">
        <f t="shared" si="56"/>
        <v>3035627.89</v>
      </c>
      <c r="E182" s="19"/>
      <c r="F182" s="19">
        <f t="shared" ref="F182:H182" si="86">+F218+F254+F290+F326+F362+F398</f>
        <v>0</v>
      </c>
      <c r="G182" s="19">
        <f t="shared" si="86"/>
        <v>0</v>
      </c>
      <c r="H182" s="19">
        <f t="shared" si="86"/>
        <v>236247.31</v>
      </c>
      <c r="I182" s="19"/>
      <c r="J182" s="11">
        <f t="shared" si="64"/>
        <v>-236247.31</v>
      </c>
      <c r="L182" s="9">
        <f t="shared" si="77"/>
        <v>-7.7824858171269468E-2</v>
      </c>
      <c r="M182" s="9"/>
      <c r="N182" s="9">
        <f t="shared" si="78"/>
        <v>-8.1415278471433455E-2</v>
      </c>
      <c r="O182" s="9"/>
      <c r="P182" s="9">
        <f>IF(SUM(D180:D182)=0,"NA",+SUM(J180:$J182)/SUM(D180:D182))</f>
        <v>-8.1415278471433455E-2</v>
      </c>
      <c r="Q182" s="9"/>
      <c r="R182" s="9">
        <f>IF(SUM(D179:D182)=0,"NA",+SUM($J179:J182)/SUM(D179:D182))</f>
        <v>-8.1415278471433455E-2</v>
      </c>
      <c r="S182" s="9"/>
      <c r="T182" s="9">
        <f>IF(SUM(D178:D182)=0,"NA",+SUM($J178:J182)/SUM(D178:D182))</f>
        <v>-8.1415278471433455E-2</v>
      </c>
      <c r="U182" s="9"/>
      <c r="V182" s="9">
        <f>IF(SUM(D177:D182)=0,"NA",+SUM($J177:J182)/SUM(D177:D182))</f>
        <v>-8.1415278471433455E-2</v>
      </c>
      <c r="W182" s="9"/>
      <c r="X182" s="9">
        <f>IF(SUM(D176:D182)=0,"NA",+SUM($J176:J182)/SUM(D176:D182))</f>
        <v>-8.0973176617885556E-2</v>
      </c>
      <c r="Y182" s="9"/>
      <c r="Z182" s="9">
        <f>IF(SUM(D175:D182)=0,"NA",+SUM($J175:J182)/SUM(D175:D182))</f>
        <v>-8.0973176617885556E-2</v>
      </c>
      <c r="AA182" s="9"/>
      <c r="AB182" s="9">
        <f>IF(SUM(D174:D182)=0,"NA",+SUM($J174:J182)/SUM(D174:D182))</f>
        <v>-8.0973176617885556E-2</v>
      </c>
      <c r="AC182" s="9"/>
      <c r="AD182" s="9">
        <f>IF(SUM(D173:D182)=0,"NA",+SUM($J173:J182)/SUM(D173:D182))</f>
        <v>-8.0918010959273243E-2</v>
      </c>
      <c r="AE182" s="8"/>
    </row>
    <row r="183" spans="1:31" x14ac:dyDescent="0.2">
      <c r="A183" s="5">
        <v>2005</v>
      </c>
      <c r="B183" s="6" t="s">
        <v>33</v>
      </c>
      <c r="C183" s="6"/>
      <c r="D183" s="19">
        <f t="shared" si="56"/>
        <v>17614936.430000003</v>
      </c>
      <c r="E183" s="19"/>
      <c r="F183" s="19">
        <f t="shared" ref="F183:H183" si="87">+F219+F255+F291+F327+F363+F399</f>
        <v>0</v>
      </c>
      <c r="G183" s="19">
        <f t="shared" si="87"/>
        <v>0</v>
      </c>
      <c r="H183" s="19">
        <f t="shared" si="87"/>
        <v>1630525.19</v>
      </c>
      <c r="I183" s="19"/>
      <c r="J183" s="11">
        <f t="shared" si="64"/>
        <v>-1630525.19</v>
      </c>
      <c r="L183" s="9">
        <f t="shared" si="77"/>
        <v>-9.2564920485495028E-2</v>
      </c>
      <c r="M183" s="9"/>
      <c r="N183" s="9">
        <f t="shared" si="78"/>
        <v>-9.0398134940653269E-2</v>
      </c>
      <c r="O183" s="9"/>
      <c r="P183" s="9">
        <f>IF(SUM(D181:D183)=0,"NA",+SUM(J181:$J183)/SUM(D181:D183))</f>
        <v>-9.0925925844141747E-2</v>
      </c>
      <c r="Q183" s="9"/>
      <c r="R183" s="9">
        <f>IF(SUM(D180:D183)=0,"NA",+SUM($J180:J183)/SUM(D180:D183))</f>
        <v>-9.0925925844141747E-2</v>
      </c>
      <c r="S183" s="9"/>
      <c r="T183" s="9">
        <f>IF(SUM(D179:D183)=0,"NA",+SUM($J179:J183)/SUM(D179:D183))</f>
        <v>-9.0925925844141747E-2</v>
      </c>
      <c r="U183" s="9"/>
      <c r="V183" s="9">
        <f>IF(SUM(D178:D183)=0,"NA",+SUM($J178:J183)/SUM(D178:D183))</f>
        <v>-9.0925925844141747E-2</v>
      </c>
      <c r="W183" s="9"/>
      <c r="X183" s="9">
        <f>IF(SUM(D177:D183)=0,"NA",+SUM($J177:J183)/SUM(D177:D183))</f>
        <v>-9.0925925844141747E-2</v>
      </c>
      <c r="Y183" s="9"/>
      <c r="Z183" s="9">
        <f>IF(SUM(D176:D183)=0,"NA",+SUM($J176:J183)/SUM(D176:D183))</f>
        <v>-9.0853007453197757E-2</v>
      </c>
      <c r="AA183" s="9"/>
      <c r="AB183" s="9">
        <f>IF(SUM(D175:D183)=0,"NA",+SUM($J175:J183)/SUM(D175:D183))</f>
        <v>-9.0853007453197757E-2</v>
      </c>
      <c r="AC183" s="9"/>
      <c r="AD183" s="9">
        <f>IF(SUM(D174:D183)=0,"NA",+SUM($J174:J183)/SUM(D174:D183))</f>
        <v>-9.0853007453197757E-2</v>
      </c>
      <c r="AE183" s="8"/>
    </row>
    <row r="184" spans="1:31" x14ac:dyDescent="0.2">
      <c r="A184" s="5">
        <v>2006</v>
      </c>
      <c r="B184" s="6" t="s">
        <v>33</v>
      </c>
      <c r="C184" s="6"/>
      <c r="D184" s="19">
        <f t="shared" si="56"/>
        <v>7738682.9300000006</v>
      </c>
      <c r="E184" s="19"/>
      <c r="F184" s="19">
        <f t="shared" ref="F184:H184" si="88">+F220+F256+F292+F328+F364+F400</f>
        <v>0</v>
      </c>
      <c r="G184" s="19">
        <f t="shared" si="88"/>
        <v>0</v>
      </c>
      <c r="H184" s="19">
        <f t="shared" si="88"/>
        <v>-1232582.7100000002</v>
      </c>
      <c r="I184" s="19"/>
      <c r="J184" s="11">
        <f t="shared" si="64"/>
        <v>1232582.7100000002</v>
      </c>
      <c r="L184" s="9">
        <f t="shared" si="77"/>
        <v>0.15927551511662724</v>
      </c>
      <c r="M184" s="9"/>
      <c r="N184" s="9">
        <f t="shared" si="78"/>
        <v>-1.5695687244868368E-2</v>
      </c>
      <c r="O184" s="9"/>
      <c r="P184" s="9">
        <f>IF(SUM(D182:D184)=0,"NA",+SUM(J182:$J184)/SUM(D182:D184))</f>
        <v>-2.233908438695921E-2</v>
      </c>
      <c r="Q184" s="9"/>
      <c r="R184" s="9">
        <f>IF(SUM(D181:D184)=0,"NA",+SUM($J181:J184)/SUM(D181:D184))</f>
        <v>-2.2723003689363395E-2</v>
      </c>
      <c r="S184" s="9"/>
      <c r="T184" s="9">
        <f>IF(SUM(D180:D184)=0,"NA",+SUM($J180:J184)/SUM(D180:D184))</f>
        <v>-2.2723003689363395E-2</v>
      </c>
      <c r="U184" s="9"/>
      <c r="V184" s="9">
        <f>IF(SUM(D179:D184)=0,"NA",+SUM($J179:J184)/SUM(D179:D184))</f>
        <v>-2.2723003689363395E-2</v>
      </c>
      <c r="W184" s="9"/>
      <c r="X184" s="9">
        <f>IF(SUM(D178:D184)=0,"NA",+SUM($J178:J184)/SUM(D178:D184))</f>
        <v>-2.2723003689363395E-2</v>
      </c>
      <c r="Y184" s="9"/>
      <c r="Z184" s="9">
        <f>IF(SUM(D177:D184)=0,"NA",+SUM($J177:J184)/SUM(D177:D184))</f>
        <v>-2.2723003689363395E-2</v>
      </c>
      <c r="AA184" s="9"/>
      <c r="AB184" s="9">
        <f>IF(SUM(D176:D184)=0,"NA",+SUM($J176:J184)/SUM(D176:D184))</f>
        <v>-2.2709745382071028E-2</v>
      </c>
      <c r="AC184" s="9"/>
      <c r="AD184" s="9">
        <f>IF(SUM(D175:D184)=0,"NA",+SUM($J175:J184)/SUM(D175:D184))</f>
        <v>-2.2709745382071028E-2</v>
      </c>
      <c r="AE184" s="8"/>
    </row>
    <row r="185" spans="1:31" x14ac:dyDescent="0.2">
      <c r="A185" s="5">
        <v>2007</v>
      </c>
      <c r="B185" s="6" t="s">
        <v>33</v>
      </c>
      <c r="C185" s="6"/>
      <c r="D185" s="19">
        <f t="shared" si="56"/>
        <v>14249349.91</v>
      </c>
      <c r="E185" s="19"/>
      <c r="F185" s="19">
        <f t="shared" ref="F185:H185" si="89">+F221+F257+F293+F329+F365+F401</f>
        <v>0</v>
      </c>
      <c r="G185" s="19">
        <f t="shared" si="89"/>
        <v>0</v>
      </c>
      <c r="H185" s="19">
        <f t="shared" si="89"/>
        <v>809664.79</v>
      </c>
      <c r="I185" s="19"/>
      <c r="J185" s="11">
        <f t="shared" si="64"/>
        <v>-809664.79</v>
      </c>
      <c r="L185" s="9">
        <f t="shared" si="77"/>
        <v>-5.6821173956279107E-2</v>
      </c>
      <c r="M185" s="9"/>
      <c r="N185" s="9">
        <f t="shared" si="78"/>
        <v>1.923400438217647E-2</v>
      </c>
      <c r="O185" s="9"/>
      <c r="P185" s="9">
        <f>IF(SUM(D183:D185)=0,"NA",+SUM(J183:$J185)/SUM(D183:D185))</f>
        <v>-3.0492846679422723E-2</v>
      </c>
      <c r="Q185" s="9"/>
      <c r="R185" s="9">
        <f>IF(SUM(D182:D185)=0,"NA",+SUM($J182:J185)/SUM(D182:D185))</f>
        <v>-3.386261922694081E-2</v>
      </c>
      <c r="S185" s="9"/>
      <c r="T185" s="9">
        <f>IF(SUM(D181:D185)=0,"NA",+SUM($J181:J185)/SUM(D181:D185))</f>
        <v>-3.4118236923721519E-2</v>
      </c>
      <c r="U185" s="9"/>
      <c r="V185" s="9">
        <f>IF(SUM(D180:D185)=0,"NA",+SUM($J180:J185)/SUM(D180:D185))</f>
        <v>-3.4118236923721519E-2</v>
      </c>
      <c r="W185" s="9"/>
      <c r="X185" s="9">
        <f>IF(SUM(D179:D185)=0,"NA",+SUM($J179:J185)/SUM(D179:D185))</f>
        <v>-3.4118236923721519E-2</v>
      </c>
      <c r="Y185" s="9"/>
      <c r="Z185" s="9">
        <f>IF(SUM(D178:D185)=0,"NA",+SUM($J178:J185)/SUM(D178:D185))</f>
        <v>-3.4118236923721519E-2</v>
      </c>
      <c r="AA185" s="9"/>
      <c r="AB185" s="9">
        <f>IF(SUM(D177:D185)=0,"NA",+SUM($J177:J185)/SUM(D177:D185))</f>
        <v>-3.4118236923721519E-2</v>
      </c>
      <c r="AC185" s="9"/>
      <c r="AD185" s="9">
        <f>IF(SUM(D176:D185)=0,"NA",+SUM($J176:J185)/SUM(D176:D185))</f>
        <v>-3.4104979944254703E-2</v>
      </c>
      <c r="AE185" s="8"/>
    </row>
    <row r="186" spans="1:31" x14ac:dyDescent="0.2">
      <c r="A186" s="5">
        <v>2008</v>
      </c>
      <c r="B186" s="6" t="s">
        <v>33</v>
      </c>
      <c r="C186" s="6"/>
      <c r="D186" s="19">
        <f t="shared" si="56"/>
        <v>777766.23</v>
      </c>
      <c r="E186" s="19"/>
      <c r="F186" s="19">
        <f t="shared" ref="F186:H186" si="90">+F222+F258+F294+F330+F366+F402</f>
        <v>0</v>
      </c>
      <c r="G186" s="19">
        <f t="shared" si="90"/>
        <v>0</v>
      </c>
      <c r="H186" s="19">
        <f t="shared" si="90"/>
        <v>22270.170000000002</v>
      </c>
      <c r="I186" s="19"/>
      <c r="J186" s="11">
        <f t="shared" si="64"/>
        <v>-22270.170000000002</v>
      </c>
      <c r="L186" s="9">
        <f t="shared" si="77"/>
        <v>-2.8633500839963189E-2</v>
      </c>
      <c r="M186" s="9"/>
      <c r="N186" s="9">
        <f t="shared" si="78"/>
        <v>-5.5362249965281767E-2</v>
      </c>
      <c r="O186" s="9"/>
      <c r="P186" s="9">
        <f>IF(SUM(D184:D186)=0,"NA",+SUM(J184:$J186)/SUM(D184:D186))</f>
        <v>1.7598668457368589E-2</v>
      </c>
      <c r="Q186" s="9"/>
      <c r="R186" s="9">
        <f>IF(SUM(D183:D186)=0,"NA",+SUM($J183:J186)/SUM(D183:D186))</f>
        <v>-3.0457034146889168E-2</v>
      </c>
      <c r="S186" s="9"/>
      <c r="T186" s="9">
        <f>IF(SUM(D182:D186)=0,"NA",+SUM($J182:J186)/SUM(D182:D186))</f>
        <v>-3.3768944138183835E-2</v>
      </c>
      <c r="U186" s="9"/>
      <c r="V186" s="9">
        <f>IF(SUM(D181:D186)=0,"NA",+SUM($J181:J186)/SUM(D181:D186))</f>
        <v>-3.4019982667184867E-2</v>
      </c>
      <c r="W186" s="9"/>
      <c r="X186" s="9">
        <f>IF(SUM(D180:D186)=0,"NA",+SUM($J180:J186)/SUM(D180:D186))</f>
        <v>-3.4019982667184867E-2</v>
      </c>
      <c r="Y186" s="9"/>
      <c r="Z186" s="9">
        <f>IF(SUM(D179:D186)=0,"NA",+SUM($J179:J186)/SUM(D179:D186))</f>
        <v>-3.4019982667184867E-2</v>
      </c>
      <c r="AA186" s="9"/>
      <c r="AB186" s="9">
        <f>IF(SUM(D178:D186)=0,"NA",+SUM($J178:J186)/SUM(D178:D186))</f>
        <v>-3.4019982667184867E-2</v>
      </c>
      <c r="AC186" s="9"/>
      <c r="AD186" s="9">
        <f>IF(SUM(D177:D186)=0,"NA",+SUM($J177:J186)/SUM(D177:D186))</f>
        <v>-3.4019982667184867E-2</v>
      </c>
      <c r="AE186" s="8"/>
    </row>
    <row r="187" spans="1:31" x14ac:dyDescent="0.2">
      <c r="A187" s="5">
        <v>2009</v>
      </c>
      <c r="B187" s="6" t="s">
        <v>33</v>
      </c>
      <c r="C187" s="6"/>
      <c r="D187" s="19">
        <f t="shared" si="56"/>
        <v>177529.72000000003</v>
      </c>
      <c r="E187" s="19"/>
      <c r="F187" s="19">
        <f t="shared" ref="F187:H187" si="91">+F223+F259+F295+F331+F367+F403</f>
        <v>0</v>
      </c>
      <c r="G187" s="19">
        <f t="shared" si="91"/>
        <v>0</v>
      </c>
      <c r="H187" s="19">
        <f t="shared" si="91"/>
        <v>272611.84999999998</v>
      </c>
      <c r="I187" s="19"/>
      <c r="J187" s="11">
        <f t="shared" si="64"/>
        <v>-272611.84999999998</v>
      </c>
      <c r="L187" s="9">
        <f t="shared" si="77"/>
        <v>-1.5355842954069883</v>
      </c>
      <c r="M187" s="9"/>
      <c r="N187" s="9">
        <f t="shared" si="78"/>
        <v>-0.30868132540497001</v>
      </c>
      <c r="O187" s="9"/>
      <c r="P187" s="9">
        <f>IF(SUM(D185:D187)=0,"NA",+SUM(J185:$J187)/SUM(D185:D187))</f>
        <v>-7.2645349334035714E-2</v>
      </c>
      <c r="Q187" s="9"/>
      <c r="R187" s="9">
        <f>IF(SUM(D184:D187)=0,"NA",+SUM($J184:J187)/SUM(D184:D187))</f>
        <v>5.5805284913933448E-3</v>
      </c>
      <c r="S187" s="9"/>
      <c r="T187" s="9">
        <f>IF(SUM(D183:D187)=0,"NA",+SUM($J183:J187)/SUM(D183:D187))</f>
        <v>-3.704520599808829E-2</v>
      </c>
      <c r="U187" s="9"/>
      <c r="V187" s="9">
        <f>IF(SUM(D182:D187)=0,"NA",+SUM($J182:J187)/SUM(D182:D187))</f>
        <v>-3.988486634154615E-2</v>
      </c>
      <c r="W187" s="9"/>
      <c r="X187" s="9">
        <f>IF(SUM(D181:D187)=0,"NA",+SUM($J181:J187)/SUM(D181:D187))</f>
        <v>-4.0134882553048493E-2</v>
      </c>
      <c r="Y187" s="9"/>
      <c r="Z187" s="9">
        <f>IF(SUM(D180:D187)=0,"NA",+SUM($J180:J187)/SUM(D180:D187))</f>
        <v>-4.0134882553048493E-2</v>
      </c>
      <c r="AA187" s="9"/>
      <c r="AB187" s="9">
        <f>IF(SUM(D179:D187)=0,"NA",+SUM($J179:J187)/SUM(D179:D187))</f>
        <v>-4.0134882553048493E-2</v>
      </c>
      <c r="AC187" s="9"/>
      <c r="AD187" s="9">
        <f>IF(SUM(D178:D187)=0,"NA",+SUM($J178:J187)/SUM(D178:D187))</f>
        <v>-4.0134882553048493E-2</v>
      </c>
      <c r="AE187" s="8"/>
    </row>
    <row r="188" spans="1:31" x14ac:dyDescent="0.2">
      <c r="A188" s="5">
        <v>2010</v>
      </c>
      <c r="B188" s="6" t="s">
        <v>33</v>
      </c>
      <c r="C188" s="6"/>
      <c r="D188" s="19">
        <f t="shared" si="56"/>
        <v>20655108.080000002</v>
      </c>
      <c r="E188" s="19"/>
      <c r="F188" s="19">
        <f t="shared" ref="F188:H188" si="92">+F224+F260+F296+F332+F368+F404</f>
        <v>4590644.6399999997</v>
      </c>
      <c r="G188" s="19">
        <f t="shared" si="92"/>
        <v>0</v>
      </c>
      <c r="H188" s="19">
        <f t="shared" si="92"/>
        <v>2705768.56</v>
      </c>
      <c r="I188" s="19"/>
      <c r="J188" s="11">
        <f t="shared" si="64"/>
        <v>1884876.0799999996</v>
      </c>
      <c r="L188" s="9">
        <f t="shared" si="77"/>
        <v>9.1254718818203323E-2</v>
      </c>
      <c r="M188" s="9"/>
      <c r="N188" s="9">
        <f t="shared" si="78"/>
        <v>7.7391266793876645E-2</v>
      </c>
      <c r="O188" s="9"/>
      <c r="P188" s="9">
        <f>IF(SUM(D186:D188)=0,"NA",+SUM(J186:$J188)/SUM(D186:D188))</f>
        <v>7.3575397192608596E-2</v>
      </c>
      <c r="Q188" s="9"/>
      <c r="R188" s="9">
        <f>IF(SUM(D185:D188)=0,"NA",+SUM($J185:J188)/SUM(D185:D188))</f>
        <v>2.1760586291407202E-2</v>
      </c>
      <c r="S188" s="9"/>
      <c r="T188" s="9">
        <f>IF(SUM(D184:D188)=0,"NA",+SUM($J184:J188)/SUM(D184:D188))</f>
        <v>4.6169361209027204E-2</v>
      </c>
      <c r="U188" s="9"/>
      <c r="V188" s="9">
        <f>IF(SUM(D183:D188)=0,"NA",+SUM($J183:J188)/SUM(D183:D188))</f>
        <v>6.246785128569284E-3</v>
      </c>
      <c r="W188" s="9"/>
      <c r="X188" s="9">
        <f>IF(SUM(D182:D188)=0,"NA",+SUM($J182:J188)/SUM(D182:D188))</f>
        <v>2.2745797956894276E-3</v>
      </c>
      <c r="Y188" s="9"/>
      <c r="Z188" s="9">
        <f>IF(SUM(D181:D188)=0,"NA",+SUM($J181:J188)/SUM(D181:D188))</f>
        <v>2.1049401157235302E-3</v>
      </c>
      <c r="AA188" s="9"/>
      <c r="AB188" s="9">
        <f>IF(SUM(D180:D188)=0,"NA",+SUM($J180:J188)/SUM(D180:D188))</f>
        <v>2.1049401157235302E-3</v>
      </c>
      <c r="AC188" s="9"/>
      <c r="AD188" s="9">
        <f>IF(SUM(D179:D188)=0,"NA",+SUM($J179:J188)/SUM(D179:D188))</f>
        <v>2.1049401157235302E-3</v>
      </c>
      <c r="AE188" s="8"/>
    </row>
    <row r="189" spans="1:31" x14ac:dyDescent="0.2">
      <c r="A189" s="5">
        <v>2011</v>
      </c>
      <c r="B189" s="6" t="s">
        <v>33</v>
      </c>
      <c r="C189" s="6"/>
      <c r="D189" s="19">
        <f t="shared" si="56"/>
        <v>2423188.6199999996</v>
      </c>
      <c r="E189" s="19"/>
      <c r="F189" s="19">
        <f t="shared" ref="F189:H189" si="93">+F225+F261+F297+F333+F369+F405</f>
        <v>38736.639999999999</v>
      </c>
      <c r="G189" s="19">
        <f t="shared" si="93"/>
        <v>0</v>
      </c>
      <c r="H189" s="19">
        <f t="shared" si="93"/>
        <v>76207.800000000017</v>
      </c>
      <c r="I189" s="19"/>
      <c r="J189" s="11">
        <f t="shared" si="64"/>
        <v>-37471.160000000018</v>
      </c>
      <c r="L189" s="9">
        <f t="shared" si="77"/>
        <v>-1.5463575427322709E-2</v>
      </c>
      <c r="M189" s="9"/>
      <c r="N189" s="9">
        <f t="shared" si="78"/>
        <v>8.0049448363318745E-2</v>
      </c>
      <c r="O189" s="9"/>
      <c r="P189" s="9">
        <f>IF(SUM(D187:D189)=0,"NA",+SUM(J187:$J189)/SUM(D187:D189))</f>
        <v>6.7716065710125797E-2</v>
      </c>
      <c r="Q189" s="9"/>
      <c r="R189" s="9">
        <f>IF(SUM(D186:D189)=0,"NA",+SUM($J186:J189)/SUM(D186:D189))</f>
        <v>6.4598036698437569E-2</v>
      </c>
      <c r="S189" s="9"/>
      <c r="T189" s="9">
        <f>IF(SUM(D185:D189)=0,"NA",+SUM($J185:J189)/SUM(D185:D189))</f>
        <v>1.9404415134383533E-2</v>
      </c>
      <c r="U189" s="9"/>
      <c r="V189" s="9">
        <f>IF(SUM(D184:D189)=0,"NA",+SUM($J184:J189)/SUM(D184:D189))</f>
        <v>4.2924186161769573E-2</v>
      </c>
      <c r="W189" s="9"/>
      <c r="X189" s="9">
        <f>IF(SUM(D183:D189)=0,"NA",+SUM($J183:J189)/SUM(D183:D189))</f>
        <v>5.4200858687747291E-3</v>
      </c>
      <c r="Y189" s="9"/>
      <c r="Z189" s="9">
        <f>IF(SUM(D182:D189)=0,"NA",+SUM($J182:J189)/SUM(D182:D189))</f>
        <v>1.6298897682778836E-3</v>
      </c>
      <c r="AA189" s="9"/>
      <c r="AB189" s="9">
        <f>IF(SUM(D181:D189)=0,"NA",+SUM($J181:J189)/SUM(D181:D189))</f>
        <v>1.4664156116458568E-3</v>
      </c>
      <c r="AC189" s="9"/>
      <c r="AD189" s="9">
        <f>IF(SUM(D180:D189)=0,"NA",+SUM($J180:J189)/SUM(D180:D189))</f>
        <v>1.4664156116458568E-3</v>
      </c>
      <c r="AE189" s="8"/>
    </row>
    <row r="190" spans="1:31" x14ac:dyDescent="0.2">
      <c r="A190" s="5">
        <v>2012</v>
      </c>
      <c r="B190" s="6" t="s">
        <v>33</v>
      </c>
      <c r="C190" s="6"/>
      <c r="D190" s="19">
        <f t="shared" si="56"/>
        <v>1337859.6299999999</v>
      </c>
      <c r="E190" s="19"/>
      <c r="F190" s="19">
        <f t="shared" ref="F190:H190" si="94">+F226+F262+F298+F334+F370+F406</f>
        <v>0</v>
      </c>
      <c r="G190" s="19">
        <f t="shared" si="94"/>
        <v>0</v>
      </c>
      <c r="H190" s="19">
        <f t="shared" si="94"/>
        <v>172994.72999999998</v>
      </c>
      <c r="I190" s="19"/>
      <c r="J190" s="11">
        <f t="shared" si="64"/>
        <v>-172994.72999999998</v>
      </c>
      <c r="L190" s="9">
        <f t="shared" si="77"/>
        <v>-0.1293070858263359</v>
      </c>
      <c r="M190" s="9"/>
      <c r="N190" s="9">
        <f t="shared" si="78"/>
        <v>-5.5959369837916877E-2</v>
      </c>
      <c r="O190" s="9"/>
      <c r="P190" s="9">
        <f>IF(SUM(D188:D190)=0,"NA",+SUM(J188:$J190)/SUM(D188:D190))</f>
        <v>6.8577959911841679E-2</v>
      </c>
      <c r="Q190" s="9"/>
      <c r="R190" s="9">
        <f>IF(SUM(D187:D190)=0,"NA",+SUM($J187:J190)/SUM(D187:D190))</f>
        <v>5.6998301806003564E-2</v>
      </c>
      <c r="S190" s="9"/>
      <c r="T190" s="9">
        <f>IF(SUM(D186:D190)=0,"NA",+SUM($J186:J190)/SUM(D186:D190))</f>
        <v>5.4373244179146359E-2</v>
      </c>
      <c r="U190" s="9"/>
      <c r="V190" s="9">
        <f>IF(SUM(D185:D190)=0,"NA",+SUM($J185:J190)/SUM(D185:D190))</f>
        <v>1.4382933926154296E-2</v>
      </c>
      <c r="W190" s="9"/>
      <c r="X190" s="9">
        <f>IF(SUM(D184:D190)=0,"NA",+SUM($J184:J190)/SUM(D184:D190))</f>
        <v>3.8058819377637686E-2</v>
      </c>
      <c r="Y190" s="9"/>
      <c r="Z190" s="9">
        <f>IF(SUM(D183:D190)=0,"NA",+SUM($J183:J190)/SUM(D183:D190))</f>
        <v>2.6459781541525711E-3</v>
      </c>
      <c r="AA190" s="9"/>
      <c r="AB190" s="9">
        <f>IF(SUM(D182:D190)=0,"NA",+SUM($J182:J190)/SUM(D182:D190))</f>
        <v>-9.4583683631564231E-4</v>
      </c>
      <c r="AC190" s="9"/>
      <c r="AD190" s="9">
        <f>IF(SUM(D181:D190)=0,"NA",+SUM($J181:J190)/SUM(D181:D190))</f>
        <v>-1.1060952112138353E-3</v>
      </c>
      <c r="AE190" s="8"/>
    </row>
    <row r="191" spans="1:31" x14ac:dyDescent="0.2">
      <c r="A191" s="5">
        <v>2013</v>
      </c>
      <c r="B191" s="6" t="s">
        <v>33</v>
      </c>
      <c r="C191" s="6"/>
      <c r="D191" s="19">
        <f t="shared" si="56"/>
        <v>20720393.920000002</v>
      </c>
      <c r="E191" s="19"/>
      <c r="F191" s="19">
        <f t="shared" ref="F191:H191" si="95">+F227+F263+F299+F335+F371+F407</f>
        <v>0</v>
      </c>
      <c r="G191" s="19">
        <f t="shared" si="95"/>
        <v>0</v>
      </c>
      <c r="H191" s="19">
        <f t="shared" si="95"/>
        <v>1865500.4500000002</v>
      </c>
      <c r="I191" s="19"/>
      <c r="J191" s="11">
        <f t="shared" si="64"/>
        <v>-1865500.4500000002</v>
      </c>
      <c r="L191" s="9">
        <f t="shared" si="77"/>
        <v>-9.0032093849304579E-2</v>
      </c>
      <c r="M191" s="9"/>
      <c r="N191" s="9">
        <f t="shared" si="78"/>
        <v>-9.2414169389217135E-2</v>
      </c>
      <c r="O191" s="9"/>
      <c r="P191" s="9">
        <f>IF(SUM(D189:D191)=0,"NA",+SUM(J189:$J191)/SUM(D189:D191))</f>
        <v>-8.4797550960618112E-2</v>
      </c>
      <c r="Q191" s="9"/>
      <c r="R191" s="9">
        <f>IF(SUM(D188:D191)=0,"NA",+SUM($J188:J191)/SUM(D188:D191))</f>
        <v>-4.2336035638877931E-3</v>
      </c>
      <c r="S191" s="9"/>
      <c r="T191" s="9">
        <f>IF(SUM(D187:D191)=0,"NA",+SUM($J187:J191)/SUM(D187:D191))</f>
        <v>-1.0233069066104678E-2</v>
      </c>
      <c r="U191" s="9"/>
      <c r="V191" s="9">
        <f>IF(SUM(D186:D191)=0,"NA",+SUM($J186:J191)/SUM(D186:D191))</f>
        <v>-1.0543562908964155E-2</v>
      </c>
      <c r="W191" s="9"/>
      <c r="X191" s="9">
        <f>IF(SUM(D185:D191)=0,"NA",+SUM($J185:J191)/SUM(D185:D191))</f>
        <v>-2.1471849309020942E-2</v>
      </c>
      <c r="Y191" s="9"/>
      <c r="Z191" s="9">
        <f>IF(SUM(D184:D191)=0,"NA",+SUM($J184:J191)/SUM(D184:D191))</f>
        <v>-9.2618202160660496E-4</v>
      </c>
      <c r="AA191" s="9"/>
      <c r="AB191" s="9">
        <f>IF(SUM(D183:D191)=0,"NA",+SUM($J183:J191)/SUM(D183:D191))</f>
        <v>-1.9762917286319237E-2</v>
      </c>
      <c r="AC191" s="9"/>
      <c r="AD191" s="9">
        <f>IF(SUM(D182:D191)=0,"NA",+SUM($J182:J191)/SUM(D182:D191))</f>
        <v>-2.174932060431891E-2</v>
      </c>
      <c r="AE191" s="8"/>
    </row>
    <row r="192" spans="1:31" x14ac:dyDescent="0.2">
      <c r="A192" s="5">
        <v>2014</v>
      </c>
      <c r="B192" s="6" t="s">
        <v>33</v>
      </c>
      <c r="C192" s="6"/>
      <c r="D192" s="19">
        <f>+D228+D264+D300+D336+D372+D408</f>
        <v>1451547.39</v>
      </c>
      <c r="E192" s="19"/>
      <c r="F192" s="19">
        <f t="shared" ref="F192:H192" si="96">+F228+F264+F300+F336+F372+F408</f>
        <v>0</v>
      </c>
      <c r="G192" s="19">
        <f t="shared" si="96"/>
        <v>0</v>
      </c>
      <c r="H192" s="19">
        <f t="shared" si="96"/>
        <v>143360.85999999999</v>
      </c>
      <c r="I192" s="19"/>
      <c r="J192" s="11">
        <f t="shared" si="64"/>
        <v>-143360.85999999999</v>
      </c>
      <c r="L192" s="9">
        <f t="shared" si="77"/>
        <v>-9.8764160913823146E-2</v>
      </c>
      <c r="M192" s="9"/>
      <c r="N192" s="9">
        <f t="shared" si="78"/>
        <v>-9.0603762742866467E-2</v>
      </c>
      <c r="O192" s="9"/>
      <c r="P192" s="9">
        <f>IF(SUM(D190:D192)=0,"NA",+SUM(J190:$J192)/SUM(D190:D192))</f>
        <v>-9.2806231986751989E-2</v>
      </c>
      <c r="Q192" s="9"/>
      <c r="R192" s="9">
        <f>IF(SUM(D189:D192)=0,"NA",+SUM($J189:J192)/SUM(D189:D192))</f>
        <v>-8.5579304108584997E-2</v>
      </c>
      <c r="S192" s="9"/>
      <c r="T192" s="9">
        <f>IF(SUM(D188:D192)=0,"NA",+SUM($J188:J192)/SUM(D188:D192))</f>
        <v>-7.178896261968091E-3</v>
      </c>
      <c r="U192" s="9"/>
      <c r="V192" s="9">
        <f>IF(SUM(D187:D192)=0,"NA",+SUM($J187:J192)/SUM(D187:D192))</f>
        <v>-1.2980964958020411E-2</v>
      </c>
      <c r="W192" s="9"/>
      <c r="X192" s="9">
        <f>IF(SUM(D186:D192)=0,"NA",+SUM($J186:J192)/SUM(D186:D192))</f>
        <v>-1.3237026061437287E-2</v>
      </c>
      <c r="Y192" s="9"/>
      <c r="Z192" s="9">
        <f>IF(SUM(D185:D192)=0,"NA",+SUM($J185:J192)/SUM(D185:D192))</f>
        <v>-2.3287490544905171E-2</v>
      </c>
      <c r="AA192" s="9"/>
      <c r="AB192" s="9">
        <f>IF(SUM(D184:D192)=0,"NA",+SUM($J184:J192)/SUM(D184:D192))</f>
        <v>-2.9686607998443203E-3</v>
      </c>
      <c r="AC192" s="9"/>
      <c r="AD192" s="9">
        <f>IF(SUM(D183:D192)=0,"NA",+SUM($J183:J192)/SUM(D183:D192))</f>
        <v>-2.1078796058890393E-2</v>
      </c>
      <c r="AE192" s="8"/>
    </row>
    <row r="193" spans="1:31" ht="14.25" x14ac:dyDescent="0.2">
      <c r="A193" s="14"/>
      <c r="B193" s="6"/>
      <c r="C193" s="6"/>
      <c r="D193" s="19"/>
      <c r="E193" s="19"/>
      <c r="F193" s="19"/>
      <c r="G193" s="19"/>
      <c r="H193" s="19"/>
      <c r="I193" s="19"/>
      <c r="J193" s="11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8"/>
    </row>
    <row r="194" spans="1:31" ht="14.25" x14ac:dyDescent="0.2">
      <c r="A194" s="14"/>
      <c r="B194" s="6"/>
      <c r="C194" s="6"/>
      <c r="D194" s="19"/>
      <c r="E194" s="19"/>
      <c r="F194" s="19"/>
      <c r="G194" s="19"/>
      <c r="H194" s="19"/>
      <c r="I194" s="19"/>
      <c r="J194" s="11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8"/>
    </row>
    <row r="195" spans="1:31" x14ac:dyDescent="0.2">
      <c r="A195" s="5">
        <v>1981</v>
      </c>
      <c r="B195" s="6" t="s">
        <v>32</v>
      </c>
      <c r="C195" s="6"/>
      <c r="D195" s="19">
        <v>0</v>
      </c>
      <c r="E195" s="19"/>
      <c r="F195" s="19">
        <v>0</v>
      </c>
      <c r="G195" s="19"/>
      <c r="H195" s="19">
        <v>0</v>
      </c>
      <c r="I195" s="19"/>
      <c r="J195" s="11">
        <f t="shared" si="64"/>
        <v>0</v>
      </c>
      <c r="L195" s="9" t="str">
        <f t="shared" ref="L195:L198" si="97">IF(+D195=0,"NA",+J195/D195)</f>
        <v>NA</v>
      </c>
      <c r="M195" s="9"/>
      <c r="N195" s="9" t="s">
        <v>23</v>
      </c>
      <c r="O195" s="9"/>
      <c r="P195" s="9" t="s">
        <v>23</v>
      </c>
      <c r="Q195" s="9"/>
      <c r="R195" s="9" t="s">
        <v>23</v>
      </c>
      <c r="S195" s="9"/>
      <c r="T195" s="9" t="s">
        <v>23</v>
      </c>
      <c r="U195" s="9"/>
      <c r="V195" s="9" t="s">
        <v>23</v>
      </c>
      <c r="W195" s="9"/>
      <c r="X195" s="9" t="s">
        <v>23</v>
      </c>
      <c r="Y195" s="9"/>
      <c r="Z195" s="9" t="s">
        <v>23</v>
      </c>
      <c r="AA195" s="9"/>
      <c r="AB195" s="9" t="s">
        <v>23</v>
      </c>
      <c r="AC195" s="9"/>
      <c r="AD195" s="9" t="s">
        <v>23</v>
      </c>
      <c r="AE195" s="8"/>
    </row>
    <row r="196" spans="1:31" x14ac:dyDescent="0.2">
      <c r="A196" s="5">
        <v>1982</v>
      </c>
      <c r="B196" s="6" t="s">
        <v>32</v>
      </c>
      <c r="C196" s="6"/>
      <c r="D196" s="19">
        <v>0</v>
      </c>
      <c r="E196" s="19"/>
      <c r="F196" s="19">
        <v>0</v>
      </c>
      <c r="G196" s="19"/>
      <c r="H196" s="19">
        <v>0</v>
      </c>
      <c r="I196" s="19"/>
      <c r="J196" s="11">
        <f t="shared" si="64"/>
        <v>0</v>
      </c>
      <c r="L196" s="9" t="str">
        <f t="shared" si="97"/>
        <v>NA</v>
      </c>
      <c r="M196" s="9"/>
      <c r="N196" s="9" t="str">
        <f t="shared" ref="N196:N209" si="98">IF(SUM(D195:D196)=0,"NA",+SUM(J195:J196)/SUM(D195:D196))</f>
        <v>NA</v>
      </c>
      <c r="O196" s="9"/>
      <c r="P196" s="9" t="s">
        <v>23</v>
      </c>
      <c r="Q196" s="9"/>
      <c r="R196" s="9" t="s">
        <v>23</v>
      </c>
      <c r="S196" s="9"/>
      <c r="T196" s="9" t="s">
        <v>23</v>
      </c>
      <c r="U196" s="9"/>
      <c r="V196" s="9" t="s">
        <v>23</v>
      </c>
      <c r="W196" s="9"/>
      <c r="X196" s="9" t="s">
        <v>23</v>
      </c>
      <c r="Y196" s="9"/>
      <c r="Z196" s="9" t="s">
        <v>23</v>
      </c>
      <c r="AA196" s="9"/>
      <c r="AB196" s="9" t="s">
        <v>23</v>
      </c>
      <c r="AC196" s="9"/>
      <c r="AD196" s="9" t="s">
        <v>23</v>
      </c>
      <c r="AE196" s="8"/>
    </row>
    <row r="197" spans="1:31" x14ac:dyDescent="0.2">
      <c r="A197" s="5">
        <v>1983</v>
      </c>
      <c r="B197" s="6" t="s">
        <v>32</v>
      </c>
      <c r="C197" s="6"/>
      <c r="D197" s="19">
        <v>0</v>
      </c>
      <c r="E197" s="19"/>
      <c r="F197" s="19">
        <v>0</v>
      </c>
      <c r="G197" s="19"/>
      <c r="H197" s="19">
        <v>0</v>
      </c>
      <c r="I197" s="19"/>
      <c r="J197" s="11">
        <f t="shared" si="64"/>
        <v>0</v>
      </c>
      <c r="L197" s="9" t="str">
        <f t="shared" si="97"/>
        <v>NA</v>
      </c>
      <c r="M197" s="9"/>
      <c r="N197" s="9" t="str">
        <f t="shared" si="98"/>
        <v>NA</v>
      </c>
      <c r="O197" s="9"/>
      <c r="P197" s="9" t="str">
        <f>IF(SUM(D195:D197)=0,"NA",+SUM(J195:$J197)/SUM(D195:D197))</f>
        <v>NA</v>
      </c>
      <c r="Q197" s="9"/>
      <c r="R197" s="9" t="s">
        <v>23</v>
      </c>
      <c r="S197" s="9"/>
      <c r="T197" s="9" t="s">
        <v>23</v>
      </c>
      <c r="U197" s="9"/>
      <c r="V197" s="9" t="s">
        <v>23</v>
      </c>
      <c r="W197" s="9"/>
      <c r="X197" s="9" t="s">
        <v>23</v>
      </c>
      <c r="Y197" s="9"/>
      <c r="Z197" s="9" t="s">
        <v>23</v>
      </c>
      <c r="AA197" s="9"/>
      <c r="AB197" s="9" t="s">
        <v>24</v>
      </c>
      <c r="AC197" s="9"/>
      <c r="AD197" s="9" t="s">
        <v>23</v>
      </c>
      <c r="AE197" s="8"/>
    </row>
    <row r="198" spans="1:31" x14ac:dyDescent="0.2">
      <c r="A198" s="5">
        <v>1984</v>
      </c>
      <c r="B198" s="6" t="s">
        <v>32</v>
      </c>
      <c r="C198" s="6"/>
      <c r="D198" s="19">
        <v>0</v>
      </c>
      <c r="E198" s="19"/>
      <c r="F198" s="19">
        <v>0</v>
      </c>
      <c r="G198" s="19"/>
      <c r="H198" s="19">
        <v>0</v>
      </c>
      <c r="I198" s="19"/>
      <c r="J198" s="11">
        <f t="shared" si="64"/>
        <v>0</v>
      </c>
      <c r="L198" s="9" t="str">
        <f t="shared" si="97"/>
        <v>NA</v>
      </c>
      <c r="M198" s="9"/>
      <c r="N198" s="9" t="str">
        <f t="shared" si="98"/>
        <v>NA</v>
      </c>
      <c r="O198" s="9"/>
      <c r="P198" s="9" t="str">
        <f>IF(SUM(D196:D198)=0,"NA",+SUM(J196:$J198)/SUM(D196:D198))</f>
        <v>NA</v>
      </c>
      <c r="Q198" s="9"/>
      <c r="R198" s="9" t="str">
        <f>IF(SUM(D195:D198)=0,"NA",+SUM($J195:J198)/SUM(D195:D198))</f>
        <v>NA</v>
      </c>
      <c r="S198" s="9"/>
      <c r="T198" s="9" t="s">
        <v>23</v>
      </c>
      <c r="U198" s="9"/>
      <c r="V198" s="9" t="s">
        <v>23</v>
      </c>
      <c r="W198" s="9"/>
      <c r="X198" s="9" t="s">
        <v>23</v>
      </c>
      <c r="Y198" s="9"/>
      <c r="Z198" s="9" t="s">
        <v>23</v>
      </c>
      <c r="AA198" s="9"/>
      <c r="AB198" s="9" t="s">
        <v>23</v>
      </c>
      <c r="AC198" s="9"/>
      <c r="AD198" s="9" t="s">
        <v>23</v>
      </c>
      <c r="AE198" s="8"/>
    </row>
    <row r="199" spans="1:31" x14ac:dyDescent="0.2">
      <c r="A199" s="5">
        <v>1985</v>
      </c>
      <c r="B199" s="6" t="s">
        <v>32</v>
      </c>
      <c r="C199" s="6"/>
      <c r="D199" s="19">
        <v>633</v>
      </c>
      <c r="E199" s="19"/>
      <c r="F199" s="19">
        <v>0</v>
      </c>
      <c r="G199" s="19"/>
      <c r="H199" s="19">
        <v>0</v>
      </c>
      <c r="I199" s="19"/>
      <c r="J199" s="11">
        <f t="shared" si="64"/>
        <v>0</v>
      </c>
      <c r="L199" s="9">
        <f>IF(+D199=0,"NA",+J199/D199)</f>
        <v>0</v>
      </c>
      <c r="M199" s="9"/>
      <c r="N199" s="9">
        <f t="shared" si="98"/>
        <v>0</v>
      </c>
      <c r="O199" s="9"/>
      <c r="P199" s="9">
        <f>IF(SUM(D197:D199)=0,"NA",+SUM(J197:$J199)/SUM(D197:D199))</f>
        <v>0</v>
      </c>
      <c r="Q199" s="9"/>
      <c r="R199" s="9">
        <f>IF(SUM(D196:D199)=0,"NA",+SUM($J196:J199)/SUM(D196:D199))</f>
        <v>0</v>
      </c>
      <c r="S199" s="9"/>
      <c r="T199" s="9">
        <f>IF(SUM(D195:D199)=0,"NA",+SUM($J195:J199)/SUM(D195:D199))</f>
        <v>0</v>
      </c>
      <c r="U199" s="9"/>
      <c r="V199" s="9" t="s">
        <v>23</v>
      </c>
      <c r="W199" s="9"/>
      <c r="X199" s="9" t="s">
        <v>23</v>
      </c>
      <c r="Y199" s="9"/>
      <c r="Z199" s="9" t="s">
        <v>23</v>
      </c>
      <c r="AA199" s="9"/>
      <c r="AB199" s="9" t="s">
        <v>23</v>
      </c>
      <c r="AC199" s="9"/>
      <c r="AD199" s="9" t="s">
        <v>23</v>
      </c>
      <c r="AE199" s="8"/>
    </row>
    <row r="200" spans="1:31" x14ac:dyDescent="0.2">
      <c r="A200" s="5">
        <v>1986</v>
      </c>
      <c r="B200" s="6" t="s">
        <v>32</v>
      </c>
      <c r="C200" s="6"/>
      <c r="D200" s="19">
        <v>42200</v>
      </c>
      <c r="E200" s="19"/>
      <c r="F200" s="19">
        <v>0</v>
      </c>
      <c r="G200" s="19"/>
      <c r="H200" s="19">
        <v>0</v>
      </c>
      <c r="I200" s="19"/>
      <c r="J200" s="11">
        <f t="shared" si="64"/>
        <v>0</v>
      </c>
      <c r="L200" s="9">
        <f t="shared" ref="L200:L208" si="99">IF(+D200=0,"NA",+J200/D200)</f>
        <v>0</v>
      </c>
      <c r="M200" s="9"/>
      <c r="N200" s="9">
        <f t="shared" si="98"/>
        <v>0</v>
      </c>
      <c r="O200" s="9"/>
      <c r="P200" s="9">
        <f>IF(SUM(D198:D200)=0,"NA",+SUM(J198:$J200)/SUM(D198:D200))</f>
        <v>0</v>
      </c>
      <c r="Q200" s="9"/>
      <c r="R200" s="9">
        <f>IF(SUM(D197:D200)=0,"NA",+SUM($J197:J200)/SUM(D197:D200))</f>
        <v>0</v>
      </c>
      <c r="S200" s="9"/>
      <c r="T200" s="9">
        <f>IF(SUM(D196:D200)=0,"NA",+SUM($J196:J200)/SUM(D196:D200))</f>
        <v>0</v>
      </c>
      <c r="U200" s="9"/>
      <c r="V200" s="9">
        <f>IF(SUM(D195:D200)=0,"NA",+SUM($J195:J200)/SUM(D195:D200))</f>
        <v>0</v>
      </c>
      <c r="W200" s="9"/>
      <c r="X200" s="9" t="s">
        <v>23</v>
      </c>
      <c r="Y200" s="9"/>
      <c r="Z200" s="9" t="s">
        <v>23</v>
      </c>
      <c r="AA200" s="9"/>
      <c r="AB200" s="9" t="s">
        <v>23</v>
      </c>
      <c r="AC200" s="9"/>
      <c r="AD200" s="9" t="s">
        <v>23</v>
      </c>
      <c r="AE200" s="8"/>
    </row>
    <row r="201" spans="1:31" x14ac:dyDescent="0.2">
      <c r="A201" s="5">
        <v>1987</v>
      </c>
      <c r="B201" s="6" t="s">
        <v>32</v>
      </c>
      <c r="C201" s="6"/>
      <c r="D201" s="19">
        <v>0</v>
      </c>
      <c r="E201" s="19"/>
      <c r="F201" s="19">
        <v>0</v>
      </c>
      <c r="G201" s="19"/>
      <c r="H201" s="19">
        <v>0</v>
      </c>
      <c r="I201" s="19"/>
      <c r="J201" s="11">
        <f t="shared" si="64"/>
        <v>0</v>
      </c>
      <c r="L201" s="9" t="str">
        <f t="shared" si="99"/>
        <v>NA</v>
      </c>
      <c r="M201" s="9"/>
      <c r="N201" s="9">
        <f t="shared" si="98"/>
        <v>0</v>
      </c>
      <c r="O201" s="9"/>
      <c r="P201" s="9">
        <f>IF(SUM(D199:D201)=0,"NA",+SUM(J199:$J201)/SUM(D199:D201))</f>
        <v>0</v>
      </c>
      <c r="Q201" s="9"/>
      <c r="R201" s="9">
        <f>IF(SUM(D198:D201)=0,"NA",+SUM($J198:J201)/SUM(D198:D201))</f>
        <v>0</v>
      </c>
      <c r="S201" s="9"/>
      <c r="T201" s="9">
        <f>IF(SUM(D197:D201)=0,"NA",+SUM($J197:J201)/SUM(D197:D201))</f>
        <v>0</v>
      </c>
      <c r="U201" s="9"/>
      <c r="V201" s="9">
        <f>IF(SUM(D196:D201)=0,"NA",+SUM($J196:J201)/SUM(D196:D201))</f>
        <v>0</v>
      </c>
      <c r="W201" s="9"/>
      <c r="X201" s="9">
        <f>IF(SUM(D195:D201)=0,"NA",+SUM($J195:J201)/SUM(D195:D201))</f>
        <v>0</v>
      </c>
      <c r="Y201" s="9"/>
      <c r="Z201" s="9" t="s">
        <v>23</v>
      </c>
      <c r="AA201" s="9"/>
      <c r="AB201" s="9" t="s">
        <v>23</v>
      </c>
      <c r="AC201" s="9"/>
      <c r="AD201" s="9" t="s">
        <v>23</v>
      </c>
      <c r="AE201" s="8"/>
    </row>
    <row r="202" spans="1:31" x14ac:dyDescent="0.2">
      <c r="A202" s="5">
        <v>1988</v>
      </c>
      <c r="B202" s="6" t="s">
        <v>32</v>
      </c>
      <c r="C202" s="6"/>
      <c r="D202" s="19">
        <v>0</v>
      </c>
      <c r="E202" s="19"/>
      <c r="F202" s="19">
        <v>0</v>
      </c>
      <c r="G202" s="19"/>
      <c r="H202" s="19">
        <v>0</v>
      </c>
      <c r="I202" s="19"/>
      <c r="J202" s="11">
        <f t="shared" si="64"/>
        <v>0</v>
      </c>
      <c r="L202" s="9" t="str">
        <f t="shared" si="99"/>
        <v>NA</v>
      </c>
      <c r="M202" s="9"/>
      <c r="N202" s="9" t="str">
        <f t="shared" si="98"/>
        <v>NA</v>
      </c>
      <c r="O202" s="9"/>
      <c r="P202" s="9">
        <f>IF(SUM(D200:D202)=0,"NA",+SUM(J200:$J202)/SUM(D200:D202))</f>
        <v>0</v>
      </c>
      <c r="Q202" s="9"/>
      <c r="R202" s="9">
        <f>IF(SUM(D199:D202)=0,"NA",+SUM($J199:J202)/SUM(D199:D202))</f>
        <v>0</v>
      </c>
      <c r="S202" s="9"/>
      <c r="T202" s="9">
        <f>IF(SUM(D198:D202)=0,"NA",+SUM($J198:J202)/SUM(D198:D202))</f>
        <v>0</v>
      </c>
      <c r="U202" s="9"/>
      <c r="V202" s="9">
        <f>IF(SUM(D197:D202)=0,"NA",+SUM($J197:J202)/SUM(D197:D202))</f>
        <v>0</v>
      </c>
      <c r="W202" s="9"/>
      <c r="X202" s="9">
        <f>IF(SUM(D196:D202)=0,"NA",+SUM($J196:J202)/SUM(D196:D202))</f>
        <v>0</v>
      </c>
      <c r="Y202" s="9"/>
      <c r="Z202" s="9">
        <f>IF(SUM(D195:D202)=0,"NA",+SUM($J195:J202)/SUM(D195:D202))</f>
        <v>0</v>
      </c>
      <c r="AA202" s="9"/>
      <c r="AB202" s="9" t="s">
        <v>23</v>
      </c>
      <c r="AC202" s="9"/>
      <c r="AD202" s="9" t="s">
        <v>23</v>
      </c>
      <c r="AE202" s="8"/>
    </row>
    <row r="203" spans="1:31" x14ac:dyDescent="0.2">
      <c r="A203" s="5">
        <v>1989</v>
      </c>
      <c r="B203" s="6" t="s">
        <v>32</v>
      </c>
      <c r="C203" s="6"/>
      <c r="D203" s="19">
        <v>0</v>
      </c>
      <c r="E203" s="19"/>
      <c r="F203" s="19">
        <v>0</v>
      </c>
      <c r="G203" s="19"/>
      <c r="H203" s="19">
        <v>0</v>
      </c>
      <c r="I203" s="19"/>
      <c r="J203" s="11">
        <f t="shared" si="64"/>
        <v>0</v>
      </c>
      <c r="L203" s="9" t="str">
        <f t="shared" si="99"/>
        <v>NA</v>
      </c>
      <c r="M203" s="9"/>
      <c r="N203" s="9" t="str">
        <f t="shared" si="98"/>
        <v>NA</v>
      </c>
      <c r="O203" s="9"/>
      <c r="P203" s="9" t="str">
        <f>IF(SUM(D201:D203)=0,"NA",+SUM(J201:$J203)/SUM(D201:D203))</f>
        <v>NA</v>
      </c>
      <c r="Q203" s="9"/>
      <c r="R203" s="9">
        <f>IF(SUM(D200:D203)=0,"NA",+SUM($J200:J203)/SUM(D200:D203))</f>
        <v>0</v>
      </c>
      <c r="S203" s="9"/>
      <c r="T203" s="9">
        <f>IF(SUM(D199:D203)=0,"NA",+SUM($J199:J203)/SUM(D199:D203))</f>
        <v>0</v>
      </c>
      <c r="U203" s="9"/>
      <c r="V203" s="9">
        <f>IF(SUM(D198:D203)=0,"NA",+SUM($J198:J203)/SUM(D198:D203))</f>
        <v>0</v>
      </c>
      <c r="W203" s="9"/>
      <c r="X203" s="9">
        <f>IF(SUM(D197:D203)=0,"NA",+SUM($J197:J203)/SUM(D197:D203))</f>
        <v>0</v>
      </c>
      <c r="Y203" s="9"/>
      <c r="Z203" s="9">
        <f>IF(SUM(D196:D203)=0,"NA",+SUM($J196:J203)/SUM(D196:D203))</f>
        <v>0</v>
      </c>
      <c r="AA203" s="9"/>
      <c r="AB203" s="9">
        <f>IF(SUM(D195:D203)=0,"NA",+SUM($J195:J203)/SUM(D195:D203))</f>
        <v>0</v>
      </c>
      <c r="AC203" s="9"/>
      <c r="AD203" s="9"/>
      <c r="AE203" s="8"/>
    </row>
    <row r="204" spans="1:31" x14ac:dyDescent="0.2">
      <c r="A204" s="5">
        <v>1990</v>
      </c>
      <c r="B204" s="6" t="s">
        <v>32</v>
      </c>
      <c r="C204" s="6"/>
      <c r="D204" s="19">
        <v>0</v>
      </c>
      <c r="E204" s="19"/>
      <c r="F204" s="19">
        <v>0</v>
      </c>
      <c r="G204" s="19"/>
      <c r="H204" s="19">
        <v>0</v>
      </c>
      <c r="I204" s="19"/>
      <c r="J204" s="11">
        <f t="shared" si="64"/>
        <v>0</v>
      </c>
      <c r="L204" s="9" t="str">
        <f t="shared" si="99"/>
        <v>NA</v>
      </c>
      <c r="M204" s="9"/>
      <c r="N204" s="9" t="str">
        <f t="shared" si="98"/>
        <v>NA</v>
      </c>
      <c r="O204" s="9"/>
      <c r="P204" s="9" t="str">
        <f>IF(SUM(D202:D204)=0,"NA",+SUM(J202:$J204)/SUM(D202:D204))</f>
        <v>NA</v>
      </c>
      <c r="Q204" s="9"/>
      <c r="R204" s="9" t="str">
        <f>IF(SUM(D201:D204)=0,"NA",+SUM($J201:J204)/SUM(D201:D204))</f>
        <v>NA</v>
      </c>
      <c r="S204" s="9"/>
      <c r="T204" s="9">
        <f>IF(SUM(D200:D204)=0,"NA",+SUM($J200:J204)/SUM(D200:D204))</f>
        <v>0</v>
      </c>
      <c r="U204" s="9"/>
      <c r="V204" s="9">
        <f>IF(SUM(D199:D204)=0,"NA",+SUM($J199:J204)/SUM(D199:D204))</f>
        <v>0</v>
      </c>
      <c r="W204" s="9"/>
      <c r="X204" s="9">
        <f>IF(SUM(D198:D204)=0,"NA",+SUM($J198:J204)/SUM(D198:D204))</f>
        <v>0</v>
      </c>
      <c r="Y204" s="9"/>
      <c r="Z204" s="9">
        <f>IF(SUM(D197:D204)=0,"NA",+SUM($J197:J204)/SUM(D197:D204))</f>
        <v>0</v>
      </c>
      <c r="AA204" s="9"/>
      <c r="AB204" s="9">
        <f>IF(SUM(D196:D204)=0,"NA",+SUM($J196:J204)/SUM(D196:D204))</f>
        <v>0</v>
      </c>
      <c r="AC204" s="9"/>
      <c r="AD204" s="9">
        <f>IF(SUM(D195:D204)=0,"NA",+SUM($J195:J204)/SUM(D195:D204))</f>
        <v>0</v>
      </c>
      <c r="AE204" s="8"/>
    </row>
    <row r="205" spans="1:31" x14ac:dyDescent="0.2">
      <c r="A205" s="5">
        <v>1991</v>
      </c>
      <c r="B205" s="6" t="s">
        <v>32</v>
      </c>
      <c r="C205" s="6"/>
      <c r="D205" s="19">
        <v>0</v>
      </c>
      <c r="E205" s="19"/>
      <c r="F205" s="19">
        <v>0</v>
      </c>
      <c r="G205" s="19"/>
      <c r="H205" s="19">
        <v>0</v>
      </c>
      <c r="I205" s="19"/>
      <c r="J205" s="11">
        <f t="shared" si="64"/>
        <v>0</v>
      </c>
      <c r="L205" s="9" t="str">
        <f t="shared" si="99"/>
        <v>NA</v>
      </c>
      <c r="M205" s="9"/>
      <c r="N205" s="9" t="str">
        <f t="shared" si="98"/>
        <v>NA</v>
      </c>
      <c r="O205" s="9"/>
      <c r="P205" s="9" t="str">
        <f>IF(SUM(D203:D205)=0,"NA",+SUM(J203:$J205)/SUM(D203:D205))</f>
        <v>NA</v>
      </c>
      <c r="Q205" s="9"/>
      <c r="R205" s="9" t="str">
        <f>IF(SUM(D202:D205)=0,"NA",+SUM($J202:J205)/SUM(D202:D205))</f>
        <v>NA</v>
      </c>
      <c r="S205" s="9"/>
      <c r="T205" s="9" t="str">
        <f>IF(SUM(D201:D205)=0,"NA",+SUM($J201:J205)/SUM(D201:D205))</f>
        <v>NA</v>
      </c>
      <c r="U205" s="9"/>
      <c r="V205" s="9">
        <f>IF(SUM(D200:D205)=0,"NA",+SUM($J200:J205)/SUM(D200:D205))</f>
        <v>0</v>
      </c>
      <c r="W205" s="9"/>
      <c r="X205" s="9">
        <f>IF(SUM(D199:D205)=0,"NA",+SUM($J199:J205)/SUM(D199:D205))</f>
        <v>0</v>
      </c>
      <c r="Y205" s="9"/>
      <c r="Z205" s="9">
        <f>IF(SUM(D198:D205)=0,"NA",+SUM($J198:J205)/SUM(D198:D205))</f>
        <v>0</v>
      </c>
      <c r="AA205" s="9"/>
      <c r="AB205" s="9">
        <f>IF(SUM(D197:D205)=0,"NA",+SUM($J197:J205)/SUM(D197:D205))</f>
        <v>0</v>
      </c>
      <c r="AC205" s="9"/>
      <c r="AD205" s="9">
        <f>IF(SUM(D196:D205)=0,"NA",+SUM($J196:J205)/SUM(D196:D205))</f>
        <v>0</v>
      </c>
      <c r="AE205" s="8"/>
    </row>
    <row r="206" spans="1:31" x14ac:dyDescent="0.2">
      <c r="A206" s="5">
        <v>1992</v>
      </c>
      <c r="B206" s="6" t="s">
        <v>32</v>
      </c>
      <c r="C206" s="6"/>
      <c r="D206" s="19">
        <v>0</v>
      </c>
      <c r="E206" s="19"/>
      <c r="F206" s="19">
        <v>0</v>
      </c>
      <c r="G206" s="19"/>
      <c r="H206" s="19">
        <v>0</v>
      </c>
      <c r="I206" s="19"/>
      <c r="J206" s="11">
        <f t="shared" si="64"/>
        <v>0</v>
      </c>
      <c r="L206" s="9" t="str">
        <f t="shared" si="99"/>
        <v>NA</v>
      </c>
      <c r="M206" s="9"/>
      <c r="N206" s="9" t="str">
        <f t="shared" si="98"/>
        <v>NA</v>
      </c>
      <c r="O206" s="9"/>
      <c r="P206" s="9" t="str">
        <f>IF(SUM(D204:D206)=0,"NA",+SUM(J204:$J206)/SUM(D204:D206))</f>
        <v>NA</v>
      </c>
      <c r="Q206" s="9"/>
      <c r="R206" s="9" t="str">
        <f>IF(SUM(D203:D206)=0,"NA",+SUM($J203:J206)/SUM(D203:D206))</f>
        <v>NA</v>
      </c>
      <c r="S206" s="9"/>
      <c r="T206" s="9" t="str">
        <f>IF(SUM(D202:D206)=0,"NA",+SUM($J202:J206)/SUM(D202:D206))</f>
        <v>NA</v>
      </c>
      <c r="U206" s="9"/>
      <c r="V206" s="9" t="str">
        <f>IF(SUM(D201:D206)=0,"NA",+SUM($J201:J206)/SUM(D201:D206))</f>
        <v>NA</v>
      </c>
      <c r="W206" s="9"/>
      <c r="X206" s="9">
        <f>IF(SUM(D200:D206)=0,"NA",+SUM($J200:J206)/SUM(D200:D206))</f>
        <v>0</v>
      </c>
      <c r="Y206" s="9"/>
      <c r="Z206" s="9">
        <f>IF(SUM(D199:D206)=0,"NA",+SUM($J199:J206)/SUM(D199:D206))</f>
        <v>0</v>
      </c>
      <c r="AA206" s="9"/>
      <c r="AB206" s="9">
        <f>IF(SUM(D198:D206)=0,"NA",+SUM($J198:J206)/SUM(D198:D206))</f>
        <v>0</v>
      </c>
      <c r="AC206" s="9"/>
      <c r="AD206" s="9">
        <f>IF(SUM(D197:D206)=0,"NA",+SUM($J197:J206)/SUM(D197:D206))</f>
        <v>0</v>
      </c>
      <c r="AE206" s="8"/>
    </row>
    <row r="207" spans="1:31" x14ac:dyDescent="0.2">
      <c r="A207" s="5">
        <v>1993</v>
      </c>
      <c r="B207" s="6" t="s">
        <v>32</v>
      </c>
      <c r="C207" s="6"/>
      <c r="D207" s="19">
        <v>0</v>
      </c>
      <c r="E207" s="19"/>
      <c r="F207" s="19">
        <v>0</v>
      </c>
      <c r="G207" s="19"/>
      <c r="H207" s="19">
        <v>0</v>
      </c>
      <c r="I207" s="19"/>
      <c r="J207" s="11">
        <f t="shared" si="64"/>
        <v>0</v>
      </c>
      <c r="L207" s="9" t="str">
        <f t="shared" si="99"/>
        <v>NA</v>
      </c>
      <c r="M207" s="9"/>
      <c r="N207" s="9" t="str">
        <f t="shared" si="98"/>
        <v>NA</v>
      </c>
      <c r="O207" s="9"/>
      <c r="P207" s="9" t="str">
        <f>IF(SUM(D205:D207)=0,"NA",+SUM(J205:$J207)/SUM(D205:D207))</f>
        <v>NA</v>
      </c>
      <c r="Q207" s="9"/>
      <c r="R207" s="9" t="str">
        <f>IF(SUM(D204:D207)=0,"NA",+SUM($J204:J207)/SUM(D204:D207))</f>
        <v>NA</v>
      </c>
      <c r="S207" s="9"/>
      <c r="T207" s="9" t="str">
        <f>IF(SUM(D203:D207)=0,"NA",+SUM($J203:J207)/SUM(D203:D207))</f>
        <v>NA</v>
      </c>
      <c r="U207" s="9"/>
      <c r="V207" s="9" t="str">
        <f>IF(SUM(D202:D207)=0,"NA",+SUM($J202:J207)/SUM(D202:D207))</f>
        <v>NA</v>
      </c>
      <c r="W207" s="9"/>
      <c r="X207" s="9" t="str">
        <f>IF(SUM(D201:D207)=0,"NA",+SUM($J201:J207)/SUM(D201:D207))</f>
        <v>NA</v>
      </c>
      <c r="Y207" s="9"/>
      <c r="Z207" s="9">
        <f>IF(SUM(D200:D207)=0,"NA",+SUM($J200:J207)/SUM(D200:D207))</f>
        <v>0</v>
      </c>
      <c r="AA207" s="9"/>
      <c r="AB207" s="9">
        <f>IF(SUM(D199:D207)=0,"NA",+SUM($J199:J207)/SUM(D199:D207))</f>
        <v>0</v>
      </c>
      <c r="AC207" s="9"/>
      <c r="AD207" s="9">
        <f>IF(SUM(D198:D207)=0,"NA",+SUM($J198:J207)/SUM(D198:D207))</f>
        <v>0</v>
      </c>
      <c r="AE207" s="8"/>
    </row>
    <row r="208" spans="1:31" x14ac:dyDescent="0.2">
      <c r="A208" s="5">
        <v>1994</v>
      </c>
      <c r="B208" s="6" t="s">
        <v>32</v>
      </c>
      <c r="C208" s="6"/>
      <c r="D208" s="19">
        <v>682.5</v>
      </c>
      <c r="E208" s="19"/>
      <c r="F208" s="19">
        <v>0</v>
      </c>
      <c r="G208" s="19"/>
      <c r="H208" s="19">
        <v>95.72</v>
      </c>
      <c r="I208" s="19"/>
      <c r="J208" s="11">
        <f t="shared" si="64"/>
        <v>-95.72</v>
      </c>
      <c r="L208" s="9">
        <f t="shared" si="99"/>
        <v>-0.14024908424908425</v>
      </c>
      <c r="M208" s="9"/>
      <c r="N208" s="9">
        <f t="shared" si="98"/>
        <v>-0.14024908424908425</v>
      </c>
      <c r="O208" s="9"/>
      <c r="P208" s="9">
        <f>IF(SUM(D206:D208)=0,"NA",+SUM(J206:$J208)/SUM(D206:D208))</f>
        <v>-0.14024908424908425</v>
      </c>
      <c r="Q208" s="9"/>
      <c r="R208" s="9">
        <f>IF(SUM(D205:D208)=0,"NA",+SUM($J205:J208)/SUM(D205:D208))</f>
        <v>-0.14024908424908425</v>
      </c>
      <c r="S208" s="9"/>
      <c r="T208" s="9">
        <f>IF(SUM(D204:D208)=0,"NA",+SUM($J204:J208)/SUM(D204:D208))</f>
        <v>-0.14024908424908425</v>
      </c>
      <c r="U208" s="9"/>
      <c r="V208" s="9">
        <f>IF(SUM(D203:D208)=0,"NA",+SUM($J203:J208)/SUM(D203:D208))</f>
        <v>-0.14024908424908425</v>
      </c>
      <c r="W208" s="9"/>
      <c r="X208" s="9">
        <f>IF(SUM(D202:D208)=0,"NA",+SUM($J202:J208)/SUM(D202:D208))</f>
        <v>-0.14024908424908425</v>
      </c>
      <c r="Y208" s="9"/>
      <c r="Z208" s="9">
        <f>IF(SUM(D201:D208)=0,"NA",+SUM($J201:J208)/SUM(D201:D208))</f>
        <v>-0.14024908424908425</v>
      </c>
      <c r="AA208" s="9"/>
      <c r="AB208" s="9">
        <f>IF(SUM(D200:D208)=0,"NA",+SUM($J200:J208)/SUM(D200:D208))</f>
        <v>-2.2321459802949919E-3</v>
      </c>
      <c r="AC208" s="9"/>
      <c r="AD208" s="9">
        <f>IF(SUM(D199:D208)=0,"NA",+SUM($J199:J208)/SUM(D199:D208))</f>
        <v>-2.1996759775252494E-3</v>
      </c>
      <c r="AE208" s="8"/>
    </row>
    <row r="209" spans="1:31" x14ac:dyDescent="0.2">
      <c r="A209" s="5">
        <v>1995</v>
      </c>
      <c r="B209" s="6" t="s">
        <v>32</v>
      </c>
      <c r="C209" s="6"/>
      <c r="D209" s="19">
        <v>2073.54</v>
      </c>
      <c r="E209" s="19"/>
      <c r="F209" s="19">
        <v>0</v>
      </c>
      <c r="G209" s="19"/>
      <c r="H209" s="19">
        <v>-0.59</v>
      </c>
      <c r="I209" s="19"/>
      <c r="J209" s="11">
        <f t="shared" si="64"/>
        <v>0.59</v>
      </c>
      <c r="L209" s="9">
        <f>IF(+D209=0,"NA",+J209/D209)</f>
        <v>2.8453755413447536E-4</v>
      </c>
      <c r="M209" s="9"/>
      <c r="N209" s="9">
        <f t="shared" si="98"/>
        <v>-3.4516915574519962E-2</v>
      </c>
      <c r="O209" s="9"/>
      <c r="P209" s="9">
        <f>IF(SUM(D207:D209)=0,"NA",+SUM(J207:$J209)/SUM(D207:D209))</f>
        <v>-3.4516915574519962E-2</v>
      </c>
      <c r="Q209" s="9"/>
      <c r="R209" s="9">
        <f>IF(SUM(D206:D209)=0,"NA",+SUM($J206:J209)/SUM(D206:D209))</f>
        <v>-3.4516915574519962E-2</v>
      </c>
      <c r="S209" s="9"/>
      <c r="T209" s="9">
        <f>IF(SUM(D205:D209)=0,"NA",+SUM($J205:J209)/SUM(D205:D209))</f>
        <v>-3.4516915574519962E-2</v>
      </c>
      <c r="U209" s="9"/>
      <c r="V209" s="9">
        <f>IF(SUM(D204:D209)=0,"NA",+SUM($J204:J209)/SUM(D204:D209))</f>
        <v>-3.4516915574519962E-2</v>
      </c>
      <c r="W209" s="9"/>
      <c r="X209" s="9">
        <f>IF(SUM(D203:D209)=0,"NA",+SUM($J203:J209)/SUM(D203:D209))</f>
        <v>-3.4516915574519962E-2</v>
      </c>
      <c r="Y209" s="9"/>
      <c r="Z209" s="9">
        <f>IF(SUM(D202:D209)=0,"NA",+SUM($J202:J209)/SUM(D202:D209))</f>
        <v>-3.4516915574519962E-2</v>
      </c>
      <c r="AA209" s="9"/>
      <c r="AB209" s="9">
        <f>IF(SUM(D201:D209)=0,"NA",+SUM($J201:J209)/SUM(D201:D209))</f>
        <v>-3.4516915574519962E-2</v>
      </c>
      <c r="AC209" s="9"/>
      <c r="AD209" s="9">
        <f>IF(SUM(D200:D209)=0,"NA",+SUM($J200:J209)/SUM(D200:D209))</f>
        <v>-2.1160671624991878E-3</v>
      </c>
      <c r="AE209" s="8"/>
    </row>
    <row r="210" spans="1:31" x14ac:dyDescent="0.2">
      <c r="A210" s="5">
        <v>1996</v>
      </c>
      <c r="B210" s="6" t="s">
        <v>32</v>
      </c>
      <c r="C210" s="6"/>
      <c r="D210" s="19">
        <v>0</v>
      </c>
      <c r="E210" s="19"/>
      <c r="F210" s="19">
        <v>0</v>
      </c>
      <c r="G210" s="19"/>
      <c r="H210" s="19">
        <v>0</v>
      </c>
      <c r="I210" s="19"/>
      <c r="J210" s="11">
        <f t="shared" si="64"/>
        <v>0</v>
      </c>
      <c r="L210" s="9" t="str">
        <f t="shared" ref="L210:L228" si="100">IF(+D210=0,"NA",+J210/D210)</f>
        <v>NA</v>
      </c>
      <c r="M210" s="9"/>
      <c r="N210" s="9">
        <f t="shared" ref="N210:N228" si="101">IF(SUM(D209:D210)=0,"NA",+SUM(J209:J210)/SUM(D209:D210))</f>
        <v>2.8453755413447536E-4</v>
      </c>
      <c r="O210" s="9"/>
      <c r="P210" s="9">
        <f>IF(SUM(D208:D210)=0,"NA",+SUM(J208:$J210)/SUM(D208:D210))</f>
        <v>-3.4516915574519962E-2</v>
      </c>
      <c r="Q210" s="9"/>
      <c r="R210" s="9">
        <f>IF(SUM(D207:D210)=0,"NA",+SUM($J207:J210)/SUM(D207:D210))</f>
        <v>-3.4516915574519962E-2</v>
      </c>
      <c r="S210" s="9"/>
      <c r="T210" s="9">
        <f>IF(SUM(D206:D210)=0,"NA",+SUM($J206:J210)/SUM(D206:D210))</f>
        <v>-3.4516915574519962E-2</v>
      </c>
      <c r="U210" s="9"/>
      <c r="V210" s="9">
        <f>IF(SUM(D205:D210)=0,"NA",+SUM($J205:J210)/SUM(D205:D210))</f>
        <v>-3.4516915574519962E-2</v>
      </c>
      <c r="W210" s="9"/>
      <c r="X210" s="9">
        <f>IF(SUM(D204:D210)=0,"NA",+SUM($J204:J210)/SUM(D204:D210))</f>
        <v>-3.4516915574519962E-2</v>
      </c>
      <c r="Y210" s="9"/>
      <c r="Z210" s="9">
        <f>IF(SUM(D203:D210)=0,"NA",+SUM($J203:J210)/SUM(D203:D210))</f>
        <v>-3.4516915574519962E-2</v>
      </c>
      <c r="AA210" s="9"/>
      <c r="AB210" s="9">
        <f>IF(SUM(D202:D210)=0,"NA",+SUM($J202:J210)/SUM(D202:D210))</f>
        <v>-3.4516915574519962E-2</v>
      </c>
      <c r="AC210" s="9"/>
      <c r="AD210" s="9">
        <f>IF(SUM(D201:D210)=0,"NA",+SUM($J201:J210)/SUM(D201:D210))</f>
        <v>-3.4516915574519962E-2</v>
      </c>
      <c r="AE210" s="8"/>
    </row>
    <row r="211" spans="1:31" x14ac:dyDescent="0.2">
      <c r="A211" s="5">
        <v>1997</v>
      </c>
      <c r="B211" s="6" t="s">
        <v>32</v>
      </c>
      <c r="C211" s="6"/>
      <c r="D211" s="19">
        <v>0</v>
      </c>
      <c r="E211" s="19"/>
      <c r="F211" s="19">
        <v>0</v>
      </c>
      <c r="G211" s="19"/>
      <c r="H211" s="19">
        <v>0</v>
      </c>
      <c r="I211" s="19"/>
      <c r="J211" s="11">
        <f t="shared" si="64"/>
        <v>0</v>
      </c>
      <c r="L211" s="9" t="str">
        <f t="shared" si="100"/>
        <v>NA</v>
      </c>
      <c r="M211" s="9"/>
      <c r="N211" s="9" t="str">
        <f t="shared" si="101"/>
        <v>NA</v>
      </c>
      <c r="O211" s="9"/>
      <c r="P211" s="9">
        <f>IF(SUM(D209:D211)=0,"NA",+SUM(J209:$J211)/SUM(D209:D211))</f>
        <v>2.8453755413447536E-4</v>
      </c>
      <c r="Q211" s="9"/>
      <c r="R211" s="9">
        <f>IF(SUM(D208:D211)=0,"NA",+SUM($J208:J211)/SUM(D208:D211))</f>
        <v>-3.4516915574519962E-2</v>
      </c>
      <c r="S211" s="9"/>
      <c r="T211" s="9">
        <f>IF(SUM(D207:D211)=0,"NA",+SUM($J207:J211)/SUM(D207:D211))</f>
        <v>-3.4516915574519962E-2</v>
      </c>
      <c r="U211" s="9"/>
      <c r="V211" s="9">
        <f>IF(SUM(D206:D211)=0,"NA",+SUM($J206:J211)/SUM(D206:D211))</f>
        <v>-3.4516915574519962E-2</v>
      </c>
      <c r="W211" s="9"/>
      <c r="X211" s="9">
        <f>IF(SUM(D205:D211)=0,"NA",+SUM($J205:J211)/SUM(D205:D211))</f>
        <v>-3.4516915574519962E-2</v>
      </c>
      <c r="Y211" s="9"/>
      <c r="Z211" s="9">
        <f>IF(SUM(D204:D211)=0,"NA",+SUM($J204:J211)/SUM(D204:D211))</f>
        <v>-3.4516915574519962E-2</v>
      </c>
      <c r="AA211" s="9"/>
      <c r="AB211" s="9">
        <f>IF(SUM(D203:D211)=0,"NA",+SUM($J203:J211)/SUM(D203:D211))</f>
        <v>-3.4516915574519962E-2</v>
      </c>
      <c r="AC211" s="9"/>
      <c r="AD211" s="9">
        <f>IF(SUM(D202:D211)=0,"NA",+SUM($J202:J211)/SUM(D202:D211))</f>
        <v>-3.4516915574519962E-2</v>
      </c>
      <c r="AE211" s="8"/>
    </row>
    <row r="212" spans="1:31" x14ac:dyDescent="0.2">
      <c r="A212" s="5">
        <v>1998</v>
      </c>
      <c r="B212" s="6" t="s">
        <v>32</v>
      </c>
      <c r="C212" s="6"/>
      <c r="D212" s="19">
        <v>14083.13</v>
      </c>
      <c r="E212" s="19"/>
      <c r="F212" s="19">
        <v>0</v>
      </c>
      <c r="G212" s="19"/>
      <c r="H212" s="19">
        <v>0</v>
      </c>
      <c r="I212" s="19"/>
      <c r="J212" s="11">
        <f t="shared" si="64"/>
        <v>0</v>
      </c>
      <c r="L212" s="9">
        <f t="shared" si="100"/>
        <v>0</v>
      </c>
      <c r="M212" s="9"/>
      <c r="N212" s="9">
        <f t="shared" si="101"/>
        <v>0</v>
      </c>
      <c r="O212" s="9"/>
      <c r="P212" s="9">
        <f>IF(SUM(D210:D212)=0,"NA",+SUM(J210:$J212)/SUM(D210:D212))</f>
        <v>0</v>
      </c>
      <c r="Q212" s="9"/>
      <c r="R212" s="9">
        <f>IF(SUM(D209:D212)=0,"NA",+SUM($J209:J212)/SUM(D209:D212))</f>
        <v>3.6517425929971959E-5</v>
      </c>
      <c r="S212" s="9"/>
      <c r="T212" s="9">
        <f>IF(SUM(D208:D212)=0,"NA",+SUM($J208:J212)/SUM(D208:D212))</f>
        <v>-5.6493283220016193E-3</v>
      </c>
      <c r="U212" s="9"/>
      <c r="V212" s="9">
        <f>IF(SUM(D207:D212)=0,"NA",+SUM($J207:J212)/SUM(D207:D212))</f>
        <v>-5.6493283220016193E-3</v>
      </c>
      <c r="W212" s="9"/>
      <c r="X212" s="9">
        <f>IF(SUM(D206:D212)=0,"NA",+SUM($J206:J212)/SUM(D206:D212))</f>
        <v>-5.6493283220016193E-3</v>
      </c>
      <c r="Y212" s="9"/>
      <c r="Z212" s="9">
        <f>IF(SUM(D205:D212)=0,"NA",+SUM($J205:J212)/SUM(D205:D212))</f>
        <v>-5.6493283220016193E-3</v>
      </c>
      <c r="AA212" s="9"/>
      <c r="AB212" s="9">
        <f>IF(SUM(D204:D212)=0,"NA",+SUM($J204:J212)/SUM(D204:D212))</f>
        <v>-5.6493283220016193E-3</v>
      </c>
      <c r="AC212" s="9"/>
      <c r="AD212" s="9">
        <f>IF(SUM(D203:D212)=0,"NA",+SUM($J203:J212)/SUM(D203:D212))</f>
        <v>-5.6493283220016193E-3</v>
      </c>
      <c r="AE212" s="8"/>
    </row>
    <row r="213" spans="1:31" x14ac:dyDescent="0.2">
      <c r="A213" s="5">
        <v>1999</v>
      </c>
      <c r="B213" s="6" t="s">
        <v>32</v>
      </c>
      <c r="C213" s="6"/>
      <c r="D213" s="19">
        <v>0</v>
      </c>
      <c r="E213" s="19"/>
      <c r="F213" s="19">
        <v>0</v>
      </c>
      <c r="G213" s="19"/>
      <c r="H213" s="19">
        <v>0</v>
      </c>
      <c r="I213" s="19"/>
      <c r="J213" s="11">
        <f t="shared" si="64"/>
        <v>0</v>
      </c>
      <c r="L213" s="9" t="str">
        <f t="shared" si="100"/>
        <v>NA</v>
      </c>
      <c r="M213" s="9"/>
      <c r="N213" s="9">
        <f t="shared" si="101"/>
        <v>0</v>
      </c>
      <c r="O213" s="9"/>
      <c r="P213" s="9">
        <f>IF(SUM(D211:D213)=0,"NA",+SUM(J211:$J213)/SUM(D211:D213))</f>
        <v>0</v>
      </c>
      <c r="Q213" s="9"/>
      <c r="R213" s="9">
        <f>IF(SUM(D210:D213)=0,"NA",+SUM($J210:J213)/SUM(D210:D213))</f>
        <v>0</v>
      </c>
      <c r="S213" s="9"/>
      <c r="T213" s="9">
        <f>IF(SUM(D209:D213)=0,"NA",+SUM($J209:J213)/SUM(D209:D213))</f>
        <v>3.6517425929971959E-5</v>
      </c>
      <c r="U213" s="9"/>
      <c r="V213" s="9">
        <f>IF(SUM(D208:D213)=0,"NA",+SUM($J208:J213)/SUM(D208:D213))</f>
        <v>-5.6493283220016193E-3</v>
      </c>
      <c r="W213" s="9"/>
      <c r="X213" s="9">
        <f>IF(SUM(D207:D213)=0,"NA",+SUM($J207:J213)/SUM(D207:D213))</f>
        <v>-5.6493283220016193E-3</v>
      </c>
      <c r="Y213" s="9"/>
      <c r="Z213" s="9">
        <f>IF(SUM(D206:D213)=0,"NA",+SUM($J206:J213)/SUM(D206:D213))</f>
        <v>-5.6493283220016193E-3</v>
      </c>
      <c r="AA213" s="9"/>
      <c r="AB213" s="9">
        <f>IF(SUM(D205:D213)=0,"NA",+SUM($J205:J213)/SUM(D205:D213))</f>
        <v>-5.6493283220016193E-3</v>
      </c>
      <c r="AC213" s="9"/>
      <c r="AD213" s="9">
        <f>IF(SUM(D204:D213)=0,"NA",+SUM($J204:J213)/SUM(D204:D213))</f>
        <v>-5.6493283220016193E-3</v>
      </c>
      <c r="AE213" s="8"/>
    </row>
    <row r="214" spans="1:31" x14ac:dyDescent="0.2">
      <c r="A214" s="5">
        <v>2000</v>
      </c>
      <c r="B214" s="6" t="s">
        <v>32</v>
      </c>
      <c r="C214" s="6"/>
      <c r="D214" s="19">
        <v>0</v>
      </c>
      <c r="E214" s="19"/>
      <c r="F214" s="19">
        <v>0</v>
      </c>
      <c r="G214" s="19"/>
      <c r="H214" s="19">
        <v>0</v>
      </c>
      <c r="I214" s="19"/>
      <c r="J214" s="11">
        <f t="shared" si="64"/>
        <v>0</v>
      </c>
      <c r="L214" s="9" t="str">
        <f t="shared" si="100"/>
        <v>NA</v>
      </c>
      <c r="M214" s="9"/>
      <c r="N214" s="9" t="str">
        <f t="shared" si="101"/>
        <v>NA</v>
      </c>
      <c r="O214" s="9"/>
      <c r="P214" s="9">
        <f>IF(SUM(D212:D214)=0,"NA",+SUM(J212:$J214)/SUM(D212:D214))</f>
        <v>0</v>
      </c>
      <c r="Q214" s="9"/>
      <c r="R214" s="9">
        <f>IF(SUM(D211:D214)=0,"NA",+SUM($J211:J214)/SUM(D211:D214))</f>
        <v>0</v>
      </c>
      <c r="S214" s="9"/>
      <c r="T214" s="9">
        <f>IF(SUM(D210:D214)=0,"NA",+SUM($J210:J214)/SUM(D210:D214))</f>
        <v>0</v>
      </c>
      <c r="U214" s="9"/>
      <c r="V214" s="9">
        <f>IF(SUM(D209:D214)=0,"NA",+SUM($J209:J214)/SUM(D209:D214))</f>
        <v>3.6517425929971959E-5</v>
      </c>
      <c r="W214" s="9"/>
      <c r="X214" s="9">
        <f>IF(SUM(D208:D214)=0,"NA",+SUM($J208:J214)/SUM(D208:D214))</f>
        <v>-5.6493283220016193E-3</v>
      </c>
      <c r="Y214" s="9"/>
      <c r="Z214" s="9">
        <f>IF(SUM(D207:D214)=0,"NA",+SUM($J207:J214)/SUM(D207:D214))</f>
        <v>-5.6493283220016193E-3</v>
      </c>
      <c r="AA214" s="9"/>
      <c r="AB214" s="9">
        <f>IF(SUM(D206:D214)=0,"NA",+SUM($J206:J214)/SUM(D206:D214))</f>
        <v>-5.6493283220016193E-3</v>
      </c>
      <c r="AC214" s="9"/>
      <c r="AD214" s="9">
        <f>IF(SUM(D205:D214)=0,"NA",+SUM($J205:J214)/SUM(D205:D214))</f>
        <v>-5.6493283220016193E-3</v>
      </c>
      <c r="AE214" s="8"/>
    </row>
    <row r="215" spans="1:31" x14ac:dyDescent="0.2">
      <c r="A215" s="5">
        <v>2001</v>
      </c>
      <c r="B215" s="6" t="s">
        <v>32</v>
      </c>
      <c r="D215" s="11">
        <v>0</v>
      </c>
      <c r="E215" s="11"/>
      <c r="F215" s="11">
        <v>0</v>
      </c>
      <c r="G215" s="11"/>
      <c r="H215" s="11">
        <v>0</v>
      </c>
      <c r="I215" s="11"/>
      <c r="J215" s="11">
        <f t="shared" si="64"/>
        <v>0</v>
      </c>
      <c r="L215" s="9" t="str">
        <f t="shared" si="100"/>
        <v>NA</v>
      </c>
      <c r="M215" s="9"/>
      <c r="N215" s="9" t="str">
        <f t="shared" si="101"/>
        <v>NA</v>
      </c>
      <c r="O215" s="9"/>
      <c r="P215" s="9" t="str">
        <f>IF(SUM(D213:D215)=0,"NA",+SUM(J213:$J215)/SUM(D213:D215))</f>
        <v>NA</v>
      </c>
      <c r="Q215" s="9"/>
      <c r="R215" s="9">
        <f>IF(SUM(D212:D215)=0,"NA",+SUM($J212:J215)/SUM(D212:D215))</f>
        <v>0</v>
      </c>
      <c r="S215" s="9"/>
      <c r="T215" s="9">
        <f>IF(SUM(D211:D215)=0,"NA",+SUM($J211:J215)/SUM(D211:D215))</f>
        <v>0</v>
      </c>
      <c r="U215" s="9"/>
      <c r="V215" s="9">
        <f>IF(SUM(D210:D215)=0,"NA",+SUM($J210:J215)/SUM(D210:D215))</f>
        <v>0</v>
      </c>
      <c r="W215" s="9"/>
      <c r="X215" s="9">
        <f>IF(SUM(D209:D215)=0,"NA",+SUM($J209:J215)/SUM(D209:D215))</f>
        <v>3.6517425929971959E-5</v>
      </c>
      <c r="Y215" s="9"/>
      <c r="Z215" s="9">
        <f>IF(SUM(D208:D215)=0,"NA",+SUM($J208:J215)/SUM(D208:D215))</f>
        <v>-5.6493283220016193E-3</v>
      </c>
      <c r="AA215" s="9"/>
      <c r="AB215" s="9">
        <f>IF(SUM(D207:D215)=0,"NA",+SUM($J207:J215)/SUM(D207:D215))</f>
        <v>-5.6493283220016193E-3</v>
      </c>
      <c r="AC215" s="9"/>
      <c r="AD215" s="9">
        <f>IF(SUM(D206:D215)=0,"NA",+SUM($J206:J215)/SUM(D206:D215))</f>
        <v>-5.6493283220016193E-3</v>
      </c>
      <c r="AE215" s="8"/>
    </row>
    <row r="216" spans="1:31" x14ac:dyDescent="0.2">
      <c r="A216" s="5">
        <v>2002</v>
      </c>
      <c r="B216" s="6" t="s">
        <v>32</v>
      </c>
      <c r="D216" s="11">
        <v>0</v>
      </c>
      <c r="E216" s="11"/>
      <c r="F216" s="11">
        <v>0</v>
      </c>
      <c r="G216" s="11"/>
      <c r="H216" s="11">
        <v>0</v>
      </c>
      <c r="I216" s="11"/>
      <c r="J216" s="11">
        <f t="shared" si="64"/>
        <v>0</v>
      </c>
      <c r="L216" s="9" t="str">
        <f t="shared" si="100"/>
        <v>NA</v>
      </c>
      <c r="M216" s="9"/>
      <c r="N216" s="9" t="str">
        <f t="shared" si="101"/>
        <v>NA</v>
      </c>
      <c r="O216" s="9"/>
      <c r="P216" s="9" t="str">
        <f>IF(SUM(D214:D216)=0,"NA",+SUM(J214:$J216)/SUM(D214:D216))</f>
        <v>NA</v>
      </c>
      <c r="Q216" s="9"/>
      <c r="R216" s="9" t="str">
        <f>IF(SUM(D213:D216)=0,"NA",+SUM($J213:J216)/SUM(D213:D216))</f>
        <v>NA</v>
      </c>
      <c r="S216" s="9"/>
      <c r="T216" s="9">
        <f>IF(SUM(D212:D216)=0,"NA",+SUM($J212:J216)/SUM(D212:D216))</f>
        <v>0</v>
      </c>
      <c r="U216" s="9"/>
      <c r="V216" s="9">
        <f>IF(SUM(D211:D216)=0,"NA",+SUM($J211:J216)/SUM(D211:D216))</f>
        <v>0</v>
      </c>
      <c r="W216" s="9"/>
      <c r="X216" s="9">
        <f>IF(SUM(D210:D216)=0,"NA",+SUM($J210:J216)/SUM(D210:D216))</f>
        <v>0</v>
      </c>
      <c r="Y216" s="9"/>
      <c r="Z216" s="9">
        <f>IF(SUM(D209:D216)=0,"NA",+SUM($J209:J216)/SUM(D209:D216))</f>
        <v>3.6517425929971959E-5</v>
      </c>
      <c r="AA216" s="9"/>
      <c r="AB216" s="9">
        <f>IF(SUM(D208:D216)=0,"NA",+SUM($J208:J216)/SUM(D208:D216))</f>
        <v>-5.6493283220016193E-3</v>
      </c>
      <c r="AC216" s="9"/>
      <c r="AD216" s="9">
        <f>IF(SUM(D207:D216)=0,"NA",+SUM($J207:J216)/SUM(D207:D216))</f>
        <v>-5.6493283220016193E-3</v>
      </c>
      <c r="AE216" s="8"/>
    </row>
    <row r="217" spans="1:31" x14ac:dyDescent="0.2">
      <c r="A217" s="5">
        <v>2003</v>
      </c>
      <c r="B217" s="6" t="s">
        <v>32</v>
      </c>
      <c r="D217" s="11">
        <v>0</v>
      </c>
      <c r="E217" s="11"/>
      <c r="F217" s="11">
        <v>0</v>
      </c>
      <c r="G217" s="11"/>
      <c r="H217" s="11">
        <v>0</v>
      </c>
      <c r="I217" s="11"/>
      <c r="J217" s="11">
        <f t="shared" si="64"/>
        <v>0</v>
      </c>
      <c r="L217" s="9" t="str">
        <f t="shared" si="100"/>
        <v>NA</v>
      </c>
      <c r="M217" s="9"/>
      <c r="N217" s="9" t="str">
        <f t="shared" si="101"/>
        <v>NA</v>
      </c>
      <c r="O217" s="9"/>
      <c r="P217" s="9" t="str">
        <f>IF(SUM(D215:D217)=0,"NA",+SUM(J215:$J217)/SUM(D215:D217))</f>
        <v>NA</v>
      </c>
      <c r="Q217" s="9"/>
      <c r="R217" s="9" t="str">
        <f>IF(SUM(D214:D217)=0,"NA",+SUM($J214:J217)/SUM(D214:D217))</f>
        <v>NA</v>
      </c>
      <c r="S217" s="9"/>
      <c r="T217" s="9" t="str">
        <f>IF(SUM(D213:D217)=0,"NA",+SUM($J213:J217)/SUM(D213:D217))</f>
        <v>NA</v>
      </c>
      <c r="U217" s="9"/>
      <c r="V217" s="9">
        <f>IF(SUM(D212:D217)=0,"NA",+SUM($J212:J217)/SUM(D212:D217))</f>
        <v>0</v>
      </c>
      <c r="W217" s="9"/>
      <c r="X217" s="9">
        <f>IF(SUM(D211:D217)=0,"NA",+SUM($J211:J217)/SUM(D211:D217))</f>
        <v>0</v>
      </c>
      <c r="Y217" s="9"/>
      <c r="Z217" s="9">
        <f>IF(SUM(D210:D217)=0,"NA",+SUM($J210:J217)/SUM(D210:D217))</f>
        <v>0</v>
      </c>
      <c r="AA217" s="9"/>
      <c r="AB217" s="9">
        <f>IF(SUM(D209:D217)=0,"NA",+SUM($J209:J217)/SUM(D209:D217))</f>
        <v>3.6517425929971959E-5</v>
      </c>
      <c r="AC217" s="9"/>
      <c r="AD217" s="9">
        <f>IF(SUM(D208:D217)=0,"NA",+SUM($J208:J217)/SUM(D208:D217))</f>
        <v>-5.6493283220016193E-3</v>
      </c>
      <c r="AE217" s="8"/>
    </row>
    <row r="218" spans="1:31" x14ac:dyDescent="0.2">
      <c r="A218" s="5">
        <v>2004</v>
      </c>
      <c r="B218" s="6" t="s">
        <v>32</v>
      </c>
      <c r="D218" s="11">
        <v>0</v>
      </c>
      <c r="E218" s="11"/>
      <c r="F218" s="11">
        <v>0</v>
      </c>
      <c r="G218" s="11"/>
      <c r="H218" s="11">
        <v>0</v>
      </c>
      <c r="I218" s="11"/>
      <c r="J218" s="11">
        <f t="shared" si="64"/>
        <v>0</v>
      </c>
      <c r="L218" s="9" t="str">
        <f t="shared" si="100"/>
        <v>NA</v>
      </c>
      <c r="M218" s="9"/>
      <c r="N218" s="9" t="str">
        <f t="shared" si="101"/>
        <v>NA</v>
      </c>
      <c r="O218" s="9"/>
      <c r="P218" s="9" t="str">
        <f>IF(SUM(D216:D218)=0,"NA",+SUM(J216:$J218)/SUM(D216:D218))</f>
        <v>NA</v>
      </c>
      <c r="Q218" s="9"/>
      <c r="R218" s="9" t="str">
        <f>IF(SUM(D215:D218)=0,"NA",+SUM($J215:J218)/SUM(D215:D218))</f>
        <v>NA</v>
      </c>
      <c r="S218" s="9"/>
      <c r="T218" s="9" t="str">
        <f>IF(SUM(D214:D218)=0,"NA",+SUM($J214:J218)/SUM(D214:D218))</f>
        <v>NA</v>
      </c>
      <c r="U218" s="9"/>
      <c r="V218" s="9" t="str">
        <f>IF(SUM(D213:D218)=0,"NA",+SUM($J213:J218)/SUM(D213:D218))</f>
        <v>NA</v>
      </c>
      <c r="W218" s="9"/>
      <c r="X218" s="9">
        <f>IF(SUM(D212:D218)=0,"NA",+SUM($J212:J218)/SUM(D212:D218))</f>
        <v>0</v>
      </c>
      <c r="Y218" s="9"/>
      <c r="Z218" s="9">
        <f>IF(SUM(D211:D218)=0,"NA",+SUM($J211:J218)/SUM(D211:D218))</f>
        <v>0</v>
      </c>
      <c r="AA218" s="9"/>
      <c r="AB218" s="9">
        <f>IF(SUM(D210:D218)=0,"NA",+SUM($J210:J218)/SUM(D210:D218))</f>
        <v>0</v>
      </c>
      <c r="AC218" s="9"/>
      <c r="AD218" s="9">
        <f>IF(SUM(D209:D218)=0,"NA",+SUM($J209:J218)/SUM(D209:D218))</f>
        <v>3.6517425929971959E-5</v>
      </c>
      <c r="AE218" s="8"/>
    </row>
    <row r="219" spans="1:31" x14ac:dyDescent="0.2">
      <c r="A219" s="5">
        <v>2005</v>
      </c>
      <c r="B219" s="6" t="s">
        <v>32</v>
      </c>
      <c r="D219" s="11">
        <v>55887.85</v>
      </c>
      <c r="E219" s="11"/>
      <c r="F219" s="11">
        <v>0</v>
      </c>
      <c r="G219" s="11"/>
      <c r="H219" s="11">
        <v>0</v>
      </c>
      <c r="I219" s="11"/>
      <c r="J219" s="11">
        <f t="shared" si="64"/>
        <v>0</v>
      </c>
      <c r="L219" s="9">
        <f t="shared" si="100"/>
        <v>0</v>
      </c>
      <c r="M219" s="9"/>
      <c r="N219" s="9">
        <f t="shared" si="101"/>
        <v>0</v>
      </c>
      <c r="O219" s="9"/>
      <c r="P219" s="9">
        <f>IF(SUM(D217:D219)=0,"NA",+SUM(J217:$J219)/SUM(D217:D219))</f>
        <v>0</v>
      </c>
      <c r="Q219" s="9"/>
      <c r="R219" s="9">
        <f>IF(SUM(D216:D219)=0,"NA",+SUM($J216:J219)/SUM(D216:D219))</f>
        <v>0</v>
      </c>
      <c r="S219" s="9"/>
      <c r="T219" s="9">
        <f>IF(SUM(D215:D219)=0,"NA",+SUM($J215:J219)/SUM(D215:D219))</f>
        <v>0</v>
      </c>
      <c r="U219" s="9"/>
      <c r="V219" s="9">
        <f>IF(SUM(D214:D219)=0,"NA",+SUM($J214:J219)/SUM(D214:D219))</f>
        <v>0</v>
      </c>
      <c r="W219" s="9"/>
      <c r="X219" s="9">
        <f>IF(SUM(D213:D219)=0,"NA",+SUM($J213:J219)/SUM(D213:D219))</f>
        <v>0</v>
      </c>
      <c r="Y219" s="9"/>
      <c r="Z219" s="9">
        <f>IF(SUM(D212:D219)=0,"NA",+SUM($J212:J219)/SUM(D212:D219))</f>
        <v>0</v>
      </c>
      <c r="AA219" s="9"/>
      <c r="AB219" s="9">
        <f>IF(SUM(D211:D219)=0,"NA",+SUM($J211:J219)/SUM(D211:D219))</f>
        <v>0</v>
      </c>
      <c r="AC219" s="9"/>
      <c r="AD219" s="9">
        <f>IF(SUM(D210:D219)=0,"NA",+SUM($J210:J219)/SUM(D210:D219))</f>
        <v>0</v>
      </c>
      <c r="AE219" s="8"/>
    </row>
    <row r="220" spans="1:31" x14ac:dyDescent="0.2">
      <c r="A220" s="5">
        <v>2006</v>
      </c>
      <c r="B220" s="6" t="s">
        <v>32</v>
      </c>
      <c r="D220" s="11">
        <v>0</v>
      </c>
      <c r="E220" s="11"/>
      <c r="F220" s="11">
        <v>0</v>
      </c>
      <c r="G220" s="11"/>
      <c r="H220" s="11">
        <v>480</v>
      </c>
      <c r="I220" s="11"/>
      <c r="J220" s="11">
        <f t="shared" si="64"/>
        <v>-480</v>
      </c>
      <c r="L220" s="9" t="str">
        <f t="shared" si="100"/>
        <v>NA</v>
      </c>
      <c r="M220" s="9"/>
      <c r="N220" s="9">
        <f t="shared" si="101"/>
        <v>-8.5886288343530841E-3</v>
      </c>
      <c r="O220" s="9"/>
      <c r="P220" s="9">
        <f>IF(SUM(D218:D220)=0,"NA",+SUM(J218:$J220)/SUM(D218:D220))</f>
        <v>-8.5886288343530841E-3</v>
      </c>
      <c r="Q220" s="9"/>
      <c r="R220" s="9">
        <f>IF(SUM(D217:D220)=0,"NA",+SUM($J217:J220)/SUM(D217:D220))</f>
        <v>-8.5886288343530841E-3</v>
      </c>
      <c r="S220" s="9"/>
      <c r="T220" s="9">
        <f>IF(SUM(D216:D220)=0,"NA",+SUM($J216:J220)/SUM(D216:D220))</f>
        <v>-8.5886288343530841E-3</v>
      </c>
      <c r="U220" s="9"/>
      <c r="V220" s="9">
        <f>IF(SUM(D215:D220)=0,"NA",+SUM($J215:J220)/SUM(D215:D220))</f>
        <v>-8.5886288343530841E-3</v>
      </c>
      <c r="W220" s="9"/>
      <c r="X220" s="9">
        <f>IF(SUM(D214:D220)=0,"NA",+SUM($J214:J220)/SUM(D214:D220))</f>
        <v>-8.5886288343530841E-3</v>
      </c>
      <c r="Y220" s="9"/>
      <c r="Z220" s="9">
        <f>IF(SUM(D213:D220)=0,"NA",+SUM($J213:J220)/SUM(D213:D220))</f>
        <v>-8.5886288343530841E-3</v>
      </c>
      <c r="AA220" s="9"/>
      <c r="AB220" s="9">
        <f>IF(SUM(D212:D220)=0,"NA",+SUM($J212:J220)/SUM(D212:D220))</f>
        <v>-6.8599868116753547E-3</v>
      </c>
      <c r="AC220" s="9"/>
      <c r="AD220" s="9">
        <f>IF(SUM(D211:D220)=0,"NA",+SUM($J211:J220)/SUM(D211:D220))</f>
        <v>-6.8599868116753547E-3</v>
      </c>
      <c r="AE220" s="8"/>
    </row>
    <row r="221" spans="1:31" x14ac:dyDescent="0.2">
      <c r="A221" s="5">
        <v>2007</v>
      </c>
      <c r="B221" s="6" t="s">
        <v>32</v>
      </c>
      <c r="D221" s="11">
        <v>0</v>
      </c>
      <c r="E221" s="11"/>
      <c r="F221" s="11">
        <v>0</v>
      </c>
      <c r="G221" s="11"/>
      <c r="H221" s="11">
        <v>35174.1</v>
      </c>
      <c r="I221" s="11"/>
      <c r="J221" s="11">
        <f t="shared" si="64"/>
        <v>-35174.1</v>
      </c>
      <c r="L221" s="9" t="str">
        <f t="shared" si="100"/>
        <v>NA</v>
      </c>
      <c r="M221" s="9"/>
      <c r="N221" s="9" t="str">
        <f t="shared" si="101"/>
        <v>NA</v>
      </c>
      <c r="O221" s="9"/>
      <c r="P221" s="9">
        <f>IF(SUM(D219:D221)=0,"NA",+SUM(J219:$J221)/SUM(D219:D221))</f>
        <v>-0.63795798192272557</v>
      </c>
      <c r="Q221" s="9"/>
      <c r="R221" s="9">
        <f>IF(SUM(D218:D221)=0,"NA",+SUM($J218:J221)/SUM(D218:D221))</f>
        <v>-0.63795798192272557</v>
      </c>
      <c r="S221" s="9"/>
      <c r="T221" s="9">
        <f>IF(SUM(D217:D221)=0,"NA",+SUM($J217:J221)/SUM(D217:D221))</f>
        <v>-0.63795798192272557</v>
      </c>
      <c r="U221" s="9"/>
      <c r="V221" s="9">
        <f>IF(SUM(D216:D221)=0,"NA",+SUM($J216:J221)/SUM(D216:D221))</f>
        <v>-0.63795798192272557</v>
      </c>
      <c r="W221" s="9"/>
      <c r="X221" s="9">
        <f>IF(SUM(D215:D221)=0,"NA",+SUM($J215:J221)/SUM(D215:D221))</f>
        <v>-0.63795798192272557</v>
      </c>
      <c r="Y221" s="9"/>
      <c r="Z221" s="9">
        <f>IF(SUM(D214:D221)=0,"NA",+SUM($J214:J221)/SUM(D214:D221))</f>
        <v>-0.63795798192272557</v>
      </c>
      <c r="AA221" s="9"/>
      <c r="AB221" s="9">
        <f>IF(SUM(D213:D221)=0,"NA",+SUM($J213:J221)/SUM(D213:D221))</f>
        <v>-0.63795798192272557</v>
      </c>
      <c r="AC221" s="9"/>
      <c r="AD221" s="9">
        <f>IF(SUM(D212:D221)=0,"NA",+SUM($J212:J221)/SUM(D212:D221))</f>
        <v>-0.50955553287948807</v>
      </c>
      <c r="AE221" s="8"/>
    </row>
    <row r="222" spans="1:31" x14ac:dyDescent="0.2">
      <c r="A222" s="5">
        <v>2008</v>
      </c>
      <c r="B222" s="6" t="s">
        <v>32</v>
      </c>
      <c r="D222" s="11">
        <v>66193.37</v>
      </c>
      <c r="E222" s="11"/>
      <c r="F222" s="11">
        <v>0</v>
      </c>
      <c r="G222" s="11"/>
      <c r="H222" s="11">
        <v>13116.89</v>
      </c>
      <c r="I222" s="11"/>
      <c r="J222" s="11">
        <f t="shared" si="64"/>
        <v>-13116.89</v>
      </c>
      <c r="L222" s="9">
        <f t="shared" si="100"/>
        <v>-0.19816017827767343</v>
      </c>
      <c r="M222" s="9"/>
      <c r="N222" s="9">
        <f t="shared" si="101"/>
        <v>-0.72954421266057312</v>
      </c>
      <c r="O222" s="9"/>
      <c r="P222" s="9">
        <f>IF(SUM(D220:D222)=0,"NA",+SUM(J220:$J222)/SUM(D220:D222))</f>
        <v>-0.73679569419112523</v>
      </c>
      <c r="Q222" s="9"/>
      <c r="R222" s="9">
        <f>IF(SUM(D219:D222)=0,"NA",+SUM($J219:J222)/SUM(D219:D222))</f>
        <v>-0.39949625339589495</v>
      </c>
      <c r="S222" s="9"/>
      <c r="T222" s="9">
        <f>IF(SUM(D218:D222)=0,"NA",+SUM($J218:J222)/SUM(D218:D222))</f>
        <v>-0.39949625339589495</v>
      </c>
      <c r="U222" s="9"/>
      <c r="V222" s="9">
        <f>IF(SUM(D217:D222)=0,"NA",+SUM($J217:J222)/SUM(D217:D222))</f>
        <v>-0.39949625339589495</v>
      </c>
      <c r="W222" s="9"/>
      <c r="X222" s="9">
        <f>IF(SUM(D216:D222)=0,"NA",+SUM($J216:J222)/SUM(D216:D222))</f>
        <v>-0.39949625339589495</v>
      </c>
      <c r="Y222" s="9"/>
      <c r="Z222" s="9">
        <f>IF(SUM(D215:D222)=0,"NA",+SUM($J215:J222)/SUM(D215:D222))</f>
        <v>-0.39949625339589495</v>
      </c>
      <c r="AA222" s="9"/>
      <c r="AB222" s="9">
        <f>IF(SUM(D214:D222)=0,"NA",+SUM($J214:J222)/SUM(D214:D222))</f>
        <v>-0.39949625339589495</v>
      </c>
      <c r="AC222" s="9"/>
      <c r="AD222" s="9">
        <f>IF(SUM(D213:D222)=0,"NA",+SUM($J213:J222)/SUM(D213:D222))</f>
        <v>-0.39949625339589495</v>
      </c>
      <c r="AE222" s="8"/>
    </row>
    <row r="223" spans="1:31" x14ac:dyDescent="0.2">
      <c r="A223" s="5">
        <v>2009</v>
      </c>
      <c r="B223" s="6" t="s">
        <v>32</v>
      </c>
      <c r="D223" s="11">
        <v>113762.94</v>
      </c>
      <c r="E223" s="11"/>
      <c r="F223" s="11">
        <v>0</v>
      </c>
      <c r="G223" s="11"/>
      <c r="H223" s="11">
        <v>175260.98</v>
      </c>
      <c r="I223" s="11"/>
      <c r="J223" s="11">
        <f t="shared" si="64"/>
        <v>-175260.98</v>
      </c>
      <c r="L223" s="9">
        <f t="shared" si="100"/>
        <v>-1.5405806143898884</v>
      </c>
      <c r="M223" s="9"/>
      <c r="N223" s="9">
        <f t="shared" si="101"/>
        <v>-1.0467978033112593</v>
      </c>
      <c r="O223" s="9"/>
      <c r="P223" s="9">
        <f>IF(SUM(D221:D223)=0,"NA",+SUM(J221:$J223)/SUM(D221:D223))</f>
        <v>-1.2422569122472005</v>
      </c>
      <c r="Q223" s="9"/>
      <c r="R223" s="9">
        <f>IF(SUM(D220:D223)=0,"NA",+SUM($J220:J223)/SUM(D220:D223))</f>
        <v>-1.2449242263302687</v>
      </c>
      <c r="S223" s="9"/>
      <c r="T223" s="9">
        <f>IF(SUM(D219:D223)=0,"NA",+SUM($J219:J223)/SUM(D219:D223))</f>
        <v>-0.94991527456096436</v>
      </c>
      <c r="U223" s="9"/>
      <c r="V223" s="9">
        <f>IF(SUM(D218:D223)=0,"NA",+SUM($J218:J223)/SUM(D218:D223))</f>
        <v>-0.94991527456096436</v>
      </c>
      <c r="W223" s="9"/>
      <c r="X223" s="9">
        <f>IF(SUM(D217:D223)=0,"NA",+SUM($J217:J223)/SUM(D217:D223))</f>
        <v>-0.94991527456096436</v>
      </c>
      <c r="Y223" s="9"/>
      <c r="Z223" s="9">
        <f>IF(SUM(D216:D223)=0,"NA",+SUM($J216:J223)/SUM(D216:D223))</f>
        <v>-0.94991527456096436</v>
      </c>
      <c r="AA223" s="9"/>
      <c r="AB223" s="9">
        <f>IF(SUM(D215:D223)=0,"NA",+SUM($J215:J223)/SUM(D215:D223))</f>
        <v>-0.94991527456096436</v>
      </c>
      <c r="AC223" s="9"/>
      <c r="AD223" s="9">
        <f>IF(SUM(D214:D223)=0,"NA",+SUM($J214:J223)/SUM(D214:D223))</f>
        <v>-0.94991527456096436</v>
      </c>
      <c r="AE223" s="8"/>
    </row>
    <row r="224" spans="1:31" x14ac:dyDescent="0.2">
      <c r="A224" s="5">
        <v>2010</v>
      </c>
      <c r="B224" s="6" t="s">
        <v>32</v>
      </c>
      <c r="D224" s="11">
        <v>669544.14</v>
      </c>
      <c r="E224" s="11"/>
      <c r="F224" s="11">
        <v>0</v>
      </c>
      <c r="G224" s="11"/>
      <c r="H224" s="11">
        <v>238000.11</v>
      </c>
      <c r="I224" s="11"/>
      <c r="J224" s="11">
        <f t="shared" si="64"/>
        <v>-238000.11</v>
      </c>
      <c r="L224" s="9">
        <f t="shared" si="100"/>
        <v>-0.35546589952979052</v>
      </c>
      <c r="M224" s="9"/>
      <c r="N224" s="9">
        <f t="shared" si="101"/>
        <v>-0.52758503089235442</v>
      </c>
      <c r="O224" s="9"/>
      <c r="P224" s="9">
        <f>IF(SUM(D222:D224)=0,"NA",+SUM(J222:$J224)/SUM(D222:D224))</f>
        <v>-0.50191613200440333</v>
      </c>
      <c r="Q224" s="9"/>
      <c r="R224" s="9">
        <f>IF(SUM(D221:D224)=0,"NA",+SUM($J221:J224)/SUM(D221:D224))</f>
        <v>-0.54332176045345237</v>
      </c>
      <c r="S224" s="9"/>
      <c r="T224" s="9">
        <f>IF(SUM(D220:D224)=0,"NA",+SUM($J220:J224)/SUM(D220:D224))</f>
        <v>-0.54388679841193721</v>
      </c>
      <c r="U224" s="9"/>
      <c r="V224" s="9">
        <f>IF(SUM(D219:D224)=0,"NA",+SUM($J219:J224)/SUM(D219:D224))</f>
        <v>-0.51031372947938458</v>
      </c>
      <c r="W224" s="9"/>
      <c r="X224" s="9">
        <f>IF(SUM(D218:D224)=0,"NA",+SUM($J218:J224)/SUM(D218:D224))</f>
        <v>-0.51031372947938458</v>
      </c>
      <c r="Y224" s="9"/>
      <c r="Z224" s="9">
        <f>IF(SUM(D217:D224)=0,"NA",+SUM($J217:J224)/SUM(D217:D224))</f>
        <v>-0.51031372947938458</v>
      </c>
      <c r="AA224" s="9"/>
      <c r="AB224" s="9">
        <f>IF(SUM(D216:D224)=0,"NA",+SUM($J216:J224)/SUM(D216:D224))</f>
        <v>-0.51031372947938458</v>
      </c>
      <c r="AC224" s="9"/>
      <c r="AD224" s="9">
        <f>IF(SUM(D215:D224)=0,"NA",+SUM($J215:J224)/SUM(D215:D224))</f>
        <v>-0.51031372947938458</v>
      </c>
      <c r="AE224" s="8"/>
    </row>
    <row r="225" spans="1:31" x14ac:dyDescent="0.2">
      <c r="A225" s="5">
        <v>2011</v>
      </c>
      <c r="B225" s="6" t="s">
        <v>32</v>
      </c>
      <c r="D225" s="11">
        <v>1297653.97</v>
      </c>
      <c r="E225" s="11"/>
      <c r="F225" s="11">
        <v>0</v>
      </c>
      <c r="G225" s="11"/>
      <c r="H225" s="11">
        <v>43371.03</v>
      </c>
      <c r="I225" s="11"/>
      <c r="J225" s="11">
        <f t="shared" si="64"/>
        <v>-43371.03</v>
      </c>
      <c r="L225" s="9">
        <f t="shared" si="100"/>
        <v>-3.3422646562704231E-2</v>
      </c>
      <c r="M225" s="9"/>
      <c r="N225" s="9">
        <f t="shared" si="101"/>
        <v>-0.14303142046024028</v>
      </c>
      <c r="O225" s="9"/>
      <c r="P225" s="9">
        <f>IF(SUM(D223:D225)=0,"NA",+SUM(J223:$J225)/SUM(D223:D225))</f>
        <v>-0.2194332854043568</v>
      </c>
      <c r="Q225" s="9"/>
      <c r="R225" s="9">
        <f>IF(SUM(D222:D225)=0,"NA",+SUM($J222:J225)/SUM(D222:D225))</f>
        <v>-0.21877746920503277</v>
      </c>
      <c r="S225" s="9"/>
      <c r="T225" s="9">
        <f>IF(SUM(D221:D225)=0,"NA",+SUM($J221:J225)/SUM(D221:D225))</f>
        <v>-0.23515919735293189</v>
      </c>
      <c r="U225" s="9"/>
      <c r="V225" s="9">
        <f>IF(SUM(D220:D225)=0,"NA",+SUM($J220:J225)/SUM(D220:D225))</f>
        <v>-0.23538274904326631</v>
      </c>
      <c r="W225" s="9"/>
      <c r="X225" s="9">
        <f>IF(SUM(D219:D225)=0,"NA",+SUM($J219:J225)/SUM(D219:D225))</f>
        <v>-0.2294114447472676</v>
      </c>
      <c r="Y225" s="9"/>
      <c r="Z225" s="9">
        <f>IF(SUM(D218:D225)=0,"NA",+SUM($J218:J225)/SUM(D218:D225))</f>
        <v>-0.2294114447472676</v>
      </c>
      <c r="AA225" s="9"/>
      <c r="AB225" s="9">
        <f>IF(SUM(D217:D225)=0,"NA",+SUM($J217:J225)/SUM(D217:D225))</f>
        <v>-0.2294114447472676</v>
      </c>
      <c r="AC225" s="9"/>
      <c r="AD225" s="9">
        <f>IF(SUM(D216:D225)=0,"NA",+SUM($J216:J225)/SUM(D216:D225))</f>
        <v>-0.2294114447472676</v>
      </c>
      <c r="AE225" s="8"/>
    </row>
    <row r="226" spans="1:31" x14ac:dyDescent="0.2">
      <c r="A226" s="5">
        <v>2012</v>
      </c>
      <c r="B226" s="6" t="s">
        <v>32</v>
      </c>
      <c r="D226" s="11">
        <v>1022062.77</v>
      </c>
      <c r="E226" s="11"/>
      <c r="F226" s="11">
        <v>0</v>
      </c>
      <c r="G226" s="11"/>
      <c r="H226" s="11">
        <v>151020.96</v>
      </c>
      <c r="I226" s="11"/>
      <c r="J226" s="11">
        <f t="shared" si="64"/>
        <v>-151020.96</v>
      </c>
      <c r="L226" s="9">
        <f t="shared" si="100"/>
        <v>-0.14776094427155387</v>
      </c>
      <c r="M226" s="9"/>
      <c r="N226" s="9">
        <f t="shared" si="101"/>
        <v>-8.3799882394261629E-2</v>
      </c>
      <c r="O226" s="9"/>
      <c r="P226" s="9">
        <f>IF(SUM(D224:D226)=0,"NA",+SUM(J224:$J226)/SUM(D224:D226))</f>
        <v>-0.14464849919689846</v>
      </c>
      <c r="Q226" s="9"/>
      <c r="R226" s="9">
        <f>IF(SUM(D223:D226)=0,"NA",+SUM($J223:J226)/SUM(D223:D226))</f>
        <v>-0.19582610874060255</v>
      </c>
      <c r="S226" s="9"/>
      <c r="T226" s="9">
        <f>IF(SUM(D222:D226)=0,"NA",+SUM($J222:J226)/SUM(D222:D226))</f>
        <v>-0.19587485892691375</v>
      </c>
      <c r="U226" s="9"/>
      <c r="V226" s="9">
        <f>IF(SUM(D221:D226)=0,"NA",+SUM($J221:J226)/SUM(D221:D226))</f>
        <v>-0.20697353026789558</v>
      </c>
      <c r="W226" s="9"/>
      <c r="X226" s="9">
        <f>IF(SUM(D220:D226)=0,"NA",+SUM($J220:J226)/SUM(D220:D226))</f>
        <v>-0.20712498722752415</v>
      </c>
      <c r="Y226" s="9"/>
      <c r="Z226" s="9">
        <f>IF(SUM(D219:D226)=0,"NA",+SUM($J219:J226)/SUM(D219:D226))</f>
        <v>-0.2035357180180401</v>
      </c>
      <c r="AA226" s="9"/>
      <c r="AB226" s="9">
        <f>IF(SUM(D218:D226)=0,"NA",+SUM($J218:J226)/SUM(D218:D226))</f>
        <v>-0.2035357180180401</v>
      </c>
      <c r="AC226" s="9"/>
      <c r="AD226" s="9">
        <f>IF(SUM(D217:D226)=0,"NA",+SUM($J217:J226)/SUM(D217:D226))</f>
        <v>-0.2035357180180401</v>
      </c>
      <c r="AE226" s="8"/>
    </row>
    <row r="227" spans="1:31" x14ac:dyDescent="0.2">
      <c r="A227" s="5">
        <v>2013</v>
      </c>
      <c r="B227" s="6" t="s">
        <v>32</v>
      </c>
      <c r="D227" s="11">
        <v>300804.78999999998</v>
      </c>
      <c r="E227" s="11"/>
      <c r="F227" s="11">
        <v>0</v>
      </c>
      <c r="G227" s="11"/>
      <c r="H227" s="11">
        <v>0</v>
      </c>
      <c r="I227" s="11"/>
      <c r="J227" s="11">
        <f t="shared" ref="J227:J290" si="102">F227-H227</f>
        <v>0</v>
      </c>
      <c r="L227" s="9">
        <f t="shared" si="100"/>
        <v>0</v>
      </c>
      <c r="M227" s="9"/>
      <c r="N227" s="9">
        <f t="shared" si="101"/>
        <v>-0.1141618137495185</v>
      </c>
      <c r="O227" s="9"/>
      <c r="P227" s="9">
        <f>IF(SUM(D225:D227)=0,"NA",+SUM(J225:$J227)/SUM(D225:D227))</f>
        <v>-7.4180649834233559E-2</v>
      </c>
      <c r="Q227" s="9"/>
      <c r="R227" s="9">
        <f>IF(SUM(D224:D227)=0,"NA",+SUM($J224:J227)/SUM(D224:D227))</f>
        <v>-0.13142354693485495</v>
      </c>
      <c r="S227" s="9"/>
      <c r="T227" s="9">
        <f>IF(SUM(D223:D227)=0,"NA",+SUM($J223:J227)/SUM(D223:D227))</f>
        <v>-0.17852046904324007</v>
      </c>
      <c r="U227" s="9"/>
      <c r="V227" s="9">
        <f>IF(SUM(D222:D227)=0,"NA",+SUM($J222:J227)/SUM(D222:D227))</f>
        <v>-0.17889511178254841</v>
      </c>
      <c r="W227" s="9"/>
      <c r="X227" s="9">
        <f>IF(SUM(D221:D227)=0,"NA",+SUM($J221:J227)/SUM(D221:D227))</f>
        <v>-0.18903167581664712</v>
      </c>
      <c r="Y227" s="9"/>
      <c r="Z227" s="9">
        <f>IF(SUM(D220:D227)=0,"NA",+SUM($J220:J227)/SUM(D220:D227))</f>
        <v>-0.18917000347069846</v>
      </c>
      <c r="AA227" s="9"/>
      <c r="AB227" s="9">
        <f>IF(SUM(D219:D227)=0,"NA",+SUM($J219:J227)/SUM(D219:D227))</f>
        <v>-0.18617154199884911</v>
      </c>
      <c r="AC227" s="9"/>
      <c r="AD227" s="9">
        <f>IF(SUM(D218:D227)=0,"NA",+SUM($J218:J227)/SUM(D218:D227))</f>
        <v>-0.18617154199884911</v>
      </c>
      <c r="AE227" s="8"/>
    </row>
    <row r="228" spans="1:31" x14ac:dyDescent="0.2">
      <c r="A228" s="5">
        <v>2014</v>
      </c>
      <c r="B228" s="6" t="s">
        <v>32</v>
      </c>
      <c r="D228" s="11">
        <v>18545.28</v>
      </c>
      <c r="E228" s="11"/>
      <c r="F228" s="11">
        <v>0</v>
      </c>
      <c r="G228" s="11"/>
      <c r="H228" s="11">
        <v>349.64</v>
      </c>
      <c r="I228" s="11"/>
      <c r="J228" s="11">
        <f t="shared" si="102"/>
        <v>-349.64</v>
      </c>
      <c r="L228" s="9">
        <f t="shared" si="100"/>
        <v>-1.8853314697863822E-2</v>
      </c>
      <c r="M228" s="9"/>
      <c r="N228" s="9">
        <f t="shared" si="101"/>
        <v>-1.0948486718665822E-3</v>
      </c>
      <c r="O228" s="9"/>
      <c r="P228" s="9">
        <f>IF(SUM(D226:D228)=0,"NA",+SUM(J226:$J228)/SUM(D226:D228))</f>
        <v>-0.11284415616597199</v>
      </c>
      <c r="Q228" s="9"/>
      <c r="R228" s="9">
        <f>IF(SUM(D225:D228)=0,"NA",+SUM($J225:J228)/SUM(D225:D228))</f>
        <v>-7.3791852961842985E-2</v>
      </c>
      <c r="S228" s="9"/>
      <c r="T228" s="9">
        <f>IF(SUM(D224:D228)=0,"NA",+SUM($J224:J228)/SUM(D224:D228))</f>
        <v>-0.13079257323983651</v>
      </c>
      <c r="U228" s="9"/>
      <c r="V228" s="9">
        <f>IF(SUM(D223:D228)=0,"NA",+SUM($J223:J228)/SUM(D223:D228))</f>
        <v>-0.17765525905178056</v>
      </c>
      <c r="W228" s="9"/>
      <c r="X228" s="9">
        <f>IF(SUM(D222:D228)=0,"NA",+SUM($J222:J228)/SUM(D222:D228))</f>
        <v>-0.17804432699973227</v>
      </c>
      <c r="Y228" s="9"/>
      <c r="Z228" s="9">
        <f>IF(SUM(D221:D228)=0,"NA",+SUM($J221:J228)/SUM(D221:D228))</f>
        <v>-0.1881270048954137</v>
      </c>
      <c r="AA228" s="9"/>
      <c r="AB228" s="9">
        <f>IF(SUM(D220:D228)=0,"NA",+SUM($J220:J228)/SUM(D220:D228))</f>
        <v>-0.18826459719741795</v>
      </c>
      <c r="AC228" s="9"/>
      <c r="AD228" s="9">
        <f>IF(SUM(D219:D228)=0,"NA",+SUM($J219:J228)/SUM(D219:D228))</f>
        <v>-0.18529610042091912</v>
      </c>
      <c r="AE228" s="8"/>
    </row>
    <row r="229" spans="1:31" x14ac:dyDescent="0.2">
      <c r="D229" s="11"/>
      <c r="E229" s="11"/>
      <c r="F229" s="11"/>
      <c r="G229" s="11"/>
      <c r="H229" s="11"/>
      <c r="I229" s="11"/>
      <c r="J229" s="11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8"/>
    </row>
    <row r="230" spans="1:31" x14ac:dyDescent="0.2">
      <c r="D230" s="11"/>
      <c r="E230" s="11"/>
      <c r="F230" s="11"/>
      <c r="G230" s="11"/>
      <c r="H230" s="11"/>
      <c r="I230" s="11"/>
      <c r="J230" s="11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8"/>
    </row>
    <row r="231" spans="1:31" ht="15" x14ac:dyDescent="0.25">
      <c r="A231" s="5">
        <v>1981</v>
      </c>
      <c r="B231" s="21" t="s">
        <v>34</v>
      </c>
      <c r="D231" s="31">
        <v>0</v>
      </c>
      <c r="E231" s="11"/>
      <c r="F231" s="11">
        <v>0</v>
      </c>
      <c r="G231" s="11"/>
      <c r="H231" s="31">
        <v>0</v>
      </c>
      <c r="I231" s="11"/>
      <c r="J231" s="11">
        <f t="shared" si="102"/>
        <v>0</v>
      </c>
      <c r="L231" s="9" t="str">
        <f t="shared" ref="L231:L234" si="103">IF(+D231=0,"NA",+J231/D231)</f>
        <v>NA</v>
      </c>
      <c r="M231" s="9"/>
      <c r="N231" s="9" t="s">
        <v>23</v>
      </c>
      <c r="O231" s="9"/>
      <c r="P231" s="9" t="s">
        <v>23</v>
      </c>
      <c r="Q231" s="9"/>
      <c r="R231" s="9" t="s">
        <v>23</v>
      </c>
      <c r="S231" s="9"/>
      <c r="T231" s="9" t="s">
        <v>23</v>
      </c>
      <c r="U231" s="9"/>
      <c r="V231" s="9" t="s">
        <v>23</v>
      </c>
      <c r="W231" s="9"/>
      <c r="X231" s="9" t="s">
        <v>23</v>
      </c>
      <c r="Y231" s="9"/>
      <c r="Z231" s="9" t="s">
        <v>23</v>
      </c>
      <c r="AA231" s="9"/>
      <c r="AB231" s="9" t="s">
        <v>23</v>
      </c>
      <c r="AC231" s="9"/>
      <c r="AD231" s="9" t="s">
        <v>23</v>
      </c>
      <c r="AE231" s="8"/>
    </row>
    <row r="232" spans="1:31" ht="15" x14ac:dyDescent="0.25">
      <c r="A232" s="5">
        <v>1982</v>
      </c>
      <c r="B232" s="21" t="s">
        <v>34</v>
      </c>
      <c r="D232" s="31">
        <v>0</v>
      </c>
      <c r="E232" s="11"/>
      <c r="F232" s="11">
        <v>0</v>
      </c>
      <c r="G232" s="11"/>
      <c r="H232" s="31">
        <v>0</v>
      </c>
      <c r="I232" s="11"/>
      <c r="J232" s="11">
        <f t="shared" si="102"/>
        <v>0</v>
      </c>
      <c r="L232" s="9" t="str">
        <f t="shared" si="103"/>
        <v>NA</v>
      </c>
      <c r="M232" s="9"/>
      <c r="N232" s="9" t="str">
        <f t="shared" ref="N232:N245" si="104">IF(SUM(D231:D232)=0,"NA",+SUM(J231:J232)/SUM(D231:D232))</f>
        <v>NA</v>
      </c>
      <c r="O232" s="9"/>
      <c r="P232" s="9" t="s">
        <v>23</v>
      </c>
      <c r="Q232" s="9"/>
      <c r="R232" s="9" t="s">
        <v>23</v>
      </c>
      <c r="S232" s="9"/>
      <c r="T232" s="9" t="s">
        <v>23</v>
      </c>
      <c r="U232" s="9"/>
      <c r="V232" s="9" t="s">
        <v>23</v>
      </c>
      <c r="W232" s="9"/>
      <c r="X232" s="9" t="s">
        <v>23</v>
      </c>
      <c r="Y232" s="9"/>
      <c r="Z232" s="9" t="s">
        <v>23</v>
      </c>
      <c r="AA232" s="9"/>
      <c r="AB232" s="9" t="s">
        <v>23</v>
      </c>
      <c r="AC232" s="9"/>
      <c r="AD232" s="9" t="s">
        <v>23</v>
      </c>
      <c r="AE232" s="8"/>
    </row>
    <row r="233" spans="1:31" ht="15" x14ac:dyDescent="0.25">
      <c r="A233" s="5">
        <v>1983</v>
      </c>
      <c r="B233" s="21" t="s">
        <v>34</v>
      </c>
      <c r="D233" s="31">
        <v>0</v>
      </c>
      <c r="E233" s="11"/>
      <c r="F233" s="11">
        <v>0</v>
      </c>
      <c r="G233" s="11"/>
      <c r="H233" s="31">
        <v>0</v>
      </c>
      <c r="I233" s="11"/>
      <c r="J233" s="11">
        <f t="shared" si="102"/>
        <v>0</v>
      </c>
      <c r="L233" s="9" t="str">
        <f t="shared" si="103"/>
        <v>NA</v>
      </c>
      <c r="M233" s="9"/>
      <c r="N233" s="9" t="str">
        <f t="shared" si="104"/>
        <v>NA</v>
      </c>
      <c r="O233" s="9"/>
      <c r="P233" s="9" t="str">
        <f>IF(SUM(D231:D233)=0,"NA",+SUM(J231:$J233)/SUM(D231:D233))</f>
        <v>NA</v>
      </c>
      <c r="Q233" s="9"/>
      <c r="R233" s="9" t="s">
        <v>23</v>
      </c>
      <c r="S233" s="9"/>
      <c r="T233" s="9" t="s">
        <v>23</v>
      </c>
      <c r="U233" s="9"/>
      <c r="V233" s="9" t="s">
        <v>23</v>
      </c>
      <c r="W233" s="9"/>
      <c r="X233" s="9" t="s">
        <v>23</v>
      </c>
      <c r="Y233" s="9"/>
      <c r="Z233" s="9" t="s">
        <v>23</v>
      </c>
      <c r="AA233" s="9"/>
      <c r="AB233" s="9" t="s">
        <v>24</v>
      </c>
      <c r="AC233" s="9"/>
      <c r="AD233" s="9" t="s">
        <v>23</v>
      </c>
      <c r="AE233" s="8"/>
    </row>
    <row r="234" spans="1:31" ht="15" x14ac:dyDescent="0.25">
      <c r="A234" s="5">
        <v>1984</v>
      </c>
      <c r="B234" s="21" t="s">
        <v>34</v>
      </c>
      <c r="D234" s="31">
        <v>0</v>
      </c>
      <c r="E234" s="11"/>
      <c r="F234" s="11">
        <v>0</v>
      </c>
      <c r="G234" s="11"/>
      <c r="H234" s="31">
        <v>0</v>
      </c>
      <c r="I234" s="11"/>
      <c r="J234" s="11">
        <f t="shared" si="102"/>
        <v>0</v>
      </c>
      <c r="L234" s="9" t="str">
        <f t="shared" si="103"/>
        <v>NA</v>
      </c>
      <c r="M234" s="9"/>
      <c r="N234" s="9" t="str">
        <f t="shared" si="104"/>
        <v>NA</v>
      </c>
      <c r="O234" s="9"/>
      <c r="P234" s="9" t="str">
        <f>IF(SUM(D232:D234)=0,"NA",+SUM(J232:$J234)/SUM(D232:D234))</f>
        <v>NA</v>
      </c>
      <c r="Q234" s="9"/>
      <c r="R234" s="9" t="str">
        <f>IF(SUM(D231:D234)=0,"NA",+SUM($J231:J234)/SUM(D231:D234))</f>
        <v>NA</v>
      </c>
      <c r="S234" s="9"/>
      <c r="T234" s="9" t="s">
        <v>23</v>
      </c>
      <c r="U234" s="9"/>
      <c r="V234" s="9" t="s">
        <v>23</v>
      </c>
      <c r="W234" s="9"/>
      <c r="X234" s="9" t="s">
        <v>23</v>
      </c>
      <c r="Y234" s="9"/>
      <c r="Z234" s="9" t="s">
        <v>23</v>
      </c>
      <c r="AA234" s="9"/>
      <c r="AB234" s="9" t="s">
        <v>23</v>
      </c>
      <c r="AC234" s="9"/>
      <c r="AD234" s="9" t="s">
        <v>23</v>
      </c>
      <c r="AE234" s="8"/>
    </row>
    <row r="235" spans="1:31" ht="15" x14ac:dyDescent="0.25">
      <c r="A235" s="5">
        <v>1985</v>
      </c>
      <c r="B235" s="21" t="s">
        <v>34</v>
      </c>
      <c r="D235" s="31">
        <v>0</v>
      </c>
      <c r="E235" s="11"/>
      <c r="F235" s="11">
        <v>0</v>
      </c>
      <c r="G235" s="11"/>
      <c r="H235" s="31">
        <v>0</v>
      </c>
      <c r="I235" s="11"/>
      <c r="J235" s="11">
        <f t="shared" si="102"/>
        <v>0</v>
      </c>
      <c r="L235" s="9" t="str">
        <f>IF(+D235=0,"NA",+J235/D235)</f>
        <v>NA</v>
      </c>
      <c r="M235" s="9"/>
      <c r="N235" s="9" t="str">
        <f t="shared" si="104"/>
        <v>NA</v>
      </c>
      <c r="O235" s="9"/>
      <c r="P235" s="9" t="str">
        <f>IF(SUM(D233:D235)=0,"NA",+SUM(J233:$J235)/SUM(D233:D235))</f>
        <v>NA</v>
      </c>
      <c r="Q235" s="9"/>
      <c r="R235" s="9" t="str">
        <f>IF(SUM(D232:D235)=0,"NA",+SUM($J232:J235)/SUM(D232:D235))</f>
        <v>NA</v>
      </c>
      <c r="S235" s="9"/>
      <c r="T235" s="9" t="str">
        <f>IF(SUM(D231:D235)=0,"NA",+SUM($J231:J235)/SUM(D231:D235))</f>
        <v>NA</v>
      </c>
      <c r="U235" s="9"/>
      <c r="V235" s="9" t="s">
        <v>23</v>
      </c>
      <c r="W235" s="9"/>
      <c r="X235" s="9" t="s">
        <v>23</v>
      </c>
      <c r="Y235" s="9"/>
      <c r="Z235" s="9" t="s">
        <v>23</v>
      </c>
      <c r="AA235" s="9"/>
      <c r="AB235" s="9" t="s">
        <v>23</v>
      </c>
      <c r="AC235" s="9"/>
      <c r="AD235" s="9" t="s">
        <v>23</v>
      </c>
      <c r="AE235" s="8"/>
    </row>
    <row r="236" spans="1:31" ht="15" x14ac:dyDescent="0.25">
      <c r="A236" s="5">
        <v>1986</v>
      </c>
      <c r="B236" s="21" t="s">
        <v>34</v>
      </c>
      <c r="D236" s="31">
        <v>0</v>
      </c>
      <c r="E236" s="11"/>
      <c r="F236" s="11">
        <v>0</v>
      </c>
      <c r="G236" s="11"/>
      <c r="H236" s="31">
        <v>0</v>
      </c>
      <c r="I236" s="11"/>
      <c r="J236" s="11">
        <f t="shared" si="102"/>
        <v>0</v>
      </c>
      <c r="L236" s="9" t="str">
        <f t="shared" ref="L236:L244" si="105">IF(+D236=0,"NA",+J236/D236)</f>
        <v>NA</v>
      </c>
      <c r="M236" s="9"/>
      <c r="N236" s="9" t="str">
        <f t="shared" si="104"/>
        <v>NA</v>
      </c>
      <c r="O236" s="9"/>
      <c r="P236" s="9" t="str">
        <f>IF(SUM(D234:D236)=0,"NA",+SUM(J234:$J236)/SUM(D234:D236))</f>
        <v>NA</v>
      </c>
      <c r="Q236" s="9"/>
      <c r="R236" s="9" t="str">
        <f>IF(SUM(D233:D236)=0,"NA",+SUM($J233:J236)/SUM(D233:D236))</f>
        <v>NA</v>
      </c>
      <c r="S236" s="9"/>
      <c r="T236" s="9" t="str">
        <f>IF(SUM(D232:D236)=0,"NA",+SUM($J232:J236)/SUM(D232:D236))</f>
        <v>NA</v>
      </c>
      <c r="U236" s="9"/>
      <c r="V236" s="9" t="str">
        <f>IF(SUM(D231:D236)=0,"NA",+SUM($J231:J236)/SUM(D231:D236))</f>
        <v>NA</v>
      </c>
      <c r="W236" s="9"/>
      <c r="X236" s="9" t="s">
        <v>23</v>
      </c>
      <c r="Y236" s="9"/>
      <c r="Z236" s="9" t="s">
        <v>23</v>
      </c>
      <c r="AA236" s="9"/>
      <c r="AB236" s="9" t="s">
        <v>23</v>
      </c>
      <c r="AC236" s="9"/>
      <c r="AD236" s="9" t="s">
        <v>23</v>
      </c>
      <c r="AE236" s="8"/>
    </row>
    <row r="237" spans="1:31" ht="15" x14ac:dyDescent="0.25">
      <c r="A237" s="5">
        <v>1987</v>
      </c>
      <c r="B237" s="21" t="s">
        <v>34</v>
      </c>
      <c r="D237" s="31">
        <v>0</v>
      </c>
      <c r="E237" s="11"/>
      <c r="F237" s="11">
        <v>0</v>
      </c>
      <c r="G237" s="11"/>
      <c r="H237" s="31">
        <v>0</v>
      </c>
      <c r="I237" s="11"/>
      <c r="J237" s="11">
        <f t="shared" si="102"/>
        <v>0</v>
      </c>
      <c r="L237" s="9" t="str">
        <f t="shared" si="105"/>
        <v>NA</v>
      </c>
      <c r="M237" s="9"/>
      <c r="N237" s="9" t="str">
        <f t="shared" si="104"/>
        <v>NA</v>
      </c>
      <c r="O237" s="9"/>
      <c r="P237" s="9" t="str">
        <f>IF(SUM(D235:D237)=0,"NA",+SUM(J235:$J237)/SUM(D235:D237))</f>
        <v>NA</v>
      </c>
      <c r="Q237" s="9"/>
      <c r="R237" s="9" t="str">
        <f>IF(SUM(D234:D237)=0,"NA",+SUM($J234:J237)/SUM(D234:D237))</f>
        <v>NA</v>
      </c>
      <c r="S237" s="9"/>
      <c r="T237" s="9" t="str">
        <f>IF(SUM(D233:D237)=0,"NA",+SUM($J233:J237)/SUM(D233:D237))</f>
        <v>NA</v>
      </c>
      <c r="U237" s="9"/>
      <c r="V237" s="9" t="str">
        <f>IF(SUM(D232:D237)=0,"NA",+SUM($J232:J237)/SUM(D232:D237))</f>
        <v>NA</v>
      </c>
      <c r="W237" s="9"/>
      <c r="X237" s="9" t="str">
        <f>IF(SUM(D231:D237)=0,"NA",+SUM($J231:J237)/SUM(D231:D237))</f>
        <v>NA</v>
      </c>
      <c r="Y237" s="9"/>
      <c r="Z237" s="9" t="s">
        <v>23</v>
      </c>
      <c r="AA237" s="9"/>
      <c r="AB237" s="9" t="s">
        <v>23</v>
      </c>
      <c r="AC237" s="9"/>
      <c r="AD237" s="9" t="s">
        <v>23</v>
      </c>
      <c r="AE237" s="8"/>
    </row>
    <row r="238" spans="1:31" ht="15" x14ac:dyDescent="0.25">
      <c r="A238" s="5">
        <v>1988</v>
      </c>
      <c r="B238" s="21" t="s">
        <v>34</v>
      </c>
      <c r="D238" s="31">
        <v>0</v>
      </c>
      <c r="E238" s="11"/>
      <c r="F238" s="11">
        <v>0</v>
      </c>
      <c r="G238" s="11"/>
      <c r="H238" s="31">
        <v>0</v>
      </c>
      <c r="I238" s="11"/>
      <c r="J238" s="11">
        <f t="shared" si="102"/>
        <v>0</v>
      </c>
      <c r="L238" s="9" t="str">
        <f t="shared" si="105"/>
        <v>NA</v>
      </c>
      <c r="M238" s="9"/>
      <c r="N238" s="9" t="str">
        <f t="shared" si="104"/>
        <v>NA</v>
      </c>
      <c r="O238" s="9"/>
      <c r="P238" s="9" t="str">
        <f>IF(SUM(D236:D238)=0,"NA",+SUM(J236:$J238)/SUM(D236:D238))</f>
        <v>NA</v>
      </c>
      <c r="Q238" s="9"/>
      <c r="R238" s="9" t="str">
        <f>IF(SUM(D235:D238)=0,"NA",+SUM($J235:J238)/SUM(D235:D238))</f>
        <v>NA</v>
      </c>
      <c r="S238" s="9"/>
      <c r="T238" s="9" t="str">
        <f>IF(SUM(D234:D238)=0,"NA",+SUM($J234:J238)/SUM(D234:D238))</f>
        <v>NA</v>
      </c>
      <c r="U238" s="9"/>
      <c r="V238" s="9" t="str">
        <f>IF(SUM(D233:D238)=0,"NA",+SUM($J233:J238)/SUM(D233:D238))</f>
        <v>NA</v>
      </c>
      <c r="W238" s="9"/>
      <c r="X238" s="9" t="str">
        <f>IF(SUM(D232:D238)=0,"NA",+SUM($J232:J238)/SUM(D232:D238))</f>
        <v>NA</v>
      </c>
      <c r="Y238" s="9"/>
      <c r="Z238" s="9" t="str">
        <f>IF(SUM(D231:D238)=0,"NA",+SUM($J231:J238)/SUM(D231:D238))</f>
        <v>NA</v>
      </c>
      <c r="AA238" s="9"/>
      <c r="AB238" s="9" t="s">
        <v>23</v>
      </c>
      <c r="AC238" s="9"/>
      <c r="AD238" s="9" t="s">
        <v>23</v>
      </c>
      <c r="AE238" s="8"/>
    </row>
    <row r="239" spans="1:31" ht="15" x14ac:dyDescent="0.25">
      <c r="A239" s="5">
        <v>1989</v>
      </c>
      <c r="B239" s="21" t="s">
        <v>34</v>
      </c>
      <c r="D239" s="31">
        <v>0</v>
      </c>
      <c r="E239" s="11"/>
      <c r="F239" s="11">
        <v>0</v>
      </c>
      <c r="G239" s="11"/>
      <c r="H239" s="31">
        <v>0</v>
      </c>
      <c r="I239" s="11"/>
      <c r="J239" s="11">
        <f t="shared" si="102"/>
        <v>0</v>
      </c>
      <c r="L239" s="9" t="str">
        <f t="shared" si="105"/>
        <v>NA</v>
      </c>
      <c r="M239" s="9"/>
      <c r="N239" s="9" t="str">
        <f t="shared" si="104"/>
        <v>NA</v>
      </c>
      <c r="O239" s="9"/>
      <c r="P239" s="9" t="str">
        <f>IF(SUM(D237:D239)=0,"NA",+SUM(J237:$J239)/SUM(D237:D239))</f>
        <v>NA</v>
      </c>
      <c r="Q239" s="9"/>
      <c r="R239" s="9" t="str">
        <f>IF(SUM(D236:D239)=0,"NA",+SUM($J236:J239)/SUM(D236:D239))</f>
        <v>NA</v>
      </c>
      <c r="S239" s="9"/>
      <c r="T239" s="9" t="str">
        <f>IF(SUM(D235:D239)=0,"NA",+SUM($J235:J239)/SUM(D235:D239))</f>
        <v>NA</v>
      </c>
      <c r="U239" s="9"/>
      <c r="V239" s="9" t="str">
        <f>IF(SUM(D234:D239)=0,"NA",+SUM($J234:J239)/SUM(D234:D239))</f>
        <v>NA</v>
      </c>
      <c r="W239" s="9"/>
      <c r="X239" s="9" t="str">
        <f>IF(SUM(D233:D239)=0,"NA",+SUM($J233:J239)/SUM(D233:D239))</f>
        <v>NA</v>
      </c>
      <c r="Y239" s="9"/>
      <c r="Z239" s="9" t="str">
        <f>IF(SUM(D232:D239)=0,"NA",+SUM($J232:J239)/SUM(D232:D239))</f>
        <v>NA</v>
      </c>
      <c r="AA239" s="9"/>
      <c r="AB239" s="9" t="str">
        <f>IF(SUM(D231:D239)=0,"NA",+SUM($J231:J239)/SUM(D231:D239))</f>
        <v>NA</v>
      </c>
      <c r="AC239" s="9"/>
      <c r="AD239" s="9"/>
      <c r="AE239" s="8"/>
    </row>
    <row r="240" spans="1:31" ht="15" x14ac:dyDescent="0.25">
      <c r="A240" s="5">
        <v>1990</v>
      </c>
      <c r="B240" s="21" t="s">
        <v>34</v>
      </c>
      <c r="D240" s="31">
        <v>0</v>
      </c>
      <c r="E240" s="11"/>
      <c r="F240" s="11">
        <v>0</v>
      </c>
      <c r="G240" s="11"/>
      <c r="H240" s="31">
        <v>0</v>
      </c>
      <c r="I240" s="11"/>
      <c r="J240" s="11">
        <f t="shared" si="102"/>
        <v>0</v>
      </c>
      <c r="L240" s="9" t="str">
        <f t="shared" si="105"/>
        <v>NA</v>
      </c>
      <c r="M240" s="9"/>
      <c r="N240" s="9" t="str">
        <f t="shared" si="104"/>
        <v>NA</v>
      </c>
      <c r="O240" s="9"/>
      <c r="P240" s="9" t="str">
        <f>IF(SUM(D238:D240)=0,"NA",+SUM(J238:$J240)/SUM(D238:D240))</f>
        <v>NA</v>
      </c>
      <c r="Q240" s="9"/>
      <c r="R240" s="9" t="str">
        <f>IF(SUM(D237:D240)=0,"NA",+SUM($J237:J240)/SUM(D237:D240))</f>
        <v>NA</v>
      </c>
      <c r="S240" s="9"/>
      <c r="T240" s="9" t="str">
        <f>IF(SUM(D236:D240)=0,"NA",+SUM($J236:J240)/SUM(D236:D240))</f>
        <v>NA</v>
      </c>
      <c r="U240" s="9"/>
      <c r="V240" s="9" t="str">
        <f>IF(SUM(D235:D240)=0,"NA",+SUM($J235:J240)/SUM(D235:D240))</f>
        <v>NA</v>
      </c>
      <c r="W240" s="9"/>
      <c r="X240" s="9" t="str">
        <f>IF(SUM(D234:D240)=0,"NA",+SUM($J234:J240)/SUM(D234:D240))</f>
        <v>NA</v>
      </c>
      <c r="Y240" s="9"/>
      <c r="Z240" s="9" t="str">
        <f>IF(SUM(D233:D240)=0,"NA",+SUM($J233:J240)/SUM(D233:D240))</f>
        <v>NA</v>
      </c>
      <c r="AA240" s="9"/>
      <c r="AB240" s="9" t="str">
        <f>IF(SUM(D232:D240)=0,"NA",+SUM($J232:J240)/SUM(D232:D240))</f>
        <v>NA</v>
      </c>
      <c r="AC240" s="9"/>
      <c r="AD240" s="9" t="str">
        <f>IF(SUM(D231:D240)=0,"NA",+SUM($J231:J240)/SUM(D231:D240))</f>
        <v>NA</v>
      </c>
      <c r="AE240" s="8"/>
    </row>
    <row r="241" spans="1:31" ht="15" x14ac:dyDescent="0.25">
      <c r="A241" s="5">
        <v>1991</v>
      </c>
      <c r="B241" s="21" t="s">
        <v>34</v>
      </c>
      <c r="D241" s="31">
        <v>7923</v>
      </c>
      <c r="E241" s="11"/>
      <c r="F241" s="11">
        <v>0</v>
      </c>
      <c r="G241" s="11"/>
      <c r="H241" s="31">
        <v>0</v>
      </c>
      <c r="I241" s="11"/>
      <c r="J241" s="11">
        <f t="shared" si="102"/>
        <v>0</v>
      </c>
      <c r="L241" s="9">
        <f t="shared" si="105"/>
        <v>0</v>
      </c>
      <c r="M241" s="9"/>
      <c r="N241" s="9">
        <f t="shared" si="104"/>
        <v>0</v>
      </c>
      <c r="O241" s="9"/>
      <c r="P241" s="9">
        <f>IF(SUM(D239:D241)=0,"NA",+SUM(J239:$J241)/SUM(D239:D241))</f>
        <v>0</v>
      </c>
      <c r="Q241" s="9"/>
      <c r="R241" s="9">
        <f>IF(SUM(D238:D241)=0,"NA",+SUM($J238:J241)/SUM(D238:D241))</f>
        <v>0</v>
      </c>
      <c r="S241" s="9"/>
      <c r="T241" s="9">
        <f>IF(SUM(D237:D241)=0,"NA",+SUM($J237:J241)/SUM(D237:D241))</f>
        <v>0</v>
      </c>
      <c r="U241" s="9"/>
      <c r="V241" s="9">
        <f>IF(SUM(D236:D241)=0,"NA",+SUM($J236:J241)/SUM(D236:D241))</f>
        <v>0</v>
      </c>
      <c r="W241" s="9"/>
      <c r="X241" s="9">
        <f>IF(SUM(D235:D241)=0,"NA",+SUM($J235:J241)/SUM(D235:D241))</f>
        <v>0</v>
      </c>
      <c r="Y241" s="9"/>
      <c r="Z241" s="9">
        <f>IF(SUM(D234:D241)=0,"NA",+SUM($J234:J241)/SUM(D234:D241))</f>
        <v>0</v>
      </c>
      <c r="AA241" s="9"/>
      <c r="AB241" s="9">
        <f>IF(SUM(D233:D241)=0,"NA",+SUM($J233:J241)/SUM(D233:D241))</f>
        <v>0</v>
      </c>
      <c r="AC241" s="9"/>
      <c r="AD241" s="9">
        <f>IF(SUM(D232:D241)=0,"NA",+SUM($J232:J241)/SUM(D232:D241))</f>
        <v>0</v>
      </c>
      <c r="AE241" s="8"/>
    </row>
    <row r="242" spans="1:31" ht="15" x14ac:dyDescent="0.25">
      <c r="A242" s="5">
        <v>1992</v>
      </c>
      <c r="B242" s="21" t="s">
        <v>34</v>
      </c>
      <c r="D242" s="31">
        <v>-7923</v>
      </c>
      <c r="E242" s="11"/>
      <c r="F242" s="11">
        <v>0</v>
      </c>
      <c r="G242" s="11"/>
      <c r="H242" s="31">
        <v>0</v>
      </c>
      <c r="I242" s="11"/>
      <c r="J242" s="11">
        <f t="shared" si="102"/>
        <v>0</v>
      </c>
      <c r="L242" s="9">
        <f t="shared" si="105"/>
        <v>0</v>
      </c>
      <c r="M242" s="9"/>
      <c r="N242" s="9" t="str">
        <f t="shared" si="104"/>
        <v>NA</v>
      </c>
      <c r="O242" s="9"/>
      <c r="P242" s="9" t="str">
        <f>IF(SUM(D240:D242)=0,"NA",+SUM(J240:$J242)/SUM(D240:D242))</f>
        <v>NA</v>
      </c>
      <c r="Q242" s="9"/>
      <c r="R242" s="9" t="str">
        <f>IF(SUM(D239:D242)=0,"NA",+SUM($J239:J242)/SUM(D239:D242))</f>
        <v>NA</v>
      </c>
      <c r="S242" s="9"/>
      <c r="T242" s="9" t="str">
        <f>IF(SUM(D238:D242)=0,"NA",+SUM($J238:J242)/SUM(D238:D242))</f>
        <v>NA</v>
      </c>
      <c r="U242" s="9"/>
      <c r="V242" s="9" t="str">
        <f>IF(SUM(D237:D242)=0,"NA",+SUM($J237:J242)/SUM(D237:D242))</f>
        <v>NA</v>
      </c>
      <c r="W242" s="9"/>
      <c r="X242" s="9" t="str">
        <f>IF(SUM(D236:D242)=0,"NA",+SUM($J236:J242)/SUM(D236:D242))</f>
        <v>NA</v>
      </c>
      <c r="Y242" s="9"/>
      <c r="Z242" s="9" t="str">
        <f>IF(SUM(D235:D242)=0,"NA",+SUM($J235:J242)/SUM(D235:D242))</f>
        <v>NA</v>
      </c>
      <c r="AA242" s="9"/>
      <c r="AB242" s="9" t="str">
        <f>IF(SUM(D234:D242)=0,"NA",+SUM($J234:J242)/SUM(D234:D242))</f>
        <v>NA</v>
      </c>
      <c r="AC242" s="9"/>
      <c r="AD242" s="9" t="str">
        <f>IF(SUM(D233:D242)=0,"NA",+SUM($J233:J242)/SUM(D233:D242))</f>
        <v>NA</v>
      </c>
      <c r="AE242" s="8"/>
    </row>
    <row r="243" spans="1:31" ht="15" x14ac:dyDescent="0.25">
      <c r="A243" s="5">
        <v>1993</v>
      </c>
      <c r="B243" s="21" t="s">
        <v>34</v>
      </c>
      <c r="D243" s="31">
        <v>13445.96</v>
      </c>
      <c r="E243" s="11"/>
      <c r="F243" s="11">
        <v>0</v>
      </c>
      <c r="G243" s="11"/>
      <c r="H243" s="31">
        <v>2980.91</v>
      </c>
      <c r="I243" s="11"/>
      <c r="J243" s="11">
        <f t="shared" si="102"/>
        <v>-2980.91</v>
      </c>
      <c r="L243" s="9">
        <f t="shared" si="105"/>
        <v>-0.2216955873734564</v>
      </c>
      <c r="M243" s="9"/>
      <c r="N243" s="9">
        <f t="shared" si="104"/>
        <v>-0.53973050682967105</v>
      </c>
      <c r="O243" s="9"/>
      <c r="P243" s="9">
        <f>IF(SUM(D241:D243)=0,"NA",+SUM(J241:$J243)/SUM(D241:D243))</f>
        <v>-0.2216955873734564</v>
      </c>
      <c r="Q243" s="9"/>
      <c r="R243" s="9">
        <f>IF(SUM(D240:D243)=0,"NA",+SUM($J240:J243)/SUM(D240:D243))</f>
        <v>-0.2216955873734564</v>
      </c>
      <c r="S243" s="9"/>
      <c r="T243" s="9">
        <f>IF(SUM(D239:D243)=0,"NA",+SUM($J239:J243)/SUM(D239:D243))</f>
        <v>-0.2216955873734564</v>
      </c>
      <c r="U243" s="9"/>
      <c r="V243" s="9">
        <f>IF(SUM(D238:D243)=0,"NA",+SUM($J238:J243)/SUM(D238:D243))</f>
        <v>-0.2216955873734564</v>
      </c>
      <c r="W243" s="9"/>
      <c r="X243" s="9">
        <f>IF(SUM(D237:D243)=0,"NA",+SUM($J237:J243)/SUM(D237:D243))</f>
        <v>-0.2216955873734564</v>
      </c>
      <c r="Y243" s="9"/>
      <c r="Z243" s="9">
        <f>IF(SUM(D236:D243)=0,"NA",+SUM($J236:J243)/SUM(D236:D243))</f>
        <v>-0.2216955873734564</v>
      </c>
      <c r="AA243" s="9"/>
      <c r="AB243" s="9">
        <f>IF(SUM(D235:D243)=0,"NA",+SUM($J235:J243)/SUM(D235:D243))</f>
        <v>-0.2216955873734564</v>
      </c>
      <c r="AC243" s="9"/>
      <c r="AD243" s="9">
        <f>IF(SUM(D234:D243)=0,"NA",+SUM($J234:J243)/SUM(D234:D243))</f>
        <v>-0.2216955873734564</v>
      </c>
      <c r="AE243" s="8"/>
    </row>
    <row r="244" spans="1:31" ht="15" x14ac:dyDescent="0.25">
      <c r="A244" s="5">
        <v>1994</v>
      </c>
      <c r="B244" s="21" t="s">
        <v>34</v>
      </c>
      <c r="D244" s="31">
        <v>0</v>
      </c>
      <c r="E244" s="11"/>
      <c r="F244" s="11">
        <v>0</v>
      </c>
      <c r="G244" s="11"/>
      <c r="H244" s="31">
        <v>0</v>
      </c>
      <c r="I244" s="11"/>
      <c r="J244" s="11">
        <f t="shared" si="102"/>
        <v>0</v>
      </c>
      <c r="L244" s="9" t="str">
        <f t="shared" si="105"/>
        <v>NA</v>
      </c>
      <c r="M244" s="9"/>
      <c r="N244" s="9">
        <f t="shared" si="104"/>
        <v>-0.2216955873734564</v>
      </c>
      <c r="O244" s="9"/>
      <c r="P244" s="9">
        <f>IF(SUM(D242:D244)=0,"NA",+SUM(J242:$J244)/SUM(D242:D244))</f>
        <v>-0.53973050682967105</v>
      </c>
      <c r="Q244" s="9"/>
      <c r="R244" s="9">
        <f>IF(SUM(D241:D244)=0,"NA",+SUM($J241:J244)/SUM(D241:D244))</f>
        <v>-0.2216955873734564</v>
      </c>
      <c r="S244" s="9"/>
      <c r="T244" s="9">
        <f>IF(SUM(D240:D244)=0,"NA",+SUM($J240:J244)/SUM(D240:D244))</f>
        <v>-0.2216955873734564</v>
      </c>
      <c r="U244" s="9"/>
      <c r="V244" s="9">
        <f>IF(SUM(D239:D244)=0,"NA",+SUM($J239:J244)/SUM(D239:D244))</f>
        <v>-0.2216955873734564</v>
      </c>
      <c r="W244" s="9"/>
      <c r="X244" s="9">
        <f>IF(SUM(D238:D244)=0,"NA",+SUM($J238:J244)/SUM(D238:D244))</f>
        <v>-0.2216955873734564</v>
      </c>
      <c r="Y244" s="9"/>
      <c r="Z244" s="9">
        <f>IF(SUM(D237:D244)=0,"NA",+SUM($J237:J244)/SUM(D237:D244))</f>
        <v>-0.2216955873734564</v>
      </c>
      <c r="AA244" s="9"/>
      <c r="AB244" s="9">
        <f>IF(SUM(D236:D244)=0,"NA",+SUM($J236:J244)/SUM(D236:D244))</f>
        <v>-0.2216955873734564</v>
      </c>
      <c r="AC244" s="9"/>
      <c r="AD244" s="9">
        <f>IF(SUM(D235:D244)=0,"NA",+SUM($J235:J244)/SUM(D235:D244))</f>
        <v>-0.2216955873734564</v>
      </c>
      <c r="AE244" s="8"/>
    </row>
    <row r="245" spans="1:31" ht="15" x14ac:dyDescent="0.25">
      <c r="A245" s="5">
        <v>1995</v>
      </c>
      <c r="B245" s="21" t="s">
        <v>34</v>
      </c>
      <c r="D245" s="31">
        <v>0</v>
      </c>
      <c r="E245" s="11"/>
      <c r="F245" s="11">
        <v>0</v>
      </c>
      <c r="G245" s="11"/>
      <c r="H245" s="31">
        <v>0</v>
      </c>
      <c r="I245" s="11"/>
      <c r="J245" s="11">
        <f t="shared" si="102"/>
        <v>0</v>
      </c>
      <c r="L245" s="9" t="str">
        <f>IF(+D245=0,"NA",+J245/D245)</f>
        <v>NA</v>
      </c>
      <c r="M245" s="9"/>
      <c r="N245" s="9" t="str">
        <f t="shared" si="104"/>
        <v>NA</v>
      </c>
      <c r="O245" s="9"/>
      <c r="P245" s="9">
        <f>IF(SUM(D243:D245)=0,"NA",+SUM(J243:$J245)/SUM(D243:D245))</f>
        <v>-0.2216955873734564</v>
      </c>
      <c r="Q245" s="9"/>
      <c r="R245" s="9">
        <f>IF(SUM(D242:D245)=0,"NA",+SUM($J242:J245)/SUM(D242:D245))</f>
        <v>-0.53973050682967105</v>
      </c>
      <c r="S245" s="9"/>
      <c r="T245" s="9">
        <f>IF(SUM(D241:D245)=0,"NA",+SUM($J241:J245)/SUM(D241:D245))</f>
        <v>-0.2216955873734564</v>
      </c>
      <c r="U245" s="9"/>
      <c r="V245" s="9">
        <f>IF(SUM(D240:D245)=0,"NA",+SUM($J240:J245)/SUM(D240:D245))</f>
        <v>-0.2216955873734564</v>
      </c>
      <c r="W245" s="9"/>
      <c r="X245" s="9">
        <f>IF(SUM(D239:D245)=0,"NA",+SUM($J239:J245)/SUM(D239:D245))</f>
        <v>-0.2216955873734564</v>
      </c>
      <c r="Y245" s="9"/>
      <c r="Z245" s="9">
        <f>IF(SUM(D238:D245)=0,"NA",+SUM($J238:J245)/SUM(D238:D245))</f>
        <v>-0.2216955873734564</v>
      </c>
      <c r="AA245" s="9"/>
      <c r="AB245" s="9">
        <f>IF(SUM(D237:D245)=0,"NA",+SUM($J237:J245)/SUM(D237:D245))</f>
        <v>-0.2216955873734564</v>
      </c>
      <c r="AC245" s="9"/>
      <c r="AD245" s="9">
        <f>IF(SUM(D236:D245)=0,"NA",+SUM($J236:J245)/SUM(D236:D245))</f>
        <v>-0.2216955873734564</v>
      </c>
      <c r="AE245" s="8"/>
    </row>
    <row r="246" spans="1:31" ht="15" x14ac:dyDescent="0.25">
      <c r="A246" s="5">
        <v>1996</v>
      </c>
      <c r="B246" s="21" t="s">
        <v>34</v>
      </c>
      <c r="D246" s="31">
        <v>0</v>
      </c>
      <c r="E246" s="11"/>
      <c r="F246" s="11">
        <v>0</v>
      </c>
      <c r="G246" s="11"/>
      <c r="H246" s="31">
        <v>0</v>
      </c>
      <c r="I246" s="11"/>
      <c r="J246" s="11">
        <f t="shared" si="102"/>
        <v>0</v>
      </c>
      <c r="L246" s="9" t="str">
        <f t="shared" ref="L246:L264" si="106">IF(+D246=0,"NA",+J246/D246)</f>
        <v>NA</v>
      </c>
      <c r="M246" s="9"/>
      <c r="N246" s="9" t="str">
        <f t="shared" ref="N246:N264" si="107">IF(SUM(D245:D246)=0,"NA",+SUM(J245:J246)/SUM(D245:D246))</f>
        <v>NA</v>
      </c>
      <c r="O246" s="9"/>
      <c r="P246" s="9" t="str">
        <f>IF(SUM(D244:D246)=0,"NA",+SUM(J244:$J246)/SUM(D244:D246))</f>
        <v>NA</v>
      </c>
      <c r="Q246" s="9"/>
      <c r="R246" s="9">
        <f>IF(SUM(D243:D246)=0,"NA",+SUM($J243:J246)/SUM(D243:D246))</f>
        <v>-0.2216955873734564</v>
      </c>
      <c r="S246" s="9"/>
      <c r="T246" s="9">
        <f>IF(SUM(D242:D246)=0,"NA",+SUM($J242:J246)/SUM(D242:D246))</f>
        <v>-0.53973050682967105</v>
      </c>
      <c r="U246" s="9"/>
      <c r="V246" s="9">
        <f>IF(SUM(D241:D246)=0,"NA",+SUM($J241:J246)/SUM(D241:D246))</f>
        <v>-0.2216955873734564</v>
      </c>
      <c r="W246" s="9"/>
      <c r="X246" s="9">
        <f>IF(SUM(D240:D246)=0,"NA",+SUM($J240:J246)/SUM(D240:D246))</f>
        <v>-0.2216955873734564</v>
      </c>
      <c r="Y246" s="9"/>
      <c r="Z246" s="9">
        <f>IF(SUM(D239:D246)=0,"NA",+SUM($J239:J246)/SUM(D239:D246))</f>
        <v>-0.2216955873734564</v>
      </c>
      <c r="AA246" s="9"/>
      <c r="AB246" s="9">
        <f>IF(SUM(D238:D246)=0,"NA",+SUM($J238:J246)/SUM(D238:D246))</f>
        <v>-0.2216955873734564</v>
      </c>
      <c r="AC246" s="9"/>
      <c r="AD246" s="9">
        <f>IF(SUM(D237:D246)=0,"NA",+SUM($J237:J246)/SUM(D237:D246))</f>
        <v>-0.2216955873734564</v>
      </c>
      <c r="AE246" s="8"/>
    </row>
    <row r="247" spans="1:31" ht="15" x14ac:dyDescent="0.25">
      <c r="A247" s="5">
        <v>1997</v>
      </c>
      <c r="B247" s="21" t="s">
        <v>34</v>
      </c>
      <c r="D247" s="31">
        <v>0</v>
      </c>
      <c r="E247" s="11"/>
      <c r="F247" s="11">
        <v>0</v>
      </c>
      <c r="G247" s="11"/>
      <c r="H247" s="31">
        <v>0</v>
      </c>
      <c r="I247" s="11"/>
      <c r="J247" s="11">
        <f t="shared" si="102"/>
        <v>0</v>
      </c>
      <c r="L247" s="9" t="str">
        <f t="shared" si="106"/>
        <v>NA</v>
      </c>
      <c r="M247" s="9"/>
      <c r="N247" s="9" t="str">
        <f t="shared" si="107"/>
        <v>NA</v>
      </c>
      <c r="O247" s="9"/>
      <c r="P247" s="9" t="str">
        <f>IF(SUM(D245:D247)=0,"NA",+SUM(J245:$J247)/SUM(D245:D247))</f>
        <v>NA</v>
      </c>
      <c r="Q247" s="9"/>
      <c r="R247" s="9" t="str">
        <f>IF(SUM(D244:D247)=0,"NA",+SUM($J244:J247)/SUM(D244:D247))</f>
        <v>NA</v>
      </c>
      <c r="S247" s="9"/>
      <c r="T247" s="9">
        <f>IF(SUM(D243:D247)=0,"NA",+SUM($J243:J247)/SUM(D243:D247))</f>
        <v>-0.2216955873734564</v>
      </c>
      <c r="U247" s="9"/>
      <c r="V247" s="9">
        <f>IF(SUM(D242:D247)=0,"NA",+SUM($J242:J247)/SUM(D242:D247))</f>
        <v>-0.53973050682967105</v>
      </c>
      <c r="W247" s="9"/>
      <c r="X247" s="9">
        <f>IF(SUM(D241:D247)=0,"NA",+SUM($J241:J247)/SUM(D241:D247))</f>
        <v>-0.2216955873734564</v>
      </c>
      <c r="Y247" s="9"/>
      <c r="Z247" s="9">
        <f>IF(SUM(D240:D247)=0,"NA",+SUM($J240:J247)/SUM(D240:D247))</f>
        <v>-0.2216955873734564</v>
      </c>
      <c r="AA247" s="9"/>
      <c r="AB247" s="9">
        <f>IF(SUM(D239:D247)=0,"NA",+SUM($J239:J247)/SUM(D239:D247))</f>
        <v>-0.2216955873734564</v>
      </c>
      <c r="AC247" s="9"/>
      <c r="AD247" s="9">
        <f>IF(SUM(D238:D247)=0,"NA",+SUM($J238:J247)/SUM(D238:D247))</f>
        <v>-0.2216955873734564</v>
      </c>
      <c r="AE247" s="8"/>
    </row>
    <row r="248" spans="1:31" ht="15" x14ac:dyDescent="0.25">
      <c r="A248" s="5">
        <v>1998</v>
      </c>
      <c r="B248" s="21" t="s">
        <v>34</v>
      </c>
      <c r="D248" s="31">
        <v>0</v>
      </c>
      <c r="E248" s="11"/>
      <c r="F248" s="11">
        <v>0</v>
      </c>
      <c r="G248" s="11"/>
      <c r="H248" s="31">
        <v>0</v>
      </c>
      <c r="I248" s="11"/>
      <c r="J248" s="11">
        <f t="shared" si="102"/>
        <v>0</v>
      </c>
      <c r="L248" s="9" t="str">
        <f t="shared" si="106"/>
        <v>NA</v>
      </c>
      <c r="M248" s="9"/>
      <c r="N248" s="9" t="str">
        <f t="shared" si="107"/>
        <v>NA</v>
      </c>
      <c r="O248" s="9"/>
      <c r="P248" s="9" t="str">
        <f>IF(SUM(D246:D248)=0,"NA",+SUM(J246:$J248)/SUM(D246:D248))</f>
        <v>NA</v>
      </c>
      <c r="Q248" s="9"/>
      <c r="R248" s="9" t="str">
        <f>IF(SUM(D245:D248)=0,"NA",+SUM($J245:J248)/SUM(D245:D248))</f>
        <v>NA</v>
      </c>
      <c r="S248" s="9"/>
      <c r="T248" s="9" t="str">
        <f>IF(SUM(D244:D248)=0,"NA",+SUM($J244:J248)/SUM(D244:D248))</f>
        <v>NA</v>
      </c>
      <c r="U248" s="9"/>
      <c r="V248" s="9">
        <f>IF(SUM(D243:D248)=0,"NA",+SUM($J243:J248)/SUM(D243:D248))</f>
        <v>-0.2216955873734564</v>
      </c>
      <c r="W248" s="9"/>
      <c r="X248" s="9">
        <f>IF(SUM(D242:D248)=0,"NA",+SUM($J242:J248)/SUM(D242:D248))</f>
        <v>-0.53973050682967105</v>
      </c>
      <c r="Y248" s="9"/>
      <c r="Z248" s="9">
        <f>IF(SUM(D241:D248)=0,"NA",+SUM($J241:J248)/SUM(D241:D248))</f>
        <v>-0.2216955873734564</v>
      </c>
      <c r="AA248" s="9"/>
      <c r="AB248" s="9">
        <f>IF(SUM(D240:D248)=0,"NA",+SUM($J240:J248)/SUM(D240:D248))</f>
        <v>-0.2216955873734564</v>
      </c>
      <c r="AC248" s="9"/>
      <c r="AD248" s="9">
        <f>IF(SUM(D239:D248)=0,"NA",+SUM($J239:J248)/SUM(D239:D248))</f>
        <v>-0.2216955873734564</v>
      </c>
      <c r="AE248" s="8"/>
    </row>
    <row r="249" spans="1:31" ht="15" x14ac:dyDescent="0.25">
      <c r="A249" s="5">
        <v>1999</v>
      </c>
      <c r="B249" s="21" t="s">
        <v>34</v>
      </c>
      <c r="D249" s="31">
        <v>0</v>
      </c>
      <c r="E249" s="11"/>
      <c r="F249" s="11">
        <v>0</v>
      </c>
      <c r="G249" s="11"/>
      <c r="H249" s="31">
        <v>0</v>
      </c>
      <c r="I249" s="11"/>
      <c r="J249" s="11">
        <f t="shared" si="102"/>
        <v>0</v>
      </c>
      <c r="L249" s="9" t="str">
        <f t="shared" si="106"/>
        <v>NA</v>
      </c>
      <c r="M249" s="9"/>
      <c r="N249" s="9" t="str">
        <f t="shared" si="107"/>
        <v>NA</v>
      </c>
      <c r="O249" s="9"/>
      <c r="P249" s="9" t="str">
        <f>IF(SUM(D247:D249)=0,"NA",+SUM(J247:$J249)/SUM(D247:D249))</f>
        <v>NA</v>
      </c>
      <c r="Q249" s="9"/>
      <c r="R249" s="9" t="str">
        <f>IF(SUM(D246:D249)=0,"NA",+SUM($J246:J249)/SUM(D246:D249))</f>
        <v>NA</v>
      </c>
      <c r="S249" s="9"/>
      <c r="T249" s="9" t="str">
        <f>IF(SUM(D245:D249)=0,"NA",+SUM($J245:J249)/SUM(D245:D249))</f>
        <v>NA</v>
      </c>
      <c r="U249" s="9"/>
      <c r="V249" s="9" t="str">
        <f>IF(SUM(D244:D249)=0,"NA",+SUM($J244:J249)/SUM(D244:D249))</f>
        <v>NA</v>
      </c>
      <c r="W249" s="9"/>
      <c r="X249" s="9">
        <f>IF(SUM(D243:D249)=0,"NA",+SUM($J243:J249)/SUM(D243:D249))</f>
        <v>-0.2216955873734564</v>
      </c>
      <c r="Y249" s="9"/>
      <c r="Z249" s="9">
        <f>IF(SUM(D242:D249)=0,"NA",+SUM($J242:J249)/SUM(D242:D249))</f>
        <v>-0.53973050682967105</v>
      </c>
      <c r="AA249" s="9"/>
      <c r="AB249" s="9">
        <f>IF(SUM(D241:D249)=0,"NA",+SUM($J241:J249)/SUM(D241:D249))</f>
        <v>-0.2216955873734564</v>
      </c>
      <c r="AC249" s="9"/>
      <c r="AD249" s="9">
        <f>IF(SUM(D240:D249)=0,"NA",+SUM($J240:J249)/SUM(D240:D249))</f>
        <v>-0.2216955873734564</v>
      </c>
      <c r="AE249" s="8"/>
    </row>
    <row r="250" spans="1:31" ht="15" x14ac:dyDescent="0.25">
      <c r="A250" s="5">
        <v>2000</v>
      </c>
      <c r="B250" s="21" t="s">
        <v>34</v>
      </c>
      <c r="D250" s="31">
        <v>0</v>
      </c>
      <c r="E250" s="11"/>
      <c r="F250" s="11">
        <v>0</v>
      </c>
      <c r="G250" s="11"/>
      <c r="H250" s="31">
        <v>0</v>
      </c>
      <c r="I250" s="11"/>
      <c r="J250" s="11">
        <f t="shared" si="102"/>
        <v>0</v>
      </c>
      <c r="L250" s="9" t="str">
        <f t="shared" si="106"/>
        <v>NA</v>
      </c>
      <c r="M250" s="9"/>
      <c r="N250" s="9" t="str">
        <f t="shared" si="107"/>
        <v>NA</v>
      </c>
      <c r="O250" s="9"/>
      <c r="P250" s="9" t="str">
        <f>IF(SUM(D248:D250)=0,"NA",+SUM(J248:$J250)/SUM(D248:D250))</f>
        <v>NA</v>
      </c>
      <c r="Q250" s="9"/>
      <c r="R250" s="9" t="str">
        <f>IF(SUM(D247:D250)=0,"NA",+SUM($J247:J250)/SUM(D247:D250))</f>
        <v>NA</v>
      </c>
      <c r="S250" s="9"/>
      <c r="T250" s="9" t="str">
        <f>IF(SUM(D246:D250)=0,"NA",+SUM($J246:J250)/SUM(D246:D250))</f>
        <v>NA</v>
      </c>
      <c r="U250" s="9"/>
      <c r="V250" s="9" t="str">
        <f>IF(SUM(D245:D250)=0,"NA",+SUM($J245:J250)/SUM(D245:D250))</f>
        <v>NA</v>
      </c>
      <c r="W250" s="9"/>
      <c r="X250" s="9" t="str">
        <f>IF(SUM(D244:D250)=0,"NA",+SUM($J244:J250)/SUM(D244:D250))</f>
        <v>NA</v>
      </c>
      <c r="Y250" s="9"/>
      <c r="Z250" s="9">
        <f>IF(SUM(D243:D250)=0,"NA",+SUM($J243:J250)/SUM(D243:D250))</f>
        <v>-0.2216955873734564</v>
      </c>
      <c r="AA250" s="9"/>
      <c r="AB250" s="9">
        <f>IF(SUM(D242:D250)=0,"NA",+SUM($J242:J250)/SUM(D242:D250))</f>
        <v>-0.53973050682967105</v>
      </c>
      <c r="AC250" s="9"/>
      <c r="AD250" s="9">
        <f>IF(SUM(D241:D250)=0,"NA",+SUM($J241:J250)/SUM(D241:D250))</f>
        <v>-0.2216955873734564</v>
      </c>
      <c r="AE250" s="8"/>
    </row>
    <row r="251" spans="1:31" ht="15" x14ac:dyDescent="0.25">
      <c r="A251" s="5">
        <v>2001</v>
      </c>
      <c r="B251" s="21" t="s">
        <v>34</v>
      </c>
      <c r="D251" s="31">
        <v>0</v>
      </c>
      <c r="E251" s="11"/>
      <c r="F251" s="11">
        <v>0</v>
      </c>
      <c r="G251" s="11"/>
      <c r="H251" s="31">
        <v>0</v>
      </c>
      <c r="I251" s="11"/>
      <c r="J251" s="11">
        <f t="shared" si="102"/>
        <v>0</v>
      </c>
      <c r="L251" s="9" t="str">
        <f t="shared" si="106"/>
        <v>NA</v>
      </c>
      <c r="M251" s="9"/>
      <c r="N251" s="9" t="str">
        <f t="shared" si="107"/>
        <v>NA</v>
      </c>
      <c r="O251" s="9"/>
      <c r="P251" s="9" t="str">
        <f>IF(SUM(D249:D251)=0,"NA",+SUM(J249:$J251)/SUM(D249:D251))</f>
        <v>NA</v>
      </c>
      <c r="Q251" s="9"/>
      <c r="R251" s="9" t="str">
        <f>IF(SUM(D248:D251)=0,"NA",+SUM($J248:J251)/SUM(D248:D251))</f>
        <v>NA</v>
      </c>
      <c r="S251" s="9"/>
      <c r="T251" s="9" t="str">
        <f>IF(SUM(D247:D251)=0,"NA",+SUM($J247:J251)/SUM(D247:D251))</f>
        <v>NA</v>
      </c>
      <c r="U251" s="9"/>
      <c r="V251" s="9" t="str">
        <f>IF(SUM(D246:D251)=0,"NA",+SUM($J246:J251)/SUM(D246:D251))</f>
        <v>NA</v>
      </c>
      <c r="W251" s="9"/>
      <c r="X251" s="9" t="str">
        <f>IF(SUM(D245:D251)=0,"NA",+SUM($J245:J251)/SUM(D245:D251))</f>
        <v>NA</v>
      </c>
      <c r="Y251" s="9"/>
      <c r="Z251" s="9" t="str">
        <f>IF(SUM(D244:D251)=0,"NA",+SUM($J244:J251)/SUM(D244:D251))</f>
        <v>NA</v>
      </c>
      <c r="AA251" s="9"/>
      <c r="AB251" s="9">
        <f>IF(SUM(D243:D251)=0,"NA",+SUM($J243:J251)/SUM(D243:D251))</f>
        <v>-0.2216955873734564</v>
      </c>
      <c r="AC251" s="9"/>
      <c r="AD251" s="9">
        <f>IF(SUM(D242:D251)=0,"NA",+SUM($J242:J251)/SUM(D242:D251))</f>
        <v>-0.53973050682967105</v>
      </c>
      <c r="AE251" s="8"/>
    </row>
    <row r="252" spans="1:31" ht="15" x14ac:dyDescent="0.25">
      <c r="A252" s="5">
        <v>2002</v>
      </c>
      <c r="B252" s="21" t="s">
        <v>34</v>
      </c>
      <c r="D252" s="31">
        <v>0</v>
      </c>
      <c r="E252" s="11"/>
      <c r="F252" s="11">
        <v>0</v>
      </c>
      <c r="G252" s="11"/>
      <c r="H252" s="31">
        <v>0</v>
      </c>
      <c r="I252" s="11"/>
      <c r="J252" s="11">
        <f t="shared" si="102"/>
        <v>0</v>
      </c>
      <c r="L252" s="9" t="str">
        <f t="shared" si="106"/>
        <v>NA</v>
      </c>
      <c r="M252" s="9"/>
      <c r="N252" s="9" t="str">
        <f t="shared" si="107"/>
        <v>NA</v>
      </c>
      <c r="O252" s="9"/>
      <c r="P252" s="9" t="str">
        <f>IF(SUM(D250:D252)=0,"NA",+SUM(J250:$J252)/SUM(D250:D252))</f>
        <v>NA</v>
      </c>
      <c r="Q252" s="9"/>
      <c r="R252" s="9" t="str">
        <f>IF(SUM(D249:D252)=0,"NA",+SUM($J249:J252)/SUM(D249:D252))</f>
        <v>NA</v>
      </c>
      <c r="S252" s="9"/>
      <c r="T252" s="9" t="str">
        <f>IF(SUM(D248:D252)=0,"NA",+SUM($J248:J252)/SUM(D248:D252))</f>
        <v>NA</v>
      </c>
      <c r="U252" s="9"/>
      <c r="V252" s="9" t="str">
        <f>IF(SUM(D247:D252)=0,"NA",+SUM($J247:J252)/SUM(D247:D252))</f>
        <v>NA</v>
      </c>
      <c r="W252" s="9"/>
      <c r="X252" s="9" t="str">
        <f>IF(SUM(D246:D252)=0,"NA",+SUM($J246:J252)/SUM(D246:D252))</f>
        <v>NA</v>
      </c>
      <c r="Y252" s="9"/>
      <c r="Z252" s="9" t="str">
        <f>IF(SUM(D245:D252)=0,"NA",+SUM($J245:J252)/SUM(D245:D252))</f>
        <v>NA</v>
      </c>
      <c r="AA252" s="9"/>
      <c r="AB252" s="9" t="str">
        <f>IF(SUM(D244:D252)=0,"NA",+SUM($J244:J252)/SUM(D244:D252))</f>
        <v>NA</v>
      </c>
      <c r="AC252" s="9"/>
      <c r="AD252" s="9">
        <f>IF(SUM(D243:D252)=0,"NA",+SUM($J243:J252)/SUM(D243:D252))</f>
        <v>-0.2216955873734564</v>
      </c>
      <c r="AE252" s="8"/>
    </row>
    <row r="253" spans="1:31" ht="15" x14ac:dyDescent="0.25">
      <c r="A253" s="5">
        <v>2003</v>
      </c>
      <c r="B253" s="21" t="s">
        <v>34</v>
      </c>
      <c r="D253" s="31">
        <v>0</v>
      </c>
      <c r="E253" s="11"/>
      <c r="F253" s="11">
        <v>0</v>
      </c>
      <c r="G253" s="11"/>
      <c r="H253" s="31">
        <v>0</v>
      </c>
      <c r="I253" s="11"/>
      <c r="J253" s="11">
        <f t="shared" si="102"/>
        <v>0</v>
      </c>
      <c r="L253" s="9" t="str">
        <f t="shared" si="106"/>
        <v>NA</v>
      </c>
      <c r="M253" s="9"/>
      <c r="N253" s="9" t="str">
        <f t="shared" si="107"/>
        <v>NA</v>
      </c>
      <c r="O253" s="9"/>
      <c r="P253" s="9" t="str">
        <f>IF(SUM(D251:D253)=0,"NA",+SUM(J251:$J253)/SUM(D251:D253))</f>
        <v>NA</v>
      </c>
      <c r="Q253" s="9"/>
      <c r="R253" s="9" t="str">
        <f>IF(SUM(D250:D253)=0,"NA",+SUM($J250:J253)/SUM(D250:D253))</f>
        <v>NA</v>
      </c>
      <c r="S253" s="9"/>
      <c r="T253" s="9" t="str">
        <f>IF(SUM(D249:D253)=0,"NA",+SUM($J249:J253)/SUM(D249:D253))</f>
        <v>NA</v>
      </c>
      <c r="U253" s="9"/>
      <c r="V253" s="9" t="str">
        <f>IF(SUM(D248:D253)=0,"NA",+SUM($J248:J253)/SUM(D248:D253))</f>
        <v>NA</v>
      </c>
      <c r="W253" s="9"/>
      <c r="X253" s="9" t="str">
        <f>IF(SUM(D247:D253)=0,"NA",+SUM($J247:J253)/SUM(D247:D253))</f>
        <v>NA</v>
      </c>
      <c r="Y253" s="9"/>
      <c r="Z253" s="9" t="str">
        <f>IF(SUM(D246:D253)=0,"NA",+SUM($J246:J253)/SUM(D246:D253))</f>
        <v>NA</v>
      </c>
      <c r="AA253" s="9"/>
      <c r="AB253" s="9" t="str">
        <f>IF(SUM(D245:D253)=0,"NA",+SUM($J245:J253)/SUM(D245:D253))</f>
        <v>NA</v>
      </c>
      <c r="AC253" s="9"/>
      <c r="AD253" s="9" t="str">
        <f>IF(SUM(D244:D253)=0,"NA",+SUM($J244:J253)/SUM(D244:D253))</f>
        <v>NA</v>
      </c>
      <c r="AE253" s="8"/>
    </row>
    <row r="254" spans="1:31" ht="15" x14ac:dyDescent="0.25">
      <c r="A254" s="5">
        <v>2004</v>
      </c>
      <c r="B254" s="21" t="s">
        <v>34</v>
      </c>
      <c r="D254" s="31">
        <v>0</v>
      </c>
      <c r="E254" s="11"/>
      <c r="F254" s="11">
        <v>0</v>
      </c>
      <c r="G254" s="11"/>
      <c r="H254" s="31">
        <v>0</v>
      </c>
      <c r="I254" s="11"/>
      <c r="J254" s="11">
        <f t="shared" si="102"/>
        <v>0</v>
      </c>
      <c r="L254" s="9" t="str">
        <f t="shared" si="106"/>
        <v>NA</v>
      </c>
      <c r="M254" s="9"/>
      <c r="N254" s="9" t="str">
        <f t="shared" si="107"/>
        <v>NA</v>
      </c>
      <c r="O254" s="9"/>
      <c r="P254" s="9" t="str">
        <f>IF(SUM(D252:D254)=0,"NA",+SUM(J252:$J254)/SUM(D252:D254))</f>
        <v>NA</v>
      </c>
      <c r="Q254" s="9"/>
      <c r="R254" s="9" t="str">
        <f>IF(SUM(D251:D254)=0,"NA",+SUM($J251:J254)/SUM(D251:D254))</f>
        <v>NA</v>
      </c>
      <c r="S254" s="9"/>
      <c r="T254" s="9" t="str">
        <f>IF(SUM(D250:D254)=0,"NA",+SUM($J250:J254)/SUM(D250:D254))</f>
        <v>NA</v>
      </c>
      <c r="U254" s="9"/>
      <c r="V254" s="9" t="str">
        <f>IF(SUM(D249:D254)=0,"NA",+SUM($J249:J254)/SUM(D249:D254))</f>
        <v>NA</v>
      </c>
      <c r="W254" s="9"/>
      <c r="X254" s="9" t="str">
        <f>IF(SUM(D248:D254)=0,"NA",+SUM($J248:J254)/SUM(D248:D254))</f>
        <v>NA</v>
      </c>
      <c r="Y254" s="9"/>
      <c r="Z254" s="9" t="str">
        <f>IF(SUM(D247:D254)=0,"NA",+SUM($J247:J254)/SUM(D247:D254))</f>
        <v>NA</v>
      </c>
      <c r="AA254" s="9"/>
      <c r="AB254" s="9" t="str">
        <f>IF(SUM(D246:D254)=0,"NA",+SUM($J246:J254)/SUM(D246:D254))</f>
        <v>NA</v>
      </c>
      <c r="AC254" s="9"/>
      <c r="AD254" s="9" t="str">
        <f>IF(SUM(D245:D254)=0,"NA",+SUM($J245:J254)/SUM(D245:D254))</f>
        <v>NA</v>
      </c>
      <c r="AE254" s="8"/>
    </row>
    <row r="255" spans="1:31" ht="15" x14ac:dyDescent="0.25">
      <c r="A255" s="5">
        <v>2005</v>
      </c>
      <c r="B255" s="21" t="s">
        <v>34</v>
      </c>
      <c r="D255" s="31">
        <v>0</v>
      </c>
      <c r="E255" s="11"/>
      <c r="F255" s="11">
        <v>0</v>
      </c>
      <c r="G255" s="11"/>
      <c r="H255" s="31">
        <v>0</v>
      </c>
      <c r="I255" s="11"/>
      <c r="J255" s="11">
        <f t="shared" si="102"/>
        <v>0</v>
      </c>
      <c r="L255" s="9" t="str">
        <f t="shared" si="106"/>
        <v>NA</v>
      </c>
      <c r="M255" s="9"/>
      <c r="N255" s="9" t="str">
        <f t="shared" si="107"/>
        <v>NA</v>
      </c>
      <c r="O255" s="9"/>
      <c r="P255" s="9" t="str">
        <f>IF(SUM(D253:D255)=0,"NA",+SUM(J253:$J255)/SUM(D253:D255))</f>
        <v>NA</v>
      </c>
      <c r="Q255" s="9"/>
      <c r="R255" s="9" t="str">
        <f>IF(SUM(D252:D255)=0,"NA",+SUM($J252:J255)/SUM(D252:D255))</f>
        <v>NA</v>
      </c>
      <c r="S255" s="9"/>
      <c r="T255" s="9" t="str">
        <f>IF(SUM(D251:D255)=0,"NA",+SUM($J251:J255)/SUM(D251:D255))</f>
        <v>NA</v>
      </c>
      <c r="U255" s="9"/>
      <c r="V255" s="9" t="str">
        <f>IF(SUM(D250:D255)=0,"NA",+SUM($J250:J255)/SUM(D250:D255))</f>
        <v>NA</v>
      </c>
      <c r="W255" s="9"/>
      <c r="X255" s="9" t="str">
        <f>IF(SUM(D249:D255)=0,"NA",+SUM($J249:J255)/SUM(D249:D255))</f>
        <v>NA</v>
      </c>
      <c r="Y255" s="9"/>
      <c r="Z255" s="9" t="str">
        <f>IF(SUM(D248:D255)=0,"NA",+SUM($J248:J255)/SUM(D248:D255))</f>
        <v>NA</v>
      </c>
      <c r="AA255" s="9"/>
      <c r="AB255" s="9" t="str">
        <f>IF(SUM(D247:D255)=0,"NA",+SUM($J247:J255)/SUM(D247:D255))</f>
        <v>NA</v>
      </c>
      <c r="AC255" s="9"/>
      <c r="AD255" s="9" t="str">
        <f>IF(SUM(D246:D255)=0,"NA",+SUM($J246:J255)/SUM(D246:D255))</f>
        <v>NA</v>
      </c>
      <c r="AE255" s="8"/>
    </row>
    <row r="256" spans="1:31" ht="15" x14ac:dyDescent="0.25">
      <c r="A256" s="5">
        <v>2006</v>
      </c>
      <c r="B256" s="21" t="s">
        <v>34</v>
      </c>
      <c r="D256" s="31">
        <v>13399.98</v>
      </c>
      <c r="E256" s="11"/>
      <c r="F256" s="11">
        <v>0</v>
      </c>
      <c r="G256" s="11"/>
      <c r="H256" s="31">
        <v>2253</v>
      </c>
      <c r="I256" s="11"/>
      <c r="J256" s="11">
        <f t="shared" si="102"/>
        <v>-2253</v>
      </c>
      <c r="L256" s="9">
        <f t="shared" si="106"/>
        <v>-0.16813457930534226</v>
      </c>
      <c r="M256" s="9"/>
      <c r="N256" s="9">
        <f t="shared" si="107"/>
        <v>-0.16813457930534226</v>
      </c>
      <c r="O256" s="9"/>
      <c r="P256" s="9">
        <f>IF(SUM(D254:D256)=0,"NA",+SUM(J254:$J256)/SUM(D254:D256))</f>
        <v>-0.16813457930534226</v>
      </c>
      <c r="Q256" s="9"/>
      <c r="R256" s="9">
        <f>IF(SUM(D253:D256)=0,"NA",+SUM($J253:J256)/SUM(D253:D256))</f>
        <v>-0.16813457930534226</v>
      </c>
      <c r="S256" s="9"/>
      <c r="T256" s="9">
        <f>IF(SUM(D252:D256)=0,"NA",+SUM($J252:J256)/SUM(D252:D256))</f>
        <v>-0.16813457930534226</v>
      </c>
      <c r="U256" s="9"/>
      <c r="V256" s="9">
        <f>IF(SUM(D251:D256)=0,"NA",+SUM($J251:J256)/SUM(D251:D256))</f>
        <v>-0.16813457930534226</v>
      </c>
      <c r="W256" s="9"/>
      <c r="X256" s="9">
        <f>IF(SUM(D250:D256)=0,"NA",+SUM($J250:J256)/SUM(D250:D256))</f>
        <v>-0.16813457930534226</v>
      </c>
      <c r="Y256" s="9"/>
      <c r="Z256" s="9">
        <f>IF(SUM(D249:D256)=0,"NA",+SUM($J249:J256)/SUM(D249:D256))</f>
        <v>-0.16813457930534226</v>
      </c>
      <c r="AA256" s="9"/>
      <c r="AB256" s="9">
        <f>IF(SUM(D248:D256)=0,"NA",+SUM($J248:J256)/SUM(D248:D256))</f>
        <v>-0.16813457930534226</v>
      </c>
      <c r="AC256" s="9"/>
      <c r="AD256" s="9">
        <f>IF(SUM(D247:D256)=0,"NA",+SUM($J247:J256)/SUM(D247:D256))</f>
        <v>-0.16813457930534226</v>
      </c>
      <c r="AE256" s="8"/>
    </row>
    <row r="257" spans="1:31" ht="15" x14ac:dyDescent="0.25">
      <c r="A257" s="5">
        <v>2007</v>
      </c>
      <c r="B257" s="21" t="s">
        <v>34</v>
      </c>
      <c r="D257" s="35">
        <v>0</v>
      </c>
      <c r="E257" s="11"/>
      <c r="F257" s="11">
        <v>0</v>
      </c>
      <c r="G257" s="11"/>
      <c r="H257" s="31">
        <v>466144.82</v>
      </c>
      <c r="I257" s="11"/>
      <c r="J257" s="11">
        <f t="shared" si="102"/>
        <v>-466144.82</v>
      </c>
      <c r="L257" s="9" t="str">
        <f t="shared" si="106"/>
        <v>NA</v>
      </c>
      <c r="M257" s="9"/>
      <c r="N257" s="9">
        <f t="shared" si="107"/>
        <v>-34.955113365840845</v>
      </c>
      <c r="O257" s="9"/>
      <c r="P257" s="9">
        <f>IF(SUM(D255:D257)=0,"NA",+SUM(J255:$J257)/SUM(D255:D257))</f>
        <v>-34.955113365840845</v>
      </c>
      <c r="Q257" s="9"/>
      <c r="R257" s="9">
        <f>IF(SUM(D254:D257)=0,"NA",+SUM($J254:J257)/SUM(D254:D257))</f>
        <v>-34.955113365840845</v>
      </c>
      <c r="S257" s="9"/>
      <c r="T257" s="9">
        <f>IF(SUM(D253:D257)=0,"NA",+SUM($J253:J257)/SUM(D253:D257))</f>
        <v>-34.955113365840845</v>
      </c>
      <c r="U257" s="9"/>
      <c r="V257" s="9">
        <f>IF(SUM(D252:D257)=0,"NA",+SUM($J252:J257)/SUM(D252:D257))</f>
        <v>-34.955113365840845</v>
      </c>
      <c r="W257" s="9"/>
      <c r="X257" s="9">
        <f>IF(SUM(D251:D257)=0,"NA",+SUM($J251:J257)/SUM(D251:D257))</f>
        <v>-34.955113365840845</v>
      </c>
      <c r="Y257" s="9"/>
      <c r="Z257" s="9">
        <f>IF(SUM(D250:D257)=0,"NA",+SUM($J250:J257)/SUM(D250:D257))</f>
        <v>-34.955113365840845</v>
      </c>
      <c r="AA257" s="9"/>
      <c r="AB257" s="9">
        <f>IF(SUM(D249:D257)=0,"NA",+SUM($J249:J257)/SUM(D249:D257))</f>
        <v>-34.955113365840845</v>
      </c>
      <c r="AC257" s="9"/>
      <c r="AD257" s="9">
        <f>IF(SUM(D248:D257)=0,"NA",+SUM($J248:J257)/SUM(D248:D257))</f>
        <v>-34.955113365840845</v>
      </c>
      <c r="AE257" s="8"/>
    </row>
    <row r="258" spans="1:31" ht="15" x14ac:dyDescent="0.25">
      <c r="A258" s="5">
        <v>2008</v>
      </c>
      <c r="B258" s="21" t="s">
        <v>34</v>
      </c>
      <c r="D258" s="31">
        <v>0</v>
      </c>
      <c r="E258" s="11"/>
      <c r="F258" s="11">
        <v>0</v>
      </c>
      <c r="G258" s="11"/>
      <c r="H258" s="31">
        <v>0</v>
      </c>
      <c r="I258" s="11"/>
      <c r="J258" s="11">
        <f t="shared" si="102"/>
        <v>0</v>
      </c>
      <c r="L258" s="9" t="str">
        <f t="shared" si="106"/>
        <v>NA</v>
      </c>
      <c r="M258" s="9"/>
      <c r="N258" s="9" t="str">
        <f t="shared" si="107"/>
        <v>NA</v>
      </c>
      <c r="O258" s="9"/>
      <c r="P258" s="9">
        <f>IF(SUM(D256:D258)=0,"NA",+SUM(J256:$J258)/SUM(D256:D258))</f>
        <v>-34.955113365840845</v>
      </c>
      <c r="Q258" s="9"/>
      <c r="R258" s="9">
        <f>IF(SUM(D255:D258)=0,"NA",+SUM($J255:J258)/SUM(D255:D258))</f>
        <v>-34.955113365840845</v>
      </c>
      <c r="S258" s="9"/>
      <c r="T258" s="9">
        <f>IF(SUM(D254:D258)=0,"NA",+SUM($J254:J258)/SUM(D254:D258))</f>
        <v>-34.955113365840845</v>
      </c>
      <c r="U258" s="9"/>
      <c r="V258" s="9">
        <f>IF(SUM(D253:D258)=0,"NA",+SUM($J253:J258)/SUM(D253:D258))</f>
        <v>-34.955113365840845</v>
      </c>
      <c r="W258" s="9"/>
      <c r="X258" s="9">
        <f>IF(SUM(D252:D258)=0,"NA",+SUM($J252:J258)/SUM(D252:D258))</f>
        <v>-34.955113365840845</v>
      </c>
      <c r="Y258" s="9"/>
      <c r="Z258" s="9">
        <f>IF(SUM(D251:D258)=0,"NA",+SUM($J251:J258)/SUM(D251:D258))</f>
        <v>-34.955113365840845</v>
      </c>
      <c r="AA258" s="9"/>
      <c r="AB258" s="9">
        <f>IF(SUM(D250:D258)=0,"NA",+SUM($J250:J258)/SUM(D250:D258))</f>
        <v>-34.955113365840845</v>
      </c>
      <c r="AC258" s="9"/>
      <c r="AD258" s="9">
        <f>IF(SUM(D249:D258)=0,"NA",+SUM($J249:J258)/SUM(D249:D258))</f>
        <v>-34.955113365840845</v>
      </c>
      <c r="AE258" s="8"/>
    </row>
    <row r="259" spans="1:31" ht="15" x14ac:dyDescent="0.25">
      <c r="A259" s="5">
        <v>2009</v>
      </c>
      <c r="B259" s="21" t="s">
        <v>34</v>
      </c>
      <c r="D259" s="31">
        <v>0</v>
      </c>
      <c r="E259" s="11"/>
      <c r="F259" s="11">
        <v>0</v>
      </c>
      <c r="G259" s="11"/>
      <c r="H259" s="31">
        <v>10348.52</v>
      </c>
      <c r="I259" s="11"/>
      <c r="J259" s="11">
        <f t="shared" si="102"/>
        <v>-10348.52</v>
      </c>
      <c r="L259" s="9" t="str">
        <f t="shared" si="106"/>
        <v>NA</v>
      </c>
      <c r="M259" s="9"/>
      <c r="N259" s="9" t="str">
        <f t="shared" si="107"/>
        <v>NA</v>
      </c>
      <c r="O259" s="9"/>
      <c r="P259" s="9" t="str">
        <f>IF(SUM(D257:D259)=0,"NA",+SUM(J257:$J259)/SUM(D257:D259))</f>
        <v>NA</v>
      </c>
      <c r="Q259" s="9"/>
      <c r="R259" s="9">
        <f>IF(SUM(D256:D259)=0,"NA",+SUM($J256:J259)/SUM(D256:D259))</f>
        <v>-35.727392130436016</v>
      </c>
      <c r="S259" s="9"/>
      <c r="T259" s="9">
        <f>IF(SUM(D255:D259)=0,"NA",+SUM($J255:J259)/SUM(D255:D259))</f>
        <v>-35.727392130436016</v>
      </c>
      <c r="U259" s="9"/>
      <c r="V259" s="9">
        <f>IF(SUM(D254:D259)=0,"NA",+SUM($J254:J259)/SUM(D254:D259))</f>
        <v>-35.727392130436016</v>
      </c>
      <c r="W259" s="9"/>
      <c r="X259" s="9">
        <f>IF(SUM(D253:D259)=0,"NA",+SUM($J253:J259)/SUM(D253:D259))</f>
        <v>-35.727392130436016</v>
      </c>
      <c r="Y259" s="9"/>
      <c r="Z259" s="9">
        <f>IF(SUM(D252:D259)=0,"NA",+SUM($J252:J259)/SUM(D252:D259))</f>
        <v>-35.727392130436016</v>
      </c>
      <c r="AA259" s="9"/>
      <c r="AB259" s="9">
        <f>IF(SUM(D251:D259)=0,"NA",+SUM($J251:J259)/SUM(D251:D259))</f>
        <v>-35.727392130436016</v>
      </c>
      <c r="AC259" s="9"/>
      <c r="AD259" s="9">
        <f>IF(SUM(D250:D259)=0,"NA",+SUM($J250:J259)/SUM(D250:D259))</f>
        <v>-35.727392130436016</v>
      </c>
      <c r="AE259" s="8"/>
    </row>
    <row r="260" spans="1:31" ht="15" x14ac:dyDescent="0.25">
      <c r="A260" s="5">
        <v>2010</v>
      </c>
      <c r="B260" s="21" t="s">
        <v>34</v>
      </c>
      <c r="D260" s="31">
        <v>43146.79</v>
      </c>
      <c r="E260" s="11"/>
      <c r="F260" s="11">
        <v>0</v>
      </c>
      <c r="G260" s="11"/>
      <c r="H260" s="31">
        <v>58289.440000000002</v>
      </c>
      <c r="I260" s="11"/>
      <c r="J260" s="11">
        <f t="shared" si="102"/>
        <v>-58289.440000000002</v>
      </c>
      <c r="L260" s="9">
        <f t="shared" si="106"/>
        <v>-1.3509565833286787</v>
      </c>
      <c r="M260" s="9"/>
      <c r="N260" s="9">
        <f t="shared" si="107"/>
        <v>-1.5908010769746719</v>
      </c>
      <c r="O260" s="9"/>
      <c r="P260" s="9">
        <f>IF(SUM(D258:D260)=0,"NA",+SUM(J258:$J260)/SUM(D258:D260))</f>
        <v>-1.5908010769746719</v>
      </c>
      <c r="Q260" s="9"/>
      <c r="R260" s="9">
        <f>IF(SUM(D257:D260)=0,"NA",+SUM($J257:J260)/SUM(D257:D260))</f>
        <v>-12.394497481736185</v>
      </c>
      <c r="S260" s="9"/>
      <c r="T260" s="9">
        <f>IF(SUM(D256:D260)=0,"NA",+SUM($J256:J260)/SUM(D256:D260))</f>
        <v>-9.4971963915887674</v>
      </c>
      <c r="U260" s="9"/>
      <c r="V260" s="9">
        <f>IF(SUM(D255:D260)=0,"NA",+SUM($J255:J260)/SUM(D255:D260))</f>
        <v>-9.4971963915887674</v>
      </c>
      <c r="W260" s="9"/>
      <c r="X260" s="9">
        <f>IF(SUM(D254:D260)=0,"NA",+SUM($J254:J260)/SUM(D254:D260))</f>
        <v>-9.4971963915887674</v>
      </c>
      <c r="Y260" s="9"/>
      <c r="Z260" s="9">
        <f>IF(SUM(D253:D260)=0,"NA",+SUM($J253:J260)/SUM(D253:D260))</f>
        <v>-9.4971963915887674</v>
      </c>
      <c r="AA260" s="9"/>
      <c r="AB260" s="9">
        <f>IF(SUM(D252:D260)=0,"NA",+SUM($J252:J260)/SUM(D252:D260))</f>
        <v>-9.4971963915887674</v>
      </c>
      <c r="AC260" s="9"/>
      <c r="AD260" s="9">
        <f>IF(SUM(D251:D260)=0,"NA",+SUM($J251:J260)/SUM(D251:D260))</f>
        <v>-9.4971963915887674</v>
      </c>
      <c r="AE260" s="8"/>
    </row>
    <row r="261" spans="1:31" ht="15" x14ac:dyDescent="0.25">
      <c r="A261" s="5">
        <v>2011</v>
      </c>
      <c r="B261" s="21" t="s">
        <v>34</v>
      </c>
      <c r="D261" s="31">
        <v>206845.47</v>
      </c>
      <c r="E261" s="11"/>
      <c r="F261" s="11">
        <v>0</v>
      </c>
      <c r="G261" s="11"/>
      <c r="H261" s="31">
        <v>6769.08</v>
      </c>
      <c r="I261" s="11"/>
      <c r="J261" s="11">
        <f t="shared" si="102"/>
        <v>-6769.08</v>
      </c>
      <c r="L261" s="9">
        <f t="shared" si="106"/>
        <v>-3.2725299712872608E-2</v>
      </c>
      <c r="M261" s="9"/>
      <c r="N261" s="9">
        <f t="shared" si="107"/>
        <v>-0.26024213709656452</v>
      </c>
      <c r="O261" s="9"/>
      <c r="P261" s="9">
        <f>IF(SUM(D259:D261)=0,"NA",+SUM(J259:$J261)/SUM(D259:D261))</f>
        <v>-0.30163749869695966</v>
      </c>
      <c r="Q261" s="9"/>
      <c r="R261" s="9">
        <f>IF(SUM(D258:D261)=0,"NA",+SUM($J258:J261)/SUM(D258:D261))</f>
        <v>-0.30163749869695966</v>
      </c>
      <c r="S261" s="9"/>
      <c r="T261" s="9">
        <f>IF(SUM(D257:D261)=0,"NA",+SUM($J257:J261)/SUM(D257:D261))</f>
        <v>-2.1662745078587631</v>
      </c>
      <c r="U261" s="9"/>
      <c r="V261" s="9">
        <f>IF(SUM(D256:D261)=0,"NA",+SUM($J256:J261)/SUM(D256:D261))</f>
        <v>-2.0646198992043199</v>
      </c>
      <c r="W261" s="9"/>
      <c r="X261" s="9">
        <f>IF(SUM(D255:D261)=0,"NA",+SUM($J255:J261)/SUM(D255:D261))</f>
        <v>-2.0646198992043199</v>
      </c>
      <c r="Y261" s="9"/>
      <c r="Z261" s="9">
        <f>IF(SUM(D254:D261)=0,"NA",+SUM($J254:J261)/SUM(D254:D261))</f>
        <v>-2.0646198992043199</v>
      </c>
      <c r="AA261" s="9"/>
      <c r="AB261" s="9">
        <f>IF(SUM(D253:D261)=0,"NA",+SUM($J253:J261)/SUM(D253:D261))</f>
        <v>-2.0646198992043199</v>
      </c>
      <c r="AC261" s="9"/>
      <c r="AD261" s="9">
        <f>IF(SUM(D252:D261)=0,"NA",+SUM($J252:J261)/SUM(D252:D261))</f>
        <v>-2.0646198992043199</v>
      </c>
      <c r="AE261" s="8"/>
    </row>
    <row r="262" spans="1:31" ht="15" x14ac:dyDescent="0.25">
      <c r="A262" s="5">
        <v>2012</v>
      </c>
      <c r="B262" s="21" t="s">
        <v>34</v>
      </c>
      <c r="D262" s="31">
        <v>23443.59</v>
      </c>
      <c r="E262" s="11"/>
      <c r="F262" s="11">
        <v>0</v>
      </c>
      <c r="G262" s="11"/>
      <c r="H262" s="31">
        <v>0</v>
      </c>
      <c r="I262" s="11"/>
      <c r="J262" s="11">
        <f t="shared" si="102"/>
        <v>0</v>
      </c>
      <c r="L262" s="9">
        <f t="shared" si="106"/>
        <v>0</v>
      </c>
      <c r="M262" s="9"/>
      <c r="N262" s="9">
        <f t="shared" si="107"/>
        <v>-2.9393840940598742E-2</v>
      </c>
      <c r="O262" s="9"/>
      <c r="P262" s="9">
        <f>IF(SUM(D260:D262)=0,"NA",+SUM(J260:$J262)/SUM(D260:D262))</f>
        <v>-0.23792973745030141</v>
      </c>
      <c r="Q262" s="9"/>
      <c r="R262" s="9">
        <f>IF(SUM(D259:D262)=0,"NA",+SUM($J259:J262)/SUM(D259:D262))</f>
        <v>-0.27577598182535318</v>
      </c>
      <c r="S262" s="9"/>
      <c r="T262" s="9">
        <f>IF(SUM(D258:D262)=0,"NA",+SUM($J258:J262)/SUM(D258:D262))</f>
        <v>-0.27577598182535318</v>
      </c>
      <c r="U262" s="9"/>
      <c r="V262" s="9">
        <f>IF(SUM(D257:D262)=0,"NA",+SUM($J257:J262)/SUM(D257:D262))</f>
        <v>-1.9805444677426165</v>
      </c>
      <c r="W262" s="9"/>
      <c r="X262" s="9">
        <f>IF(SUM(D256:D262)=0,"NA",+SUM($J256:J262)/SUM(D256:D262))</f>
        <v>-1.8958749330583977</v>
      </c>
      <c r="Y262" s="9"/>
      <c r="Z262" s="9">
        <f>IF(SUM(D255:D262)=0,"NA",+SUM($J255:J262)/SUM(D255:D262))</f>
        <v>-1.8958749330583977</v>
      </c>
      <c r="AA262" s="9"/>
      <c r="AB262" s="9">
        <f>IF(SUM(D254:D262)=0,"NA",+SUM($J254:J262)/SUM(D254:D262))</f>
        <v>-1.8958749330583977</v>
      </c>
      <c r="AC262" s="9"/>
      <c r="AD262" s="9">
        <f>IF(SUM(D253:D262)=0,"NA",+SUM($J253:J262)/SUM(D253:D262))</f>
        <v>-1.8958749330583977</v>
      </c>
      <c r="AE262" s="8"/>
    </row>
    <row r="263" spans="1:31" ht="15" x14ac:dyDescent="0.25">
      <c r="A263" s="5">
        <v>2013</v>
      </c>
      <c r="B263" s="21" t="s">
        <v>34</v>
      </c>
      <c r="D263" s="31">
        <v>0</v>
      </c>
      <c r="E263" s="11"/>
      <c r="F263" s="11">
        <v>0</v>
      </c>
      <c r="G263" s="11"/>
      <c r="H263" s="31">
        <v>1386.34</v>
      </c>
      <c r="I263" s="11"/>
      <c r="J263" s="11">
        <f t="shared" si="102"/>
        <v>-1386.34</v>
      </c>
      <c r="L263" s="9" t="str">
        <f t="shared" si="106"/>
        <v>NA</v>
      </c>
      <c r="M263" s="9"/>
      <c r="N263" s="9">
        <f t="shared" si="107"/>
        <v>-5.9135140991631398E-2</v>
      </c>
      <c r="O263" s="9"/>
      <c r="P263" s="9">
        <f>IF(SUM(D261:D263)=0,"NA",+SUM(J261:$J263)/SUM(D261:D263))</f>
        <v>-3.5413840327456286E-2</v>
      </c>
      <c r="Q263" s="9"/>
      <c r="R263" s="9">
        <f>IF(SUM(D260:D263)=0,"NA",+SUM($J260:J263)/SUM(D260:D263))</f>
        <v>-0.24299981147314806</v>
      </c>
      <c r="S263" s="9"/>
      <c r="T263" s="9">
        <f>IF(SUM(D259:D263)=0,"NA",+SUM($J259:J263)/SUM(D259:D263))</f>
        <v>-0.28084605584819983</v>
      </c>
      <c r="U263" s="9"/>
      <c r="V263" s="9">
        <f>IF(SUM(D258:D263)=0,"NA",+SUM($J258:J263)/SUM(D258:D263))</f>
        <v>-0.28084605584819983</v>
      </c>
      <c r="W263" s="9"/>
      <c r="X263" s="9">
        <f>IF(SUM(D257:D263)=0,"NA",+SUM($J257:J263)/SUM(D257:D263))</f>
        <v>-1.9856145417654629</v>
      </c>
      <c r="Y263" s="9"/>
      <c r="Z263" s="9">
        <f>IF(SUM(D256:D263)=0,"NA",+SUM($J256:J263)/SUM(D256:D263))</f>
        <v>-1.9007081507216164</v>
      </c>
      <c r="AA263" s="9"/>
      <c r="AB263" s="9">
        <f>IF(SUM(D255:D263)=0,"NA",+SUM($J255:J263)/SUM(D255:D263))</f>
        <v>-1.9007081507216164</v>
      </c>
      <c r="AC263" s="9"/>
      <c r="AD263" s="9">
        <f>IF(SUM(D254:D263)=0,"NA",+SUM($J254:J263)/SUM(D254:D263))</f>
        <v>-1.9007081507216164</v>
      </c>
      <c r="AE263" s="8"/>
    </row>
    <row r="264" spans="1:31" ht="15" x14ac:dyDescent="0.25">
      <c r="A264" s="5">
        <v>2014</v>
      </c>
      <c r="B264" s="21" t="s">
        <v>34</v>
      </c>
      <c r="D264" s="31">
        <v>284575.62</v>
      </c>
      <c r="E264" s="11"/>
      <c r="F264" s="11">
        <v>0</v>
      </c>
      <c r="G264" s="11"/>
      <c r="H264" s="31">
        <v>15494.07</v>
      </c>
      <c r="I264" s="11"/>
      <c r="J264" s="11">
        <f t="shared" si="102"/>
        <v>-15494.07</v>
      </c>
      <c r="L264" s="9">
        <f t="shared" si="106"/>
        <v>-5.4446231198582648E-2</v>
      </c>
      <c r="M264" s="9"/>
      <c r="N264" s="9">
        <f t="shared" si="107"/>
        <v>-5.9317836151951457E-2</v>
      </c>
      <c r="O264" s="9"/>
      <c r="P264" s="9">
        <f>IF(SUM(D262:D264)=0,"NA",+SUM(J262:$J264)/SUM(D262:D264))</f>
        <v>-5.4803107897069145E-2</v>
      </c>
      <c r="Q264" s="9"/>
      <c r="R264" s="9">
        <f>IF(SUM(D261:D264)=0,"NA",+SUM($J261:J264)/SUM(D261:D264))</f>
        <v>-4.5933409143544275E-2</v>
      </c>
      <c r="S264" s="9"/>
      <c r="T264" s="9">
        <f>IF(SUM(D260:D264)=0,"NA",+SUM($J260:J264)/SUM(D260:D264))</f>
        <v>-0.14684094217633195</v>
      </c>
      <c r="U264" s="9"/>
      <c r="V264" s="9">
        <f>IF(SUM(D259:D264)=0,"NA",+SUM($J259:J264)/SUM(D259:D264))</f>
        <v>-0.16538629573331176</v>
      </c>
      <c r="W264" s="9"/>
      <c r="X264" s="9">
        <f>IF(SUM(D258:D264)=0,"NA",+SUM($J258:J264)/SUM(D258:D264))</f>
        <v>-0.16538629573331176</v>
      </c>
      <c r="Y264" s="9"/>
      <c r="Z264" s="9">
        <f>IF(SUM(D257:D264)=0,"NA",+SUM($J257:J264)/SUM(D257:D264))</f>
        <v>-1.0007541063627239</v>
      </c>
      <c r="AA264" s="9"/>
      <c r="AB264" s="9">
        <f>IF(SUM(D256:D264)=0,"NA",+SUM($J256:J264)/SUM(D256:D264))</f>
        <v>-0.98122862256260346</v>
      </c>
      <c r="AC264" s="9"/>
      <c r="AD264" s="9">
        <f>IF(SUM(D255:D264)=0,"NA",+SUM($J255:J264)/SUM(D255:D264))</f>
        <v>-0.98122862256260346</v>
      </c>
      <c r="AE264" s="8"/>
    </row>
    <row r="265" spans="1:31" x14ac:dyDescent="0.2">
      <c r="B265" s="5"/>
      <c r="D265" s="11"/>
      <c r="E265" s="11"/>
      <c r="F265" s="11"/>
      <c r="G265" s="11"/>
      <c r="H265" s="11"/>
      <c r="I265" s="11"/>
      <c r="J265" s="11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8"/>
    </row>
    <row r="266" spans="1:31" x14ac:dyDescent="0.2">
      <c r="B266" s="5"/>
      <c r="D266" s="11"/>
      <c r="E266" s="11"/>
      <c r="F266" s="11"/>
      <c r="G266" s="11"/>
      <c r="H266" s="11"/>
      <c r="I266" s="11"/>
      <c r="J266" s="11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8"/>
    </row>
    <row r="267" spans="1:31" ht="15" x14ac:dyDescent="0.25">
      <c r="A267" s="5">
        <v>1981</v>
      </c>
      <c r="B267" s="5" t="s">
        <v>35</v>
      </c>
      <c r="D267" s="31">
        <v>0</v>
      </c>
      <c r="E267" s="11"/>
      <c r="F267" s="31">
        <v>0</v>
      </c>
      <c r="G267" s="11"/>
      <c r="H267" s="11">
        <v>0</v>
      </c>
      <c r="I267" s="11"/>
      <c r="J267" s="11">
        <f t="shared" si="102"/>
        <v>0</v>
      </c>
      <c r="L267" s="9" t="str">
        <f t="shared" ref="L267:L270" si="108">IF(+D267=0,"NA",+J267/D267)</f>
        <v>NA</v>
      </c>
      <c r="M267" s="9"/>
      <c r="N267" s="9" t="s">
        <v>23</v>
      </c>
      <c r="O267" s="9"/>
      <c r="P267" s="9" t="s">
        <v>23</v>
      </c>
      <c r="Q267" s="9"/>
      <c r="R267" s="9" t="s">
        <v>23</v>
      </c>
      <c r="S267" s="9"/>
      <c r="T267" s="9" t="s">
        <v>23</v>
      </c>
      <c r="U267" s="9"/>
      <c r="V267" s="9" t="s">
        <v>23</v>
      </c>
      <c r="W267" s="9"/>
      <c r="X267" s="9" t="s">
        <v>23</v>
      </c>
      <c r="Y267" s="9"/>
      <c r="Z267" s="9" t="s">
        <v>23</v>
      </c>
      <c r="AA267" s="9"/>
      <c r="AB267" s="9" t="s">
        <v>23</v>
      </c>
      <c r="AC267" s="9"/>
      <c r="AD267" s="9" t="s">
        <v>23</v>
      </c>
      <c r="AE267" s="8"/>
    </row>
    <row r="268" spans="1:31" ht="15" x14ac:dyDescent="0.25">
      <c r="A268" s="5">
        <v>1982</v>
      </c>
      <c r="B268" s="5" t="s">
        <v>35</v>
      </c>
      <c r="D268" s="31">
        <v>0</v>
      </c>
      <c r="E268" s="11"/>
      <c r="F268" s="31">
        <v>0</v>
      </c>
      <c r="G268" s="11"/>
      <c r="H268" s="11">
        <v>0</v>
      </c>
      <c r="I268" s="11"/>
      <c r="J268" s="11">
        <f t="shared" si="102"/>
        <v>0</v>
      </c>
      <c r="L268" s="9" t="str">
        <f t="shared" si="108"/>
        <v>NA</v>
      </c>
      <c r="M268" s="9"/>
      <c r="N268" s="9" t="str">
        <f t="shared" ref="N268:N281" si="109">IF(SUM(D267:D268)=0,"NA",+SUM(J267:J268)/SUM(D267:D268))</f>
        <v>NA</v>
      </c>
      <c r="O268" s="9"/>
      <c r="P268" s="9" t="s">
        <v>23</v>
      </c>
      <c r="Q268" s="9"/>
      <c r="R268" s="9" t="s">
        <v>23</v>
      </c>
      <c r="S268" s="9"/>
      <c r="T268" s="9" t="s">
        <v>23</v>
      </c>
      <c r="U268" s="9"/>
      <c r="V268" s="9" t="s">
        <v>23</v>
      </c>
      <c r="W268" s="9"/>
      <c r="X268" s="9" t="s">
        <v>23</v>
      </c>
      <c r="Y268" s="9"/>
      <c r="Z268" s="9" t="s">
        <v>23</v>
      </c>
      <c r="AA268" s="9"/>
      <c r="AB268" s="9" t="s">
        <v>23</v>
      </c>
      <c r="AC268" s="9"/>
      <c r="AD268" s="9" t="s">
        <v>23</v>
      </c>
      <c r="AE268" s="8"/>
    </row>
    <row r="269" spans="1:31" ht="15" x14ac:dyDescent="0.25">
      <c r="A269" s="5">
        <v>1983</v>
      </c>
      <c r="B269" s="5" t="s">
        <v>35</v>
      </c>
      <c r="D269" s="31">
        <v>0</v>
      </c>
      <c r="E269" s="11"/>
      <c r="F269" s="31">
        <v>0</v>
      </c>
      <c r="G269" s="11"/>
      <c r="H269" s="11">
        <v>0</v>
      </c>
      <c r="I269" s="11"/>
      <c r="J269" s="11">
        <f t="shared" si="102"/>
        <v>0</v>
      </c>
      <c r="L269" s="9" t="str">
        <f t="shared" si="108"/>
        <v>NA</v>
      </c>
      <c r="M269" s="9"/>
      <c r="N269" s="9" t="str">
        <f t="shared" si="109"/>
        <v>NA</v>
      </c>
      <c r="O269" s="9"/>
      <c r="P269" s="9" t="str">
        <f>IF(SUM(D267:D269)=0,"NA",+SUM(J267:$J269)/SUM(D267:D269))</f>
        <v>NA</v>
      </c>
      <c r="Q269" s="9"/>
      <c r="R269" s="9" t="s">
        <v>23</v>
      </c>
      <c r="S269" s="9"/>
      <c r="T269" s="9" t="s">
        <v>23</v>
      </c>
      <c r="U269" s="9"/>
      <c r="V269" s="9" t="s">
        <v>23</v>
      </c>
      <c r="W269" s="9"/>
      <c r="X269" s="9" t="s">
        <v>23</v>
      </c>
      <c r="Y269" s="9"/>
      <c r="Z269" s="9" t="s">
        <v>23</v>
      </c>
      <c r="AA269" s="9"/>
      <c r="AB269" s="9" t="s">
        <v>24</v>
      </c>
      <c r="AC269" s="9"/>
      <c r="AD269" s="9" t="s">
        <v>23</v>
      </c>
      <c r="AE269" s="8"/>
    </row>
    <row r="270" spans="1:31" ht="15" x14ac:dyDescent="0.25">
      <c r="A270" s="5">
        <v>1984</v>
      </c>
      <c r="B270" s="5" t="s">
        <v>35</v>
      </c>
      <c r="D270" s="31">
        <v>0</v>
      </c>
      <c r="E270" s="11"/>
      <c r="F270" s="31">
        <v>0</v>
      </c>
      <c r="G270" s="11"/>
      <c r="H270" s="11">
        <v>0</v>
      </c>
      <c r="I270" s="11"/>
      <c r="J270" s="11">
        <f t="shared" si="102"/>
        <v>0</v>
      </c>
      <c r="L270" s="9" t="str">
        <f t="shared" si="108"/>
        <v>NA</v>
      </c>
      <c r="M270" s="9"/>
      <c r="N270" s="9" t="str">
        <f t="shared" si="109"/>
        <v>NA</v>
      </c>
      <c r="O270" s="9"/>
      <c r="P270" s="9" t="str">
        <f>IF(SUM(D268:D270)=0,"NA",+SUM(J268:$J270)/SUM(D268:D270))</f>
        <v>NA</v>
      </c>
      <c r="Q270" s="9"/>
      <c r="R270" s="9" t="str">
        <f>IF(SUM(D267:D270)=0,"NA",+SUM($J267:J270)/SUM(D267:D270))</f>
        <v>NA</v>
      </c>
      <c r="S270" s="9"/>
      <c r="T270" s="9" t="s">
        <v>23</v>
      </c>
      <c r="U270" s="9"/>
      <c r="V270" s="9" t="s">
        <v>23</v>
      </c>
      <c r="W270" s="9"/>
      <c r="X270" s="9" t="s">
        <v>23</v>
      </c>
      <c r="Y270" s="9"/>
      <c r="Z270" s="9" t="s">
        <v>23</v>
      </c>
      <c r="AA270" s="9"/>
      <c r="AB270" s="9" t="s">
        <v>23</v>
      </c>
      <c r="AC270" s="9"/>
      <c r="AD270" s="9" t="s">
        <v>23</v>
      </c>
      <c r="AE270" s="8"/>
    </row>
    <row r="271" spans="1:31" ht="15" x14ac:dyDescent="0.25">
      <c r="A271" s="5">
        <v>1985</v>
      </c>
      <c r="B271" s="5" t="s">
        <v>35</v>
      </c>
      <c r="D271" s="31">
        <v>0</v>
      </c>
      <c r="E271" s="11"/>
      <c r="F271" s="31">
        <v>0</v>
      </c>
      <c r="G271" s="11"/>
      <c r="H271" s="11">
        <v>0</v>
      </c>
      <c r="I271" s="11"/>
      <c r="J271" s="11">
        <f t="shared" si="102"/>
        <v>0</v>
      </c>
      <c r="L271" s="9" t="str">
        <f>IF(+D271=0,"NA",+J271/D271)</f>
        <v>NA</v>
      </c>
      <c r="M271" s="9"/>
      <c r="N271" s="9" t="str">
        <f t="shared" si="109"/>
        <v>NA</v>
      </c>
      <c r="O271" s="9"/>
      <c r="P271" s="9" t="str">
        <f>IF(SUM(D269:D271)=0,"NA",+SUM(J269:$J271)/SUM(D269:D271))</f>
        <v>NA</v>
      </c>
      <c r="Q271" s="9"/>
      <c r="R271" s="9" t="str">
        <f>IF(SUM(D268:D271)=0,"NA",+SUM($J268:J271)/SUM(D268:D271))</f>
        <v>NA</v>
      </c>
      <c r="S271" s="9"/>
      <c r="T271" s="9" t="str">
        <f>IF(SUM(D267:D271)=0,"NA",+SUM($J267:J271)/SUM(D267:D271))</f>
        <v>NA</v>
      </c>
      <c r="U271" s="9"/>
      <c r="V271" s="9" t="s">
        <v>23</v>
      </c>
      <c r="W271" s="9"/>
      <c r="X271" s="9" t="s">
        <v>23</v>
      </c>
      <c r="Y271" s="9"/>
      <c r="Z271" s="9" t="s">
        <v>23</v>
      </c>
      <c r="AA271" s="9"/>
      <c r="AB271" s="9" t="s">
        <v>23</v>
      </c>
      <c r="AC271" s="9"/>
      <c r="AD271" s="9" t="s">
        <v>23</v>
      </c>
      <c r="AE271" s="8"/>
    </row>
    <row r="272" spans="1:31" ht="15" x14ac:dyDescent="0.25">
      <c r="A272" s="5">
        <v>1986</v>
      </c>
      <c r="B272" s="5" t="s">
        <v>35</v>
      </c>
      <c r="D272" s="31">
        <v>0</v>
      </c>
      <c r="E272" s="11"/>
      <c r="F272" s="31">
        <v>0</v>
      </c>
      <c r="G272" s="11"/>
      <c r="H272" s="11">
        <v>0</v>
      </c>
      <c r="I272" s="11"/>
      <c r="J272" s="11">
        <f t="shared" si="102"/>
        <v>0</v>
      </c>
      <c r="L272" s="9" t="str">
        <f t="shared" ref="L272:L280" si="110">IF(+D272=0,"NA",+J272/D272)</f>
        <v>NA</v>
      </c>
      <c r="M272" s="9"/>
      <c r="N272" s="9" t="str">
        <f t="shared" si="109"/>
        <v>NA</v>
      </c>
      <c r="O272" s="9"/>
      <c r="P272" s="9" t="str">
        <f>IF(SUM(D270:D272)=0,"NA",+SUM(J270:$J272)/SUM(D270:D272))</f>
        <v>NA</v>
      </c>
      <c r="Q272" s="9"/>
      <c r="R272" s="9" t="str">
        <f>IF(SUM(D269:D272)=0,"NA",+SUM($J269:J272)/SUM(D269:D272))</f>
        <v>NA</v>
      </c>
      <c r="S272" s="9"/>
      <c r="T272" s="9" t="str">
        <f>IF(SUM(D268:D272)=0,"NA",+SUM($J268:J272)/SUM(D268:D272))</f>
        <v>NA</v>
      </c>
      <c r="U272" s="9"/>
      <c r="V272" s="9" t="str">
        <f>IF(SUM(D267:D272)=0,"NA",+SUM($J267:J272)/SUM(D267:D272))</f>
        <v>NA</v>
      </c>
      <c r="W272" s="9"/>
      <c r="X272" s="9" t="s">
        <v>23</v>
      </c>
      <c r="Y272" s="9"/>
      <c r="Z272" s="9" t="s">
        <v>23</v>
      </c>
      <c r="AA272" s="9"/>
      <c r="AB272" s="9" t="s">
        <v>23</v>
      </c>
      <c r="AC272" s="9"/>
      <c r="AD272" s="9" t="s">
        <v>23</v>
      </c>
      <c r="AE272" s="8"/>
    </row>
    <row r="273" spans="1:31" ht="15" x14ac:dyDescent="0.25">
      <c r="A273" s="5">
        <v>1987</v>
      </c>
      <c r="B273" s="5" t="s">
        <v>35</v>
      </c>
      <c r="D273" s="31">
        <v>0</v>
      </c>
      <c r="E273" s="11"/>
      <c r="F273" s="31">
        <v>0</v>
      </c>
      <c r="G273" s="11"/>
      <c r="H273" s="11">
        <v>0</v>
      </c>
      <c r="I273" s="11"/>
      <c r="J273" s="11">
        <f t="shared" si="102"/>
        <v>0</v>
      </c>
      <c r="L273" s="9" t="str">
        <f t="shared" si="110"/>
        <v>NA</v>
      </c>
      <c r="M273" s="9"/>
      <c r="N273" s="9" t="str">
        <f t="shared" si="109"/>
        <v>NA</v>
      </c>
      <c r="O273" s="9"/>
      <c r="P273" s="9" t="str">
        <f>IF(SUM(D271:D273)=0,"NA",+SUM(J271:$J273)/SUM(D271:D273))</f>
        <v>NA</v>
      </c>
      <c r="Q273" s="9"/>
      <c r="R273" s="9" t="str">
        <f>IF(SUM(D270:D273)=0,"NA",+SUM($J270:J273)/SUM(D270:D273))</f>
        <v>NA</v>
      </c>
      <c r="S273" s="9"/>
      <c r="T273" s="9" t="str">
        <f>IF(SUM(D269:D273)=0,"NA",+SUM($J269:J273)/SUM(D269:D273))</f>
        <v>NA</v>
      </c>
      <c r="U273" s="9"/>
      <c r="V273" s="9" t="str">
        <f>IF(SUM(D268:D273)=0,"NA",+SUM($J268:J273)/SUM(D268:D273))</f>
        <v>NA</v>
      </c>
      <c r="W273" s="9"/>
      <c r="X273" s="9" t="str">
        <f>IF(SUM(D267:D273)=0,"NA",+SUM($J267:J273)/SUM(D267:D273))</f>
        <v>NA</v>
      </c>
      <c r="Y273" s="9"/>
      <c r="Z273" s="9" t="s">
        <v>23</v>
      </c>
      <c r="AA273" s="9"/>
      <c r="AB273" s="9" t="s">
        <v>23</v>
      </c>
      <c r="AC273" s="9"/>
      <c r="AD273" s="9" t="s">
        <v>23</v>
      </c>
      <c r="AE273" s="8"/>
    </row>
    <row r="274" spans="1:31" ht="15" x14ac:dyDescent="0.25">
      <c r="A274" s="5">
        <v>1988</v>
      </c>
      <c r="B274" s="5" t="s">
        <v>35</v>
      </c>
      <c r="D274" s="31">
        <v>0</v>
      </c>
      <c r="E274" s="11"/>
      <c r="F274" s="31">
        <v>0</v>
      </c>
      <c r="G274" s="11"/>
      <c r="H274" s="11">
        <v>0</v>
      </c>
      <c r="I274" s="11"/>
      <c r="J274" s="11">
        <f t="shared" si="102"/>
        <v>0</v>
      </c>
      <c r="L274" s="9" t="str">
        <f t="shared" si="110"/>
        <v>NA</v>
      </c>
      <c r="M274" s="9"/>
      <c r="N274" s="9" t="str">
        <f t="shared" si="109"/>
        <v>NA</v>
      </c>
      <c r="O274" s="9"/>
      <c r="P274" s="9" t="str">
        <f>IF(SUM(D272:D274)=0,"NA",+SUM(J272:$J274)/SUM(D272:D274))</f>
        <v>NA</v>
      </c>
      <c r="Q274" s="9"/>
      <c r="R274" s="9" t="str">
        <f>IF(SUM(D271:D274)=0,"NA",+SUM($J271:J274)/SUM(D271:D274))</f>
        <v>NA</v>
      </c>
      <c r="S274" s="9"/>
      <c r="T274" s="9" t="str">
        <f>IF(SUM(D270:D274)=0,"NA",+SUM($J270:J274)/SUM(D270:D274))</f>
        <v>NA</v>
      </c>
      <c r="U274" s="9"/>
      <c r="V274" s="9" t="str">
        <f>IF(SUM(D269:D274)=0,"NA",+SUM($J269:J274)/SUM(D269:D274))</f>
        <v>NA</v>
      </c>
      <c r="W274" s="9"/>
      <c r="X274" s="9" t="str">
        <f>IF(SUM(D268:D274)=0,"NA",+SUM($J268:J274)/SUM(D268:D274))</f>
        <v>NA</v>
      </c>
      <c r="Y274" s="9"/>
      <c r="Z274" s="9" t="str">
        <f>IF(SUM(D267:D274)=0,"NA",+SUM($J267:J274)/SUM(D267:D274))</f>
        <v>NA</v>
      </c>
      <c r="AA274" s="9"/>
      <c r="AB274" s="9" t="s">
        <v>23</v>
      </c>
      <c r="AC274" s="9"/>
      <c r="AD274" s="9" t="s">
        <v>23</v>
      </c>
      <c r="AE274" s="8"/>
    </row>
    <row r="275" spans="1:31" ht="15" x14ac:dyDescent="0.25">
      <c r="A275" s="5">
        <v>1989</v>
      </c>
      <c r="B275" s="5" t="s">
        <v>35</v>
      </c>
      <c r="D275" s="31">
        <v>0</v>
      </c>
      <c r="E275" s="11"/>
      <c r="F275" s="31">
        <v>0</v>
      </c>
      <c r="G275" s="11"/>
      <c r="H275" s="11">
        <v>0</v>
      </c>
      <c r="I275" s="11"/>
      <c r="J275" s="11">
        <f t="shared" si="102"/>
        <v>0</v>
      </c>
      <c r="L275" s="9" t="str">
        <f t="shared" si="110"/>
        <v>NA</v>
      </c>
      <c r="M275" s="9"/>
      <c r="N275" s="9" t="str">
        <f t="shared" si="109"/>
        <v>NA</v>
      </c>
      <c r="O275" s="9"/>
      <c r="P275" s="9" t="str">
        <f>IF(SUM(D273:D275)=0,"NA",+SUM(J273:$J275)/SUM(D273:D275))</f>
        <v>NA</v>
      </c>
      <c r="Q275" s="9"/>
      <c r="R275" s="9" t="str">
        <f>IF(SUM(D272:D275)=0,"NA",+SUM($J272:J275)/SUM(D272:D275))</f>
        <v>NA</v>
      </c>
      <c r="S275" s="9"/>
      <c r="T275" s="9" t="str">
        <f>IF(SUM(D271:D275)=0,"NA",+SUM($J271:J275)/SUM(D271:D275))</f>
        <v>NA</v>
      </c>
      <c r="U275" s="9"/>
      <c r="V275" s="9" t="str">
        <f>IF(SUM(D270:D275)=0,"NA",+SUM($J270:J275)/SUM(D270:D275))</f>
        <v>NA</v>
      </c>
      <c r="W275" s="9"/>
      <c r="X275" s="9" t="str">
        <f>IF(SUM(D269:D275)=0,"NA",+SUM($J269:J275)/SUM(D269:D275))</f>
        <v>NA</v>
      </c>
      <c r="Y275" s="9"/>
      <c r="Z275" s="9" t="str">
        <f>IF(SUM(D268:D275)=0,"NA",+SUM($J268:J275)/SUM(D268:D275))</f>
        <v>NA</v>
      </c>
      <c r="AA275" s="9"/>
      <c r="AB275" s="9" t="str">
        <f>IF(SUM(D267:D275)=0,"NA",+SUM($J267:J275)/SUM(D267:D275))</f>
        <v>NA</v>
      </c>
      <c r="AC275" s="9"/>
      <c r="AD275" s="9"/>
      <c r="AE275" s="8"/>
    </row>
    <row r="276" spans="1:31" ht="15" x14ac:dyDescent="0.25">
      <c r="A276" s="5">
        <v>1990</v>
      </c>
      <c r="B276" s="5" t="s">
        <v>35</v>
      </c>
      <c r="D276" s="31">
        <v>0</v>
      </c>
      <c r="E276" s="11"/>
      <c r="F276" s="31">
        <v>0</v>
      </c>
      <c r="G276" s="11"/>
      <c r="H276" s="11">
        <v>0</v>
      </c>
      <c r="I276" s="11"/>
      <c r="J276" s="11">
        <f t="shared" si="102"/>
        <v>0</v>
      </c>
      <c r="L276" s="9" t="str">
        <f t="shared" si="110"/>
        <v>NA</v>
      </c>
      <c r="M276" s="9"/>
      <c r="N276" s="9" t="str">
        <f t="shared" si="109"/>
        <v>NA</v>
      </c>
      <c r="O276" s="9"/>
      <c r="P276" s="9" t="str">
        <f>IF(SUM(D274:D276)=0,"NA",+SUM(J274:$J276)/SUM(D274:D276))</f>
        <v>NA</v>
      </c>
      <c r="Q276" s="9"/>
      <c r="R276" s="9" t="str">
        <f>IF(SUM(D273:D276)=0,"NA",+SUM($J273:J276)/SUM(D273:D276))</f>
        <v>NA</v>
      </c>
      <c r="S276" s="9"/>
      <c r="T276" s="9" t="str">
        <f>IF(SUM(D272:D276)=0,"NA",+SUM($J272:J276)/SUM(D272:D276))</f>
        <v>NA</v>
      </c>
      <c r="U276" s="9"/>
      <c r="V276" s="9" t="str">
        <f>IF(SUM(D271:D276)=0,"NA",+SUM($J271:J276)/SUM(D271:D276))</f>
        <v>NA</v>
      </c>
      <c r="W276" s="9"/>
      <c r="X276" s="9" t="str">
        <f>IF(SUM(D270:D276)=0,"NA",+SUM($J270:J276)/SUM(D270:D276))</f>
        <v>NA</v>
      </c>
      <c r="Y276" s="9"/>
      <c r="Z276" s="9" t="str">
        <f>IF(SUM(D269:D276)=0,"NA",+SUM($J269:J276)/SUM(D269:D276))</f>
        <v>NA</v>
      </c>
      <c r="AA276" s="9"/>
      <c r="AB276" s="9" t="str">
        <f>IF(SUM(D268:D276)=0,"NA",+SUM($J268:J276)/SUM(D268:D276))</f>
        <v>NA</v>
      </c>
      <c r="AC276" s="9"/>
      <c r="AD276" s="9" t="str">
        <f>IF(SUM(D267:D276)=0,"NA",+SUM($J267:J276)/SUM(D267:D276))</f>
        <v>NA</v>
      </c>
      <c r="AE276" s="8"/>
    </row>
    <row r="277" spans="1:31" ht="15" x14ac:dyDescent="0.25">
      <c r="A277" s="5">
        <v>1991</v>
      </c>
      <c r="B277" s="5" t="s">
        <v>35</v>
      </c>
      <c r="D277" s="31">
        <v>0</v>
      </c>
      <c r="E277" s="11"/>
      <c r="F277" s="31">
        <v>0</v>
      </c>
      <c r="G277" s="11"/>
      <c r="H277" s="11">
        <v>0</v>
      </c>
      <c r="I277" s="11"/>
      <c r="J277" s="11">
        <f t="shared" si="102"/>
        <v>0</v>
      </c>
      <c r="L277" s="9" t="str">
        <f t="shared" si="110"/>
        <v>NA</v>
      </c>
      <c r="M277" s="9"/>
      <c r="N277" s="9" t="str">
        <f t="shared" si="109"/>
        <v>NA</v>
      </c>
      <c r="O277" s="9"/>
      <c r="P277" s="9" t="str">
        <f>IF(SUM(D275:D277)=0,"NA",+SUM(J275:$J277)/SUM(D275:D277))</f>
        <v>NA</v>
      </c>
      <c r="Q277" s="9"/>
      <c r="R277" s="9" t="str">
        <f>IF(SUM(D274:D277)=0,"NA",+SUM($J274:J277)/SUM(D274:D277))</f>
        <v>NA</v>
      </c>
      <c r="S277" s="9"/>
      <c r="T277" s="9" t="str">
        <f>IF(SUM(D273:D277)=0,"NA",+SUM($J273:J277)/SUM(D273:D277))</f>
        <v>NA</v>
      </c>
      <c r="U277" s="9"/>
      <c r="V277" s="9" t="str">
        <f>IF(SUM(D272:D277)=0,"NA",+SUM($J272:J277)/SUM(D272:D277))</f>
        <v>NA</v>
      </c>
      <c r="W277" s="9"/>
      <c r="X277" s="9" t="str">
        <f>IF(SUM(D271:D277)=0,"NA",+SUM($J271:J277)/SUM(D271:D277))</f>
        <v>NA</v>
      </c>
      <c r="Y277" s="9"/>
      <c r="Z277" s="9" t="str">
        <f>IF(SUM(D270:D277)=0,"NA",+SUM($J270:J277)/SUM(D270:D277))</f>
        <v>NA</v>
      </c>
      <c r="AA277" s="9"/>
      <c r="AB277" s="9" t="str">
        <f>IF(SUM(D269:D277)=0,"NA",+SUM($J269:J277)/SUM(D269:D277))</f>
        <v>NA</v>
      </c>
      <c r="AC277" s="9"/>
      <c r="AD277" s="9" t="str">
        <f>IF(SUM(D268:D277)=0,"NA",+SUM($J268:J277)/SUM(D268:D277))</f>
        <v>NA</v>
      </c>
      <c r="AE277" s="8"/>
    </row>
    <row r="278" spans="1:31" ht="15" x14ac:dyDescent="0.25">
      <c r="A278" s="5">
        <v>1992</v>
      </c>
      <c r="B278" s="5" t="s">
        <v>35</v>
      </c>
      <c r="D278" s="31">
        <v>0</v>
      </c>
      <c r="E278" s="11"/>
      <c r="F278" s="31">
        <v>0</v>
      </c>
      <c r="G278" s="11"/>
      <c r="H278" s="11">
        <v>0</v>
      </c>
      <c r="I278" s="11"/>
      <c r="J278" s="11">
        <f t="shared" si="102"/>
        <v>0</v>
      </c>
      <c r="L278" s="9" t="str">
        <f t="shared" si="110"/>
        <v>NA</v>
      </c>
      <c r="M278" s="9"/>
      <c r="N278" s="9" t="str">
        <f t="shared" si="109"/>
        <v>NA</v>
      </c>
      <c r="O278" s="9"/>
      <c r="P278" s="9" t="str">
        <f>IF(SUM(D276:D278)=0,"NA",+SUM(J276:$J278)/SUM(D276:D278))</f>
        <v>NA</v>
      </c>
      <c r="Q278" s="9"/>
      <c r="R278" s="9" t="str">
        <f>IF(SUM(D275:D278)=0,"NA",+SUM($J275:J278)/SUM(D275:D278))</f>
        <v>NA</v>
      </c>
      <c r="S278" s="9"/>
      <c r="T278" s="9" t="str">
        <f>IF(SUM(D274:D278)=0,"NA",+SUM($J274:J278)/SUM(D274:D278))</f>
        <v>NA</v>
      </c>
      <c r="U278" s="9"/>
      <c r="V278" s="9" t="str">
        <f>IF(SUM(D273:D278)=0,"NA",+SUM($J273:J278)/SUM(D273:D278))</f>
        <v>NA</v>
      </c>
      <c r="W278" s="9"/>
      <c r="X278" s="9" t="str">
        <f>IF(SUM(D272:D278)=0,"NA",+SUM($J272:J278)/SUM(D272:D278))</f>
        <v>NA</v>
      </c>
      <c r="Y278" s="9"/>
      <c r="Z278" s="9" t="str">
        <f>IF(SUM(D271:D278)=0,"NA",+SUM($J271:J278)/SUM(D271:D278))</f>
        <v>NA</v>
      </c>
      <c r="AA278" s="9"/>
      <c r="AB278" s="9" t="str">
        <f>IF(SUM(D270:D278)=0,"NA",+SUM($J270:J278)/SUM(D270:D278))</f>
        <v>NA</v>
      </c>
      <c r="AC278" s="9"/>
      <c r="AD278" s="9" t="str">
        <f>IF(SUM(D269:D278)=0,"NA",+SUM($J269:J278)/SUM(D269:D278))</f>
        <v>NA</v>
      </c>
      <c r="AE278" s="8"/>
    </row>
    <row r="279" spans="1:31" ht="15" x14ac:dyDescent="0.25">
      <c r="A279" s="5">
        <v>1993</v>
      </c>
      <c r="B279" s="5" t="s">
        <v>35</v>
      </c>
      <c r="D279" s="31">
        <v>0</v>
      </c>
      <c r="E279" s="11"/>
      <c r="F279" s="31">
        <v>0</v>
      </c>
      <c r="G279" s="11"/>
      <c r="H279" s="11">
        <v>0</v>
      </c>
      <c r="I279" s="11"/>
      <c r="J279" s="11">
        <f t="shared" si="102"/>
        <v>0</v>
      </c>
      <c r="L279" s="9" t="str">
        <f t="shared" si="110"/>
        <v>NA</v>
      </c>
      <c r="M279" s="9"/>
      <c r="N279" s="9" t="str">
        <f t="shared" si="109"/>
        <v>NA</v>
      </c>
      <c r="O279" s="9"/>
      <c r="P279" s="9" t="str">
        <f>IF(SUM(D277:D279)=0,"NA",+SUM(J277:$J279)/SUM(D277:D279))</f>
        <v>NA</v>
      </c>
      <c r="Q279" s="9"/>
      <c r="R279" s="9" t="str">
        <f>IF(SUM(D276:D279)=0,"NA",+SUM($J276:J279)/SUM(D276:D279))</f>
        <v>NA</v>
      </c>
      <c r="S279" s="9"/>
      <c r="T279" s="9" t="str">
        <f>IF(SUM(D275:D279)=0,"NA",+SUM($J275:J279)/SUM(D275:D279))</f>
        <v>NA</v>
      </c>
      <c r="U279" s="9"/>
      <c r="V279" s="9" t="str">
        <f>IF(SUM(D274:D279)=0,"NA",+SUM($J274:J279)/SUM(D274:D279))</f>
        <v>NA</v>
      </c>
      <c r="W279" s="9"/>
      <c r="X279" s="9" t="str">
        <f>IF(SUM(D273:D279)=0,"NA",+SUM($J273:J279)/SUM(D273:D279))</f>
        <v>NA</v>
      </c>
      <c r="Y279" s="9"/>
      <c r="Z279" s="9" t="str">
        <f>IF(SUM(D272:D279)=0,"NA",+SUM($J272:J279)/SUM(D272:D279))</f>
        <v>NA</v>
      </c>
      <c r="AA279" s="9"/>
      <c r="AB279" s="9" t="str">
        <f>IF(SUM(D271:D279)=0,"NA",+SUM($J271:J279)/SUM(D271:D279))</f>
        <v>NA</v>
      </c>
      <c r="AC279" s="9"/>
      <c r="AD279" s="9" t="str">
        <f>IF(SUM(D270:D279)=0,"NA",+SUM($J270:J279)/SUM(D270:D279))</f>
        <v>NA</v>
      </c>
      <c r="AE279" s="8"/>
    </row>
    <row r="280" spans="1:31" ht="15" x14ac:dyDescent="0.25">
      <c r="A280" s="5">
        <v>1994</v>
      </c>
      <c r="B280" s="5" t="s">
        <v>35</v>
      </c>
      <c r="D280" s="31">
        <v>0</v>
      </c>
      <c r="E280" s="11"/>
      <c r="F280" s="31">
        <v>0</v>
      </c>
      <c r="G280" s="11"/>
      <c r="H280" s="11">
        <v>0</v>
      </c>
      <c r="I280" s="11"/>
      <c r="J280" s="11">
        <f t="shared" si="102"/>
        <v>0</v>
      </c>
      <c r="L280" s="9" t="str">
        <f t="shared" si="110"/>
        <v>NA</v>
      </c>
      <c r="M280" s="9"/>
      <c r="N280" s="9" t="str">
        <f t="shared" si="109"/>
        <v>NA</v>
      </c>
      <c r="O280" s="9"/>
      <c r="P280" s="9" t="str">
        <f>IF(SUM(D278:D280)=0,"NA",+SUM(J278:$J280)/SUM(D278:D280))</f>
        <v>NA</v>
      </c>
      <c r="Q280" s="9"/>
      <c r="R280" s="9" t="str">
        <f>IF(SUM(D277:D280)=0,"NA",+SUM($J277:J280)/SUM(D277:D280))</f>
        <v>NA</v>
      </c>
      <c r="S280" s="9"/>
      <c r="T280" s="9" t="str">
        <f>IF(SUM(D276:D280)=0,"NA",+SUM($J276:J280)/SUM(D276:D280))</f>
        <v>NA</v>
      </c>
      <c r="U280" s="9"/>
      <c r="V280" s="9" t="str">
        <f>IF(SUM(D275:D280)=0,"NA",+SUM($J275:J280)/SUM(D275:D280))</f>
        <v>NA</v>
      </c>
      <c r="W280" s="9"/>
      <c r="X280" s="9" t="str">
        <f>IF(SUM(D274:D280)=0,"NA",+SUM($J274:J280)/SUM(D274:D280))</f>
        <v>NA</v>
      </c>
      <c r="Y280" s="9"/>
      <c r="Z280" s="9" t="str">
        <f>IF(SUM(D273:D280)=0,"NA",+SUM($J273:J280)/SUM(D273:D280))</f>
        <v>NA</v>
      </c>
      <c r="AA280" s="9"/>
      <c r="AB280" s="9" t="str">
        <f>IF(SUM(D272:D280)=0,"NA",+SUM($J272:J280)/SUM(D272:D280))</f>
        <v>NA</v>
      </c>
      <c r="AC280" s="9"/>
      <c r="AD280" s="9" t="str">
        <f>IF(SUM(D271:D280)=0,"NA",+SUM($J271:J280)/SUM(D271:D280))</f>
        <v>NA</v>
      </c>
      <c r="AE280" s="8"/>
    </row>
    <row r="281" spans="1:31" ht="15" x14ac:dyDescent="0.25">
      <c r="A281" s="5">
        <v>1995</v>
      </c>
      <c r="B281" s="5" t="s">
        <v>35</v>
      </c>
      <c r="D281" s="31">
        <v>0</v>
      </c>
      <c r="E281" s="11"/>
      <c r="F281" s="31">
        <v>0</v>
      </c>
      <c r="G281" s="11"/>
      <c r="H281" s="11">
        <v>0</v>
      </c>
      <c r="I281" s="11"/>
      <c r="J281" s="11">
        <f t="shared" si="102"/>
        <v>0</v>
      </c>
      <c r="L281" s="9" t="str">
        <f>IF(+D281=0,"NA",+J281/D281)</f>
        <v>NA</v>
      </c>
      <c r="M281" s="9"/>
      <c r="N281" s="9" t="str">
        <f t="shared" si="109"/>
        <v>NA</v>
      </c>
      <c r="O281" s="9"/>
      <c r="P281" s="9" t="str">
        <f>IF(SUM(D279:D281)=0,"NA",+SUM(J279:$J281)/SUM(D279:D281))</f>
        <v>NA</v>
      </c>
      <c r="Q281" s="9"/>
      <c r="R281" s="9" t="str">
        <f>IF(SUM(D278:D281)=0,"NA",+SUM($J278:J281)/SUM(D278:D281))</f>
        <v>NA</v>
      </c>
      <c r="S281" s="9"/>
      <c r="T281" s="9" t="str">
        <f>IF(SUM(D277:D281)=0,"NA",+SUM($J277:J281)/SUM(D277:D281))</f>
        <v>NA</v>
      </c>
      <c r="U281" s="9"/>
      <c r="V281" s="9" t="str">
        <f>IF(SUM(D276:D281)=0,"NA",+SUM($J276:J281)/SUM(D276:D281))</f>
        <v>NA</v>
      </c>
      <c r="W281" s="9"/>
      <c r="X281" s="9" t="str">
        <f>IF(SUM(D275:D281)=0,"NA",+SUM($J275:J281)/SUM(D275:D281))</f>
        <v>NA</v>
      </c>
      <c r="Y281" s="9"/>
      <c r="Z281" s="9" t="str">
        <f>IF(SUM(D274:D281)=0,"NA",+SUM($J274:J281)/SUM(D274:D281))</f>
        <v>NA</v>
      </c>
      <c r="AA281" s="9"/>
      <c r="AB281" s="9" t="str">
        <f>IF(SUM(D273:D281)=0,"NA",+SUM($J273:J281)/SUM(D273:D281))</f>
        <v>NA</v>
      </c>
      <c r="AC281" s="9"/>
      <c r="AD281" s="9" t="str">
        <f>IF(SUM(D272:D281)=0,"NA",+SUM($J272:J281)/SUM(D272:D281))</f>
        <v>NA</v>
      </c>
      <c r="AE281" s="8"/>
    </row>
    <row r="282" spans="1:31" ht="15" x14ac:dyDescent="0.25">
      <c r="A282" s="5">
        <v>1996</v>
      </c>
      <c r="B282" s="5" t="s">
        <v>35</v>
      </c>
      <c r="D282" s="31">
        <v>0</v>
      </c>
      <c r="E282" s="11"/>
      <c r="F282" s="31">
        <v>0</v>
      </c>
      <c r="G282" s="11"/>
      <c r="H282" s="11">
        <v>0</v>
      </c>
      <c r="I282" s="11"/>
      <c r="J282" s="11">
        <f t="shared" si="102"/>
        <v>0</v>
      </c>
      <c r="L282" s="9" t="str">
        <f t="shared" ref="L282:L300" si="111">IF(+D282=0,"NA",+J282/D282)</f>
        <v>NA</v>
      </c>
      <c r="M282" s="9"/>
      <c r="N282" s="9" t="str">
        <f t="shared" ref="N282:N300" si="112">IF(SUM(D281:D282)=0,"NA",+SUM(J281:J282)/SUM(D281:D282))</f>
        <v>NA</v>
      </c>
      <c r="O282" s="9"/>
      <c r="P282" s="9" t="str">
        <f>IF(SUM(D280:D282)=0,"NA",+SUM(J280:$J282)/SUM(D280:D282))</f>
        <v>NA</v>
      </c>
      <c r="Q282" s="9"/>
      <c r="R282" s="9" t="str">
        <f>IF(SUM(D279:D282)=0,"NA",+SUM($J279:J282)/SUM(D279:D282))</f>
        <v>NA</v>
      </c>
      <c r="S282" s="9"/>
      <c r="T282" s="9" t="str">
        <f>IF(SUM(D278:D282)=0,"NA",+SUM($J278:J282)/SUM(D278:D282))</f>
        <v>NA</v>
      </c>
      <c r="U282" s="9"/>
      <c r="V282" s="9" t="str">
        <f>IF(SUM(D277:D282)=0,"NA",+SUM($J277:J282)/SUM(D277:D282))</f>
        <v>NA</v>
      </c>
      <c r="W282" s="9"/>
      <c r="X282" s="9" t="str">
        <f>IF(SUM(D276:D282)=0,"NA",+SUM($J276:J282)/SUM(D276:D282))</f>
        <v>NA</v>
      </c>
      <c r="Y282" s="9"/>
      <c r="Z282" s="9" t="str">
        <f>IF(SUM(D275:D282)=0,"NA",+SUM($J275:J282)/SUM(D275:D282))</f>
        <v>NA</v>
      </c>
      <c r="AA282" s="9"/>
      <c r="AB282" s="9" t="str">
        <f>IF(SUM(D274:D282)=0,"NA",+SUM($J274:J282)/SUM(D274:D282))</f>
        <v>NA</v>
      </c>
      <c r="AC282" s="9"/>
      <c r="AD282" s="9" t="str">
        <f>IF(SUM(D273:D282)=0,"NA",+SUM($J273:J282)/SUM(D273:D282))</f>
        <v>NA</v>
      </c>
      <c r="AE282" s="8"/>
    </row>
    <row r="283" spans="1:31" ht="15" x14ac:dyDescent="0.25">
      <c r="A283" s="5">
        <v>1997</v>
      </c>
      <c r="B283" s="5" t="s">
        <v>35</v>
      </c>
      <c r="D283" s="31">
        <v>0</v>
      </c>
      <c r="E283" s="11"/>
      <c r="F283" s="31">
        <v>0</v>
      </c>
      <c r="G283" s="11"/>
      <c r="H283" s="11">
        <v>0</v>
      </c>
      <c r="I283" s="11"/>
      <c r="J283" s="11">
        <f t="shared" si="102"/>
        <v>0</v>
      </c>
      <c r="L283" s="9" t="str">
        <f t="shared" si="111"/>
        <v>NA</v>
      </c>
      <c r="M283" s="9"/>
      <c r="N283" s="9" t="str">
        <f t="shared" si="112"/>
        <v>NA</v>
      </c>
      <c r="O283" s="9"/>
      <c r="P283" s="9" t="str">
        <f>IF(SUM(D281:D283)=0,"NA",+SUM(J281:$J283)/SUM(D281:D283))</f>
        <v>NA</v>
      </c>
      <c r="Q283" s="9"/>
      <c r="R283" s="9" t="str">
        <f>IF(SUM(D280:D283)=0,"NA",+SUM($J280:J283)/SUM(D280:D283))</f>
        <v>NA</v>
      </c>
      <c r="S283" s="9"/>
      <c r="T283" s="9" t="str">
        <f>IF(SUM(D279:D283)=0,"NA",+SUM($J279:J283)/SUM(D279:D283))</f>
        <v>NA</v>
      </c>
      <c r="U283" s="9"/>
      <c r="V283" s="9" t="str">
        <f>IF(SUM(D278:D283)=0,"NA",+SUM($J278:J283)/SUM(D278:D283))</f>
        <v>NA</v>
      </c>
      <c r="W283" s="9"/>
      <c r="X283" s="9" t="str">
        <f>IF(SUM(D277:D283)=0,"NA",+SUM($J277:J283)/SUM(D277:D283))</f>
        <v>NA</v>
      </c>
      <c r="Y283" s="9"/>
      <c r="Z283" s="9" t="str">
        <f>IF(SUM(D276:D283)=0,"NA",+SUM($J276:J283)/SUM(D276:D283))</f>
        <v>NA</v>
      </c>
      <c r="AA283" s="9"/>
      <c r="AB283" s="9" t="str">
        <f>IF(SUM(D275:D283)=0,"NA",+SUM($J275:J283)/SUM(D275:D283))</f>
        <v>NA</v>
      </c>
      <c r="AC283" s="9"/>
      <c r="AD283" s="9" t="str">
        <f>IF(SUM(D274:D283)=0,"NA",+SUM($J274:J283)/SUM(D274:D283))</f>
        <v>NA</v>
      </c>
      <c r="AE283" s="8"/>
    </row>
    <row r="284" spans="1:31" ht="15" x14ac:dyDescent="0.25">
      <c r="A284" s="5">
        <v>1998</v>
      </c>
      <c r="B284" s="5" t="s">
        <v>35</v>
      </c>
      <c r="D284" s="31">
        <v>2490.96</v>
      </c>
      <c r="E284" s="11"/>
      <c r="F284" s="31">
        <v>0</v>
      </c>
      <c r="G284" s="11"/>
      <c r="H284" s="11">
        <v>0</v>
      </c>
      <c r="I284" s="11"/>
      <c r="J284" s="11">
        <f t="shared" si="102"/>
        <v>0</v>
      </c>
      <c r="L284" s="9">
        <f t="shared" si="111"/>
        <v>0</v>
      </c>
      <c r="M284" s="9"/>
      <c r="N284" s="9">
        <f t="shared" si="112"/>
        <v>0</v>
      </c>
      <c r="O284" s="9"/>
      <c r="P284" s="9">
        <f>IF(SUM(D282:D284)=0,"NA",+SUM(J282:$J284)/SUM(D282:D284))</f>
        <v>0</v>
      </c>
      <c r="Q284" s="9"/>
      <c r="R284" s="9">
        <f>IF(SUM(D281:D284)=0,"NA",+SUM($J281:J284)/SUM(D281:D284))</f>
        <v>0</v>
      </c>
      <c r="S284" s="9"/>
      <c r="T284" s="9">
        <f>IF(SUM(D280:D284)=0,"NA",+SUM($J280:J284)/SUM(D280:D284))</f>
        <v>0</v>
      </c>
      <c r="U284" s="9"/>
      <c r="V284" s="9">
        <f>IF(SUM(D279:D284)=0,"NA",+SUM($J279:J284)/SUM(D279:D284))</f>
        <v>0</v>
      </c>
      <c r="W284" s="9"/>
      <c r="X284" s="9">
        <f>IF(SUM(D278:D284)=0,"NA",+SUM($J278:J284)/SUM(D278:D284))</f>
        <v>0</v>
      </c>
      <c r="Y284" s="9"/>
      <c r="Z284" s="9">
        <f>IF(SUM(D277:D284)=0,"NA",+SUM($J277:J284)/SUM(D277:D284))</f>
        <v>0</v>
      </c>
      <c r="AA284" s="9"/>
      <c r="AB284" s="9">
        <f>IF(SUM(D276:D284)=0,"NA",+SUM($J276:J284)/SUM(D276:D284))</f>
        <v>0</v>
      </c>
      <c r="AC284" s="9"/>
      <c r="AD284" s="9">
        <f>IF(SUM(D275:D284)=0,"NA",+SUM($J275:J284)/SUM(D275:D284))</f>
        <v>0</v>
      </c>
      <c r="AE284" s="8"/>
    </row>
    <row r="285" spans="1:31" ht="15" x14ac:dyDescent="0.25">
      <c r="A285" s="5">
        <v>1999</v>
      </c>
      <c r="B285" s="5" t="s">
        <v>35</v>
      </c>
      <c r="D285" s="31">
        <v>0</v>
      </c>
      <c r="E285" s="11"/>
      <c r="F285" s="31">
        <v>0</v>
      </c>
      <c r="G285" s="11"/>
      <c r="H285" s="11">
        <v>0</v>
      </c>
      <c r="I285" s="11"/>
      <c r="J285" s="11">
        <f t="shared" si="102"/>
        <v>0</v>
      </c>
      <c r="L285" s="9" t="str">
        <f t="shared" si="111"/>
        <v>NA</v>
      </c>
      <c r="M285" s="9"/>
      <c r="N285" s="9">
        <f t="shared" si="112"/>
        <v>0</v>
      </c>
      <c r="O285" s="9"/>
      <c r="P285" s="9">
        <f>IF(SUM(D283:D285)=0,"NA",+SUM(J283:$J285)/SUM(D283:D285))</f>
        <v>0</v>
      </c>
      <c r="Q285" s="9"/>
      <c r="R285" s="9">
        <f>IF(SUM(D282:D285)=0,"NA",+SUM($J282:J285)/SUM(D282:D285))</f>
        <v>0</v>
      </c>
      <c r="S285" s="9"/>
      <c r="T285" s="9">
        <f>IF(SUM(D281:D285)=0,"NA",+SUM($J281:J285)/SUM(D281:D285))</f>
        <v>0</v>
      </c>
      <c r="U285" s="9"/>
      <c r="V285" s="9">
        <f>IF(SUM(D280:D285)=0,"NA",+SUM($J280:J285)/SUM(D280:D285))</f>
        <v>0</v>
      </c>
      <c r="W285" s="9"/>
      <c r="X285" s="9">
        <f>IF(SUM(D279:D285)=0,"NA",+SUM($J279:J285)/SUM(D279:D285))</f>
        <v>0</v>
      </c>
      <c r="Y285" s="9"/>
      <c r="Z285" s="9">
        <f>IF(SUM(D278:D285)=0,"NA",+SUM($J278:J285)/SUM(D278:D285))</f>
        <v>0</v>
      </c>
      <c r="AA285" s="9"/>
      <c r="AB285" s="9">
        <f>IF(SUM(D277:D285)=0,"NA",+SUM($J277:J285)/SUM(D277:D285))</f>
        <v>0</v>
      </c>
      <c r="AC285" s="9"/>
      <c r="AD285" s="9">
        <f>IF(SUM(D276:D285)=0,"NA",+SUM($J276:J285)/SUM(D276:D285))</f>
        <v>0</v>
      </c>
      <c r="AE285" s="8"/>
    </row>
    <row r="286" spans="1:31" ht="15" x14ac:dyDescent="0.25">
      <c r="A286" s="5">
        <v>2000</v>
      </c>
      <c r="B286" s="5" t="s">
        <v>35</v>
      </c>
      <c r="D286" s="31">
        <v>0</v>
      </c>
      <c r="E286" s="11"/>
      <c r="F286" s="31">
        <v>0</v>
      </c>
      <c r="G286" s="11"/>
      <c r="H286" s="11">
        <v>0</v>
      </c>
      <c r="I286" s="11"/>
      <c r="J286" s="11">
        <f t="shared" si="102"/>
        <v>0</v>
      </c>
      <c r="L286" s="9" t="str">
        <f t="shared" si="111"/>
        <v>NA</v>
      </c>
      <c r="M286" s="9"/>
      <c r="N286" s="9" t="str">
        <f t="shared" si="112"/>
        <v>NA</v>
      </c>
      <c r="O286" s="9"/>
      <c r="P286" s="9">
        <f>IF(SUM(D284:D286)=0,"NA",+SUM(J284:$J286)/SUM(D284:D286))</f>
        <v>0</v>
      </c>
      <c r="Q286" s="9"/>
      <c r="R286" s="9">
        <f>IF(SUM(D283:D286)=0,"NA",+SUM($J283:J286)/SUM(D283:D286))</f>
        <v>0</v>
      </c>
      <c r="S286" s="9"/>
      <c r="T286" s="9">
        <f>IF(SUM(D282:D286)=0,"NA",+SUM($J282:J286)/SUM(D282:D286))</f>
        <v>0</v>
      </c>
      <c r="U286" s="9"/>
      <c r="V286" s="9">
        <f>IF(SUM(D281:D286)=0,"NA",+SUM($J281:J286)/SUM(D281:D286))</f>
        <v>0</v>
      </c>
      <c r="W286" s="9"/>
      <c r="X286" s="9">
        <f>IF(SUM(D280:D286)=0,"NA",+SUM($J280:J286)/SUM(D280:D286))</f>
        <v>0</v>
      </c>
      <c r="Y286" s="9"/>
      <c r="Z286" s="9">
        <f>IF(SUM(D279:D286)=0,"NA",+SUM($J279:J286)/SUM(D279:D286))</f>
        <v>0</v>
      </c>
      <c r="AA286" s="9"/>
      <c r="AB286" s="9">
        <f>IF(SUM(D278:D286)=0,"NA",+SUM($J278:J286)/SUM(D278:D286))</f>
        <v>0</v>
      </c>
      <c r="AC286" s="9"/>
      <c r="AD286" s="9">
        <f>IF(SUM(D277:D286)=0,"NA",+SUM($J277:J286)/SUM(D277:D286))</f>
        <v>0</v>
      </c>
      <c r="AE286" s="8"/>
    </row>
    <row r="287" spans="1:31" ht="15" x14ac:dyDescent="0.25">
      <c r="A287" s="5">
        <v>2001</v>
      </c>
      <c r="B287" s="5" t="s">
        <v>35</v>
      </c>
      <c r="D287" s="31">
        <v>0</v>
      </c>
      <c r="E287" s="11"/>
      <c r="F287" s="31">
        <v>0</v>
      </c>
      <c r="G287" s="11"/>
      <c r="H287" s="11">
        <v>0</v>
      </c>
      <c r="I287" s="11"/>
      <c r="J287" s="11">
        <f t="shared" si="102"/>
        <v>0</v>
      </c>
      <c r="L287" s="9" t="str">
        <f t="shared" si="111"/>
        <v>NA</v>
      </c>
      <c r="M287" s="9"/>
      <c r="N287" s="9" t="str">
        <f t="shared" si="112"/>
        <v>NA</v>
      </c>
      <c r="O287" s="9"/>
      <c r="P287" s="9" t="str">
        <f>IF(SUM(D285:D287)=0,"NA",+SUM(J285:$J287)/SUM(D285:D287))</f>
        <v>NA</v>
      </c>
      <c r="Q287" s="9"/>
      <c r="R287" s="9">
        <f>IF(SUM(D284:D287)=0,"NA",+SUM($J284:J287)/SUM(D284:D287))</f>
        <v>0</v>
      </c>
      <c r="S287" s="9"/>
      <c r="T287" s="9">
        <f>IF(SUM(D283:D287)=0,"NA",+SUM($J283:J287)/SUM(D283:D287))</f>
        <v>0</v>
      </c>
      <c r="U287" s="9"/>
      <c r="V287" s="9">
        <f>IF(SUM(D282:D287)=0,"NA",+SUM($J282:J287)/SUM(D282:D287))</f>
        <v>0</v>
      </c>
      <c r="W287" s="9"/>
      <c r="X287" s="9">
        <f>IF(SUM(D281:D287)=0,"NA",+SUM($J281:J287)/SUM(D281:D287))</f>
        <v>0</v>
      </c>
      <c r="Y287" s="9"/>
      <c r="Z287" s="9">
        <f>IF(SUM(D280:D287)=0,"NA",+SUM($J280:J287)/SUM(D280:D287))</f>
        <v>0</v>
      </c>
      <c r="AA287" s="9"/>
      <c r="AB287" s="9">
        <f>IF(SUM(D279:D287)=0,"NA",+SUM($J279:J287)/SUM(D279:D287))</f>
        <v>0</v>
      </c>
      <c r="AC287" s="9"/>
      <c r="AD287" s="9">
        <f>IF(SUM(D278:D287)=0,"NA",+SUM($J278:J287)/SUM(D278:D287))</f>
        <v>0</v>
      </c>
      <c r="AE287" s="8"/>
    </row>
    <row r="288" spans="1:31" ht="15" x14ac:dyDescent="0.25">
      <c r="A288" s="5">
        <v>2002</v>
      </c>
      <c r="B288" s="5" t="s">
        <v>35</v>
      </c>
      <c r="D288" s="31">
        <v>0</v>
      </c>
      <c r="E288" s="11"/>
      <c r="F288" s="31">
        <v>0</v>
      </c>
      <c r="G288" s="11"/>
      <c r="H288" s="11">
        <v>0</v>
      </c>
      <c r="I288" s="11"/>
      <c r="J288" s="11">
        <f t="shared" si="102"/>
        <v>0</v>
      </c>
      <c r="L288" s="9" t="str">
        <f t="shared" si="111"/>
        <v>NA</v>
      </c>
      <c r="M288" s="9"/>
      <c r="N288" s="9" t="str">
        <f t="shared" si="112"/>
        <v>NA</v>
      </c>
      <c r="O288" s="9"/>
      <c r="P288" s="9" t="str">
        <f>IF(SUM(D286:D288)=0,"NA",+SUM(J286:$J288)/SUM(D286:D288))</f>
        <v>NA</v>
      </c>
      <c r="Q288" s="9"/>
      <c r="R288" s="9" t="str">
        <f>IF(SUM(D285:D288)=0,"NA",+SUM($J285:J288)/SUM(D285:D288))</f>
        <v>NA</v>
      </c>
      <c r="S288" s="9"/>
      <c r="T288" s="9">
        <f>IF(SUM(D284:D288)=0,"NA",+SUM($J284:J288)/SUM(D284:D288))</f>
        <v>0</v>
      </c>
      <c r="U288" s="9"/>
      <c r="V288" s="9">
        <f>IF(SUM(D283:D288)=0,"NA",+SUM($J283:J288)/SUM(D283:D288))</f>
        <v>0</v>
      </c>
      <c r="W288" s="9"/>
      <c r="X288" s="9">
        <f>IF(SUM(D282:D288)=0,"NA",+SUM($J282:J288)/SUM(D282:D288))</f>
        <v>0</v>
      </c>
      <c r="Y288" s="9"/>
      <c r="Z288" s="9">
        <f>IF(SUM(D281:D288)=0,"NA",+SUM($J281:J288)/SUM(D281:D288))</f>
        <v>0</v>
      </c>
      <c r="AA288" s="9"/>
      <c r="AB288" s="9">
        <f>IF(SUM(D280:D288)=0,"NA",+SUM($J280:J288)/SUM(D280:D288))</f>
        <v>0</v>
      </c>
      <c r="AC288" s="9"/>
      <c r="AD288" s="9">
        <f>IF(SUM(D279:D288)=0,"NA",+SUM($J279:J288)/SUM(D279:D288))</f>
        <v>0</v>
      </c>
      <c r="AE288" s="8"/>
    </row>
    <row r="289" spans="1:31" ht="15" x14ac:dyDescent="0.25">
      <c r="A289" s="5">
        <v>2003</v>
      </c>
      <c r="B289" s="5" t="s">
        <v>35</v>
      </c>
      <c r="D289" s="31">
        <v>0</v>
      </c>
      <c r="E289" s="11"/>
      <c r="F289" s="31">
        <v>0</v>
      </c>
      <c r="G289" s="11"/>
      <c r="H289" s="11">
        <v>0</v>
      </c>
      <c r="I289" s="11"/>
      <c r="J289" s="11">
        <f t="shared" si="102"/>
        <v>0</v>
      </c>
      <c r="L289" s="9" t="str">
        <f t="shared" si="111"/>
        <v>NA</v>
      </c>
      <c r="M289" s="9"/>
      <c r="N289" s="9" t="str">
        <f t="shared" si="112"/>
        <v>NA</v>
      </c>
      <c r="O289" s="9"/>
      <c r="P289" s="9" t="str">
        <f>IF(SUM(D287:D289)=0,"NA",+SUM(J287:$J289)/SUM(D287:D289))</f>
        <v>NA</v>
      </c>
      <c r="Q289" s="9"/>
      <c r="R289" s="9" t="str">
        <f>IF(SUM(D286:D289)=0,"NA",+SUM($J286:J289)/SUM(D286:D289))</f>
        <v>NA</v>
      </c>
      <c r="S289" s="9"/>
      <c r="T289" s="9" t="str">
        <f>IF(SUM(D285:D289)=0,"NA",+SUM($J285:J289)/SUM(D285:D289))</f>
        <v>NA</v>
      </c>
      <c r="U289" s="9"/>
      <c r="V289" s="9">
        <f>IF(SUM(D284:D289)=0,"NA",+SUM($J284:J289)/SUM(D284:D289))</f>
        <v>0</v>
      </c>
      <c r="W289" s="9"/>
      <c r="X289" s="9">
        <f>IF(SUM(D283:D289)=0,"NA",+SUM($J283:J289)/SUM(D283:D289))</f>
        <v>0</v>
      </c>
      <c r="Y289" s="9"/>
      <c r="Z289" s="9">
        <f>IF(SUM(D282:D289)=0,"NA",+SUM($J282:J289)/SUM(D282:D289))</f>
        <v>0</v>
      </c>
      <c r="AA289" s="9"/>
      <c r="AB289" s="9">
        <f>IF(SUM(D281:D289)=0,"NA",+SUM($J281:J289)/SUM(D281:D289))</f>
        <v>0</v>
      </c>
      <c r="AC289" s="9"/>
      <c r="AD289" s="9">
        <f>IF(SUM(D280:D289)=0,"NA",+SUM($J280:J289)/SUM(D280:D289))</f>
        <v>0</v>
      </c>
      <c r="AE289" s="8"/>
    </row>
    <row r="290" spans="1:31" ht="15" x14ac:dyDescent="0.25">
      <c r="A290" s="5">
        <v>2004</v>
      </c>
      <c r="B290" s="5" t="s">
        <v>35</v>
      </c>
      <c r="D290" s="31">
        <v>2911960.2</v>
      </c>
      <c r="E290" s="11"/>
      <c r="F290" s="31">
        <v>0</v>
      </c>
      <c r="G290" s="11"/>
      <c r="H290" s="11">
        <v>236247.31</v>
      </c>
      <c r="I290" s="11"/>
      <c r="J290" s="11">
        <f t="shared" si="102"/>
        <v>-236247.31</v>
      </c>
      <c r="L290" s="9">
        <f t="shared" si="111"/>
        <v>-8.1129992779434279E-2</v>
      </c>
      <c r="M290" s="9"/>
      <c r="N290" s="9">
        <f t="shared" si="112"/>
        <v>-8.1129992779434279E-2</v>
      </c>
      <c r="O290" s="9"/>
      <c r="P290" s="9">
        <f>IF(SUM(D288:D290)=0,"NA",+SUM(J288:$J290)/SUM(D288:D290))</f>
        <v>-8.1129992779434279E-2</v>
      </c>
      <c r="Q290" s="9"/>
      <c r="R290" s="9">
        <f>IF(SUM(D287:D290)=0,"NA",+SUM($J287:J290)/SUM(D287:D290))</f>
        <v>-8.1129992779434279E-2</v>
      </c>
      <c r="S290" s="9"/>
      <c r="T290" s="9">
        <f>IF(SUM(D286:D290)=0,"NA",+SUM($J286:J290)/SUM(D286:D290))</f>
        <v>-8.1129992779434279E-2</v>
      </c>
      <c r="U290" s="9"/>
      <c r="V290" s="9">
        <f>IF(SUM(D285:D290)=0,"NA",+SUM($J285:J290)/SUM(D285:D290))</f>
        <v>-8.1129992779434279E-2</v>
      </c>
      <c r="W290" s="9"/>
      <c r="X290" s="9">
        <f>IF(SUM(D284:D290)=0,"NA",+SUM($J284:J290)/SUM(D284:D290))</f>
        <v>-8.1060651570500145E-2</v>
      </c>
      <c r="Y290" s="9"/>
      <c r="Z290" s="9">
        <f>IF(SUM(D283:D290)=0,"NA",+SUM($J283:J290)/SUM(D283:D290))</f>
        <v>-8.1060651570500145E-2</v>
      </c>
      <c r="AA290" s="9"/>
      <c r="AB290" s="9">
        <f>IF(SUM(D282:D290)=0,"NA",+SUM($J282:J290)/SUM(D282:D290))</f>
        <v>-8.1060651570500145E-2</v>
      </c>
      <c r="AC290" s="9"/>
      <c r="AD290" s="9">
        <f>IF(SUM(D281:D290)=0,"NA",+SUM($J281:J290)/SUM(D281:D290))</f>
        <v>-8.1060651570500145E-2</v>
      </c>
      <c r="AE290" s="8"/>
    </row>
    <row r="291" spans="1:31" ht="15" x14ac:dyDescent="0.25">
      <c r="A291" s="5">
        <v>2005</v>
      </c>
      <c r="B291" s="5" t="s">
        <v>35</v>
      </c>
      <c r="D291" s="31">
        <v>17544210.870000001</v>
      </c>
      <c r="E291" s="11"/>
      <c r="F291" s="31">
        <v>0</v>
      </c>
      <c r="G291" s="11"/>
      <c r="H291" s="11">
        <v>1627914.06</v>
      </c>
      <c r="I291" s="11"/>
      <c r="J291" s="11">
        <f t="shared" ref="J291:J300" si="113">F291-H291</f>
        <v>-1627914.06</v>
      </c>
      <c r="L291" s="9">
        <f t="shared" si="111"/>
        <v>-9.2789243817382364E-2</v>
      </c>
      <c r="M291" s="9"/>
      <c r="N291" s="9">
        <f t="shared" si="112"/>
        <v>-9.1129535611573276E-2</v>
      </c>
      <c r="O291" s="9"/>
      <c r="P291" s="9">
        <f>IF(SUM(D289:D291)=0,"NA",+SUM(J289:$J291)/SUM(D289:D291))</f>
        <v>-9.1129535611573276E-2</v>
      </c>
      <c r="Q291" s="9"/>
      <c r="R291" s="9">
        <f>IF(SUM(D288:D291)=0,"NA",+SUM($J288:J291)/SUM(D288:D291))</f>
        <v>-9.1129535611573276E-2</v>
      </c>
      <c r="S291" s="9"/>
      <c r="T291" s="9">
        <f>IF(SUM(D287:D291)=0,"NA",+SUM($J287:J291)/SUM(D287:D291))</f>
        <v>-9.1129535611573276E-2</v>
      </c>
      <c r="U291" s="9"/>
      <c r="V291" s="9">
        <f>IF(SUM(D286:D291)=0,"NA",+SUM($J286:J291)/SUM(D286:D291))</f>
        <v>-9.1129535611573276E-2</v>
      </c>
      <c r="W291" s="9"/>
      <c r="X291" s="9">
        <f>IF(SUM(D285:D291)=0,"NA",+SUM($J285:J291)/SUM(D285:D291))</f>
        <v>-9.1129535611573276E-2</v>
      </c>
      <c r="Y291" s="9"/>
      <c r="Z291" s="9">
        <f>IF(SUM(D284:D291)=0,"NA",+SUM($J284:J291)/SUM(D284:D291))</f>
        <v>-9.1118440065457204E-2</v>
      </c>
      <c r="AA291" s="9"/>
      <c r="AB291" s="9">
        <f>IF(SUM(D283:D291)=0,"NA",+SUM($J283:J291)/SUM(D283:D291))</f>
        <v>-9.1118440065457204E-2</v>
      </c>
      <c r="AC291" s="9"/>
      <c r="AD291" s="9">
        <f>IF(SUM(D282:D291)=0,"NA",+SUM($J282:J291)/SUM(D282:D291))</f>
        <v>-9.1118440065457204E-2</v>
      </c>
      <c r="AE291" s="8"/>
    </row>
    <row r="292" spans="1:31" ht="15" x14ac:dyDescent="0.25">
      <c r="A292" s="5">
        <v>2006</v>
      </c>
      <c r="B292" s="5" t="s">
        <v>35</v>
      </c>
      <c r="D292" s="31">
        <v>7704417.1600000001</v>
      </c>
      <c r="E292" s="11"/>
      <c r="F292" s="31">
        <v>0</v>
      </c>
      <c r="G292" s="11"/>
      <c r="H292" s="11">
        <v>-1236624.6000000001</v>
      </c>
      <c r="I292" s="11"/>
      <c r="J292" s="11">
        <f t="shared" si="113"/>
        <v>1236624.6000000001</v>
      </c>
      <c r="L292" s="9">
        <f t="shared" si="111"/>
        <v>0.16050852054329831</v>
      </c>
      <c r="M292" s="9"/>
      <c r="N292" s="9">
        <f t="shared" si="112"/>
        <v>-1.5497454338313999E-2</v>
      </c>
      <c r="O292" s="9"/>
      <c r="P292" s="9">
        <f>IF(SUM(D290:D292)=0,"NA",+SUM(J290:$J292)/SUM(D290:D292))</f>
        <v>-2.2284220942923108E-2</v>
      </c>
      <c r="Q292" s="9"/>
      <c r="R292" s="9">
        <f>IF(SUM(D289:D292)=0,"NA",+SUM($J289:J292)/SUM(D289:D292))</f>
        <v>-2.2284220942923108E-2</v>
      </c>
      <c r="S292" s="9"/>
      <c r="T292" s="9">
        <f>IF(SUM(D288:D292)=0,"NA",+SUM($J288:J292)/SUM(D288:D292))</f>
        <v>-2.2284220942923108E-2</v>
      </c>
      <c r="U292" s="9"/>
      <c r="V292" s="9">
        <f>IF(SUM(D287:D292)=0,"NA",+SUM($J287:J292)/SUM(D287:D292))</f>
        <v>-2.2284220942923108E-2</v>
      </c>
      <c r="W292" s="9"/>
      <c r="X292" s="9">
        <f>IF(SUM(D286:D292)=0,"NA",+SUM($J286:J292)/SUM(D286:D292))</f>
        <v>-2.2284220942923108E-2</v>
      </c>
      <c r="Y292" s="9"/>
      <c r="Z292" s="9">
        <f>IF(SUM(D285:D292)=0,"NA",+SUM($J285:J292)/SUM(D285:D292))</f>
        <v>-2.2284220942923108E-2</v>
      </c>
      <c r="AA292" s="9"/>
      <c r="AB292" s="9">
        <f>IF(SUM(D284:D292)=0,"NA",+SUM($J284:J292)/SUM(D284:D292))</f>
        <v>-2.2282249954501513E-2</v>
      </c>
      <c r="AC292" s="9"/>
      <c r="AD292" s="9">
        <f>IF(SUM(D283:D292)=0,"NA",+SUM($J283:J292)/SUM(D283:D292))</f>
        <v>-2.2282249954501513E-2</v>
      </c>
      <c r="AE292" s="8"/>
    </row>
    <row r="293" spans="1:31" ht="15" x14ac:dyDescent="0.25">
      <c r="A293" s="5">
        <v>2007</v>
      </c>
      <c r="B293" s="5" t="s">
        <v>35</v>
      </c>
      <c r="D293" s="35">
        <v>14070468.91</v>
      </c>
      <c r="E293" s="11"/>
      <c r="F293" s="31">
        <v>0</v>
      </c>
      <c r="G293" s="11"/>
      <c r="H293" s="11">
        <v>308345.87</v>
      </c>
      <c r="I293" s="11"/>
      <c r="J293" s="11">
        <f t="shared" si="113"/>
        <v>-308345.87</v>
      </c>
      <c r="L293" s="9">
        <f t="shared" si="111"/>
        <v>-2.1914399013444108E-2</v>
      </c>
      <c r="M293" s="9"/>
      <c r="N293" s="9">
        <f t="shared" si="112"/>
        <v>4.2630704335988291E-2</v>
      </c>
      <c r="O293" s="9"/>
      <c r="P293" s="9">
        <f>IF(SUM(D291:D293)=0,"NA",+SUM(J291:$J293)/SUM(D291:D293))</f>
        <v>-1.7793779217961866E-2</v>
      </c>
      <c r="Q293" s="9"/>
      <c r="R293" s="9">
        <f>IF(SUM(D290:D293)=0,"NA",+SUM($J290:J293)/SUM(D290:D293))</f>
        <v>-2.2161004326684493E-2</v>
      </c>
      <c r="S293" s="9"/>
      <c r="T293" s="9">
        <f>IF(SUM(D289:D293)=0,"NA",+SUM($J289:J293)/SUM(D289:D293))</f>
        <v>-2.2161004326684493E-2</v>
      </c>
      <c r="U293" s="9"/>
      <c r="V293" s="9">
        <f>IF(SUM(D288:D293)=0,"NA",+SUM($J288:J293)/SUM(D288:D293))</f>
        <v>-2.2161004326684493E-2</v>
      </c>
      <c r="W293" s="9"/>
      <c r="X293" s="9">
        <f>IF(SUM(D287:D293)=0,"NA",+SUM($J287:J293)/SUM(D287:D293))</f>
        <v>-2.2161004326684493E-2</v>
      </c>
      <c r="Y293" s="9"/>
      <c r="Z293" s="9">
        <f>IF(SUM(D286:D293)=0,"NA",+SUM($J286:J293)/SUM(D286:D293))</f>
        <v>-2.2161004326684493E-2</v>
      </c>
      <c r="AA293" s="9"/>
      <c r="AB293" s="9">
        <f>IF(SUM(D285:D293)=0,"NA",+SUM($J285:J293)/SUM(D285:D293))</f>
        <v>-2.2161004326684493E-2</v>
      </c>
      <c r="AC293" s="9"/>
      <c r="AD293" s="9">
        <f>IF(SUM(D284:D293)=0,"NA",+SUM($J284:J293)/SUM(D284:D293))</f>
        <v>-2.215969725735641E-2</v>
      </c>
      <c r="AE293" s="8"/>
    </row>
    <row r="294" spans="1:31" ht="15" x14ac:dyDescent="0.25">
      <c r="A294" s="5">
        <v>2008</v>
      </c>
      <c r="B294" s="5" t="s">
        <v>35</v>
      </c>
      <c r="D294" s="31">
        <v>572207.27</v>
      </c>
      <c r="E294" s="11"/>
      <c r="F294" s="31">
        <v>0</v>
      </c>
      <c r="G294" s="11"/>
      <c r="H294" s="11">
        <v>9077.33</v>
      </c>
      <c r="I294" s="11"/>
      <c r="J294" s="11">
        <f t="shared" si="113"/>
        <v>-9077.33</v>
      </c>
      <c r="L294" s="9">
        <f t="shared" si="111"/>
        <v>-1.5863709665904804E-2</v>
      </c>
      <c r="M294" s="9"/>
      <c r="N294" s="9">
        <f t="shared" si="112"/>
        <v>-2.1677949856840992E-2</v>
      </c>
      <c r="O294" s="9"/>
      <c r="P294" s="9">
        <f>IF(SUM(D292:D294)=0,"NA",+SUM(J292:$J294)/SUM(D292:D294))</f>
        <v>4.1132928833956361E-2</v>
      </c>
      <c r="Q294" s="9"/>
      <c r="R294" s="9">
        <f>IF(SUM(D291:D294)=0,"NA",+SUM($J291:J294)/SUM(D291:D294))</f>
        <v>-1.7766093990537891E-2</v>
      </c>
      <c r="S294" s="9"/>
      <c r="T294" s="9">
        <f>IF(SUM(D290:D294)=0,"NA",+SUM($J290:J294)/SUM(D290:D294))</f>
        <v>-2.207682014503622E-2</v>
      </c>
      <c r="U294" s="9"/>
      <c r="V294" s="9">
        <f>IF(SUM(D289:D294)=0,"NA",+SUM($J289:J294)/SUM(D289:D294))</f>
        <v>-2.207682014503622E-2</v>
      </c>
      <c r="W294" s="9"/>
      <c r="X294" s="9">
        <f>IF(SUM(D288:D294)=0,"NA",+SUM($J288:J294)/SUM(D288:D294))</f>
        <v>-2.207682014503622E-2</v>
      </c>
      <c r="Y294" s="9"/>
      <c r="Z294" s="9">
        <f>IF(SUM(D287:D294)=0,"NA",+SUM($J287:J294)/SUM(D287:D294))</f>
        <v>-2.207682014503622E-2</v>
      </c>
      <c r="AA294" s="9"/>
      <c r="AB294" s="9">
        <f>IF(SUM(D286:D294)=0,"NA",+SUM($J286:J294)/SUM(D286:D294))</f>
        <v>-2.207682014503622E-2</v>
      </c>
      <c r="AC294" s="9"/>
      <c r="AD294" s="9">
        <f>IF(SUM(D285:D294)=0,"NA",+SUM($J285:J294)/SUM(D285:D294))</f>
        <v>-2.207682014503622E-2</v>
      </c>
      <c r="AE294" s="8"/>
    </row>
    <row r="295" spans="1:31" ht="15" x14ac:dyDescent="0.25">
      <c r="A295" s="5">
        <v>2009</v>
      </c>
      <c r="B295" s="5" t="s">
        <v>35</v>
      </c>
      <c r="D295" s="31">
        <v>61960.639999999999</v>
      </c>
      <c r="E295" s="11"/>
      <c r="F295" s="31">
        <v>0</v>
      </c>
      <c r="G295" s="11"/>
      <c r="H295" s="11">
        <v>1867.87</v>
      </c>
      <c r="I295" s="11"/>
      <c r="J295" s="11">
        <f t="shared" si="113"/>
        <v>-1867.87</v>
      </c>
      <c r="L295" s="9">
        <f t="shared" si="111"/>
        <v>-3.014607337819622E-2</v>
      </c>
      <c r="M295" s="9"/>
      <c r="N295" s="9">
        <f t="shared" si="112"/>
        <v>-1.7259151444607154E-2</v>
      </c>
      <c r="O295" s="9"/>
      <c r="P295" s="9">
        <f>IF(SUM(D293:D295)=0,"NA",+SUM(J293:$J295)/SUM(D293:D295))</f>
        <v>-2.1713631822972149E-2</v>
      </c>
      <c r="Q295" s="9"/>
      <c r="R295" s="9">
        <f>IF(SUM(D292:D295)=0,"NA",+SUM($J292:J295)/SUM(D292:D295))</f>
        <v>4.093584364689009E-2</v>
      </c>
      <c r="S295" s="9"/>
      <c r="T295" s="9">
        <f>IF(SUM(D291:D295)=0,"NA",+SUM($J291:J295)/SUM(D291:D295))</f>
        <v>-1.7785293208647499E-2</v>
      </c>
      <c r="U295" s="9"/>
      <c r="V295" s="9">
        <f>IF(SUM(D290:D295)=0,"NA",+SUM($J290:J295)/SUM(D290:D295))</f>
        <v>-2.2088484054278861E-2</v>
      </c>
      <c r="W295" s="9"/>
      <c r="X295" s="9">
        <f>IF(SUM(D289:D295)=0,"NA",+SUM($J289:J295)/SUM(D289:D295))</f>
        <v>-2.2088484054278861E-2</v>
      </c>
      <c r="Y295" s="9"/>
      <c r="Z295" s="9">
        <f>IF(SUM(D288:D295)=0,"NA",+SUM($J288:J295)/SUM(D288:D295))</f>
        <v>-2.2088484054278861E-2</v>
      </c>
      <c r="AA295" s="9"/>
      <c r="AB295" s="9">
        <f>IF(SUM(D287:D295)=0,"NA",+SUM($J287:J295)/SUM(D287:D295))</f>
        <v>-2.2088484054278861E-2</v>
      </c>
      <c r="AC295" s="9"/>
      <c r="AD295" s="9">
        <f>IF(SUM(D286:D295)=0,"NA",+SUM($J286:J295)/SUM(D286:D295))</f>
        <v>-2.2088484054278861E-2</v>
      </c>
      <c r="AE295" s="8"/>
    </row>
    <row r="296" spans="1:31" ht="15" x14ac:dyDescent="0.25">
      <c r="A296" s="5">
        <v>2010</v>
      </c>
      <c r="B296" s="5" t="s">
        <v>35</v>
      </c>
      <c r="D296" s="31">
        <v>18742394.359999999</v>
      </c>
      <c r="E296" s="11"/>
      <c r="F296" s="31">
        <v>4589654.6399999997</v>
      </c>
      <c r="G296" s="11"/>
      <c r="H296" s="11">
        <v>2278433.77</v>
      </c>
      <c r="I296" s="11"/>
      <c r="J296" s="11">
        <f t="shared" si="113"/>
        <v>2311220.8699999996</v>
      </c>
      <c r="L296" s="9">
        <f t="shared" si="111"/>
        <v>0.12331513389413068</v>
      </c>
      <c r="M296" s="9"/>
      <c r="N296" s="9">
        <f t="shared" si="112"/>
        <v>0.12280947684725159</v>
      </c>
      <c r="O296" s="9"/>
      <c r="P296" s="9">
        <f>IF(SUM(D294:D296)=0,"NA",+SUM(J294:$J296)/SUM(D294:D296))</f>
        <v>0.118714333221091</v>
      </c>
      <c r="Q296" s="9"/>
      <c r="R296" s="9">
        <f>IF(SUM(D293:D296)=0,"NA",+SUM($J293:J296)/SUM(D293:D296))</f>
        <v>5.9554756572568229E-2</v>
      </c>
      <c r="S296" s="9"/>
      <c r="T296" s="9">
        <f>IF(SUM(D292:D296)=0,"NA",+SUM($J292:J296)/SUM(D292:D296))</f>
        <v>7.8455425756225022E-2</v>
      </c>
      <c r="U296" s="9"/>
      <c r="V296" s="9">
        <f>IF(SUM(D291:D296)=0,"NA",+SUM($J291:J296)/SUM(D291:D296))</f>
        <v>2.7270165486569714E-2</v>
      </c>
      <c r="W296" s="9"/>
      <c r="X296" s="9">
        <f>IF(SUM(D290:D296)=0,"NA",+SUM($J290:J296)/SUM(D290:D296))</f>
        <v>2.2146498161533162E-2</v>
      </c>
      <c r="Y296" s="9"/>
      <c r="Z296" s="9">
        <f>IF(SUM(D289:D296)=0,"NA",+SUM($J289:J296)/SUM(D289:D296))</f>
        <v>2.2146498161533162E-2</v>
      </c>
      <c r="AA296" s="9"/>
      <c r="AB296" s="9">
        <f>IF(SUM(D288:D296)=0,"NA",+SUM($J288:J296)/SUM(D288:D296))</f>
        <v>2.2146498161533162E-2</v>
      </c>
      <c r="AC296" s="9"/>
      <c r="AD296" s="9">
        <f>IF(SUM(D287:D296)=0,"NA",+SUM($J287:J296)/SUM(D287:D296))</f>
        <v>2.2146498161533162E-2</v>
      </c>
      <c r="AE296" s="8"/>
    </row>
    <row r="297" spans="1:31" ht="15" x14ac:dyDescent="0.25">
      <c r="A297" s="5">
        <v>2011</v>
      </c>
      <c r="B297" s="5" t="s">
        <v>35</v>
      </c>
      <c r="D297" s="31">
        <v>769040.9</v>
      </c>
      <c r="E297" s="11"/>
      <c r="F297" s="31">
        <v>18329.71</v>
      </c>
      <c r="G297" s="11"/>
      <c r="H297" s="11">
        <v>9904.41</v>
      </c>
      <c r="I297" s="11"/>
      <c r="J297" s="11">
        <f t="shared" si="113"/>
        <v>8425.2999999999993</v>
      </c>
      <c r="L297" s="9">
        <f t="shared" si="111"/>
        <v>1.0955594169308809E-2</v>
      </c>
      <c r="M297" s="9"/>
      <c r="N297" s="9">
        <f t="shared" si="112"/>
        <v>0.11888649600039725</v>
      </c>
      <c r="O297" s="9"/>
      <c r="P297" s="9">
        <f>IF(SUM(D295:D297)=0,"NA",+SUM(J295:$J297)/SUM(D295:D297))</f>
        <v>0.11841472536709889</v>
      </c>
      <c r="Q297" s="9"/>
      <c r="R297" s="9">
        <f>IF(SUM(D294:D297)=0,"NA",+SUM($J294:J297)/SUM(D294:D297))</f>
        <v>0.11460073697063693</v>
      </c>
      <c r="S297" s="9"/>
      <c r="T297" s="9">
        <f>IF(SUM(D293:D297)=0,"NA",+SUM($J293:J297)/SUM(D293:D297))</f>
        <v>5.8462441139444772E-2</v>
      </c>
      <c r="U297" s="9"/>
      <c r="V297" s="9">
        <f>IF(SUM(D292:D297)=0,"NA",+SUM($J292:J297)/SUM(D292:D297))</f>
        <v>7.721712600890436E-2</v>
      </c>
      <c r="W297" s="9"/>
      <c r="X297" s="9">
        <f>IF(SUM(D291:D297)=0,"NA",+SUM($J291:J297)/SUM(D291:D297))</f>
        <v>2.7059173543690473E-2</v>
      </c>
      <c r="Y297" s="9"/>
      <c r="Z297" s="9">
        <f>IF(SUM(D290:D297)=0,"NA",+SUM($J290:J297)/SUM(D290:D297))</f>
        <v>2.2008525675747254E-2</v>
      </c>
      <c r="AA297" s="9"/>
      <c r="AB297" s="9">
        <f>IF(SUM(D289:D297)=0,"NA",+SUM($J289:J297)/SUM(D289:D297))</f>
        <v>2.2008525675747254E-2</v>
      </c>
      <c r="AC297" s="9"/>
      <c r="AD297" s="9">
        <f>IF(SUM(D288:D297)=0,"NA",+SUM($J288:J297)/SUM(D288:D297))</f>
        <v>2.2008525675747254E-2</v>
      </c>
      <c r="AE297" s="8"/>
    </row>
    <row r="298" spans="1:31" ht="15" x14ac:dyDescent="0.25">
      <c r="A298" s="5">
        <v>2012</v>
      </c>
      <c r="B298" s="5" t="s">
        <v>35</v>
      </c>
      <c r="D298" s="31">
        <v>249093.88</v>
      </c>
      <c r="E298" s="11"/>
      <c r="F298" s="31">
        <v>0</v>
      </c>
      <c r="G298" s="11"/>
      <c r="H298" s="11">
        <v>-43463.64</v>
      </c>
      <c r="I298" s="11"/>
      <c r="J298" s="11">
        <f t="shared" si="113"/>
        <v>43463.64</v>
      </c>
      <c r="L298" s="9">
        <f t="shared" si="111"/>
        <v>0.17448698458589187</v>
      </c>
      <c r="M298" s="9"/>
      <c r="N298" s="9">
        <f t="shared" si="112"/>
        <v>5.0964706264135289E-2</v>
      </c>
      <c r="O298" s="9"/>
      <c r="P298" s="9">
        <f>IF(SUM(D296:D298)=0,"NA",+SUM(J296:$J298)/SUM(D296:D298))</f>
        <v>0.11958737507775058</v>
      </c>
      <c r="Q298" s="9"/>
      <c r="R298" s="9">
        <f>IF(SUM(D295:D298)=0,"NA",+SUM($J295:J298)/SUM(D295:D298))</f>
        <v>0.11911934203050449</v>
      </c>
      <c r="S298" s="9"/>
      <c r="T298" s="9">
        <f>IF(SUM(D294:D298)=0,"NA",+SUM($J294:J298)/SUM(D294:D298))</f>
        <v>0.11533216719196129</v>
      </c>
      <c r="U298" s="9"/>
      <c r="V298" s="9">
        <f>IF(SUM(D293:D298)=0,"NA",+SUM($J293:J298)/SUM(D293:D298))</f>
        <v>5.9300998067789358E-2</v>
      </c>
      <c r="W298" s="9"/>
      <c r="X298" s="9">
        <f>IF(SUM(D292:D298)=0,"NA",+SUM($J292:J298)/SUM(D292:D298))</f>
        <v>7.7791694802032921E-2</v>
      </c>
      <c r="Y298" s="9"/>
      <c r="Z298" s="9">
        <f>IF(SUM(D291:D298)=0,"NA",+SUM($J291:J298)/SUM(D291:D298))</f>
        <v>2.7674163197145728E-2</v>
      </c>
      <c r="AA298" s="9"/>
      <c r="AB298" s="9">
        <f>IF(SUM(D290:D298)=0,"NA",+SUM($J290:J298)/SUM(D290:D298))</f>
        <v>2.2615008606573391E-2</v>
      </c>
      <c r="AC298" s="9"/>
      <c r="AD298" s="9">
        <f>IF(SUM(D289:D298)=0,"NA",+SUM($J289:J298)/SUM(D289:D298))</f>
        <v>2.2615008606573391E-2</v>
      </c>
      <c r="AE298" s="8"/>
    </row>
    <row r="299" spans="1:31" ht="15" x14ac:dyDescent="0.25">
      <c r="A299" s="5">
        <v>2013</v>
      </c>
      <c r="B299" s="5" t="s">
        <v>35</v>
      </c>
      <c r="D299" s="31">
        <v>19660136.800000001</v>
      </c>
      <c r="E299" s="11"/>
      <c r="F299" s="31">
        <v>0</v>
      </c>
      <c r="G299" s="11"/>
      <c r="H299" s="11">
        <v>1780880.06</v>
      </c>
      <c r="I299" s="11"/>
      <c r="J299" s="11">
        <f t="shared" si="113"/>
        <v>-1780880.06</v>
      </c>
      <c r="L299" s="9">
        <f t="shared" si="111"/>
        <v>-9.0583299501761347E-2</v>
      </c>
      <c r="M299" s="9"/>
      <c r="N299" s="9">
        <f t="shared" si="112"/>
        <v>-8.7266878762188319E-2</v>
      </c>
      <c r="O299" s="9"/>
      <c r="P299" s="9">
        <f>IF(SUM(D297:D299)=0,"NA",+SUM(J297:$J299)/SUM(D297:D299))</f>
        <v>-8.3613909088624122E-2</v>
      </c>
      <c r="Q299" s="9"/>
      <c r="R299" s="9">
        <f>IF(SUM(D296:D299)=0,"NA",+SUM($J296:J299)/SUM(D296:D299))</f>
        <v>1.4769657896854889E-2</v>
      </c>
      <c r="S299" s="9"/>
      <c r="T299" s="9">
        <f>IF(SUM(D295:D299)=0,"NA",+SUM($J295:J299)/SUM(D295:D299))</f>
        <v>1.4699171009407538E-2</v>
      </c>
      <c r="U299" s="9"/>
      <c r="V299" s="9">
        <f>IF(SUM(D294:D299)=0,"NA",+SUM($J294:J299)/SUM(D294:D299))</f>
        <v>1.4262561970407461E-2</v>
      </c>
      <c r="W299" s="9"/>
      <c r="X299" s="9">
        <f>IF(SUM(D293:D299)=0,"NA",+SUM($J293:J299)/SUM(D293:D299))</f>
        <v>4.8579622947498395E-3</v>
      </c>
      <c r="Y299" s="9"/>
      <c r="Z299" s="9">
        <f>IF(SUM(D292:D299)=0,"NA",+SUM($J292:J299)/SUM(D292:D299))</f>
        <v>2.4253114553005398E-2</v>
      </c>
      <c r="AA299" s="9"/>
      <c r="AB299" s="9">
        <f>IF(SUM(D291:D299)=0,"NA",+SUM($J291:J299)/SUM(D291:D299))</f>
        <v>-1.6170394828949387E-3</v>
      </c>
      <c r="AC299" s="9"/>
      <c r="AD299" s="9">
        <f>IF(SUM(D290:D299)=0,"NA",+SUM($J290:J299)/SUM(D290:D299))</f>
        <v>-4.4308700509095656E-3</v>
      </c>
      <c r="AE299" s="8"/>
    </row>
    <row r="300" spans="1:31" ht="15" x14ac:dyDescent="0.25">
      <c r="A300" s="5">
        <v>2014</v>
      </c>
      <c r="B300" s="5" t="s">
        <v>35</v>
      </c>
      <c r="D300" s="31">
        <v>916410.02</v>
      </c>
      <c r="E300" s="11"/>
      <c r="F300" s="31">
        <v>0</v>
      </c>
      <c r="G300" s="11"/>
      <c r="H300" s="11">
        <v>53732.21</v>
      </c>
      <c r="I300" s="11"/>
      <c r="J300" s="11">
        <f t="shared" si="113"/>
        <v>-53732.21</v>
      </c>
      <c r="L300" s="9">
        <f t="shared" si="111"/>
        <v>-5.8633372428642798E-2</v>
      </c>
      <c r="M300" s="9"/>
      <c r="N300" s="9">
        <f t="shared" si="112"/>
        <v>-8.9160357471487525E-2</v>
      </c>
      <c r="O300" s="9"/>
      <c r="P300" s="9">
        <f>IF(SUM(D298:D300)=0,"NA",+SUM(J298:$J300)/SUM(D298:D300))</f>
        <v>-8.600689197523706E-2</v>
      </c>
      <c r="Q300" s="9"/>
      <c r="R300" s="9">
        <f>IF(SUM(D297:D300)=0,"NA",+SUM($J297:J300)/SUM(D297:D300))</f>
        <v>-8.2553814083556568E-2</v>
      </c>
      <c r="S300" s="9"/>
      <c r="T300" s="9">
        <f>IF(SUM(D296:D300)=0,"NA",+SUM($J296:J300)/SUM(D296:D300))</f>
        <v>1.3102029024713659E-2</v>
      </c>
      <c r="U300" s="9"/>
      <c r="V300" s="9">
        <f>IF(SUM(D295:D300)=0,"NA",+SUM($J295:J300)/SUM(D295:D300))</f>
        <v>1.3035698727528553E-2</v>
      </c>
      <c r="W300" s="9"/>
      <c r="X300" s="9">
        <f>IF(SUM(D294:D300)=0,"NA",+SUM($J294:J300)/SUM(D294:D300))</f>
        <v>1.2632087559805867E-2</v>
      </c>
      <c r="Y300" s="9"/>
      <c r="Z300" s="9">
        <f>IF(SUM(D293:D300)=0,"NA",+SUM($J293:J300)/SUM(D293:D300))</f>
        <v>3.8008713652533149E-3</v>
      </c>
      <c r="AA300" s="9"/>
      <c r="AB300" s="9">
        <f>IF(SUM(D292:D300)=0,"NA",+SUM($J292:J300)/SUM(D292:D300))</f>
        <v>2.3042553722158687E-2</v>
      </c>
      <c r="AC300" s="9"/>
      <c r="AD300" s="9">
        <f>IF(SUM(D291:D300)=0,"NA",+SUM($J291:J300)/SUM(D291:D300))</f>
        <v>-2.2678069137965621E-3</v>
      </c>
      <c r="AE300" s="8"/>
    </row>
    <row r="301" spans="1:31" x14ac:dyDescent="0.2">
      <c r="D301" s="11"/>
      <c r="E301" s="11"/>
      <c r="F301" s="11"/>
      <c r="G301" s="11"/>
      <c r="H301" s="11"/>
      <c r="I301" s="11"/>
      <c r="J301" s="11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8"/>
    </row>
    <row r="302" spans="1:31" x14ac:dyDescent="0.2">
      <c r="D302" s="11"/>
      <c r="E302" s="11"/>
      <c r="F302" s="11"/>
      <c r="G302" s="11"/>
      <c r="H302" s="11"/>
      <c r="I302" s="11"/>
      <c r="J302" s="11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8"/>
    </row>
    <row r="303" spans="1:31" ht="15" x14ac:dyDescent="0.25">
      <c r="A303" s="5">
        <v>1981</v>
      </c>
      <c r="B303" s="2" t="s">
        <v>36</v>
      </c>
      <c r="D303" s="31">
        <v>0</v>
      </c>
      <c r="E303" s="11"/>
      <c r="F303" s="11">
        <v>0</v>
      </c>
      <c r="G303" s="11"/>
      <c r="H303" s="31">
        <v>0</v>
      </c>
      <c r="I303" s="11"/>
      <c r="J303" s="11">
        <f t="shared" ref="J303:J354" si="114">F303-H303</f>
        <v>0</v>
      </c>
      <c r="L303" s="9" t="str">
        <f t="shared" ref="L303:L306" si="115">IF(+D303=0,"NA",+J303/D303)</f>
        <v>NA</v>
      </c>
      <c r="M303" s="9"/>
      <c r="N303" s="9" t="s">
        <v>23</v>
      </c>
      <c r="O303" s="9"/>
      <c r="P303" s="9" t="s">
        <v>23</v>
      </c>
      <c r="Q303" s="9"/>
      <c r="R303" s="9" t="s">
        <v>23</v>
      </c>
      <c r="S303" s="9"/>
      <c r="T303" s="9" t="s">
        <v>23</v>
      </c>
      <c r="U303" s="9"/>
      <c r="V303" s="9" t="s">
        <v>23</v>
      </c>
      <c r="W303" s="9"/>
      <c r="X303" s="9" t="s">
        <v>23</v>
      </c>
      <c r="Y303" s="9"/>
      <c r="Z303" s="9" t="s">
        <v>23</v>
      </c>
      <c r="AA303" s="9"/>
      <c r="AB303" s="9" t="s">
        <v>23</v>
      </c>
      <c r="AC303" s="9"/>
      <c r="AD303" s="9" t="s">
        <v>23</v>
      </c>
      <c r="AE303" s="8"/>
    </row>
    <row r="304" spans="1:31" ht="15" x14ac:dyDescent="0.25">
      <c r="A304" s="5">
        <v>1982</v>
      </c>
      <c r="B304" s="2" t="s">
        <v>36</v>
      </c>
      <c r="D304" s="31">
        <v>222500</v>
      </c>
      <c r="E304" s="11"/>
      <c r="F304" s="11">
        <v>1000</v>
      </c>
      <c r="G304" s="11"/>
      <c r="H304" s="31">
        <v>22345</v>
      </c>
      <c r="I304" s="11"/>
      <c r="J304" s="11">
        <f t="shared" si="114"/>
        <v>-21345</v>
      </c>
      <c r="L304" s="9">
        <f t="shared" si="115"/>
        <v>-9.5932584269662918E-2</v>
      </c>
      <c r="M304" s="9"/>
      <c r="N304" s="9">
        <f t="shared" ref="N304:N317" si="116">IF(SUM(D303:D304)=0,"NA",+SUM(J303:J304)/SUM(D303:D304))</f>
        <v>-9.5932584269662918E-2</v>
      </c>
      <c r="O304" s="9"/>
      <c r="P304" s="9" t="s">
        <v>23</v>
      </c>
      <c r="Q304" s="9"/>
      <c r="R304" s="9" t="s">
        <v>23</v>
      </c>
      <c r="S304" s="9"/>
      <c r="T304" s="9" t="s">
        <v>23</v>
      </c>
      <c r="U304" s="9"/>
      <c r="V304" s="9" t="s">
        <v>23</v>
      </c>
      <c r="W304" s="9"/>
      <c r="X304" s="9" t="s">
        <v>23</v>
      </c>
      <c r="Y304" s="9"/>
      <c r="Z304" s="9" t="s">
        <v>23</v>
      </c>
      <c r="AA304" s="9"/>
      <c r="AB304" s="9" t="s">
        <v>23</v>
      </c>
      <c r="AC304" s="9"/>
      <c r="AD304" s="9" t="s">
        <v>23</v>
      </c>
      <c r="AE304" s="8"/>
    </row>
    <row r="305" spans="1:31" ht="15" x14ac:dyDescent="0.25">
      <c r="A305" s="5">
        <v>1983</v>
      </c>
      <c r="B305" s="2" t="s">
        <v>36</v>
      </c>
      <c r="D305" s="31">
        <v>0</v>
      </c>
      <c r="E305" s="11"/>
      <c r="F305" s="11">
        <v>0</v>
      </c>
      <c r="G305" s="11"/>
      <c r="H305" s="31">
        <v>0</v>
      </c>
      <c r="I305" s="11"/>
      <c r="J305" s="11">
        <f t="shared" si="114"/>
        <v>0</v>
      </c>
      <c r="L305" s="9" t="str">
        <f t="shared" si="115"/>
        <v>NA</v>
      </c>
      <c r="M305" s="9"/>
      <c r="N305" s="9">
        <f t="shared" si="116"/>
        <v>-9.5932584269662918E-2</v>
      </c>
      <c r="O305" s="9"/>
      <c r="P305" s="9">
        <f>IF(SUM(D303:D305)=0,"NA",+SUM(J303:$J305)/SUM(D303:D305))</f>
        <v>-9.5932584269662918E-2</v>
      </c>
      <c r="Q305" s="9"/>
      <c r="R305" s="9" t="s">
        <v>23</v>
      </c>
      <c r="S305" s="9"/>
      <c r="T305" s="9" t="s">
        <v>23</v>
      </c>
      <c r="U305" s="9"/>
      <c r="V305" s="9" t="s">
        <v>23</v>
      </c>
      <c r="W305" s="9"/>
      <c r="X305" s="9" t="s">
        <v>23</v>
      </c>
      <c r="Y305" s="9"/>
      <c r="Z305" s="9" t="s">
        <v>23</v>
      </c>
      <c r="AA305" s="9"/>
      <c r="AB305" s="9" t="s">
        <v>24</v>
      </c>
      <c r="AC305" s="9"/>
      <c r="AD305" s="9" t="s">
        <v>23</v>
      </c>
      <c r="AE305" s="8"/>
    </row>
    <row r="306" spans="1:31" ht="15" x14ac:dyDescent="0.25">
      <c r="A306" s="5">
        <v>1984</v>
      </c>
      <c r="B306" s="2" t="s">
        <v>36</v>
      </c>
      <c r="D306" s="31">
        <v>0</v>
      </c>
      <c r="E306" s="11"/>
      <c r="F306" s="11">
        <v>0</v>
      </c>
      <c r="G306" s="11"/>
      <c r="H306" s="31">
        <v>0</v>
      </c>
      <c r="I306" s="11"/>
      <c r="J306" s="11">
        <f t="shared" si="114"/>
        <v>0</v>
      </c>
      <c r="L306" s="9" t="str">
        <f t="shared" si="115"/>
        <v>NA</v>
      </c>
      <c r="M306" s="9"/>
      <c r="N306" s="9" t="str">
        <f t="shared" si="116"/>
        <v>NA</v>
      </c>
      <c r="O306" s="9"/>
      <c r="P306" s="9">
        <f>IF(SUM(D304:D306)=0,"NA",+SUM(J304:$J306)/SUM(D304:D306))</f>
        <v>-9.5932584269662918E-2</v>
      </c>
      <c r="Q306" s="9"/>
      <c r="R306" s="9">
        <f>IF(SUM(D303:D306)=0,"NA",+SUM($J303:J306)/SUM(D303:D306))</f>
        <v>-9.5932584269662918E-2</v>
      </c>
      <c r="S306" s="9"/>
      <c r="T306" s="9" t="s">
        <v>23</v>
      </c>
      <c r="U306" s="9"/>
      <c r="V306" s="9" t="s">
        <v>23</v>
      </c>
      <c r="W306" s="9"/>
      <c r="X306" s="9" t="s">
        <v>23</v>
      </c>
      <c r="Y306" s="9"/>
      <c r="Z306" s="9" t="s">
        <v>23</v>
      </c>
      <c r="AA306" s="9"/>
      <c r="AB306" s="9" t="s">
        <v>23</v>
      </c>
      <c r="AC306" s="9"/>
      <c r="AD306" s="9" t="s">
        <v>23</v>
      </c>
      <c r="AE306" s="8"/>
    </row>
    <row r="307" spans="1:31" ht="15" x14ac:dyDescent="0.25">
      <c r="A307" s="5">
        <v>1985</v>
      </c>
      <c r="B307" s="2" t="s">
        <v>36</v>
      </c>
      <c r="D307" s="31">
        <v>0</v>
      </c>
      <c r="E307" s="11"/>
      <c r="F307" s="11">
        <v>0</v>
      </c>
      <c r="G307" s="11"/>
      <c r="H307" s="31">
        <v>0</v>
      </c>
      <c r="I307" s="11"/>
      <c r="J307" s="11">
        <f t="shared" si="114"/>
        <v>0</v>
      </c>
      <c r="L307" s="9" t="str">
        <f>IF(+D307=0,"NA",+J307/D307)</f>
        <v>NA</v>
      </c>
      <c r="M307" s="9"/>
      <c r="N307" s="9" t="str">
        <f t="shared" si="116"/>
        <v>NA</v>
      </c>
      <c r="O307" s="9"/>
      <c r="P307" s="9" t="str">
        <f>IF(SUM(D305:D307)=0,"NA",+SUM(J305:$J307)/SUM(D305:D307))</f>
        <v>NA</v>
      </c>
      <c r="Q307" s="9"/>
      <c r="R307" s="9">
        <f>IF(SUM(D304:D307)=0,"NA",+SUM($J304:J307)/SUM(D304:D307))</f>
        <v>-9.5932584269662918E-2</v>
      </c>
      <c r="S307" s="9"/>
      <c r="T307" s="9">
        <f>IF(SUM(D303:D307)=0,"NA",+SUM($J303:J307)/SUM(D303:D307))</f>
        <v>-9.5932584269662918E-2</v>
      </c>
      <c r="U307" s="9"/>
      <c r="V307" s="9" t="s">
        <v>23</v>
      </c>
      <c r="W307" s="9"/>
      <c r="X307" s="9" t="s">
        <v>23</v>
      </c>
      <c r="Y307" s="9"/>
      <c r="Z307" s="9" t="s">
        <v>23</v>
      </c>
      <c r="AA307" s="9"/>
      <c r="AB307" s="9" t="s">
        <v>23</v>
      </c>
      <c r="AC307" s="9"/>
      <c r="AD307" s="9" t="s">
        <v>23</v>
      </c>
      <c r="AE307" s="8"/>
    </row>
    <row r="308" spans="1:31" ht="15" x14ac:dyDescent="0.25">
      <c r="A308" s="5">
        <v>1986</v>
      </c>
      <c r="B308" s="2" t="s">
        <v>36</v>
      </c>
      <c r="D308" s="31">
        <v>0</v>
      </c>
      <c r="E308" s="11"/>
      <c r="F308" s="11">
        <v>0</v>
      </c>
      <c r="G308" s="11"/>
      <c r="H308" s="31">
        <v>0</v>
      </c>
      <c r="I308" s="11"/>
      <c r="J308" s="11">
        <f t="shared" si="114"/>
        <v>0</v>
      </c>
      <c r="L308" s="9" t="str">
        <f t="shared" ref="L308:L316" si="117">IF(+D308=0,"NA",+J308/D308)</f>
        <v>NA</v>
      </c>
      <c r="M308" s="9"/>
      <c r="N308" s="9" t="str">
        <f t="shared" si="116"/>
        <v>NA</v>
      </c>
      <c r="O308" s="9"/>
      <c r="P308" s="9" t="str">
        <f>IF(SUM(D306:D308)=0,"NA",+SUM(J306:$J308)/SUM(D306:D308))</f>
        <v>NA</v>
      </c>
      <c r="Q308" s="9"/>
      <c r="R308" s="9" t="str">
        <f>IF(SUM(D305:D308)=0,"NA",+SUM($J305:J308)/SUM(D305:D308))</f>
        <v>NA</v>
      </c>
      <c r="S308" s="9"/>
      <c r="T308" s="9">
        <f>IF(SUM(D304:D308)=0,"NA",+SUM($J304:J308)/SUM(D304:D308))</f>
        <v>-9.5932584269662918E-2</v>
      </c>
      <c r="U308" s="9"/>
      <c r="V308" s="9">
        <f>IF(SUM(D303:D308)=0,"NA",+SUM($J303:J308)/SUM(D303:D308))</f>
        <v>-9.5932584269662918E-2</v>
      </c>
      <c r="W308" s="9"/>
      <c r="X308" s="9" t="s">
        <v>23</v>
      </c>
      <c r="Y308" s="9"/>
      <c r="Z308" s="9" t="s">
        <v>23</v>
      </c>
      <c r="AA308" s="9"/>
      <c r="AB308" s="9" t="s">
        <v>23</v>
      </c>
      <c r="AC308" s="9"/>
      <c r="AD308" s="9" t="s">
        <v>23</v>
      </c>
      <c r="AE308" s="8"/>
    </row>
    <row r="309" spans="1:31" ht="15" x14ac:dyDescent="0.25">
      <c r="A309" s="5">
        <v>1987</v>
      </c>
      <c r="B309" s="2" t="s">
        <v>36</v>
      </c>
      <c r="D309" s="31">
        <v>0</v>
      </c>
      <c r="E309" s="11"/>
      <c r="F309" s="11">
        <v>0</v>
      </c>
      <c r="G309" s="11"/>
      <c r="H309" s="31">
        <v>0</v>
      </c>
      <c r="I309" s="11"/>
      <c r="J309" s="11">
        <f t="shared" si="114"/>
        <v>0</v>
      </c>
      <c r="L309" s="9" t="str">
        <f t="shared" si="117"/>
        <v>NA</v>
      </c>
      <c r="M309" s="9"/>
      <c r="N309" s="9" t="str">
        <f t="shared" si="116"/>
        <v>NA</v>
      </c>
      <c r="O309" s="9"/>
      <c r="P309" s="9" t="str">
        <f>IF(SUM(D307:D309)=0,"NA",+SUM(J307:$J309)/SUM(D307:D309))</f>
        <v>NA</v>
      </c>
      <c r="Q309" s="9"/>
      <c r="R309" s="9" t="str">
        <f>IF(SUM(D306:D309)=0,"NA",+SUM($J306:J309)/SUM(D306:D309))</f>
        <v>NA</v>
      </c>
      <c r="S309" s="9"/>
      <c r="T309" s="9" t="str">
        <f>IF(SUM(D305:D309)=0,"NA",+SUM($J305:J309)/SUM(D305:D309))</f>
        <v>NA</v>
      </c>
      <c r="U309" s="9"/>
      <c r="V309" s="9">
        <f>IF(SUM(D304:D309)=0,"NA",+SUM($J304:J309)/SUM(D304:D309))</f>
        <v>-9.5932584269662918E-2</v>
      </c>
      <c r="W309" s="9"/>
      <c r="X309" s="9">
        <f>IF(SUM(D303:D309)=0,"NA",+SUM($J303:J309)/SUM(D303:D309))</f>
        <v>-9.5932584269662918E-2</v>
      </c>
      <c r="Y309" s="9"/>
      <c r="Z309" s="9" t="s">
        <v>23</v>
      </c>
      <c r="AA309" s="9"/>
      <c r="AB309" s="9" t="s">
        <v>23</v>
      </c>
      <c r="AC309" s="9"/>
      <c r="AD309" s="9" t="s">
        <v>23</v>
      </c>
      <c r="AE309" s="8"/>
    </row>
    <row r="310" spans="1:31" ht="15" x14ac:dyDescent="0.25">
      <c r="A310" s="5">
        <v>1988</v>
      </c>
      <c r="B310" s="2" t="s">
        <v>36</v>
      </c>
      <c r="D310" s="31">
        <v>0</v>
      </c>
      <c r="E310" s="11"/>
      <c r="F310" s="11">
        <v>0</v>
      </c>
      <c r="G310" s="11"/>
      <c r="H310" s="31">
        <v>0</v>
      </c>
      <c r="I310" s="11"/>
      <c r="J310" s="11">
        <f t="shared" si="114"/>
        <v>0</v>
      </c>
      <c r="L310" s="9" t="str">
        <f t="shared" si="117"/>
        <v>NA</v>
      </c>
      <c r="M310" s="9"/>
      <c r="N310" s="9" t="str">
        <f t="shared" si="116"/>
        <v>NA</v>
      </c>
      <c r="O310" s="9"/>
      <c r="P310" s="9" t="str">
        <f>IF(SUM(D308:D310)=0,"NA",+SUM(J308:$J310)/SUM(D308:D310))</f>
        <v>NA</v>
      </c>
      <c r="Q310" s="9"/>
      <c r="R310" s="9" t="str">
        <f>IF(SUM(D307:D310)=0,"NA",+SUM($J307:J310)/SUM(D307:D310))</f>
        <v>NA</v>
      </c>
      <c r="S310" s="9"/>
      <c r="T310" s="9" t="str">
        <f>IF(SUM(D306:D310)=0,"NA",+SUM($J306:J310)/SUM(D306:D310))</f>
        <v>NA</v>
      </c>
      <c r="U310" s="9"/>
      <c r="V310" s="9" t="str">
        <f>IF(SUM(D305:D310)=0,"NA",+SUM($J305:J310)/SUM(D305:D310))</f>
        <v>NA</v>
      </c>
      <c r="W310" s="9"/>
      <c r="X310" s="9">
        <f>IF(SUM(D304:D310)=0,"NA",+SUM($J304:J310)/SUM(D304:D310))</f>
        <v>-9.5932584269662918E-2</v>
      </c>
      <c r="Y310" s="9"/>
      <c r="Z310" s="9">
        <f>IF(SUM(D303:D310)=0,"NA",+SUM($J303:J310)/SUM(D303:D310))</f>
        <v>-9.5932584269662918E-2</v>
      </c>
      <c r="AA310" s="9"/>
      <c r="AB310" s="9" t="s">
        <v>23</v>
      </c>
      <c r="AC310" s="9"/>
      <c r="AD310" s="9" t="s">
        <v>23</v>
      </c>
      <c r="AE310" s="8"/>
    </row>
    <row r="311" spans="1:31" ht="15" x14ac:dyDescent="0.25">
      <c r="A311" s="5">
        <v>1989</v>
      </c>
      <c r="B311" s="2" t="s">
        <v>36</v>
      </c>
      <c r="D311" s="31">
        <v>0</v>
      </c>
      <c r="E311" s="11"/>
      <c r="F311" s="11">
        <v>0</v>
      </c>
      <c r="G311" s="11"/>
      <c r="H311" s="31">
        <v>0</v>
      </c>
      <c r="I311" s="11"/>
      <c r="J311" s="11">
        <f t="shared" si="114"/>
        <v>0</v>
      </c>
      <c r="L311" s="9" t="str">
        <f t="shared" si="117"/>
        <v>NA</v>
      </c>
      <c r="M311" s="9"/>
      <c r="N311" s="9" t="str">
        <f t="shared" si="116"/>
        <v>NA</v>
      </c>
      <c r="O311" s="9"/>
      <c r="P311" s="9" t="str">
        <f>IF(SUM(D309:D311)=0,"NA",+SUM(J309:$J311)/SUM(D309:D311))</f>
        <v>NA</v>
      </c>
      <c r="Q311" s="9"/>
      <c r="R311" s="9" t="str">
        <f>IF(SUM(D308:D311)=0,"NA",+SUM($J308:J311)/SUM(D308:D311))</f>
        <v>NA</v>
      </c>
      <c r="S311" s="9"/>
      <c r="T311" s="9" t="str">
        <f>IF(SUM(D307:D311)=0,"NA",+SUM($J307:J311)/SUM(D307:D311))</f>
        <v>NA</v>
      </c>
      <c r="U311" s="9"/>
      <c r="V311" s="9" t="str">
        <f>IF(SUM(D306:D311)=0,"NA",+SUM($J306:J311)/SUM(D306:D311))</f>
        <v>NA</v>
      </c>
      <c r="W311" s="9"/>
      <c r="X311" s="9" t="str">
        <f>IF(SUM(D305:D311)=0,"NA",+SUM($J305:J311)/SUM(D305:D311))</f>
        <v>NA</v>
      </c>
      <c r="Y311" s="9"/>
      <c r="Z311" s="9">
        <f>IF(SUM(D304:D311)=0,"NA",+SUM($J304:J311)/SUM(D304:D311))</f>
        <v>-9.5932584269662918E-2</v>
      </c>
      <c r="AA311" s="9"/>
      <c r="AB311" s="9">
        <f>IF(SUM(D303:D311)=0,"NA",+SUM($J303:J311)/SUM(D303:D311))</f>
        <v>-9.5932584269662918E-2</v>
      </c>
      <c r="AC311" s="9"/>
      <c r="AD311" s="9"/>
      <c r="AE311" s="8"/>
    </row>
    <row r="312" spans="1:31" ht="15" x14ac:dyDescent="0.25">
      <c r="A312" s="5">
        <v>1990</v>
      </c>
      <c r="B312" s="2" t="s">
        <v>36</v>
      </c>
      <c r="D312" s="31">
        <v>10228</v>
      </c>
      <c r="E312" s="11"/>
      <c r="F312" s="11">
        <v>0</v>
      </c>
      <c r="G312" s="11"/>
      <c r="H312" s="31">
        <v>200</v>
      </c>
      <c r="I312" s="11"/>
      <c r="J312" s="11">
        <f t="shared" si="114"/>
        <v>-200</v>
      </c>
      <c r="L312" s="9">
        <f t="shared" si="117"/>
        <v>-1.9554165037152915E-2</v>
      </c>
      <c r="M312" s="9"/>
      <c r="N312" s="9">
        <f t="shared" si="116"/>
        <v>-1.9554165037152915E-2</v>
      </c>
      <c r="O312" s="9"/>
      <c r="P312" s="9">
        <f>IF(SUM(D310:D312)=0,"NA",+SUM(J310:$J312)/SUM(D310:D312))</f>
        <v>-1.9554165037152915E-2</v>
      </c>
      <c r="Q312" s="9"/>
      <c r="R312" s="9">
        <f>IF(SUM(D309:D312)=0,"NA",+SUM($J309:J312)/SUM(D309:D312))</f>
        <v>-1.9554165037152915E-2</v>
      </c>
      <c r="S312" s="9"/>
      <c r="T312" s="9">
        <f>IF(SUM(D308:D312)=0,"NA",+SUM($J308:J312)/SUM(D308:D312))</f>
        <v>-1.9554165037152915E-2</v>
      </c>
      <c r="U312" s="9"/>
      <c r="V312" s="9">
        <f>IF(SUM(D307:D312)=0,"NA",+SUM($J307:J312)/SUM(D307:D312))</f>
        <v>-1.9554165037152915E-2</v>
      </c>
      <c r="W312" s="9"/>
      <c r="X312" s="9">
        <f>IF(SUM(D306:D312)=0,"NA",+SUM($J306:J312)/SUM(D306:D312))</f>
        <v>-1.9554165037152915E-2</v>
      </c>
      <c r="Y312" s="9"/>
      <c r="Z312" s="9">
        <f>IF(SUM(D305:D312)=0,"NA",+SUM($J305:J312)/SUM(D305:D312))</f>
        <v>-1.9554165037152915E-2</v>
      </c>
      <c r="AA312" s="9"/>
      <c r="AB312" s="9">
        <f>IF(SUM(D304:D312)=0,"NA",+SUM($J304:J312)/SUM(D304:D312))</f>
        <v>-9.2575882575366947E-2</v>
      </c>
      <c r="AC312" s="9"/>
      <c r="AD312" s="9">
        <f>IF(SUM(D303:D312)=0,"NA",+SUM($J303:J312)/SUM(D303:D312))</f>
        <v>-9.2575882575366947E-2</v>
      </c>
      <c r="AE312" s="8"/>
    </row>
    <row r="313" spans="1:31" ht="15" x14ac:dyDescent="0.25">
      <c r="A313" s="5">
        <v>1991</v>
      </c>
      <c r="B313" s="2" t="s">
        <v>36</v>
      </c>
      <c r="D313" s="31">
        <v>0</v>
      </c>
      <c r="E313" s="11"/>
      <c r="F313" s="11">
        <v>0</v>
      </c>
      <c r="G313" s="11"/>
      <c r="H313" s="31">
        <v>0</v>
      </c>
      <c r="I313" s="11"/>
      <c r="J313" s="11">
        <f t="shared" si="114"/>
        <v>0</v>
      </c>
      <c r="L313" s="9" t="str">
        <f t="shared" si="117"/>
        <v>NA</v>
      </c>
      <c r="M313" s="9"/>
      <c r="N313" s="9">
        <f t="shared" si="116"/>
        <v>-1.9554165037152915E-2</v>
      </c>
      <c r="O313" s="9"/>
      <c r="P313" s="9">
        <f>IF(SUM(D311:D313)=0,"NA",+SUM(J311:$J313)/SUM(D311:D313))</f>
        <v>-1.9554165037152915E-2</v>
      </c>
      <c r="Q313" s="9"/>
      <c r="R313" s="9">
        <f>IF(SUM(D310:D313)=0,"NA",+SUM($J310:J313)/SUM(D310:D313))</f>
        <v>-1.9554165037152915E-2</v>
      </c>
      <c r="S313" s="9"/>
      <c r="T313" s="9">
        <f>IF(SUM(D309:D313)=0,"NA",+SUM($J309:J313)/SUM(D309:D313))</f>
        <v>-1.9554165037152915E-2</v>
      </c>
      <c r="U313" s="9"/>
      <c r="V313" s="9">
        <f>IF(SUM(D308:D313)=0,"NA",+SUM($J308:J313)/SUM(D308:D313))</f>
        <v>-1.9554165037152915E-2</v>
      </c>
      <c r="W313" s="9"/>
      <c r="X313" s="9">
        <f>IF(SUM(D307:D313)=0,"NA",+SUM($J307:J313)/SUM(D307:D313))</f>
        <v>-1.9554165037152915E-2</v>
      </c>
      <c r="Y313" s="9"/>
      <c r="Z313" s="9">
        <f>IF(SUM(D306:D313)=0,"NA",+SUM($J306:J313)/SUM(D306:D313))</f>
        <v>-1.9554165037152915E-2</v>
      </c>
      <c r="AA313" s="9"/>
      <c r="AB313" s="9">
        <f>IF(SUM(D305:D313)=0,"NA",+SUM($J305:J313)/SUM(D305:D313))</f>
        <v>-1.9554165037152915E-2</v>
      </c>
      <c r="AC313" s="9"/>
      <c r="AD313" s="9">
        <f>IF(SUM(D304:D313)=0,"NA",+SUM($J304:J313)/SUM(D304:D313))</f>
        <v>-9.2575882575366947E-2</v>
      </c>
      <c r="AE313" s="8"/>
    </row>
    <row r="314" spans="1:31" ht="15" x14ac:dyDescent="0.25">
      <c r="A314" s="5">
        <v>1992</v>
      </c>
      <c r="B314" s="2" t="s">
        <v>36</v>
      </c>
      <c r="D314" s="31">
        <v>0</v>
      </c>
      <c r="E314" s="11"/>
      <c r="F314" s="11">
        <v>0</v>
      </c>
      <c r="G314" s="11"/>
      <c r="H314" s="31">
        <v>0</v>
      </c>
      <c r="I314" s="11"/>
      <c r="J314" s="11">
        <f t="shared" si="114"/>
        <v>0</v>
      </c>
      <c r="L314" s="9" t="str">
        <f t="shared" si="117"/>
        <v>NA</v>
      </c>
      <c r="M314" s="9"/>
      <c r="N314" s="9" t="str">
        <f t="shared" si="116"/>
        <v>NA</v>
      </c>
      <c r="O314" s="9"/>
      <c r="P314" s="9">
        <f>IF(SUM(D312:D314)=0,"NA",+SUM(J312:$J314)/SUM(D312:D314))</f>
        <v>-1.9554165037152915E-2</v>
      </c>
      <c r="Q314" s="9"/>
      <c r="R314" s="9">
        <f>IF(SUM(D311:D314)=0,"NA",+SUM($J311:J314)/SUM(D311:D314))</f>
        <v>-1.9554165037152915E-2</v>
      </c>
      <c r="S314" s="9"/>
      <c r="T314" s="9">
        <f>IF(SUM(D310:D314)=0,"NA",+SUM($J310:J314)/SUM(D310:D314))</f>
        <v>-1.9554165037152915E-2</v>
      </c>
      <c r="U314" s="9"/>
      <c r="V314" s="9">
        <f>IF(SUM(D309:D314)=0,"NA",+SUM($J309:J314)/SUM(D309:D314))</f>
        <v>-1.9554165037152915E-2</v>
      </c>
      <c r="W314" s="9"/>
      <c r="X314" s="9">
        <f>IF(SUM(D308:D314)=0,"NA",+SUM($J308:J314)/SUM(D308:D314))</f>
        <v>-1.9554165037152915E-2</v>
      </c>
      <c r="Y314" s="9"/>
      <c r="Z314" s="9">
        <f>IF(SUM(D307:D314)=0,"NA",+SUM($J307:J314)/SUM(D307:D314))</f>
        <v>-1.9554165037152915E-2</v>
      </c>
      <c r="AA314" s="9"/>
      <c r="AB314" s="9">
        <f>IF(SUM(D306:D314)=0,"NA",+SUM($J306:J314)/SUM(D306:D314))</f>
        <v>-1.9554165037152915E-2</v>
      </c>
      <c r="AC314" s="9"/>
      <c r="AD314" s="9">
        <f>IF(SUM(D305:D314)=0,"NA",+SUM($J305:J314)/SUM(D305:D314))</f>
        <v>-1.9554165037152915E-2</v>
      </c>
      <c r="AE314" s="8"/>
    </row>
    <row r="315" spans="1:31" ht="15" x14ac:dyDescent="0.25">
      <c r="A315" s="5">
        <v>1993</v>
      </c>
      <c r="B315" s="2" t="s">
        <v>36</v>
      </c>
      <c r="D315" s="31">
        <v>0</v>
      </c>
      <c r="E315" s="11"/>
      <c r="F315" s="11">
        <v>0</v>
      </c>
      <c r="G315" s="11"/>
      <c r="H315" s="31">
        <v>0</v>
      </c>
      <c r="I315" s="11"/>
      <c r="J315" s="11">
        <f t="shared" si="114"/>
        <v>0</v>
      </c>
      <c r="L315" s="9" t="str">
        <f t="shared" si="117"/>
        <v>NA</v>
      </c>
      <c r="M315" s="9"/>
      <c r="N315" s="9" t="str">
        <f t="shared" si="116"/>
        <v>NA</v>
      </c>
      <c r="O315" s="9"/>
      <c r="P315" s="9" t="str">
        <f>IF(SUM(D313:D315)=0,"NA",+SUM(J313:$J315)/SUM(D313:D315))</f>
        <v>NA</v>
      </c>
      <c r="Q315" s="9"/>
      <c r="R315" s="9">
        <f>IF(SUM(D312:D315)=0,"NA",+SUM($J312:J315)/SUM(D312:D315))</f>
        <v>-1.9554165037152915E-2</v>
      </c>
      <c r="S315" s="9"/>
      <c r="T315" s="9">
        <f>IF(SUM(D311:D315)=0,"NA",+SUM($J311:J315)/SUM(D311:D315))</f>
        <v>-1.9554165037152915E-2</v>
      </c>
      <c r="U315" s="9"/>
      <c r="V315" s="9">
        <f>IF(SUM(D310:D315)=0,"NA",+SUM($J310:J315)/SUM(D310:D315))</f>
        <v>-1.9554165037152915E-2</v>
      </c>
      <c r="W315" s="9"/>
      <c r="X315" s="9">
        <f>IF(SUM(D309:D315)=0,"NA",+SUM($J309:J315)/SUM(D309:D315))</f>
        <v>-1.9554165037152915E-2</v>
      </c>
      <c r="Y315" s="9"/>
      <c r="Z315" s="9">
        <f>IF(SUM(D308:D315)=0,"NA",+SUM($J308:J315)/SUM(D308:D315))</f>
        <v>-1.9554165037152915E-2</v>
      </c>
      <c r="AA315" s="9"/>
      <c r="AB315" s="9">
        <f>IF(SUM(D307:D315)=0,"NA",+SUM($J307:J315)/SUM(D307:D315))</f>
        <v>-1.9554165037152915E-2</v>
      </c>
      <c r="AC315" s="9"/>
      <c r="AD315" s="9">
        <f>IF(SUM(D306:D315)=0,"NA",+SUM($J306:J315)/SUM(D306:D315))</f>
        <v>-1.9554165037152915E-2</v>
      </c>
      <c r="AE315" s="8"/>
    </row>
    <row r="316" spans="1:31" ht="15" x14ac:dyDescent="0.25">
      <c r="A316" s="5">
        <v>1994</v>
      </c>
      <c r="B316" s="2" t="s">
        <v>36</v>
      </c>
      <c r="D316" s="31">
        <v>0</v>
      </c>
      <c r="E316" s="11"/>
      <c r="F316" s="11">
        <v>0</v>
      </c>
      <c r="G316" s="11"/>
      <c r="H316" s="31">
        <v>0</v>
      </c>
      <c r="I316" s="11"/>
      <c r="J316" s="11">
        <f t="shared" si="114"/>
        <v>0</v>
      </c>
      <c r="L316" s="9" t="str">
        <f t="shared" si="117"/>
        <v>NA</v>
      </c>
      <c r="M316" s="9"/>
      <c r="N316" s="9" t="str">
        <f t="shared" si="116"/>
        <v>NA</v>
      </c>
      <c r="O316" s="9"/>
      <c r="P316" s="9" t="str">
        <f>IF(SUM(D314:D316)=0,"NA",+SUM(J314:$J316)/SUM(D314:D316))</f>
        <v>NA</v>
      </c>
      <c r="Q316" s="9"/>
      <c r="R316" s="9" t="str">
        <f>IF(SUM(D313:D316)=0,"NA",+SUM($J313:J316)/SUM(D313:D316))</f>
        <v>NA</v>
      </c>
      <c r="S316" s="9"/>
      <c r="T316" s="9">
        <f>IF(SUM(D312:D316)=0,"NA",+SUM($J312:J316)/SUM(D312:D316))</f>
        <v>-1.9554165037152915E-2</v>
      </c>
      <c r="U316" s="9"/>
      <c r="V316" s="9">
        <f>IF(SUM(D311:D316)=0,"NA",+SUM($J311:J316)/SUM(D311:D316))</f>
        <v>-1.9554165037152915E-2</v>
      </c>
      <c r="W316" s="9"/>
      <c r="X316" s="9">
        <f>IF(SUM(D310:D316)=0,"NA",+SUM($J310:J316)/SUM(D310:D316))</f>
        <v>-1.9554165037152915E-2</v>
      </c>
      <c r="Y316" s="9"/>
      <c r="Z316" s="9">
        <f>IF(SUM(D309:D316)=0,"NA",+SUM($J309:J316)/SUM(D309:D316))</f>
        <v>-1.9554165037152915E-2</v>
      </c>
      <c r="AA316" s="9"/>
      <c r="AB316" s="9">
        <f>IF(SUM(D308:D316)=0,"NA",+SUM($J308:J316)/SUM(D308:D316))</f>
        <v>-1.9554165037152915E-2</v>
      </c>
      <c r="AC316" s="9"/>
      <c r="AD316" s="9">
        <f>IF(SUM(D307:D316)=0,"NA",+SUM($J307:J316)/SUM(D307:D316))</f>
        <v>-1.9554165037152915E-2</v>
      </c>
      <c r="AE316" s="8"/>
    </row>
    <row r="317" spans="1:31" ht="15" x14ac:dyDescent="0.25">
      <c r="A317" s="5">
        <v>1995</v>
      </c>
      <c r="B317" s="2" t="s">
        <v>36</v>
      </c>
      <c r="D317" s="31">
        <v>0</v>
      </c>
      <c r="E317" s="11"/>
      <c r="F317" s="11">
        <v>0</v>
      </c>
      <c r="G317" s="11"/>
      <c r="H317" s="31">
        <v>0</v>
      </c>
      <c r="I317" s="11"/>
      <c r="J317" s="11">
        <f t="shared" si="114"/>
        <v>0</v>
      </c>
      <c r="L317" s="9" t="str">
        <f>IF(+D317=0,"NA",+J317/D317)</f>
        <v>NA</v>
      </c>
      <c r="M317" s="9"/>
      <c r="N317" s="9" t="str">
        <f t="shared" si="116"/>
        <v>NA</v>
      </c>
      <c r="O317" s="9"/>
      <c r="P317" s="9" t="str">
        <f>IF(SUM(D315:D317)=0,"NA",+SUM(J315:$J317)/SUM(D315:D317))</f>
        <v>NA</v>
      </c>
      <c r="Q317" s="9"/>
      <c r="R317" s="9" t="str">
        <f>IF(SUM(D314:D317)=0,"NA",+SUM($J314:J317)/SUM(D314:D317))</f>
        <v>NA</v>
      </c>
      <c r="S317" s="9"/>
      <c r="T317" s="9" t="str">
        <f>IF(SUM(D313:D317)=0,"NA",+SUM($J313:J317)/SUM(D313:D317))</f>
        <v>NA</v>
      </c>
      <c r="U317" s="9"/>
      <c r="V317" s="9">
        <f>IF(SUM(D312:D317)=0,"NA",+SUM($J312:J317)/SUM(D312:D317))</f>
        <v>-1.9554165037152915E-2</v>
      </c>
      <c r="W317" s="9"/>
      <c r="X317" s="9">
        <f>IF(SUM(D311:D317)=0,"NA",+SUM($J311:J317)/SUM(D311:D317))</f>
        <v>-1.9554165037152915E-2</v>
      </c>
      <c r="Y317" s="9"/>
      <c r="Z317" s="9">
        <f>IF(SUM(D310:D317)=0,"NA",+SUM($J310:J317)/SUM(D310:D317))</f>
        <v>-1.9554165037152915E-2</v>
      </c>
      <c r="AA317" s="9"/>
      <c r="AB317" s="9">
        <f>IF(SUM(D309:D317)=0,"NA",+SUM($J309:J317)/SUM(D309:D317))</f>
        <v>-1.9554165037152915E-2</v>
      </c>
      <c r="AC317" s="9"/>
      <c r="AD317" s="9">
        <f>IF(SUM(D308:D317)=0,"NA",+SUM($J308:J317)/SUM(D308:D317))</f>
        <v>-1.9554165037152915E-2</v>
      </c>
      <c r="AE317" s="8"/>
    </row>
    <row r="318" spans="1:31" ht="15" x14ac:dyDescent="0.25">
      <c r="A318" s="5">
        <v>1996</v>
      </c>
      <c r="B318" s="2" t="s">
        <v>36</v>
      </c>
      <c r="D318" s="31">
        <v>0</v>
      </c>
      <c r="E318" s="11"/>
      <c r="F318" s="11">
        <v>0</v>
      </c>
      <c r="G318" s="11"/>
      <c r="H318" s="31">
        <v>0</v>
      </c>
      <c r="I318" s="11"/>
      <c r="J318" s="11">
        <f t="shared" si="114"/>
        <v>0</v>
      </c>
      <c r="L318" s="9" t="str">
        <f t="shared" ref="L318:L336" si="118">IF(+D318=0,"NA",+J318/D318)</f>
        <v>NA</v>
      </c>
      <c r="M318" s="9"/>
      <c r="N318" s="9" t="str">
        <f t="shared" ref="N318:N336" si="119">IF(SUM(D317:D318)=0,"NA",+SUM(J317:J318)/SUM(D317:D318))</f>
        <v>NA</v>
      </c>
      <c r="O318" s="9"/>
      <c r="P318" s="9" t="str">
        <f>IF(SUM(D316:D318)=0,"NA",+SUM(J316:$J318)/SUM(D316:D318))</f>
        <v>NA</v>
      </c>
      <c r="Q318" s="9"/>
      <c r="R318" s="9" t="str">
        <f>IF(SUM(D315:D318)=0,"NA",+SUM($J315:J318)/SUM(D315:D318))</f>
        <v>NA</v>
      </c>
      <c r="S318" s="9"/>
      <c r="T318" s="9" t="str">
        <f>IF(SUM(D314:D318)=0,"NA",+SUM($J314:J318)/SUM(D314:D318))</f>
        <v>NA</v>
      </c>
      <c r="U318" s="9"/>
      <c r="V318" s="9" t="str">
        <f>IF(SUM(D313:D318)=0,"NA",+SUM($J313:J318)/SUM(D313:D318))</f>
        <v>NA</v>
      </c>
      <c r="W318" s="9"/>
      <c r="X318" s="9">
        <f>IF(SUM(D312:D318)=0,"NA",+SUM($J312:J318)/SUM(D312:D318))</f>
        <v>-1.9554165037152915E-2</v>
      </c>
      <c r="Y318" s="9"/>
      <c r="Z318" s="9">
        <f>IF(SUM(D311:D318)=0,"NA",+SUM($J311:J318)/SUM(D311:D318))</f>
        <v>-1.9554165037152915E-2</v>
      </c>
      <c r="AA318" s="9"/>
      <c r="AB318" s="9">
        <f>IF(SUM(D310:D318)=0,"NA",+SUM($J310:J318)/SUM(D310:D318))</f>
        <v>-1.9554165037152915E-2</v>
      </c>
      <c r="AC318" s="9"/>
      <c r="AD318" s="9">
        <f>IF(SUM(D309:D318)=0,"NA",+SUM($J309:J318)/SUM(D309:D318))</f>
        <v>-1.9554165037152915E-2</v>
      </c>
      <c r="AE318" s="8"/>
    </row>
    <row r="319" spans="1:31" ht="15" x14ac:dyDescent="0.25">
      <c r="A319" s="5">
        <v>1997</v>
      </c>
      <c r="B319" s="2" t="s">
        <v>36</v>
      </c>
      <c r="D319" s="31">
        <v>0</v>
      </c>
      <c r="E319" s="11"/>
      <c r="F319" s="11">
        <v>0</v>
      </c>
      <c r="G319" s="11"/>
      <c r="H319" s="31">
        <v>0</v>
      </c>
      <c r="I319" s="11"/>
      <c r="J319" s="11">
        <f t="shared" si="114"/>
        <v>0</v>
      </c>
      <c r="L319" s="9" t="str">
        <f t="shared" si="118"/>
        <v>NA</v>
      </c>
      <c r="M319" s="9"/>
      <c r="N319" s="9" t="str">
        <f t="shared" si="119"/>
        <v>NA</v>
      </c>
      <c r="O319" s="9"/>
      <c r="P319" s="9" t="str">
        <f>IF(SUM(D317:D319)=0,"NA",+SUM(J317:$J319)/SUM(D317:D319))</f>
        <v>NA</v>
      </c>
      <c r="Q319" s="9"/>
      <c r="R319" s="9" t="str">
        <f>IF(SUM(D316:D319)=0,"NA",+SUM($J316:J319)/SUM(D316:D319))</f>
        <v>NA</v>
      </c>
      <c r="S319" s="9"/>
      <c r="T319" s="9" t="str">
        <f>IF(SUM(D315:D319)=0,"NA",+SUM($J315:J319)/SUM(D315:D319))</f>
        <v>NA</v>
      </c>
      <c r="U319" s="9"/>
      <c r="V319" s="9" t="str">
        <f>IF(SUM(D314:D319)=0,"NA",+SUM($J314:J319)/SUM(D314:D319))</f>
        <v>NA</v>
      </c>
      <c r="W319" s="9"/>
      <c r="X319" s="9" t="str">
        <f>IF(SUM(D313:D319)=0,"NA",+SUM($J313:J319)/SUM(D313:D319))</f>
        <v>NA</v>
      </c>
      <c r="Y319" s="9"/>
      <c r="Z319" s="9">
        <f>IF(SUM(D312:D319)=0,"NA",+SUM($J312:J319)/SUM(D312:D319))</f>
        <v>-1.9554165037152915E-2</v>
      </c>
      <c r="AA319" s="9"/>
      <c r="AB319" s="9">
        <f>IF(SUM(D311:D319)=0,"NA",+SUM($J311:J319)/SUM(D311:D319))</f>
        <v>-1.9554165037152915E-2</v>
      </c>
      <c r="AC319" s="9"/>
      <c r="AD319" s="9">
        <f>IF(SUM(D310:D319)=0,"NA",+SUM($J310:J319)/SUM(D310:D319))</f>
        <v>-1.9554165037152915E-2</v>
      </c>
      <c r="AE319" s="8"/>
    </row>
    <row r="320" spans="1:31" ht="15" x14ac:dyDescent="0.25">
      <c r="A320" s="5">
        <v>1998</v>
      </c>
      <c r="B320" s="2" t="s">
        <v>36</v>
      </c>
      <c r="D320" s="31">
        <v>0</v>
      </c>
      <c r="E320" s="11"/>
      <c r="F320" s="11">
        <v>0</v>
      </c>
      <c r="G320" s="11"/>
      <c r="H320" s="31">
        <v>0</v>
      </c>
      <c r="I320" s="11"/>
      <c r="J320" s="11">
        <f t="shared" si="114"/>
        <v>0</v>
      </c>
      <c r="L320" s="9" t="str">
        <f t="shared" si="118"/>
        <v>NA</v>
      </c>
      <c r="M320" s="9"/>
      <c r="N320" s="9" t="str">
        <f t="shared" si="119"/>
        <v>NA</v>
      </c>
      <c r="O320" s="9"/>
      <c r="P320" s="9" t="str">
        <f>IF(SUM(D318:D320)=0,"NA",+SUM(J318:$J320)/SUM(D318:D320))</f>
        <v>NA</v>
      </c>
      <c r="Q320" s="9"/>
      <c r="R320" s="9" t="str">
        <f>IF(SUM(D317:D320)=0,"NA",+SUM($J317:J320)/SUM(D317:D320))</f>
        <v>NA</v>
      </c>
      <c r="S320" s="9"/>
      <c r="T320" s="9" t="str">
        <f>IF(SUM(D316:D320)=0,"NA",+SUM($J316:J320)/SUM(D316:D320))</f>
        <v>NA</v>
      </c>
      <c r="U320" s="9"/>
      <c r="V320" s="9" t="str">
        <f>IF(SUM(D315:D320)=0,"NA",+SUM($J315:J320)/SUM(D315:D320))</f>
        <v>NA</v>
      </c>
      <c r="W320" s="9"/>
      <c r="X320" s="9" t="str">
        <f>IF(SUM(D314:D320)=0,"NA",+SUM($J314:J320)/SUM(D314:D320))</f>
        <v>NA</v>
      </c>
      <c r="Y320" s="9"/>
      <c r="Z320" s="9" t="str">
        <f>IF(SUM(D313:D320)=0,"NA",+SUM($J313:J320)/SUM(D313:D320))</f>
        <v>NA</v>
      </c>
      <c r="AA320" s="9"/>
      <c r="AB320" s="9">
        <f>IF(SUM(D312:D320)=0,"NA",+SUM($J312:J320)/SUM(D312:D320))</f>
        <v>-1.9554165037152915E-2</v>
      </c>
      <c r="AC320" s="9"/>
      <c r="AD320" s="9">
        <f>IF(SUM(D311:D320)=0,"NA",+SUM($J311:J320)/SUM(D311:D320))</f>
        <v>-1.9554165037152915E-2</v>
      </c>
      <c r="AE320" s="8"/>
    </row>
    <row r="321" spans="1:31" ht="15" x14ac:dyDescent="0.25">
      <c r="A321" s="5">
        <v>1999</v>
      </c>
      <c r="B321" s="2" t="s">
        <v>36</v>
      </c>
      <c r="D321" s="31">
        <v>0</v>
      </c>
      <c r="E321" s="11"/>
      <c r="F321" s="11">
        <v>0</v>
      </c>
      <c r="G321" s="11"/>
      <c r="H321" s="31">
        <v>0</v>
      </c>
      <c r="I321" s="11"/>
      <c r="J321" s="11">
        <f t="shared" si="114"/>
        <v>0</v>
      </c>
      <c r="L321" s="9" t="str">
        <f t="shared" si="118"/>
        <v>NA</v>
      </c>
      <c r="M321" s="9"/>
      <c r="N321" s="9" t="str">
        <f t="shared" si="119"/>
        <v>NA</v>
      </c>
      <c r="O321" s="9"/>
      <c r="P321" s="9" t="str">
        <f>IF(SUM(D319:D321)=0,"NA",+SUM(J319:$J321)/SUM(D319:D321))</f>
        <v>NA</v>
      </c>
      <c r="Q321" s="9"/>
      <c r="R321" s="9" t="str">
        <f>IF(SUM(D318:D321)=0,"NA",+SUM($J318:J321)/SUM(D318:D321))</f>
        <v>NA</v>
      </c>
      <c r="S321" s="9"/>
      <c r="T321" s="9" t="str">
        <f>IF(SUM(D317:D321)=0,"NA",+SUM($J317:J321)/SUM(D317:D321))</f>
        <v>NA</v>
      </c>
      <c r="U321" s="9"/>
      <c r="V321" s="9" t="str">
        <f>IF(SUM(D316:D321)=0,"NA",+SUM($J316:J321)/SUM(D316:D321))</f>
        <v>NA</v>
      </c>
      <c r="W321" s="9"/>
      <c r="X321" s="9" t="str">
        <f>IF(SUM(D315:D321)=0,"NA",+SUM($J315:J321)/SUM(D315:D321))</f>
        <v>NA</v>
      </c>
      <c r="Y321" s="9"/>
      <c r="Z321" s="9" t="str">
        <f>IF(SUM(D314:D321)=0,"NA",+SUM($J314:J321)/SUM(D314:D321))</f>
        <v>NA</v>
      </c>
      <c r="AA321" s="9"/>
      <c r="AB321" s="9" t="str">
        <f>IF(SUM(D313:D321)=0,"NA",+SUM($J313:J321)/SUM(D313:D321))</f>
        <v>NA</v>
      </c>
      <c r="AC321" s="9"/>
      <c r="AD321" s="9">
        <f>IF(SUM(D312:D321)=0,"NA",+SUM($J312:J321)/SUM(D312:D321))</f>
        <v>-1.9554165037152915E-2</v>
      </c>
      <c r="AE321" s="8"/>
    </row>
    <row r="322" spans="1:31" ht="15" x14ac:dyDescent="0.25">
      <c r="A322" s="5">
        <v>2000</v>
      </c>
      <c r="B322" s="2" t="s">
        <v>36</v>
      </c>
      <c r="D322" s="31">
        <v>0</v>
      </c>
      <c r="E322" s="11"/>
      <c r="F322" s="11">
        <v>0</v>
      </c>
      <c r="G322" s="11"/>
      <c r="H322" s="31">
        <v>0</v>
      </c>
      <c r="I322" s="11"/>
      <c r="J322" s="11">
        <f t="shared" si="114"/>
        <v>0</v>
      </c>
      <c r="L322" s="9" t="str">
        <f t="shared" si="118"/>
        <v>NA</v>
      </c>
      <c r="M322" s="9"/>
      <c r="N322" s="9" t="str">
        <f t="shared" si="119"/>
        <v>NA</v>
      </c>
      <c r="O322" s="9"/>
      <c r="P322" s="9" t="str">
        <f>IF(SUM(D320:D322)=0,"NA",+SUM(J320:$J322)/SUM(D320:D322))</f>
        <v>NA</v>
      </c>
      <c r="Q322" s="9"/>
      <c r="R322" s="9" t="str">
        <f>IF(SUM(D319:D322)=0,"NA",+SUM($J319:J322)/SUM(D319:D322))</f>
        <v>NA</v>
      </c>
      <c r="S322" s="9"/>
      <c r="T322" s="9" t="str">
        <f>IF(SUM(D318:D322)=0,"NA",+SUM($J318:J322)/SUM(D318:D322))</f>
        <v>NA</v>
      </c>
      <c r="U322" s="9"/>
      <c r="V322" s="9" t="str">
        <f>IF(SUM(D317:D322)=0,"NA",+SUM($J317:J322)/SUM(D317:D322))</f>
        <v>NA</v>
      </c>
      <c r="W322" s="9"/>
      <c r="X322" s="9" t="str">
        <f>IF(SUM(D316:D322)=0,"NA",+SUM($J316:J322)/SUM(D316:D322))</f>
        <v>NA</v>
      </c>
      <c r="Y322" s="9"/>
      <c r="Z322" s="9" t="str">
        <f>IF(SUM(D315:D322)=0,"NA",+SUM($J315:J322)/SUM(D315:D322))</f>
        <v>NA</v>
      </c>
      <c r="AA322" s="9"/>
      <c r="AB322" s="9" t="str">
        <f>IF(SUM(D314:D322)=0,"NA",+SUM($J314:J322)/SUM(D314:D322))</f>
        <v>NA</v>
      </c>
      <c r="AC322" s="9"/>
      <c r="AD322" s="9" t="str">
        <f>IF(SUM(D313:D322)=0,"NA",+SUM($J313:J322)/SUM(D313:D322))</f>
        <v>NA</v>
      </c>
      <c r="AE322" s="8"/>
    </row>
    <row r="323" spans="1:31" ht="15" x14ac:dyDescent="0.25">
      <c r="A323" s="5">
        <v>2001</v>
      </c>
      <c r="B323" s="2" t="s">
        <v>36</v>
      </c>
      <c r="D323" s="31">
        <v>0</v>
      </c>
      <c r="E323" s="11"/>
      <c r="F323" s="11">
        <v>0</v>
      </c>
      <c r="G323" s="11"/>
      <c r="H323" s="31">
        <v>0</v>
      </c>
      <c r="I323" s="11"/>
      <c r="J323" s="11">
        <f t="shared" si="114"/>
        <v>0</v>
      </c>
      <c r="L323" s="9" t="str">
        <f t="shared" si="118"/>
        <v>NA</v>
      </c>
      <c r="M323" s="9"/>
      <c r="N323" s="9" t="str">
        <f t="shared" si="119"/>
        <v>NA</v>
      </c>
      <c r="O323" s="9"/>
      <c r="P323" s="9" t="str">
        <f>IF(SUM(D321:D323)=0,"NA",+SUM(J321:$J323)/SUM(D321:D323))</f>
        <v>NA</v>
      </c>
      <c r="Q323" s="9"/>
      <c r="R323" s="9" t="str">
        <f>IF(SUM(D320:D323)=0,"NA",+SUM($J320:J323)/SUM(D320:D323))</f>
        <v>NA</v>
      </c>
      <c r="S323" s="9"/>
      <c r="T323" s="9" t="str">
        <f>IF(SUM(D319:D323)=0,"NA",+SUM($J319:J323)/SUM(D319:D323))</f>
        <v>NA</v>
      </c>
      <c r="U323" s="9"/>
      <c r="V323" s="9" t="str">
        <f>IF(SUM(D318:D323)=0,"NA",+SUM($J318:J323)/SUM(D318:D323))</f>
        <v>NA</v>
      </c>
      <c r="W323" s="9"/>
      <c r="X323" s="9" t="str">
        <f>IF(SUM(D317:D323)=0,"NA",+SUM($J317:J323)/SUM(D317:D323))</f>
        <v>NA</v>
      </c>
      <c r="Y323" s="9"/>
      <c r="Z323" s="9" t="str">
        <f>IF(SUM(D316:D323)=0,"NA",+SUM($J316:J323)/SUM(D316:D323))</f>
        <v>NA</v>
      </c>
      <c r="AA323" s="9"/>
      <c r="AB323" s="9" t="str">
        <f>IF(SUM(D315:D323)=0,"NA",+SUM($J315:J323)/SUM(D315:D323))</f>
        <v>NA</v>
      </c>
      <c r="AC323" s="9"/>
      <c r="AD323" s="9" t="str">
        <f>IF(SUM(D314:D323)=0,"NA",+SUM($J314:J323)/SUM(D314:D323))</f>
        <v>NA</v>
      </c>
      <c r="AE323" s="8"/>
    </row>
    <row r="324" spans="1:31" ht="15" x14ac:dyDescent="0.25">
      <c r="A324" s="5">
        <v>2002</v>
      </c>
      <c r="B324" s="2" t="s">
        <v>36</v>
      </c>
      <c r="D324" s="31">
        <v>0</v>
      </c>
      <c r="E324" s="11"/>
      <c r="F324" s="11">
        <v>0</v>
      </c>
      <c r="G324" s="11"/>
      <c r="H324" s="31">
        <v>0</v>
      </c>
      <c r="I324" s="11"/>
      <c r="J324" s="11">
        <f t="shared" si="114"/>
        <v>0</v>
      </c>
      <c r="L324" s="9" t="str">
        <f t="shared" si="118"/>
        <v>NA</v>
      </c>
      <c r="M324" s="9"/>
      <c r="N324" s="9" t="str">
        <f t="shared" si="119"/>
        <v>NA</v>
      </c>
      <c r="O324" s="9"/>
      <c r="P324" s="9" t="str">
        <f>IF(SUM(D322:D324)=0,"NA",+SUM(J322:$J324)/SUM(D322:D324))</f>
        <v>NA</v>
      </c>
      <c r="Q324" s="9"/>
      <c r="R324" s="9" t="str">
        <f>IF(SUM(D321:D324)=0,"NA",+SUM($J321:J324)/SUM(D321:D324))</f>
        <v>NA</v>
      </c>
      <c r="S324" s="9"/>
      <c r="T324" s="9" t="str">
        <f>IF(SUM(D320:D324)=0,"NA",+SUM($J320:J324)/SUM(D320:D324))</f>
        <v>NA</v>
      </c>
      <c r="U324" s="9"/>
      <c r="V324" s="9" t="str">
        <f>IF(SUM(D319:D324)=0,"NA",+SUM($J319:J324)/SUM(D319:D324))</f>
        <v>NA</v>
      </c>
      <c r="W324" s="9"/>
      <c r="X324" s="9" t="str">
        <f>IF(SUM(D318:D324)=0,"NA",+SUM($J318:J324)/SUM(D318:D324))</f>
        <v>NA</v>
      </c>
      <c r="Y324" s="9"/>
      <c r="Z324" s="9" t="str">
        <f>IF(SUM(D317:D324)=0,"NA",+SUM($J317:J324)/SUM(D317:D324))</f>
        <v>NA</v>
      </c>
      <c r="AA324" s="9"/>
      <c r="AB324" s="9" t="str">
        <f>IF(SUM(D316:D324)=0,"NA",+SUM($J316:J324)/SUM(D316:D324))</f>
        <v>NA</v>
      </c>
      <c r="AC324" s="9"/>
      <c r="AD324" s="9" t="str">
        <f>IF(SUM(D315:D324)=0,"NA",+SUM($J315:J324)/SUM(D315:D324))</f>
        <v>NA</v>
      </c>
      <c r="AE324" s="8"/>
    </row>
    <row r="325" spans="1:31" ht="15" x14ac:dyDescent="0.25">
      <c r="A325" s="5">
        <v>2003</v>
      </c>
      <c r="B325" s="2" t="s">
        <v>36</v>
      </c>
      <c r="D325" s="31">
        <v>0</v>
      </c>
      <c r="E325" s="11"/>
      <c r="F325" s="11">
        <v>0</v>
      </c>
      <c r="G325" s="11"/>
      <c r="H325" s="31">
        <v>10077.84</v>
      </c>
      <c r="I325" s="11"/>
      <c r="J325" s="11">
        <f t="shared" si="114"/>
        <v>-10077.84</v>
      </c>
      <c r="L325" s="9" t="str">
        <f t="shared" si="118"/>
        <v>NA</v>
      </c>
      <c r="M325" s="9"/>
      <c r="N325" s="9" t="str">
        <f t="shared" si="119"/>
        <v>NA</v>
      </c>
      <c r="O325" s="9"/>
      <c r="P325" s="9" t="str">
        <f>IF(SUM(D323:D325)=0,"NA",+SUM(J323:$J325)/SUM(D323:D325))</f>
        <v>NA</v>
      </c>
      <c r="Q325" s="9"/>
      <c r="R325" s="9" t="str">
        <f>IF(SUM(D322:D325)=0,"NA",+SUM($J322:J325)/SUM(D322:D325))</f>
        <v>NA</v>
      </c>
      <c r="S325" s="9"/>
      <c r="T325" s="9" t="str">
        <f>IF(SUM(D321:D325)=0,"NA",+SUM($J321:J325)/SUM(D321:D325))</f>
        <v>NA</v>
      </c>
      <c r="U325" s="9"/>
      <c r="V325" s="9" t="str">
        <f>IF(SUM(D320:D325)=0,"NA",+SUM($J320:J325)/SUM(D320:D325))</f>
        <v>NA</v>
      </c>
      <c r="W325" s="9"/>
      <c r="X325" s="9" t="str">
        <f>IF(SUM(D319:D325)=0,"NA",+SUM($J319:J325)/SUM(D319:D325))</f>
        <v>NA</v>
      </c>
      <c r="Y325" s="9"/>
      <c r="Z325" s="9" t="str">
        <f>IF(SUM(D318:D325)=0,"NA",+SUM($J318:J325)/SUM(D318:D325))</f>
        <v>NA</v>
      </c>
      <c r="AA325" s="9"/>
      <c r="AB325" s="9" t="str">
        <f>IF(SUM(D317:D325)=0,"NA",+SUM($J317:J325)/SUM(D317:D325))</f>
        <v>NA</v>
      </c>
      <c r="AC325" s="9"/>
      <c r="AD325" s="9" t="str">
        <f>IF(SUM(D316:D325)=0,"NA",+SUM($J316:J325)/SUM(D316:D325))</f>
        <v>NA</v>
      </c>
      <c r="AE325" s="8"/>
    </row>
    <row r="326" spans="1:31" ht="15" x14ac:dyDescent="0.25">
      <c r="A326" s="5">
        <v>2004</v>
      </c>
      <c r="B326" s="2" t="s">
        <v>36</v>
      </c>
      <c r="D326" s="31">
        <v>122367.03999999999</v>
      </c>
      <c r="E326" s="11"/>
      <c r="F326" s="11">
        <v>0</v>
      </c>
      <c r="G326" s="11"/>
      <c r="H326" s="31">
        <v>0</v>
      </c>
      <c r="I326" s="11"/>
      <c r="J326" s="11">
        <f t="shared" si="114"/>
        <v>0</v>
      </c>
      <c r="L326" s="9">
        <f t="shared" si="118"/>
        <v>0</v>
      </c>
      <c r="M326" s="9"/>
      <c r="N326" s="9">
        <f t="shared" si="119"/>
        <v>-8.2357471423677497E-2</v>
      </c>
      <c r="O326" s="9"/>
      <c r="P326" s="9">
        <f>IF(SUM(D324:D326)=0,"NA",+SUM(J324:$J326)/SUM(D324:D326))</f>
        <v>-8.2357471423677497E-2</v>
      </c>
      <c r="Q326" s="9"/>
      <c r="R326" s="9">
        <f>IF(SUM(D323:D326)=0,"NA",+SUM($J323:J326)/SUM(D323:D326))</f>
        <v>-8.2357471423677497E-2</v>
      </c>
      <c r="S326" s="9"/>
      <c r="T326" s="9">
        <f>IF(SUM(D322:D326)=0,"NA",+SUM($J322:J326)/SUM(D322:D326))</f>
        <v>-8.2357471423677497E-2</v>
      </c>
      <c r="U326" s="9"/>
      <c r="V326" s="9">
        <f>IF(SUM(D321:D326)=0,"NA",+SUM($J321:J326)/SUM(D321:D326))</f>
        <v>-8.2357471423677497E-2</v>
      </c>
      <c r="W326" s="9"/>
      <c r="X326" s="9">
        <f>IF(SUM(D320:D326)=0,"NA",+SUM($J320:J326)/SUM(D320:D326))</f>
        <v>-8.2357471423677497E-2</v>
      </c>
      <c r="Y326" s="9"/>
      <c r="Z326" s="9">
        <f>IF(SUM(D319:D326)=0,"NA",+SUM($J319:J326)/SUM(D319:D326))</f>
        <v>-8.2357471423677497E-2</v>
      </c>
      <c r="AA326" s="9"/>
      <c r="AB326" s="9">
        <f>IF(SUM(D318:D326)=0,"NA",+SUM($J318:J326)/SUM(D318:D326))</f>
        <v>-8.2357471423677497E-2</v>
      </c>
      <c r="AC326" s="9"/>
      <c r="AD326" s="9">
        <f>IF(SUM(D317:D326)=0,"NA",+SUM($J317:J326)/SUM(D317:D326))</f>
        <v>-8.2357471423677497E-2</v>
      </c>
      <c r="AE326" s="8"/>
    </row>
    <row r="327" spans="1:31" ht="15" x14ac:dyDescent="0.25">
      <c r="A327" s="5">
        <v>2005</v>
      </c>
      <c r="B327" s="2" t="s">
        <v>36</v>
      </c>
      <c r="D327" s="31">
        <v>0</v>
      </c>
      <c r="E327" s="11"/>
      <c r="F327" s="11">
        <v>0</v>
      </c>
      <c r="G327" s="11"/>
      <c r="H327" s="31">
        <v>0</v>
      </c>
      <c r="I327" s="11"/>
      <c r="J327" s="11">
        <f t="shared" si="114"/>
        <v>0</v>
      </c>
      <c r="L327" s="9" t="str">
        <f t="shared" si="118"/>
        <v>NA</v>
      </c>
      <c r="M327" s="9"/>
      <c r="N327" s="9">
        <f t="shared" si="119"/>
        <v>0</v>
      </c>
      <c r="O327" s="9"/>
      <c r="P327" s="9">
        <f>IF(SUM(D325:D327)=0,"NA",+SUM(J325:$J327)/SUM(D325:D327))</f>
        <v>-8.2357471423677497E-2</v>
      </c>
      <c r="Q327" s="9"/>
      <c r="R327" s="9">
        <f>IF(SUM(D324:D327)=0,"NA",+SUM($J324:J327)/SUM(D324:D327))</f>
        <v>-8.2357471423677497E-2</v>
      </c>
      <c r="S327" s="9"/>
      <c r="T327" s="9">
        <f>IF(SUM(D323:D327)=0,"NA",+SUM($J323:J327)/SUM(D323:D327))</f>
        <v>-8.2357471423677497E-2</v>
      </c>
      <c r="U327" s="9"/>
      <c r="V327" s="9">
        <f>IF(SUM(D322:D327)=0,"NA",+SUM($J322:J327)/SUM(D322:D327))</f>
        <v>-8.2357471423677497E-2</v>
      </c>
      <c r="W327" s="9"/>
      <c r="X327" s="9">
        <f>IF(SUM(D321:D327)=0,"NA",+SUM($J321:J327)/SUM(D321:D327))</f>
        <v>-8.2357471423677497E-2</v>
      </c>
      <c r="Y327" s="9"/>
      <c r="Z327" s="9">
        <f>IF(SUM(D320:D327)=0,"NA",+SUM($J320:J327)/SUM(D320:D327))</f>
        <v>-8.2357471423677497E-2</v>
      </c>
      <c r="AA327" s="9"/>
      <c r="AB327" s="9">
        <f>IF(SUM(D319:D327)=0,"NA",+SUM($J319:J327)/SUM(D319:D327))</f>
        <v>-8.2357471423677497E-2</v>
      </c>
      <c r="AC327" s="9"/>
      <c r="AD327" s="9">
        <f>IF(SUM(D318:D327)=0,"NA",+SUM($J318:J327)/SUM(D318:D327))</f>
        <v>-8.2357471423677497E-2</v>
      </c>
      <c r="AE327" s="8"/>
    </row>
    <row r="328" spans="1:31" ht="15" x14ac:dyDescent="0.25">
      <c r="A328" s="5">
        <v>2006</v>
      </c>
      <c r="B328" s="2" t="s">
        <v>36</v>
      </c>
      <c r="D328" s="31">
        <v>0</v>
      </c>
      <c r="E328" s="11"/>
      <c r="F328" s="11">
        <v>0</v>
      </c>
      <c r="G328" s="11"/>
      <c r="H328" s="31">
        <v>0</v>
      </c>
      <c r="I328" s="11"/>
      <c r="J328" s="11">
        <f t="shared" si="114"/>
        <v>0</v>
      </c>
      <c r="L328" s="9" t="str">
        <f t="shared" si="118"/>
        <v>NA</v>
      </c>
      <c r="M328" s="9"/>
      <c r="N328" s="9" t="str">
        <f t="shared" si="119"/>
        <v>NA</v>
      </c>
      <c r="O328" s="9"/>
      <c r="P328" s="9">
        <f>IF(SUM(D326:D328)=0,"NA",+SUM(J326:$J328)/SUM(D326:D328))</f>
        <v>0</v>
      </c>
      <c r="Q328" s="9"/>
      <c r="R328" s="9">
        <f>IF(SUM(D325:D328)=0,"NA",+SUM($J325:J328)/SUM(D325:D328))</f>
        <v>-8.2357471423677497E-2</v>
      </c>
      <c r="S328" s="9"/>
      <c r="T328" s="9">
        <f>IF(SUM(D324:D328)=0,"NA",+SUM($J324:J328)/SUM(D324:D328))</f>
        <v>-8.2357471423677497E-2</v>
      </c>
      <c r="U328" s="9"/>
      <c r="V328" s="9">
        <f>IF(SUM(D323:D328)=0,"NA",+SUM($J323:J328)/SUM(D323:D328))</f>
        <v>-8.2357471423677497E-2</v>
      </c>
      <c r="W328" s="9"/>
      <c r="X328" s="9">
        <f>IF(SUM(D322:D328)=0,"NA",+SUM($J322:J328)/SUM(D322:D328))</f>
        <v>-8.2357471423677497E-2</v>
      </c>
      <c r="Y328" s="9"/>
      <c r="Z328" s="9">
        <f>IF(SUM(D321:D328)=0,"NA",+SUM($J321:J328)/SUM(D321:D328))</f>
        <v>-8.2357471423677497E-2</v>
      </c>
      <c r="AA328" s="9"/>
      <c r="AB328" s="9">
        <f>IF(SUM(D320:D328)=0,"NA",+SUM($J320:J328)/SUM(D320:D328))</f>
        <v>-8.2357471423677497E-2</v>
      </c>
      <c r="AC328" s="9"/>
      <c r="AD328" s="9">
        <f>IF(SUM(D319:D328)=0,"NA",+SUM($J319:J328)/SUM(D319:D328))</f>
        <v>-8.2357471423677497E-2</v>
      </c>
      <c r="AE328" s="8"/>
    </row>
    <row r="329" spans="1:31" ht="15" x14ac:dyDescent="0.25">
      <c r="A329" s="5">
        <v>2007</v>
      </c>
      <c r="B329" s="2" t="s">
        <v>36</v>
      </c>
      <c r="D329" s="35">
        <v>178881</v>
      </c>
      <c r="E329" s="11"/>
      <c r="F329" s="11">
        <v>0</v>
      </c>
      <c r="G329" s="11"/>
      <c r="H329" s="31">
        <v>0</v>
      </c>
      <c r="I329" s="11"/>
      <c r="J329" s="11">
        <f t="shared" si="114"/>
        <v>0</v>
      </c>
      <c r="L329" s="9">
        <f t="shared" si="118"/>
        <v>0</v>
      </c>
      <c r="M329" s="9"/>
      <c r="N329" s="9">
        <f t="shared" si="119"/>
        <v>0</v>
      </c>
      <c r="O329" s="9"/>
      <c r="P329" s="9">
        <f>IF(SUM(D327:D329)=0,"NA",+SUM(J327:$J329)/SUM(D327:D329))</f>
        <v>0</v>
      </c>
      <c r="Q329" s="9"/>
      <c r="R329" s="9">
        <f>IF(SUM(D326:D329)=0,"NA",+SUM($J326:J329)/SUM(D326:D329))</f>
        <v>0</v>
      </c>
      <c r="S329" s="9"/>
      <c r="T329" s="9">
        <f>IF(SUM(D325:D329)=0,"NA",+SUM($J325:J329)/SUM(D325:D329))</f>
        <v>-3.3453628445184243E-2</v>
      </c>
      <c r="U329" s="9"/>
      <c r="V329" s="9">
        <f>IF(SUM(D324:D329)=0,"NA",+SUM($J324:J329)/SUM(D324:D329))</f>
        <v>-3.3453628445184243E-2</v>
      </c>
      <c r="W329" s="9"/>
      <c r="X329" s="9">
        <f>IF(SUM(D323:D329)=0,"NA",+SUM($J323:J329)/SUM(D323:D329))</f>
        <v>-3.3453628445184243E-2</v>
      </c>
      <c r="Y329" s="9"/>
      <c r="Z329" s="9">
        <f>IF(SUM(D322:D329)=0,"NA",+SUM($J322:J329)/SUM(D322:D329))</f>
        <v>-3.3453628445184243E-2</v>
      </c>
      <c r="AA329" s="9"/>
      <c r="AB329" s="9">
        <f>IF(SUM(D321:D329)=0,"NA",+SUM($J321:J329)/SUM(D321:D329))</f>
        <v>-3.3453628445184243E-2</v>
      </c>
      <c r="AC329" s="9"/>
      <c r="AD329" s="9">
        <f>IF(SUM(D320:D329)=0,"NA",+SUM($J320:J329)/SUM(D320:D329))</f>
        <v>-3.3453628445184243E-2</v>
      </c>
      <c r="AE329" s="8"/>
    </row>
    <row r="330" spans="1:31" ht="15" x14ac:dyDescent="0.25">
      <c r="A330" s="5">
        <v>2008</v>
      </c>
      <c r="B330" s="2" t="s">
        <v>36</v>
      </c>
      <c r="D330" s="31">
        <v>139365.59</v>
      </c>
      <c r="E330" s="11"/>
      <c r="F330" s="11">
        <v>0</v>
      </c>
      <c r="G330" s="11"/>
      <c r="H330" s="31">
        <v>75.95</v>
      </c>
      <c r="I330" s="11"/>
      <c r="J330" s="11">
        <f t="shared" si="114"/>
        <v>-75.95</v>
      </c>
      <c r="L330" s="9">
        <f t="shared" si="118"/>
        <v>-5.4496952942257844E-4</v>
      </c>
      <c r="M330" s="9"/>
      <c r="N330" s="9">
        <f t="shared" si="119"/>
        <v>-2.3865141807175377E-4</v>
      </c>
      <c r="O330" s="9"/>
      <c r="P330" s="9">
        <f>IF(SUM(D328:D330)=0,"NA",+SUM(J328:$J330)/SUM(D328:D330))</f>
        <v>-2.3865141807175377E-4</v>
      </c>
      <c r="Q330" s="9"/>
      <c r="R330" s="9">
        <f>IF(SUM(D327:D330)=0,"NA",+SUM($J327:J330)/SUM(D327:D330))</f>
        <v>-2.3865141807175377E-4</v>
      </c>
      <c r="S330" s="9"/>
      <c r="T330" s="9">
        <f>IF(SUM(D326:D330)=0,"NA",+SUM($J326:J330)/SUM(D326:D330))</f>
        <v>-1.7237324228939536E-4</v>
      </c>
      <c r="U330" s="9"/>
      <c r="V330" s="9">
        <f>IF(SUM(D325:D330)=0,"NA",+SUM($J325:J330)/SUM(D325:D330))</f>
        <v>-2.3044657061562078E-2</v>
      </c>
      <c r="W330" s="9"/>
      <c r="X330" s="9">
        <f>IF(SUM(D324:D330)=0,"NA",+SUM($J324:J330)/SUM(D324:D330))</f>
        <v>-2.3044657061562078E-2</v>
      </c>
      <c r="Y330" s="9"/>
      <c r="Z330" s="9">
        <f>IF(SUM(D323:D330)=0,"NA",+SUM($J323:J330)/SUM(D323:D330))</f>
        <v>-2.3044657061562078E-2</v>
      </c>
      <c r="AA330" s="9"/>
      <c r="AB330" s="9">
        <f>IF(SUM(D322:D330)=0,"NA",+SUM($J322:J330)/SUM(D322:D330))</f>
        <v>-2.3044657061562078E-2</v>
      </c>
      <c r="AC330" s="9"/>
      <c r="AD330" s="9">
        <f>IF(SUM(D321:D330)=0,"NA",+SUM($J321:J330)/SUM(D321:D330))</f>
        <v>-2.3044657061562078E-2</v>
      </c>
      <c r="AE330" s="8"/>
    </row>
    <row r="331" spans="1:31" ht="15" x14ac:dyDescent="0.25">
      <c r="A331" s="5">
        <v>2009</v>
      </c>
      <c r="B331" s="2" t="s">
        <v>36</v>
      </c>
      <c r="D331" s="31">
        <v>1806.14</v>
      </c>
      <c r="E331" s="11"/>
      <c r="F331" s="11">
        <v>0</v>
      </c>
      <c r="G331" s="11"/>
      <c r="H331" s="31">
        <v>0</v>
      </c>
      <c r="I331" s="11"/>
      <c r="J331" s="11">
        <f t="shared" si="114"/>
        <v>0</v>
      </c>
      <c r="L331" s="9">
        <f t="shared" si="118"/>
        <v>0</v>
      </c>
      <c r="M331" s="9"/>
      <c r="N331" s="9">
        <f t="shared" si="119"/>
        <v>-5.3799723216539175E-4</v>
      </c>
      <c r="O331" s="9"/>
      <c r="P331" s="9">
        <f>IF(SUM(D329:D331)=0,"NA",+SUM(J329:$J331)/SUM(D329:D331))</f>
        <v>-2.3730464664369527E-4</v>
      </c>
      <c r="Q331" s="9"/>
      <c r="R331" s="9">
        <f>IF(SUM(D328:D331)=0,"NA",+SUM($J328:J331)/SUM(D328:D331))</f>
        <v>-2.3730464664369527E-4</v>
      </c>
      <c r="S331" s="9"/>
      <c r="T331" s="9">
        <f>IF(SUM(D327:D331)=0,"NA",+SUM($J327:J331)/SUM(D327:D331))</f>
        <v>-2.3730464664369527E-4</v>
      </c>
      <c r="U331" s="9"/>
      <c r="V331" s="9">
        <f>IF(SUM(D326:D331)=0,"NA",+SUM($J326:J331)/SUM(D326:D331))</f>
        <v>-1.7166954361013298E-4</v>
      </c>
      <c r="W331" s="9"/>
      <c r="X331" s="9">
        <f>IF(SUM(D325:D331)=0,"NA",+SUM($J325:J331)/SUM(D325:D331))</f>
        <v>-2.2950579265479026E-2</v>
      </c>
      <c r="Y331" s="9"/>
      <c r="Z331" s="9">
        <f>IF(SUM(D324:D331)=0,"NA",+SUM($J324:J331)/SUM(D324:D331))</f>
        <v>-2.2950579265479026E-2</v>
      </c>
      <c r="AA331" s="9"/>
      <c r="AB331" s="9">
        <f>IF(SUM(D323:D331)=0,"NA",+SUM($J323:J331)/SUM(D323:D331))</f>
        <v>-2.2950579265479026E-2</v>
      </c>
      <c r="AC331" s="9"/>
      <c r="AD331" s="9">
        <f>IF(SUM(D322:D331)=0,"NA",+SUM($J322:J331)/SUM(D322:D331))</f>
        <v>-2.2950579265479026E-2</v>
      </c>
      <c r="AE331" s="8"/>
    </row>
    <row r="332" spans="1:31" ht="15" x14ac:dyDescent="0.25">
      <c r="A332" s="5">
        <v>2010</v>
      </c>
      <c r="B332" s="2" t="s">
        <v>36</v>
      </c>
      <c r="D332" s="31">
        <v>47896.480000000003</v>
      </c>
      <c r="E332" s="11"/>
      <c r="F332" s="11">
        <v>0</v>
      </c>
      <c r="G332" s="11"/>
      <c r="H332" s="31">
        <v>4942.66</v>
      </c>
      <c r="I332" s="11"/>
      <c r="J332" s="11">
        <f t="shared" si="114"/>
        <v>-4942.66</v>
      </c>
      <c r="L332" s="9">
        <f t="shared" si="118"/>
        <v>-0.10319463977311066</v>
      </c>
      <c r="M332" s="9"/>
      <c r="N332" s="9">
        <f t="shared" si="119"/>
        <v>-9.9444657042224327E-2</v>
      </c>
      <c r="O332" s="9"/>
      <c r="P332" s="9">
        <f>IF(SUM(D330:D332)=0,"NA",+SUM(J330:$J332)/SUM(D330:D332))</f>
        <v>-2.6543912379558676E-2</v>
      </c>
      <c r="Q332" s="9"/>
      <c r="R332" s="9">
        <f>IF(SUM(D329:D332)=0,"NA",+SUM($J329:J332)/SUM(D329:D332))</f>
        <v>-1.3639409634824328E-2</v>
      </c>
      <c r="S332" s="9"/>
      <c r="T332" s="9">
        <f>IF(SUM(D328:D332)=0,"NA",+SUM($J328:J332)/SUM(D328:D332))</f>
        <v>-1.3639409634824328E-2</v>
      </c>
      <c r="U332" s="9"/>
      <c r="V332" s="9">
        <f>IF(SUM(D327:D332)=0,"NA",+SUM($J327:J332)/SUM(D327:D332))</f>
        <v>-1.3639409634824328E-2</v>
      </c>
      <c r="W332" s="9"/>
      <c r="X332" s="9">
        <f>IF(SUM(D326:D332)=0,"NA",+SUM($J326:J332)/SUM(D326:D332))</f>
        <v>-1.0235455178163072E-2</v>
      </c>
      <c r="Y332" s="9"/>
      <c r="Z332" s="9">
        <f>IF(SUM(D325:D332)=0,"NA",+SUM($J325:J332)/SUM(D325:D332))</f>
        <v>-3.0789210025162331E-2</v>
      </c>
      <c r="AA332" s="9"/>
      <c r="AB332" s="9">
        <f>IF(SUM(D324:D332)=0,"NA",+SUM($J324:J332)/SUM(D324:D332))</f>
        <v>-3.0789210025162331E-2</v>
      </c>
      <c r="AC332" s="9"/>
      <c r="AD332" s="9">
        <f>IF(SUM(D323:D332)=0,"NA",+SUM($J323:J332)/SUM(D323:D332))</f>
        <v>-3.0789210025162331E-2</v>
      </c>
      <c r="AE332" s="8"/>
    </row>
    <row r="333" spans="1:31" ht="15" x14ac:dyDescent="0.25">
      <c r="A333" s="5">
        <v>2011</v>
      </c>
      <c r="B333" s="2" t="s">
        <v>36</v>
      </c>
      <c r="D333" s="31">
        <v>29345.96</v>
      </c>
      <c r="E333" s="11"/>
      <c r="F333" s="11">
        <v>20406.93</v>
      </c>
      <c r="G333" s="11"/>
      <c r="H333" s="31">
        <v>5863.99</v>
      </c>
      <c r="I333" s="11"/>
      <c r="J333" s="11">
        <f t="shared" si="114"/>
        <v>14542.94</v>
      </c>
      <c r="L333" s="9">
        <f t="shared" si="118"/>
        <v>0.49556872564400689</v>
      </c>
      <c r="M333" s="9"/>
      <c r="N333" s="9">
        <f t="shared" si="119"/>
        <v>0.12428763255018874</v>
      </c>
      <c r="O333" s="9"/>
      <c r="P333" s="9">
        <f>IF(SUM(D331:D333)=0,"NA",+SUM(J331:$J333)/SUM(D331:D333))</f>
        <v>0.12144784890506573</v>
      </c>
      <c r="Q333" s="9"/>
      <c r="R333" s="9">
        <f>IF(SUM(D330:D333)=0,"NA",+SUM($J330:J333)/SUM(D330:D333))</f>
        <v>4.3606740350225451E-2</v>
      </c>
      <c r="S333" s="9"/>
      <c r="T333" s="9">
        <f>IF(SUM(D329:D333)=0,"NA",+SUM($J329:J333)/SUM(D329:D333))</f>
        <v>2.3972931762548239E-2</v>
      </c>
      <c r="U333" s="9"/>
      <c r="V333" s="9">
        <f>IF(SUM(D328:D333)=0,"NA",+SUM($J328:J333)/SUM(D328:D333))</f>
        <v>2.3972931762548239E-2</v>
      </c>
      <c r="W333" s="9"/>
      <c r="X333" s="9">
        <f>IF(SUM(D327:D333)=0,"NA",+SUM($J327:J333)/SUM(D327:D333))</f>
        <v>2.3972931762548239E-2</v>
      </c>
      <c r="Y333" s="9"/>
      <c r="Z333" s="9">
        <f>IF(SUM(D326:D333)=0,"NA",+SUM($J326:J333)/SUM(D326:D333))</f>
        <v>1.8327924980344447E-2</v>
      </c>
      <c r="AA333" s="9"/>
      <c r="AB333" s="9">
        <f>IF(SUM(D325:D333)=0,"NA",+SUM($J325:J333)/SUM(D325:D333))</f>
        <v>-1.0651342147815601E-3</v>
      </c>
      <c r="AC333" s="9"/>
      <c r="AD333" s="9">
        <f>IF(SUM(D324:D333)=0,"NA",+SUM($J324:J333)/SUM(D324:D333))</f>
        <v>-1.0651342147815601E-3</v>
      </c>
      <c r="AE333" s="8"/>
    </row>
    <row r="334" spans="1:31" ht="15" x14ac:dyDescent="0.25">
      <c r="A334" s="5">
        <v>2012</v>
      </c>
      <c r="B334" s="2" t="s">
        <v>36</v>
      </c>
      <c r="D334" s="31">
        <v>7462.48</v>
      </c>
      <c r="E334" s="11"/>
      <c r="F334" s="11">
        <v>0</v>
      </c>
      <c r="G334" s="11"/>
      <c r="H334" s="31">
        <v>0</v>
      </c>
      <c r="I334" s="11"/>
      <c r="J334" s="11">
        <f t="shared" si="114"/>
        <v>0</v>
      </c>
      <c r="L334" s="9">
        <f t="shared" si="118"/>
        <v>0</v>
      </c>
      <c r="M334" s="9"/>
      <c r="N334" s="9">
        <f t="shared" si="119"/>
        <v>0.39509797209553027</v>
      </c>
      <c r="O334" s="9"/>
      <c r="P334" s="9">
        <f>IF(SUM(D332:D334)=0,"NA",+SUM(J332:$J334)/SUM(D332:D334))</f>
        <v>0.11333792653366535</v>
      </c>
      <c r="Q334" s="9"/>
      <c r="R334" s="9">
        <f>IF(SUM(D331:D334)=0,"NA",+SUM($J331:J334)/SUM(D331:D334))</f>
        <v>0.11097170697018394</v>
      </c>
      <c r="S334" s="9"/>
      <c r="T334" s="9">
        <f>IF(SUM(D330:D334)=0,"NA",+SUM($J330:J334)/SUM(D330:D334))</f>
        <v>4.2166067187555688E-2</v>
      </c>
      <c r="U334" s="9"/>
      <c r="V334" s="9">
        <f>IF(SUM(D329:D334)=0,"NA",+SUM($J329:J334)/SUM(D329:D334))</f>
        <v>2.3530944998815966E-2</v>
      </c>
      <c r="W334" s="9"/>
      <c r="X334" s="9">
        <f>IF(SUM(D328:D334)=0,"NA",+SUM($J328:J334)/SUM(D328:D334))</f>
        <v>2.3530944998815966E-2</v>
      </c>
      <c r="Y334" s="9"/>
      <c r="Z334" s="9">
        <f>IF(SUM(D327:D334)=0,"NA",+SUM($J327:J334)/SUM(D327:D334))</f>
        <v>2.3530944998815966E-2</v>
      </c>
      <c r="AA334" s="9"/>
      <c r="AB334" s="9">
        <f>IF(SUM(D326:D334)=0,"NA",+SUM($J326:J334)/SUM(D326:D334))</f>
        <v>1.8068457389085683E-2</v>
      </c>
      <c r="AC334" s="9"/>
      <c r="AD334" s="9">
        <f>IF(SUM(D325:D334)=0,"NA",+SUM($J325:J334)/SUM(D325:D334))</f>
        <v>-1.0500551586760244E-3</v>
      </c>
      <c r="AE334" s="8"/>
    </row>
    <row r="335" spans="1:31" ht="15" x14ac:dyDescent="0.25">
      <c r="A335" s="5">
        <v>2013</v>
      </c>
      <c r="B335" s="2" t="s">
        <v>36</v>
      </c>
      <c r="D335" s="31">
        <v>81184.639999999999</v>
      </c>
      <c r="E335" s="11"/>
      <c r="F335" s="11">
        <v>0</v>
      </c>
      <c r="G335" s="11"/>
      <c r="H335" s="31">
        <v>24778.68</v>
      </c>
      <c r="I335" s="11"/>
      <c r="J335" s="11">
        <f t="shared" si="114"/>
        <v>-24778.68</v>
      </c>
      <c r="L335" s="9">
        <f t="shared" si="118"/>
        <v>-0.30521389267723548</v>
      </c>
      <c r="M335" s="9"/>
      <c r="N335" s="9">
        <f t="shared" si="119"/>
        <v>-0.27952041758378615</v>
      </c>
      <c r="O335" s="9"/>
      <c r="P335" s="9">
        <f>IF(SUM(D333:D335)=0,"NA",+SUM(J333:$J335)/SUM(D333:D335))</f>
        <v>-8.6748646615547279E-2</v>
      </c>
      <c r="Q335" s="9"/>
      <c r="R335" s="9">
        <f>IF(SUM(D332:D335)=0,"NA",+SUM($J332:J335)/SUM(D332:D335))</f>
        <v>-9.1497017654396093E-2</v>
      </c>
      <c r="S335" s="9"/>
      <c r="T335" s="9">
        <f>IF(SUM(D331:D335)=0,"NA",+SUM($J331:J335)/SUM(D331:D335))</f>
        <v>-9.0511563504609829E-2</v>
      </c>
      <c r="U335" s="9"/>
      <c r="V335" s="9">
        <f>IF(SUM(D330:D335)=0,"NA",+SUM($J330:J335)/SUM(D330:D335))</f>
        <v>-4.9678518578489643E-2</v>
      </c>
      <c r="W335" s="9"/>
      <c r="X335" s="9">
        <f>IF(SUM(D329:D335)=0,"NA",+SUM($J329:J335)/SUM(D329:D335))</f>
        <v>-3.1391278993231887E-2</v>
      </c>
      <c r="Y335" s="9"/>
      <c r="Z335" s="9">
        <f>IF(SUM(D328:D335)=0,"NA",+SUM($J328:J335)/SUM(D328:D335))</f>
        <v>-3.1391278993231887E-2</v>
      </c>
      <c r="AA335" s="9"/>
      <c r="AB335" s="9">
        <f>IF(SUM(D327:D335)=0,"NA",+SUM($J327:J335)/SUM(D327:D335))</f>
        <v>-3.1391278993231887E-2</v>
      </c>
      <c r="AC335" s="9"/>
      <c r="AD335" s="9">
        <f>IF(SUM(D326:D335)=0,"NA",+SUM($J326:J335)/SUM(D326:D335))</f>
        <v>-2.5076633297733568E-2</v>
      </c>
      <c r="AE335" s="8"/>
    </row>
    <row r="336" spans="1:31" ht="15" x14ac:dyDescent="0.25">
      <c r="A336" s="5">
        <v>2014</v>
      </c>
      <c r="B336" s="2" t="s">
        <v>36</v>
      </c>
      <c r="D336" s="31">
        <v>143956.03</v>
      </c>
      <c r="E336" s="11"/>
      <c r="F336" s="11">
        <v>0</v>
      </c>
      <c r="G336" s="11"/>
      <c r="H336" s="31">
        <v>2982.14</v>
      </c>
      <c r="I336" s="11"/>
      <c r="J336" s="11">
        <f t="shared" si="114"/>
        <v>-2982.14</v>
      </c>
      <c r="L336" s="9">
        <f t="shared" si="118"/>
        <v>-2.0715631015942853E-2</v>
      </c>
      <c r="M336" s="9"/>
      <c r="N336" s="9">
        <f t="shared" si="119"/>
        <v>-0.12330433235363474</v>
      </c>
      <c r="O336" s="9"/>
      <c r="P336" s="9">
        <f>IF(SUM(D334:D336)=0,"NA",+SUM(J334:$J336)/SUM(D334:D336))</f>
        <v>-0.11934842670875266</v>
      </c>
      <c r="Q336" s="9"/>
      <c r="R336" s="9">
        <f>IF(SUM(D333:D336)=0,"NA",+SUM($J333:J336)/SUM(D333:D336))</f>
        <v>-5.0459724791582609E-2</v>
      </c>
      <c r="S336" s="9"/>
      <c r="T336" s="9">
        <f>IF(SUM(D332:D336)=0,"NA",+SUM($J332:J336)/SUM(D332:D336))</f>
        <v>-5.8611581336368228E-2</v>
      </c>
      <c r="U336" s="9"/>
      <c r="V336" s="9">
        <f>IF(SUM(D331:D336)=0,"NA",+SUM($J331:J336)/SUM(D331:D336))</f>
        <v>-5.8271904988302176E-2</v>
      </c>
      <c r="W336" s="9"/>
      <c r="X336" s="9">
        <f>IF(SUM(D330:D336)=0,"NA",+SUM($J330:J336)/SUM(D330:D336))</f>
        <v>-4.043412346115665E-2</v>
      </c>
      <c r="Y336" s="9"/>
      <c r="Z336" s="9">
        <f>IF(SUM(D329:D336)=0,"NA",+SUM($J329:J336)/SUM(D329:D336))</f>
        <v>-2.8951482201127317E-2</v>
      </c>
      <c r="AA336" s="9"/>
      <c r="AB336" s="9">
        <f>IF(SUM(D328:D336)=0,"NA",+SUM($J328:J336)/SUM(D328:D336))</f>
        <v>-2.8951482201127317E-2</v>
      </c>
      <c r="AC336" s="9"/>
      <c r="AD336" s="9">
        <f>IF(SUM(D327:D336)=0,"NA",+SUM($J327:J336)/SUM(D327:D336))</f>
        <v>-2.8951482201127317E-2</v>
      </c>
      <c r="AE336" s="8"/>
    </row>
    <row r="337" spans="1:31" x14ac:dyDescent="0.2">
      <c r="D337" s="11"/>
      <c r="E337" s="11"/>
      <c r="F337" s="11"/>
      <c r="G337" s="11"/>
      <c r="H337" s="11"/>
      <c r="I337" s="11"/>
      <c r="J337" s="11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8"/>
    </row>
    <row r="338" spans="1:31" x14ac:dyDescent="0.2">
      <c r="D338" s="11"/>
      <c r="E338" s="11"/>
      <c r="F338" s="11"/>
      <c r="G338" s="11"/>
      <c r="H338" s="11"/>
      <c r="I338" s="11"/>
      <c r="J338" s="11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8"/>
    </row>
    <row r="339" spans="1:31" ht="15" x14ac:dyDescent="0.25">
      <c r="A339" s="5">
        <v>1981</v>
      </c>
      <c r="B339" s="2" t="s">
        <v>37</v>
      </c>
      <c r="D339" s="11">
        <v>0</v>
      </c>
      <c r="E339" s="11"/>
      <c r="F339" s="11">
        <v>0</v>
      </c>
      <c r="G339" s="11"/>
      <c r="H339" s="31">
        <v>0</v>
      </c>
      <c r="I339" s="11"/>
      <c r="J339" s="11">
        <f t="shared" si="114"/>
        <v>0</v>
      </c>
      <c r="L339" s="9" t="str">
        <f t="shared" ref="L339:L342" si="120">IF(+D339=0,"NA",+J339/D339)</f>
        <v>NA</v>
      </c>
      <c r="M339" s="9"/>
      <c r="N339" s="9" t="s">
        <v>23</v>
      </c>
      <c r="O339" s="9"/>
      <c r="P339" s="9" t="s">
        <v>23</v>
      </c>
      <c r="Q339" s="9"/>
      <c r="R339" s="9" t="s">
        <v>23</v>
      </c>
      <c r="S339" s="9"/>
      <c r="T339" s="9" t="s">
        <v>23</v>
      </c>
      <c r="U339" s="9"/>
      <c r="V339" s="9" t="s">
        <v>23</v>
      </c>
      <c r="W339" s="9"/>
      <c r="X339" s="9" t="s">
        <v>23</v>
      </c>
      <c r="Y339" s="9"/>
      <c r="Z339" s="9" t="s">
        <v>23</v>
      </c>
      <c r="AA339" s="9"/>
      <c r="AB339" s="9" t="s">
        <v>23</v>
      </c>
      <c r="AC339" s="9"/>
      <c r="AD339" s="9" t="s">
        <v>23</v>
      </c>
      <c r="AE339" s="8"/>
    </row>
    <row r="340" spans="1:31" ht="15" x14ac:dyDescent="0.25">
      <c r="A340" s="5">
        <v>1982</v>
      </c>
      <c r="B340" s="2" t="s">
        <v>37</v>
      </c>
      <c r="D340" s="11">
        <v>0</v>
      </c>
      <c r="E340" s="11"/>
      <c r="F340" s="11">
        <v>0</v>
      </c>
      <c r="G340" s="11"/>
      <c r="H340" s="31">
        <v>0</v>
      </c>
      <c r="I340" s="11"/>
      <c r="J340" s="11">
        <f t="shared" si="114"/>
        <v>0</v>
      </c>
      <c r="L340" s="9" t="str">
        <f t="shared" si="120"/>
        <v>NA</v>
      </c>
      <c r="M340" s="9"/>
      <c r="N340" s="9" t="str">
        <f t="shared" ref="N340:N353" si="121">IF(SUM(D339:D340)=0,"NA",+SUM(J339:J340)/SUM(D339:D340))</f>
        <v>NA</v>
      </c>
      <c r="O340" s="9"/>
      <c r="P340" s="9" t="s">
        <v>23</v>
      </c>
      <c r="Q340" s="9"/>
      <c r="R340" s="9" t="s">
        <v>23</v>
      </c>
      <c r="S340" s="9"/>
      <c r="T340" s="9" t="s">
        <v>23</v>
      </c>
      <c r="U340" s="9"/>
      <c r="V340" s="9" t="s">
        <v>23</v>
      </c>
      <c r="W340" s="9"/>
      <c r="X340" s="9" t="s">
        <v>23</v>
      </c>
      <c r="Y340" s="9"/>
      <c r="Z340" s="9" t="s">
        <v>23</v>
      </c>
      <c r="AA340" s="9"/>
      <c r="AB340" s="9" t="s">
        <v>23</v>
      </c>
      <c r="AC340" s="9"/>
      <c r="AD340" s="9" t="s">
        <v>23</v>
      </c>
      <c r="AE340" s="8"/>
    </row>
    <row r="341" spans="1:31" ht="15" x14ac:dyDescent="0.25">
      <c r="A341" s="5">
        <v>1983</v>
      </c>
      <c r="B341" s="2" t="s">
        <v>37</v>
      </c>
      <c r="D341" s="11">
        <v>0</v>
      </c>
      <c r="E341" s="11"/>
      <c r="F341" s="11">
        <v>0</v>
      </c>
      <c r="G341" s="11"/>
      <c r="H341" s="31">
        <v>0</v>
      </c>
      <c r="I341" s="11"/>
      <c r="J341" s="11">
        <f t="shared" si="114"/>
        <v>0</v>
      </c>
      <c r="L341" s="9" t="str">
        <f t="shared" si="120"/>
        <v>NA</v>
      </c>
      <c r="M341" s="9"/>
      <c r="N341" s="9" t="str">
        <f t="shared" si="121"/>
        <v>NA</v>
      </c>
      <c r="O341" s="9"/>
      <c r="P341" s="9" t="str">
        <f>IF(SUM(D339:D341)=0,"NA",+SUM(J339:$J341)/SUM(D339:D341))</f>
        <v>NA</v>
      </c>
      <c r="Q341" s="9"/>
      <c r="R341" s="9" t="s">
        <v>23</v>
      </c>
      <c r="S341" s="9"/>
      <c r="T341" s="9" t="s">
        <v>23</v>
      </c>
      <c r="U341" s="9"/>
      <c r="V341" s="9" t="s">
        <v>23</v>
      </c>
      <c r="W341" s="9"/>
      <c r="X341" s="9" t="s">
        <v>23</v>
      </c>
      <c r="Y341" s="9"/>
      <c r="Z341" s="9" t="s">
        <v>23</v>
      </c>
      <c r="AA341" s="9"/>
      <c r="AB341" s="9" t="s">
        <v>24</v>
      </c>
      <c r="AC341" s="9"/>
      <c r="AD341" s="9" t="s">
        <v>23</v>
      </c>
      <c r="AE341" s="8"/>
    </row>
    <row r="342" spans="1:31" ht="15" x14ac:dyDescent="0.25">
      <c r="A342" s="5">
        <v>1984</v>
      </c>
      <c r="B342" s="2" t="s">
        <v>37</v>
      </c>
      <c r="D342" s="11">
        <v>0</v>
      </c>
      <c r="E342" s="11"/>
      <c r="F342" s="11">
        <v>0</v>
      </c>
      <c r="G342" s="11"/>
      <c r="H342" s="31">
        <v>0</v>
      </c>
      <c r="I342" s="11"/>
      <c r="J342" s="11">
        <f t="shared" si="114"/>
        <v>0</v>
      </c>
      <c r="L342" s="9" t="str">
        <f t="shared" si="120"/>
        <v>NA</v>
      </c>
      <c r="M342" s="9"/>
      <c r="N342" s="9" t="str">
        <f t="shared" si="121"/>
        <v>NA</v>
      </c>
      <c r="O342" s="9"/>
      <c r="P342" s="9" t="str">
        <f>IF(SUM(D340:D342)=0,"NA",+SUM(J340:$J342)/SUM(D340:D342))</f>
        <v>NA</v>
      </c>
      <c r="Q342" s="9"/>
      <c r="R342" s="9" t="str">
        <f>IF(SUM(D339:D342)=0,"NA",+SUM($J339:J342)/SUM(D339:D342))</f>
        <v>NA</v>
      </c>
      <c r="S342" s="9"/>
      <c r="T342" s="9" t="s">
        <v>23</v>
      </c>
      <c r="U342" s="9"/>
      <c r="V342" s="9" t="s">
        <v>23</v>
      </c>
      <c r="W342" s="9"/>
      <c r="X342" s="9" t="s">
        <v>23</v>
      </c>
      <c r="Y342" s="9"/>
      <c r="Z342" s="9" t="s">
        <v>23</v>
      </c>
      <c r="AA342" s="9"/>
      <c r="AB342" s="9" t="s">
        <v>23</v>
      </c>
      <c r="AC342" s="9"/>
      <c r="AD342" s="9" t="s">
        <v>23</v>
      </c>
      <c r="AE342" s="8"/>
    </row>
    <row r="343" spans="1:31" ht="15" x14ac:dyDescent="0.25">
      <c r="A343" s="5">
        <v>1985</v>
      </c>
      <c r="B343" s="2" t="s">
        <v>37</v>
      </c>
      <c r="D343" s="11">
        <v>0</v>
      </c>
      <c r="E343" s="11"/>
      <c r="F343" s="11">
        <v>0</v>
      </c>
      <c r="G343" s="11"/>
      <c r="H343" s="31">
        <v>0</v>
      </c>
      <c r="I343" s="11"/>
      <c r="J343" s="11">
        <f t="shared" si="114"/>
        <v>0</v>
      </c>
      <c r="L343" s="9" t="str">
        <f>IF(+D343=0,"NA",+J343/D343)</f>
        <v>NA</v>
      </c>
      <c r="M343" s="9"/>
      <c r="N343" s="9" t="str">
        <f t="shared" si="121"/>
        <v>NA</v>
      </c>
      <c r="O343" s="9"/>
      <c r="P343" s="9" t="str">
        <f>IF(SUM(D341:D343)=0,"NA",+SUM(J341:$J343)/SUM(D341:D343))</f>
        <v>NA</v>
      </c>
      <c r="Q343" s="9"/>
      <c r="R343" s="9" t="str">
        <f>IF(SUM(D340:D343)=0,"NA",+SUM($J340:J343)/SUM(D340:D343))</f>
        <v>NA</v>
      </c>
      <c r="S343" s="9"/>
      <c r="T343" s="9" t="str">
        <f>IF(SUM(D339:D343)=0,"NA",+SUM($J339:J343)/SUM(D339:D343))</f>
        <v>NA</v>
      </c>
      <c r="U343" s="9"/>
      <c r="V343" s="9" t="s">
        <v>23</v>
      </c>
      <c r="W343" s="9"/>
      <c r="X343" s="9" t="s">
        <v>23</v>
      </c>
      <c r="Y343" s="9"/>
      <c r="Z343" s="9" t="s">
        <v>23</v>
      </c>
      <c r="AA343" s="9"/>
      <c r="AB343" s="9" t="s">
        <v>23</v>
      </c>
      <c r="AC343" s="9"/>
      <c r="AD343" s="9" t="s">
        <v>23</v>
      </c>
      <c r="AE343" s="8"/>
    </row>
    <row r="344" spans="1:31" ht="15" x14ac:dyDescent="0.25">
      <c r="A344" s="5">
        <v>1986</v>
      </c>
      <c r="B344" s="2" t="s">
        <v>37</v>
      </c>
      <c r="D344" s="11">
        <v>0</v>
      </c>
      <c r="E344" s="11"/>
      <c r="F344" s="11">
        <v>0</v>
      </c>
      <c r="G344" s="11"/>
      <c r="H344" s="31">
        <v>0</v>
      </c>
      <c r="I344" s="11"/>
      <c r="J344" s="11">
        <f t="shared" si="114"/>
        <v>0</v>
      </c>
      <c r="L344" s="9" t="str">
        <f t="shared" ref="L344:L352" si="122">IF(+D344=0,"NA",+J344/D344)</f>
        <v>NA</v>
      </c>
      <c r="M344" s="9"/>
      <c r="N344" s="9" t="str">
        <f t="shared" si="121"/>
        <v>NA</v>
      </c>
      <c r="O344" s="9"/>
      <c r="P344" s="9" t="str">
        <f>IF(SUM(D342:D344)=0,"NA",+SUM(J342:$J344)/SUM(D342:D344))</f>
        <v>NA</v>
      </c>
      <c r="Q344" s="9"/>
      <c r="R344" s="9" t="str">
        <f>IF(SUM(D341:D344)=0,"NA",+SUM($J341:J344)/SUM(D341:D344))</f>
        <v>NA</v>
      </c>
      <c r="S344" s="9"/>
      <c r="T344" s="9" t="str">
        <f>IF(SUM(D340:D344)=0,"NA",+SUM($J340:J344)/SUM(D340:D344))</f>
        <v>NA</v>
      </c>
      <c r="U344" s="9"/>
      <c r="V344" s="9" t="str">
        <f>IF(SUM(D339:D344)=0,"NA",+SUM($J339:J344)/SUM(D339:D344))</f>
        <v>NA</v>
      </c>
      <c r="W344" s="9"/>
      <c r="X344" s="9" t="s">
        <v>23</v>
      </c>
      <c r="Y344" s="9"/>
      <c r="Z344" s="9" t="s">
        <v>23</v>
      </c>
      <c r="AA344" s="9"/>
      <c r="AB344" s="9" t="s">
        <v>23</v>
      </c>
      <c r="AC344" s="9"/>
      <c r="AD344" s="9" t="s">
        <v>23</v>
      </c>
      <c r="AE344" s="8"/>
    </row>
    <row r="345" spans="1:31" ht="15" x14ac:dyDescent="0.25">
      <c r="A345" s="5">
        <v>1987</v>
      </c>
      <c r="B345" s="2" t="s">
        <v>37</v>
      </c>
      <c r="D345" s="11">
        <v>0</v>
      </c>
      <c r="E345" s="11"/>
      <c r="F345" s="11">
        <v>0</v>
      </c>
      <c r="G345" s="11"/>
      <c r="H345" s="31">
        <v>0</v>
      </c>
      <c r="I345" s="11"/>
      <c r="J345" s="11">
        <f t="shared" si="114"/>
        <v>0</v>
      </c>
      <c r="L345" s="9" t="str">
        <f t="shared" si="122"/>
        <v>NA</v>
      </c>
      <c r="M345" s="9"/>
      <c r="N345" s="9" t="str">
        <f t="shared" si="121"/>
        <v>NA</v>
      </c>
      <c r="O345" s="9"/>
      <c r="P345" s="9" t="str">
        <f>IF(SUM(D343:D345)=0,"NA",+SUM(J343:$J345)/SUM(D343:D345))</f>
        <v>NA</v>
      </c>
      <c r="Q345" s="9"/>
      <c r="R345" s="9" t="str">
        <f>IF(SUM(D342:D345)=0,"NA",+SUM($J342:J345)/SUM(D342:D345))</f>
        <v>NA</v>
      </c>
      <c r="S345" s="9"/>
      <c r="T345" s="9" t="str">
        <f>IF(SUM(D341:D345)=0,"NA",+SUM($J341:J345)/SUM(D341:D345))</f>
        <v>NA</v>
      </c>
      <c r="U345" s="9"/>
      <c r="V345" s="9" t="str">
        <f>IF(SUM(D340:D345)=0,"NA",+SUM($J340:J345)/SUM(D340:D345))</f>
        <v>NA</v>
      </c>
      <c r="W345" s="9"/>
      <c r="X345" s="9" t="str">
        <f>IF(SUM(D339:D345)=0,"NA",+SUM($J339:J345)/SUM(D339:D345))</f>
        <v>NA</v>
      </c>
      <c r="Y345" s="9"/>
      <c r="Z345" s="9" t="s">
        <v>23</v>
      </c>
      <c r="AA345" s="9"/>
      <c r="AB345" s="9" t="s">
        <v>23</v>
      </c>
      <c r="AC345" s="9"/>
      <c r="AD345" s="9" t="s">
        <v>23</v>
      </c>
      <c r="AE345" s="8"/>
    </row>
    <row r="346" spans="1:31" ht="15" x14ac:dyDescent="0.25">
      <c r="A346" s="5">
        <v>1988</v>
      </c>
      <c r="B346" s="2" t="s">
        <v>37</v>
      </c>
      <c r="D346" s="11">
        <v>0</v>
      </c>
      <c r="E346" s="11"/>
      <c r="F346" s="11">
        <v>0</v>
      </c>
      <c r="G346" s="11"/>
      <c r="H346" s="31">
        <v>0</v>
      </c>
      <c r="I346" s="11"/>
      <c r="J346" s="11">
        <f t="shared" si="114"/>
        <v>0</v>
      </c>
      <c r="L346" s="9" t="str">
        <f t="shared" si="122"/>
        <v>NA</v>
      </c>
      <c r="M346" s="9"/>
      <c r="N346" s="9" t="str">
        <f t="shared" si="121"/>
        <v>NA</v>
      </c>
      <c r="O346" s="9"/>
      <c r="P346" s="9" t="str">
        <f>IF(SUM(D344:D346)=0,"NA",+SUM(J344:$J346)/SUM(D344:D346))</f>
        <v>NA</v>
      </c>
      <c r="Q346" s="9"/>
      <c r="R346" s="9" t="str">
        <f>IF(SUM(D343:D346)=0,"NA",+SUM($J343:J346)/SUM(D343:D346))</f>
        <v>NA</v>
      </c>
      <c r="S346" s="9"/>
      <c r="T346" s="9" t="str">
        <f>IF(SUM(D342:D346)=0,"NA",+SUM($J342:J346)/SUM(D342:D346))</f>
        <v>NA</v>
      </c>
      <c r="U346" s="9"/>
      <c r="V346" s="9" t="str">
        <f>IF(SUM(D341:D346)=0,"NA",+SUM($J341:J346)/SUM(D341:D346))</f>
        <v>NA</v>
      </c>
      <c r="W346" s="9"/>
      <c r="X346" s="9" t="str">
        <f>IF(SUM(D340:D346)=0,"NA",+SUM($J340:J346)/SUM(D340:D346))</f>
        <v>NA</v>
      </c>
      <c r="Y346" s="9"/>
      <c r="Z346" s="9" t="str">
        <f>IF(SUM(D339:D346)=0,"NA",+SUM($J339:J346)/SUM(D339:D346))</f>
        <v>NA</v>
      </c>
      <c r="AA346" s="9"/>
      <c r="AB346" s="9" t="s">
        <v>23</v>
      </c>
      <c r="AC346" s="9"/>
      <c r="AD346" s="9" t="s">
        <v>23</v>
      </c>
      <c r="AE346" s="8"/>
    </row>
    <row r="347" spans="1:31" ht="15" x14ac:dyDescent="0.25">
      <c r="A347" s="5">
        <v>1989</v>
      </c>
      <c r="B347" s="2" t="s">
        <v>37</v>
      </c>
      <c r="D347" s="11">
        <v>0</v>
      </c>
      <c r="E347" s="11"/>
      <c r="F347" s="11">
        <v>0</v>
      </c>
      <c r="G347" s="11"/>
      <c r="H347" s="31">
        <v>0</v>
      </c>
      <c r="I347" s="11"/>
      <c r="J347" s="11">
        <f t="shared" si="114"/>
        <v>0</v>
      </c>
      <c r="L347" s="9" t="str">
        <f t="shared" si="122"/>
        <v>NA</v>
      </c>
      <c r="M347" s="9"/>
      <c r="N347" s="9" t="str">
        <f t="shared" si="121"/>
        <v>NA</v>
      </c>
      <c r="O347" s="9"/>
      <c r="P347" s="9" t="str">
        <f>IF(SUM(D345:D347)=0,"NA",+SUM(J345:$J347)/SUM(D345:D347))</f>
        <v>NA</v>
      </c>
      <c r="Q347" s="9"/>
      <c r="R347" s="9" t="str">
        <f>IF(SUM(D344:D347)=0,"NA",+SUM($J344:J347)/SUM(D344:D347))</f>
        <v>NA</v>
      </c>
      <c r="S347" s="9"/>
      <c r="T347" s="9" t="str">
        <f>IF(SUM(D343:D347)=0,"NA",+SUM($J343:J347)/SUM(D343:D347))</f>
        <v>NA</v>
      </c>
      <c r="U347" s="9"/>
      <c r="V347" s="9" t="str">
        <f>IF(SUM(D342:D347)=0,"NA",+SUM($J342:J347)/SUM(D342:D347))</f>
        <v>NA</v>
      </c>
      <c r="W347" s="9"/>
      <c r="X347" s="9" t="str">
        <f>IF(SUM(D341:D347)=0,"NA",+SUM($J341:J347)/SUM(D341:D347))</f>
        <v>NA</v>
      </c>
      <c r="Y347" s="9"/>
      <c r="Z347" s="9" t="str">
        <f>IF(SUM(D340:D347)=0,"NA",+SUM($J340:J347)/SUM(D340:D347))</f>
        <v>NA</v>
      </c>
      <c r="AA347" s="9"/>
      <c r="AB347" s="9" t="str">
        <f>IF(SUM(D339:D347)=0,"NA",+SUM($J339:J347)/SUM(D339:D347))</f>
        <v>NA</v>
      </c>
      <c r="AC347" s="9"/>
      <c r="AD347" s="9"/>
      <c r="AE347" s="8"/>
    </row>
    <row r="348" spans="1:31" ht="15" x14ac:dyDescent="0.25">
      <c r="A348" s="5">
        <v>1990</v>
      </c>
      <c r="B348" s="2" t="s">
        <v>37</v>
      </c>
      <c r="D348" s="11">
        <v>0</v>
      </c>
      <c r="E348" s="11"/>
      <c r="F348" s="11">
        <v>0</v>
      </c>
      <c r="G348" s="11"/>
      <c r="H348" s="31">
        <v>0</v>
      </c>
      <c r="I348" s="11"/>
      <c r="J348" s="11">
        <f t="shared" si="114"/>
        <v>0</v>
      </c>
      <c r="L348" s="9" t="str">
        <f t="shared" si="122"/>
        <v>NA</v>
      </c>
      <c r="M348" s="9"/>
      <c r="N348" s="9" t="str">
        <f t="shared" si="121"/>
        <v>NA</v>
      </c>
      <c r="O348" s="9"/>
      <c r="P348" s="9" t="str">
        <f>IF(SUM(D346:D348)=0,"NA",+SUM(J346:$J348)/SUM(D346:D348))</f>
        <v>NA</v>
      </c>
      <c r="Q348" s="9"/>
      <c r="R348" s="9" t="str">
        <f>IF(SUM(D345:D348)=0,"NA",+SUM($J345:J348)/SUM(D345:D348))</f>
        <v>NA</v>
      </c>
      <c r="S348" s="9"/>
      <c r="T348" s="9" t="str">
        <f>IF(SUM(D344:D348)=0,"NA",+SUM($J344:J348)/SUM(D344:D348))</f>
        <v>NA</v>
      </c>
      <c r="U348" s="9"/>
      <c r="V348" s="9" t="str">
        <f>IF(SUM(D343:D348)=0,"NA",+SUM($J343:J348)/SUM(D343:D348))</f>
        <v>NA</v>
      </c>
      <c r="W348" s="9"/>
      <c r="X348" s="9" t="str">
        <f>IF(SUM(D342:D348)=0,"NA",+SUM($J342:J348)/SUM(D342:D348))</f>
        <v>NA</v>
      </c>
      <c r="Y348" s="9"/>
      <c r="Z348" s="9" t="str">
        <f>IF(SUM(D341:D348)=0,"NA",+SUM($J341:J348)/SUM(D341:D348))</f>
        <v>NA</v>
      </c>
      <c r="AA348" s="9"/>
      <c r="AB348" s="9" t="str">
        <f>IF(SUM(D340:D348)=0,"NA",+SUM($J340:J348)/SUM(D340:D348))</f>
        <v>NA</v>
      </c>
      <c r="AC348" s="9"/>
      <c r="AD348" s="9" t="str">
        <f>IF(SUM(D339:D348)=0,"NA",+SUM($J339:J348)/SUM(D339:D348))</f>
        <v>NA</v>
      </c>
      <c r="AE348" s="8"/>
    </row>
    <row r="349" spans="1:31" ht="15" x14ac:dyDescent="0.25">
      <c r="A349" s="5">
        <v>1991</v>
      </c>
      <c r="B349" s="2" t="s">
        <v>37</v>
      </c>
      <c r="D349" s="11">
        <v>0</v>
      </c>
      <c r="E349" s="11"/>
      <c r="F349" s="11">
        <v>0</v>
      </c>
      <c r="G349" s="11"/>
      <c r="H349" s="31">
        <v>0</v>
      </c>
      <c r="I349" s="11"/>
      <c r="J349" s="11">
        <f t="shared" si="114"/>
        <v>0</v>
      </c>
      <c r="L349" s="9" t="str">
        <f t="shared" si="122"/>
        <v>NA</v>
      </c>
      <c r="M349" s="9"/>
      <c r="N349" s="9" t="str">
        <f t="shared" si="121"/>
        <v>NA</v>
      </c>
      <c r="O349" s="9"/>
      <c r="P349" s="9" t="str">
        <f>IF(SUM(D347:D349)=0,"NA",+SUM(J347:$J349)/SUM(D347:D349))</f>
        <v>NA</v>
      </c>
      <c r="Q349" s="9"/>
      <c r="R349" s="9" t="str">
        <f>IF(SUM(D346:D349)=0,"NA",+SUM($J346:J349)/SUM(D346:D349))</f>
        <v>NA</v>
      </c>
      <c r="S349" s="9"/>
      <c r="T349" s="9" t="str">
        <f>IF(SUM(D345:D349)=0,"NA",+SUM($J345:J349)/SUM(D345:D349))</f>
        <v>NA</v>
      </c>
      <c r="U349" s="9"/>
      <c r="V349" s="9" t="str">
        <f>IF(SUM(D344:D349)=0,"NA",+SUM($J344:J349)/SUM(D344:D349))</f>
        <v>NA</v>
      </c>
      <c r="W349" s="9"/>
      <c r="X349" s="9" t="str">
        <f>IF(SUM(D343:D349)=0,"NA",+SUM($J343:J349)/SUM(D343:D349))</f>
        <v>NA</v>
      </c>
      <c r="Y349" s="9"/>
      <c r="Z349" s="9" t="str">
        <f>IF(SUM(D342:D349)=0,"NA",+SUM($J342:J349)/SUM(D342:D349))</f>
        <v>NA</v>
      </c>
      <c r="AA349" s="9"/>
      <c r="AB349" s="9" t="str">
        <f>IF(SUM(D341:D349)=0,"NA",+SUM($J341:J349)/SUM(D341:D349))</f>
        <v>NA</v>
      </c>
      <c r="AC349" s="9"/>
      <c r="AD349" s="9" t="str">
        <f>IF(SUM(D340:D349)=0,"NA",+SUM($J340:J349)/SUM(D340:D349))</f>
        <v>NA</v>
      </c>
      <c r="AE349" s="8"/>
    </row>
    <row r="350" spans="1:31" ht="15" x14ac:dyDescent="0.25">
      <c r="A350" s="5">
        <v>1992</v>
      </c>
      <c r="B350" s="2" t="s">
        <v>37</v>
      </c>
      <c r="D350" s="11">
        <v>0</v>
      </c>
      <c r="E350" s="11"/>
      <c r="F350" s="11">
        <v>0</v>
      </c>
      <c r="G350" s="11"/>
      <c r="H350" s="31">
        <v>0</v>
      </c>
      <c r="I350" s="11"/>
      <c r="J350" s="11">
        <f t="shared" si="114"/>
        <v>0</v>
      </c>
      <c r="L350" s="9" t="str">
        <f t="shared" si="122"/>
        <v>NA</v>
      </c>
      <c r="M350" s="9"/>
      <c r="N350" s="9" t="str">
        <f t="shared" si="121"/>
        <v>NA</v>
      </c>
      <c r="O350" s="9"/>
      <c r="P350" s="9" t="str">
        <f>IF(SUM(D348:D350)=0,"NA",+SUM(J348:$J350)/SUM(D348:D350))</f>
        <v>NA</v>
      </c>
      <c r="Q350" s="9"/>
      <c r="R350" s="9" t="str">
        <f>IF(SUM(D347:D350)=0,"NA",+SUM($J347:J350)/SUM(D347:D350))</f>
        <v>NA</v>
      </c>
      <c r="S350" s="9"/>
      <c r="T350" s="9" t="str">
        <f>IF(SUM(D346:D350)=0,"NA",+SUM($J346:J350)/SUM(D346:D350))</f>
        <v>NA</v>
      </c>
      <c r="U350" s="9"/>
      <c r="V350" s="9" t="str">
        <f>IF(SUM(D345:D350)=0,"NA",+SUM($J345:J350)/SUM(D345:D350))</f>
        <v>NA</v>
      </c>
      <c r="W350" s="9"/>
      <c r="X350" s="9" t="str">
        <f>IF(SUM(D344:D350)=0,"NA",+SUM($J344:J350)/SUM(D344:D350))</f>
        <v>NA</v>
      </c>
      <c r="Y350" s="9"/>
      <c r="Z350" s="9" t="str">
        <f>IF(SUM(D343:D350)=0,"NA",+SUM($J343:J350)/SUM(D343:D350))</f>
        <v>NA</v>
      </c>
      <c r="AA350" s="9"/>
      <c r="AB350" s="9" t="str">
        <f>IF(SUM(D342:D350)=0,"NA",+SUM($J342:J350)/SUM(D342:D350))</f>
        <v>NA</v>
      </c>
      <c r="AC350" s="9"/>
      <c r="AD350" s="9" t="str">
        <f>IF(SUM(D341:D350)=0,"NA",+SUM($J341:J350)/SUM(D341:D350))</f>
        <v>NA</v>
      </c>
      <c r="AE350" s="8"/>
    </row>
    <row r="351" spans="1:31" ht="15" x14ac:dyDescent="0.25">
      <c r="A351" s="5">
        <v>1993</v>
      </c>
      <c r="B351" s="2" t="s">
        <v>37</v>
      </c>
      <c r="D351" s="11">
        <v>0</v>
      </c>
      <c r="E351" s="11"/>
      <c r="F351" s="11">
        <v>0</v>
      </c>
      <c r="G351" s="11"/>
      <c r="H351" s="31">
        <v>0</v>
      </c>
      <c r="I351" s="11"/>
      <c r="J351" s="11">
        <f t="shared" si="114"/>
        <v>0</v>
      </c>
      <c r="L351" s="9" t="str">
        <f t="shared" si="122"/>
        <v>NA</v>
      </c>
      <c r="M351" s="9"/>
      <c r="N351" s="9" t="str">
        <f t="shared" si="121"/>
        <v>NA</v>
      </c>
      <c r="O351" s="9"/>
      <c r="P351" s="9" t="str">
        <f>IF(SUM(D349:D351)=0,"NA",+SUM(J349:$J351)/SUM(D349:D351))</f>
        <v>NA</v>
      </c>
      <c r="Q351" s="9"/>
      <c r="R351" s="9" t="str">
        <f>IF(SUM(D348:D351)=0,"NA",+SUM($J348:J351)/SUM(D348:D351))</f>
        <v>NA</v>
      </c>
      <c r="S351" s="9"/>
      <c r="T351" s="9" t="str">
        <f>IF(SUM(D347:D351)=0,"NA",+SUM($J347:J351)/SUM(D347:D351))</f>
        <v>NA</v>
      </c>
      <c r="U351" s="9"/>
      <c r="V351" s="9" t="str">
        <f>IF(SUM(D346:D351)=0,"NA",+SUM($J346:J351)/SUM(D346:D351))</f>
        <v>NA</v>
      </c>
      <c r="W351" s="9"/>
      <c r="X351" s="9" t="str">
        <f>IF(SUM(D345:D351)=0,"NA",+SUM($J345:J351)/SUM(D345:D351))</f>
        <v>NA</v>
      </c>
      <c r="Y351" s="9"/>
      <c r="Z351" s="9" t="str">
        <f>IF(SUM(D344:D351)=0,"NA",+SUM($J344:J351)/SUM(D344:D351))</f>
        <v>NA</v>
      </c>
      <c r="AA351" s="9"/>
      <c r="AB351" s="9" t="str">
        <f>IF(SUM(D343:D351)=0,"NA",+SUM($J343:J351)/SUM(D343:D351))</f>
        <v>NA</v>
      </c>
      <c r="AC351" s="9"/>
      <c r="AD351" s="9" t="str">
        <f>IF(SUM(D342:D351)=0,"NA",+SUM($J342:J351)/SUM(D342:D351))</f>
        <v>NA</v>
      </c>
      <c r="AE351" s="8"/>
    </row>
    <row r="352" spans="1:31" ht="15" x14ac:dyDescent="0.25">
      <c r="A352" s="5">
        <v>1994</v>
      </c>
      <c r="B352" s="2" t="s">
        <v>37</v>
      </c>
      <c r="D352" s="11">
        <v>0</v>
      </c>
      <c r="E352" s="11"/>
      <c r="F352" s="11">
        <v>0</v>
      </c>
      <c r="G352" s="11"/>
      <c r="H352" s="31">
        <v>0</v>
      </c>
      <c r="I352" s="11"/>
      <c r="J352" s="11">
        <f t="shared" si="114"/>
        <v>0</v>
      </c>
      <c r="L352" s="9" t="str">
        <f t="shared" si="122"/>
        <v>NA</v>
      </c>
      <c r="M352" s="9"/>
      <c r="N352" s="9" t="str">
        <f t="shared" si="121"/>
        <v>NA</v>
      </c>
      <c r="O352" s="9"/>
      <c r="P352" s="9" t="str">
        <f>IF(SUM(D350:D352)=0,"NA",+SUM(J350:$J352)/SUM(D350:D352))</f>
        <v>NA</v>
      </c>
      <c r="Q352" s="9"/>
      <c r="R352" s="9" t="str">
        <f>IF(SUM(D349:D352)=0,"NA",+SUM($J349:J352)/SUM(D349:D352))</f>
        <v>NA</v>
      </c>
      <c r="S352" s="9"/>
      <c r="T352" s="9" t="str">
        <f>IF(SUM(D348:D352)=0,"NA",+SUM($J348:J352)/SUM(D348:D352))</f>
        <v>NA</v>
      </c>
      <c r="U352" s="9"/>
      <c r="V352" s="9" t="str">
        <f>IF(SUM(D347:D352)=0,"NA",+SUM($J347:J352)/SUM(D347:D352))</f>
        <v>NA</v>
      </c>
      <c r="W352" s="9"/>
      <c r="X352" s="9" t="str">
        <f>IF(SUM(D346:D352)=0,"NA",+SUM($J346:J352)/SUM(D346:D352))</f>
        <v>NA</v>
      </c>
      <c r="Y352" s="9"/>
      <c r="Z352" s="9" t="str">
        <f>IF(SUM(D345:D352)=0,"NA",+SUM($J345:J352)/SUM(D345:D352))</f>
        <v>NA</v>
      </c>
      <c r="AA352" s="9"/>
      <c r="AB352" s="9" t="str">
        <f>IF(SUM(D344:D352)=0,"NA",+SUM($J344:J352)/SUM(D344:D352))</f>
        <v>NA</v>
      </c>
      <c r="AC352" s="9"/>
      <c r="AD352" s="9" t="str">
        <f>IF(SUM(D343:D352)=0,"NA",+SUM($J343:J352)/SUM(D343:D352))</f>
        <v>NA</v>
      </c>
      <c r="AE352" s="8"/>
    </row>
    <row r="353" spans="1:31" ht="15" x14ac:dyDescent="0.25">
      <c r="A353" s="5">
        <v>1995</v>
      </c>
      <c r="B353" s="2" t="s">
        <v>37</v>
      </c>
      <c r="D353" s="11">
        <v>0</v>
      </c>
      <c r="E353" s="11"/>
      <c r="F353" s="11">
        <v>0</v>
      </c>
      <c r="G353" s="11"/>
      <c r="H353" s="31">
        <v>0</v>
      </c>
      <c r="I353" s="11"/>
      <c r="J353" s="11">
        <f t="shared" si="114"/>
        <v>0</v>
      </c>
      <c r="L353" s="9" t="str">
        <f>IF(+D353=0,"NA",+J353/D353)</f>
        <v>NA</v>
      </c>
      <c r="M353" s="9"/>
      <c r="N353" s="9" t="str">
        <f t="shared" si="121"/>
        <v>NA</v>
      </c>
      <c r="O353" s="9"/>
      <c r="P353" s="9" t="str">
        <f>IF(SUM(D351:D353)=0,"NA",+SUM(J351:$J353)/SUM(D351:D353))</f>
        <v>NA</v>
      </c>
      <c r="Q353" s="9"/>
      <c r="R353" s="9" t="str">
        <f>IF(SUM(D350:D353)=0,"NA",+SUM($J350:J353)/SUM(D350:D353))</f>
        <v>NA</v>
      </c>
      <c r="S353" s="9"/>
      <c r="T353" s="9" t="str">
        <f>IF(SUM(D349:D353)=0,"NA",+SUM($J349:J353)/SUM(D349:D353))</f>
        <v>NA</v>
      </c>
      <c r="U353" s="9"/>
      <c r="V353" s="9" t="str">
        <f>IF(SUM(D348:D353)=0,"NA",+SUM($J348:J353)/SUM(D348:D353))</f>
        <v>NA</v>
      </c>
      <c r="W353" s="9"/>
      <c r="X353" s="9" t="str">
        <f>IF(SUM(D347:D353)=0,"NA",+SUM($J347:J353)/SUM(D347:D353))</f>
        <v>NA</v>
      </c>
      <c r="Y353" s="9"/>
      <c r="Z353" s="9" t="str">
        <f>IF(SUM(D346:D353)=0,"NA",+SUM($J346:J353)/SUM(D346:D353))</f>
        <v>NA</v>
      </c>
      <c r="AA353" s="9"/>
      <c r="AB353" s="9" t="str">
        <f>IF(SUM(D345:D353)=0,"NA",+SUM($J345:J353)/SUM(D345:D353))</f>
        <v>NA</v>
      </c>
      <c r="AC353" s="9"/>
      <c r="AD353" s="9" t="str">
        <f>IF(SUM(D344:D353)=0,"NA",+SUM($J344:J353)/SUM(D344:D353))</f>
        <v>NA</v>
      </c>
      <c r="AE353" s="8"/>
    </row>
    <row r="354" spans="1:31" ht="15" x14ac:dyDescent="0.25">
      <c r="A354" s="5">
        <v>1996</v>
      </c>
      <c r="B354" s="2" t="s">
        <v>37</v>
      </c>
      <c r="D354" s="11">
        <v>0</v>
      </c>
      <c r="E354" s="11"/>
      <c r="F354" s="11">
        <v>0</v>
      </c>
      <c r="G354" s="11"/>
      <c r="H354" s="31">
        <v>0</v>
      </c>
      <c r="I354" s="11"/>
      <c r="J354" s="11">
        <f t="shared" si="114"/>
        <v>0</v>
      </c>
      <c r="L354" s="9" t="str">
        <f t="shared" ref="L354:L372" si="123">IF(+D354=0,"NA",+J354/D354)</f>
        <v>NA</v>
      </c>
      <c r="M354" s="9"/>
      <c r="N354" s="9" t="str">
        <f t="shared" ref="N354:N372" si="124">IF(SUM(D353:D354)=0,"NA",+SUM(J353:J354)/SUM(D353:D354))</f>
        <v>NA</v>
      </c>
      <c r="O354" s="9"/>
      <c r="P354" s="9" t="str">
        <f>IF(SUM(D352:D354)=0,"NA",+SUM(J352:$J354)/SUM(D352:D354))</f>
        <v>NA</v>
      </c>
      <c r="Q354" s="9"/>
      <c r="R354" s="9" t="str">
        <f>IF(SUM(D351:D354)=0,"NA",+SUM($J351:J354)/SUM(D351:D354))</f>
        <v>NA</v>
      </c>
      <c r="S354" s="9"/>
      <c r="T354" s="9" t="str">
        <f>IF(SUM(D350:D354)=0,"NA",+SUM($J350:J354)/SUM(D350:D354))</f>
        <v>NA</v>
      </c>
      <c r="U354" s="9"/>
      <c r="V354" s="9" t="str">
        <f>IF(SUM(D349:D354)=0,"NA",+SUM($J349:J354)/SUM(D349:D354))</f>
        <v>NA</v>
      </c>
      <c r="W354" s="9"/>
      <c r="X354" s="9" t="str">
        <f>IF(SUM(D348:D354)=0,"NA",+SUM($J348:J354)/SUM(D348:D354))</f>
        <v>NA</v>
      </c>
      <c r="Y354" s="9"/>
      <c r="Z354" s="9" t="str">
        <f>IF(SUM(D347:D354)=0,"NA",+SUM($J347:J354)/SUM(D347:D354))</f>
        <v>NA</v>
      </c>
      <c r="AA354" s="9"/>
      <c r="AB354" s="9" t="str">
        <f>IF(SUM(D346:D354)=0,"NA",+SUM($J346:J354)/SUM(D346:D354))</f>
        <v>NA</v>
      </c>
      <c r="AC354" s="9"/>
      <c r="AD354" s="9" t="str">
        <f>IF(SUM(D345:D354)=0,"NA",+SUM($J345:J354)/SUM(D345:D354))</f>
        <v>NA</v>
      </c>
      <c r="AE354" s="8"/>
    </row>
    <row r="355" spans="1:31" ht="15" x14ac:dyDescent="0.25">
      <c r="A355" s="5">
        <v>1997</v>
      </c>
      <c r="B355" s="2" t="s">
        <v>37</v>
      </c>
      <c r="D355" s="11">
        <v>0</v>
      </c>
      <c r="E355" s="11"/>
      <c r="F355" s="11">
        <v>0</v>
      </c>
      <c r="G355" s="11"/>
      <c r="H355" s="31">
        <v>0</v>
      </c>
      <c r="I355" s="11"/>
      <c r="J355" s="11">
        <f t="shared" ref="J355:J408" si="125">F355-H355</f>
        <v>0</v>
      </c>
      <c r="L355" s="9" t="str">
        <f t="shared" si="123"/>
        <v>NA</v>
      </c>
      <c r="M355" s="9"/>
      <c r="N355" s="9" t="str">
        <f t="shared" si="124"/>
        <v>NA</v>
      </c>
      <c r="O355" s="9"/>
      <c r="P355" s="9" t="str">
        <f>IF(SUM(D353:D355)=0,"NA",+SUM(J353:$J355)/SUM(D353:D355))</f>
        <v>NA</v>
      </c>
      <c r="Q355" s="9"/>
      <c r="R355" s="9" t="str">
        <f>IF(SUM(D352:D355)=0,"NA",+SUM($J352:J355)/SUM(D352:D355))</f>
        <v>NA</v>
      </c>
      <c r="S355" s="9"/>
      <c r="T355" s="9" t="str">
        <f>IF(SUM(D351:D355)=0,"NA",+SUM($J351:J355)/SUM(D351:D355))</f>
        <v>NA</v>
      </c>
      <c r="U355" s="9"/>
      <c r="V355" s="9" t="str">
        <f>IF(SUM(D350:D355)=0,"NA",+SUM($J350:J355)/SUM(D350:D355))</f>
        <v>NA</v>
      </c>
      <c r="W355" s="9"/>
      <c r="X355" s="9" t="str">
        <f>IF(SUM(D349:D355)=0,"NA",+SUM($J349:J355)/SUM(D349:D355))</f>
        <v>NA</v>
      </c>
      <c r="Y355" s="9"/>
      <c r="Z355" s="9" t="str">
        <f>IF(SUM(D348:D355)=0,"NA",+SUM($J348:J355)/SUM(D348:D355))</f>
        <v>NA</v>
      </c>
      <c r="AA355" s="9"/>
      <c r="AB355" s="9" t="str">
        <f>IF(SUM(D347:D355)=0,"NA",+SUM($J347:J355)/SUM(D347:D355))</f>
        <v>NA</v>
      </c>
      <c r="AC355" s="9"/>
      <c r="AD355" s="9" t="str">
        <f>IF(SUM(D346:D355)=0,"NA",+SUM($J346:J355)/SUM(D346:D355))</f>
        <v>NA</v>
      </c>
      <c r="AE355" s="8"/>
    </row>
    <row r="356" spans="1:31" ht="15" x14ac:dyDescent="0.25">
      <c r="A356" s="5">
        <v>1998</v>
      </c>
      <c r="B356" s="2" t="s">
        <v>37</v>
      </c>
      <c r="D356" s="11">
        <v>0</v>
      </c>
      <c r="E356" s="11"/>
      <c r="F356" s="11">
        <v>0</v>
      </c>
      <c r="G356" s="11"/>
      <c r="H356" s="31">
        <v>0</v>
      </c>
      <c r="I356" s="11"/>
      <c r="J356" s="11">
        <f t="shared" si="125"/>
        <v>0</v>
      </c>
      <c r="L356" s="9" t="str">
        <f t="shared" si="123"/>
        <v>NA</v>
      </c>
      <c r="M356" s="9"/>
      <c r="N356" s="9" t="str">
        <f t="shared" si="124"/>
        <v>NA</v>
      </c>
      <c r="O356" s="9"/>
      <c r="P356" s="9" t="str">
        <f>IF(SUM(D354:D356)=0,"NA",+SUM(J354:$J356)/SUM(D354:D356))</f>
        <v>NA</v>
      </c>
      <c r="Q356" s="9"/>
      <c r="R356" s="9" t="str">
        <f>IF(SUM(D353:D356)=0,"NA",+SUM($J353:J356)/SUM(D353:D356))</f>
        <v>NA</v>
      </c>
      <c r="S356" s="9"/>
      <c r="T356" s="9" t="str">
        <f>IF(SUM(D352:D356)=0,"NA",+SUM($J352:J356)/SUM(D352:D356))</f>
        <v>NA</v>
      </c>
      <c r="U356" s="9"/>
      <c r="V356" s="9" t="str">
        <f>IF(SUM(D351:D356)=0,"NA",+SUM($J351:J356)/SUM(D351:D356))</f>
        <v>NA</v>
      </c>
      <c r="W356" s="9"/>
      <c r="X356" s="9" t="str">
        <f>IF(SUM(D350:D356)=0,"NA",+SUM($J350:J356)/SUM(D350:D356))</f>
        <v>NA</v>
      </c>
      <c r="Y356" s="9"/>
      <c r="Z356" s="9" t="str">
        <f>IF(SUM(D349:D356)=0,"NA",+SUM($J349:J356)/SUM(D349:D356))</f>
        <v>NA</v>
      </c>
      <c r="AA356" s="9"/>
      <c r="AB356" s="9" t="str">
        <f>IF(SUM(D348:D356)=0,"NA",+SUM($J348:J356)/SUM(D348:D356))</f>
        <v>NA</v>
      </c>
      <c r="AC356" s="9"/>
      <c r="AD356" s="9" t="str">
        <f>IF(SUM(D347:D356)=0,"NA",+SUM($J347:J356)/SUM(D347:D356))</f>
        <v>NA</v>
      </c>
      <c r="AE356" s="8"/>
    </row>
    <row r="357" spans="1:31" ht="15" x14ac:dyDescent="0.25">
      <c r="A357" s="5">
        <v>1999</v>
      </c>
      <c r="B357" s="2" t="s">
        <v>37</v>
      </c>
      <c r="D357" s="11">
        <v>0</v>
      </c>
      <c r="E357" s="11"/>
      <c r="F357" s="11">
        <v>0</v>
      </c>
      <c r="G357" s="11"/>
      <c r="H357" s="31">
        <v>0</v>
      </c>
      <c r="I357" s="11"/>
      <c r="J357" s="11">
        <f t="shared" si="125"/>
        <v>0</v>
      </c>
      <c r="L357" s="9" t="str">
        <f t="shared" si="123"/>
        <v>NA</v>
      </c>
      <c r="M357" s="9"/>
      <c r="N357" s="9" t="str">
        <f t="shared" si="124"/>
        <v>NA</v>
      </c>
      <c r="O357" s="9"/>
      <c r="P357" s="9" t="str">
        <f>IF(SUM(D355:D357)=0,"NA",+SUM(J355:$J357)/SUM(D355:D357))</f>
        <v>NA</v>
      </c>
      <c r="Q357" s="9"/>
      <c r="R357" s="9" t="str">
        <f>IF(SUM(D354:D357)=0,"NA",+SUM($J354:J357)/SUM(D354:D357))</f>
        <v>NA</v>
      </c>
      <c r="S357" s="9"/>
      <c r="T357" s="9" t="str">
        <f>IF(SUM(D353:D357)=0,"NA",+SUM($J353:J357)/SUM(D353:D357))</f>
        <v>NA</v>
      </c>
      <c r="U357" s="9"/>
      <c r="V357" s="9" t="str">
        <f>IF(SUM(D352:D357)=0,"NA",+SUM($J352:J357)/SUM(D352:D357))</f>
        <v>NA</v>
      </c>
      <c r="W357" s="9"/>
      <c r="X357" s="9" t="str">
        <f>IF(SUM(D351:D357)=0,"NA",+SUM($J351:J357)/SUM(D351:D357))</f>
        <v>NA</v>
      </c>
      <c r="Y357" s="9"/>
      <c r="Z357" s="9" t="str">
        <f>IF(SUM(D350:D357)=0,"NA",+SUM($J350:J357)/SUM(D350:D357))</f>
        <v>NA</v>
      </c>
      <c r="AA357" s="9"/>
      <c r="AB357" s="9" t="str">
        <f>IF(SUM(D349:D357)=0,"NA",+SUM($J349:J357)/SUM(D349:D357))</f>
        <v>NA</v>
      </c>
      <c r="AC357" s="9"/>
      <c r="AD357" s="9" t="str">
        <f>IF(SUM(D348:D357)=0,"NA",+SUM($J348:J357)/SUM(D348:D357))</f>
        <v>NA</v>
      </c>
      <c r="AE357" s="8"/>
    </row>
    <row r="358" spans="1:31" ht="15" x14ac:dyDescent="0.25">
      <c r="A358" s="5">
        <v>2000</v>
      </c>
      <c r="B358" s="2" t="s">
        <v>37</v>
      </c>
      <c r="D358" s="11">
        <v>0</v>
      </c>
      <c r="E358" s="11"/>
      <c r="F358" s="11">
        <v>0</v>
      </c>
      <c r="G358" s="11"/>
      <c r="H358" s="31">
        <v>0</v>
      </c>
      <c r="I358" s="11"/>
      <c r="J358" s="11">
        <f t="shared" si="125"/>
        <v>0</v>
      </c>
      <c r="L358" s="9" t="str">
        <f t="shared" si="123"/>
        <v>NA</v>
      </c>
      <c r="M358" s="9"/>
      <c r="N358" s="9" t="str">
        <f t="shared" si="124"/>
        <v>NA</v>
      </c>
      <c r="O358" s="9"/>
      <c r="P358" s="9" t="str">
        <f>IF(SUM(D356:D358)=0,"NA",+SUM(J356:$J358)/SUM(D356:D358))</f>
        <v>NA</v>
      </c>
      <c r="Q358" s="9"/>
      <c r="R358" s="9" t="str">
        <f>IF(SUM(D355:D358)=0,"NA",+SUM($J355:J358)/SUM(D355:D358))</f>
        <v>NA</v>
      </c>
      <c r="S358" s="9"/>
      <c r="T358" s="9" t="str">
        <f>IF(SUM(D354:D358)=0,"NA",+SUM($J354:J358)/SUM(D354:D358))</f>
        <v>NA</v>
      </c>
      <c r="U358" s="9"/>
      <c r="V358" s="9" t="str">
        <f>IF(SUM(D353:D358)=0,"NA",+SUM($J353:J358)/SUM(D353:D358))</f>
        <v>NA</v>
      </c>
      <c r="W358" s="9"/>
      <c r="X358" s="9" t="str">
        <f>IF(SUM(D352:D358)=0,"NA",+SUM($J352:J358)/SUM(D352:D358))</f>
        <v>NA</v>
      </c>
      <c r="Y358" s="9"/>
      <c r="Z358" s="9" t="str">
        <f>IF(SUM(D351:D358)=0,"NA",+SUM($J351:J358)/SUM(D351:D358))</f>
        <v>NA</v>
      </c>
      <c r="AA358" s="9"/>
      <c r="AB358" s="9" t="str">
        <f>IF(SUM(D350:D358)=0,"NA",+SUM($J350:J358)/SUM(D350:D358))</f>
        <v>NA</v>
      </c>
      <c r="AC358" s="9"/>
      <c r="AD358" s="9" t="str">
        <f>IF(SUM(D349:D358)=0,"NA",+SUM($J349:J358)/SUM(D349:D358))</f>
        <v>NA</v>
      </c>
      <c r="AE358" s="8"/>
    </row>
    <row r="359" spans="1:31" ht="15" x14ac:dyDescent="0.25">
      <c r="A359" s="5">
        <v>2001</v>
      </c>
      <c r="B359" s="2" t="s">
        <v>37</v>
      </c>
      <c r="D359" s="11">
        <v>0</v>
      </c>
      <c r="E359" s="11"/>
      <c r="F359" s="11">
        <v>0</v>
      </c>
      <c r="G359" s="11"/>
      <c r="H359" s="31">
        <v>0</v>
      </c>
      <c r="I359" s="11"/>
      <c r="J359" s="11">
        <f t="shared" si="125"/>
        <v>0</v>
      </c>
      <c r="L359" s="9" t="str">
        <f t="shared" si="123"/>
        <v>NA</v>
      </c>
      <c r="M359" s="9"/>
      <c r="N359" s="9" t="str">
        <f t="shared" si="124"/>
        <v>NA</v>
      </c>
      <c r="O359" s="9"/>
      <c r="P359" s="9" t="str">
        <f>IF(SUM(D357:D359)=0,"NA",+SUM(J357:$J359)/SUM(D357:D359))</f>
        <v>NA</v>
      </c>
      <c r="Q359" s="9"/>
      <c r="R359" s="9" t="str">
        <f>IF(SUM(D356:D359)=0,"NA",+SUM($J356:J359)/SUM(D356:D359))</f>
        <v>NA</v>
      </c>
      <c r="S359" s="9"/>
      <c r="T359" s="9" t="str">
        <f>IF(SUM(D355:D359)=0,"NA",+SUM($J355:J359)/SUM(D355:D359))</f>
        <v>NA</v>
      </c>
      <c r="U359" s="9"/>
      <c r="V359" s="9" t="str">
        <f>IF(SUM(D354:D359)=0,"NA",+SUM($J354:J359)/SUM(D354:D359))</f>
        <v>NA</v>
      </c>
      <c r="W359" s="9"/>
      <c r="X359" s="9" t="str">
        <f>IF(SUM(D353:D359)=0,"NA",+SUM($J353:J359)/SUM(D353:D359))</f>
        <v>NA</v>
      </c>
      <c r="Y359" s="9"/>
      <c r="Z359" s="9" t="str">
        <f>IF(SUM(D352:D359)=0,"NA",+SUM($J352:J359)/SUM(D352:D359))</f>
        <v>NA</v>
      </c>
      <c r="AA359" s="9"/>
      <c r="AB359" s="9" t="str">
        <f>IF(SUM(D351:D359)=0,"NA",+SUM($J351:J359)/SUM(D351:D359))</f>
        <v>NA</v>
      </c>
      <c r="AC359" s="9"/>
      <c r="AD359" s="9" t="str">
        <f>IF(SUM(D350:D359)=0,"NA",+SUM($J350:J359)/SUM(D350:D359))</f>
        <v>NA</v>
      </c>
      <c r="AE359" s="8"/>
    </row>
    <row r="360" spans="1:31" ht="15" x14ac:dyDescent="0.25">
      <c r="A360" s="5">
        <v>2002</v>
      </c>
      <c r="B360" s="2" t="s">
        <v>37</v>
      </c>
      <c r="D360" s="11">
        <v>0</v>
      </c>
      <c r="E360" s="11"/>
      <c r="F360" s="11">
        <v>0</v>
      </c>
      <c r="G360" s="11"/>
      <c r="H360" s="31">
        <v>0</v>
      </c>
      <c r="I360" s="11"/>
      <c r="J360" s="11">
        <f t="shared" si="125"/>
        <v>0</v>
      </c>
      <c r="L360" s="9" t="str">
        <f t="shared" si="123"/>
        <v>NA</v>
      </c>
      <c r="M360" s="9"/>
      <c r="N360" s="9" t="str">
        <f t="shared" si="124"/>
        <v>NA</v>
      </c>
      <c r="O360" s="9"/>
      <c r="P360" s="9" t="str">
        <f>IF(SUM(D358:D360)=0,"NA",+SUM(J358:$J360)/SUM(D358:D360))</f>
        <v>NA</v>
      </c>
      <c r="Q360" s="9"/>
      <c r="R360" s="9" t="str">
        <f>IF(SUM(D357:D360)=0,"NA",+SUM($J357:J360)/SUM(D357:D360))</f>
        <v>NA</v>
      </c>
      <c r="S360" s="9"/>
      <c r="T360" s="9" t="str">
        <f>IF(SUM(D356:D360)=0,"NA",+SUM($J356:J360)/SUM(D356:D360))</f>
        <v>NA</v>
      </c>
      <c r="U360" s="9"/>
      <c r="V360" s="9" t="str">
        <f>IF(SUM(D355:D360)=0,"NA",+SUM($J355:J360)/SUM(D355:D360))</f>
        <v>NA</v>
      </c>
      <c r="W360" s="9"/>
      <c r="X360" s="9" t="str">
        <f>IF(SUM(D354:D360)=0,"NA",+SUM($J354:J360)/SUM(D354:D360))</f>
        <v>NA</v>
      </c>
      <c r="Y360" s="9"/>
      <c r="Z360" s="9" t="str">
        <f>IF(SUM(D353:D360)=0,"NA",+SUM($J353:J360)/SUM(D353:D360))</f>
        <v>NA</v>
      </c>
      <c r="AA360" s="9"/>
      <c r="AB360" s="9" t="str">
        <f>IF(SUM(D352:D360)=0,"NA",+SUM($J352:J360)/SUM(D352:D360))</f>
        <v>NA</v>
      </c>
      <c r="AC360" s="9"/>
      <c r="AD360" s="9" t="str">
        <f>IF(SUM(D351:D360)=0,"NA",+SUM($J351:J360)/SUM(D351:D360))</f>
        <v>NA</v>
      </c>
      <c r="AE360" s="8"/>
    </row>
    <row r="361" spans="1:31" ht="15" x14ac:dyDescent="0.25">
      <c r="A361" s="5">
        <v>2003</v>
      </c>
      <c r="B361" s="2" t="s">
        <v>37</v>
      </c>
      <c r="D361" s="11">
        <v>0</v>
      </c>
      <c r="E361" s="11"/>
      <c r="F361" s="11">
        <v>0</v>
      </c>
      <c r="G361" s="11"/>
      <c r="H361" s="31">
        <v>821.34</v>
      </c>
      <c r="I361" s="11"/>
      <c r="J361" s="11">
        <f t="shared" si="125"/>
        <v>-821.34</v>
      </c>
      <c r="L361" s="9" t="str">
        <f t="shared" si="123"/>
        <v>NA</v>
      </c>
      <c r="M361" s="9"/>
      <c r="N361" s="9" t="str">
        <f t="shared" si="124"/>
        <v>NA</v>
      </c>
      <c r="O361" s="9"/>
      <c r="P361" s="9" t="str">
        <f>IF(SUM(D359:D361)=0,"NA",+SUM(J359:$J361)/SUM(D359:D361))</f>
        <v>NA</v>
      </c>
      <c r="Q361" s="9"/>
      <c r="R361" s="9" t="str">
        <f>IF(SUM(D358:D361)=0,"NA",+SUM($J358:J361)/SUM(D358:D361))</f>
        <v>NA</v>
      </c>
      <c r="S361" s="9"/>
      <c r="T361" s="9" t="str">
        <f>IF(SUM(D357:D361)=0,"NA",+SUM($J357:J361)/SUM(D357:D361))</f>
        <v>NA</v>
      </c>
      <c r="U361" s="9"/>
      <c r="V361" s="9" t="str">
        <f>IF(SUM(D356:D361)=0,"NA",+SUM($J356:J361)/SUM(D356:D361))</f>
        <v>NA</v>
      </c>
      <c r="W361" s="9"/>
      <c r="X361" s="9" t="str">
        <f>IF(SUM(D355:D361)=0,"NA",+SUM($J355:J361)/SUM(D355:D361))</f>
        <v>NA</v>
      </c>
      <c r="Y361" s="9"/>
      <c r="Z361" s="9" t="str">
        <f>IF(SUM(D354:D361)=0,"NA",+SUM($J354:J361)/SUM(D354:D361))</f>
        <v>NA</v>
      </c>
      <c r="AA361" s="9"/>
      <c r="AB361" s="9" t="str">
        <f>IF(SUM(D353:D361)=0,"NA",+SUM($J353:J361)/SUM(D353:D361))</f>
        <v>NA</v>
      </c>
      <c r="AC361" s="9"/>
      <c r="AD361" s="9" t="str">
        <f>IF(SUM(D352:D361)=0,"NA",+SUM($J352:J361)/SUM(D352:D361))</f>
        <v>NA</v>
      </c>
      <c r="AE361" s="8"/>
    </row>
    <row r="362" spans="1:31" ht="15" x14ac:dyDescent="0.25">
      <c r="A362" s="5">
        <v>2004</v>
      </c>
      <c r="B362" s="2" t="s">
        <v>37</v>
      </c>
      <c r="D362" s="11">
        <v>1300.6500000000001</v>
      </c>
      <c r="E362" s="11"/>
      <c r="F362" s="11">
        <v>0</v>
      </c>
      <c r="G362" s="11"/>
      <c r="H362" s="31">
        <v>0</v>
      </c>
      <c r="I362" s="11"/>
      <c r="J362" s="11">
        <f t="shared" si="125"/>
        <v>0</v>
      </c>
      <c r="L362" s="9">
        <f t="shared" si="123"/>
        <v>0</v>
      </c>
      <c r="M362" s="9"/>
      <c r="N362" s="9">
        <f t="shared" si="124"/>
        <v>-0.63148425787106444</v>
      </c>
      <c r="O362" s="9"/>
      <c r="P362" s="9">
        <f>IF(SUM(D360:D362)=0,"NA",+SUM(J360:$J362)/SUM(D360:D362))</f>
        <v>-0.63148425787106444</v>
      </c>
      <c r="Q362" s="9"/>
      <c r="R362" s="9">
        <f>IF(SUM(D359:D362)=0,"NA",+SUM($J359:J362)/SUM(D359:D362))</f>
        <v>-0.63148425787106444</v>
      </c>
      <c r="S362" s="9"/>
      <c r="T362" s="9">
        <f>IF(SUM(D358:D362)=0,"NA",+SUM($J358:J362)/SUM(D358:D362))</f>
        <v>-0.63148425787106444</v>
      </c>
      <c r="U362" s="9"/>
      <c r="V362" s="9">
        <f>IF(SUM(D357:D362)=0,"NA",+SUM($J357:J362)/SUM(D357:D362))</f>
        <v>-0.63148425787106444</v>
      </c>
      <c r="W362" s="9"/>
      <c r="X362" s="9">
        <f>IF(SUM(D356:D362)=0,"NA",+SUM($J356:J362)/SUM(D356:D362))</f>
        <v>-0.63148425787106444</v>
      </c>
      <c r="Y362" s="9"/>
      <c r="Z362" s="9">
        <f>IF(SUM(D355:D362)=0,"NA",+SUM($J355:J362)/SUM(D355:D362))</f>
        <v>-0.63148425787106444</v>
      </c>
      <c r="AA362" s="9"/>
      <c r="AB362" s="9">
        <f>IF(SUM(D354:D362)=0,"NA",+SUM($J354:J362)/SUM(D354:D362))</f>
        <v>-0.63148425787106444</v>
      </c>
      <c r="AC362" s="9"/>
      <c r="AD362" s="9">
        <f>IF(SUM(D353:D362)=0,"NA",+SUM($J353:J362)/SUM(D353:D362))</f>
        <v>-0.63148425787106444</v>
      </c>
      <c r="AE362" s="8"/>
    </row>
    <row r="363" spans="1:31" ht="15" x14ac:dyDescent="0.25">
      <c r="A363" s="5">
        <v>2005</v>
      </c>
      <c r="B363" s="2" t="s">
        <v>37</v>
      </c>
      <c r="D363" s="11">
        <v>14837.71</v>
      </c>
      <c r="E363" s="11"/>
      <c r="F363" s="11">
        <v>0</v>
      </c>
      <c r="G363" s="11"/>
      <c r="H363" s="31">
        <v>2611.13</v>
      </c>
      <c r="I363" s="11"/>
      <c r="J363" s="11">
        <f t="shared" si="125"/>
        <v>-2611.13</v>
      </c>
      <c r="L363" s="9">
        <f t="shared" si="123"/>
        <v>-0.17597931217148741</v>
      </c>
      <c r="M363" s="9"/>
      <c r="N363" s="9">
        <f t="shared" si="124"/>
        <v>-0.16179648985398767</v>
      </c>
      <c r="O363" s="9"/>
      <c r="P363" s="9">
        <f>IF(SUM(D361:D363)=0,"NA",+SUM(J361:$J363)/SUM(D361:D363))</f>
        <v>-0.2126901370399471</v>
      </c>
      <c r="Q363" s="9"/>
      <c r="R363" s="9">
        <f>IF(SUM(D360:D363)=0,"NA",+SUM($J360:J363)/SUM(D360:D363))</f>
        <v>-0.2126901370399471</v>
      </c>
      <c r="S363" s="9"/>
      <c r="T363" s="9">
        <f>IF(SUM(D359:D363)=0,"NA",+SUM($J359:J363)/SUM(D359:D363))</f>
        <v>-0.2126901370399471</v>
      </c>
      <c r="U363" s="9"/>
      <c r="V363" s="9">
        <f>IF(SUM(D358:D363)=0,"NA",+SUM($J358:J363)/SUM(D358:D363))</f>
        <v>-0.2126901370399471</v>
      </c>
      <c r="W363" s="9"/>
      <c r="X363" s="9">
        <f>IF(SUM(D357:D363)=0,"NA",+SUM($J357:J363)/SUM(D357:D363))</f>
        <v>-0.2126901370399471</v>
      </c>
      <c r="Y363" s="9"/>
      <c r="Z363" s="9">
        <f>IF(SUM(D356:D363)=0,"NA",+SUM($J356:J363)/SUM(D356:D363))</f>
        <v>-0.2126901370399471</v>
      </c>
      <c r="AA363" s="9"/>
      <c r="AB363" s="9">
        <f>IF(SUM(D355:D363)=0,"NA",+SUM($J355:J363)/SUM(D355:D363))</f>
        <v>-0.2126901370399471</v>
      </c>
      <c r="AC363" s="9"/>
      <c r="AD363" s="9">
        <f>IF(SUM(D354:D363)=0,"NA",+SUM($J354:J363)/SUM(D354:D363))</f>
        <v>-0.2126901370399471</v>
      </c>
      <c r="AE363" s="8"/>
    </row>
    <row r="364" spans="1:31" ht="15" x14ac:dyDescent="0.25">
      <c r="A364" s="5">
        <v>2006</v>
      </c>
      <c r="B364" s="2" t="s">
        <v>37</v>
      </c>
      <c r="D364" s="11">
        <v>20865.79</v>
      </c>
      <c r="E364" s="11"/>
      <c r="F364" s="11">
        <v>0</v>
      </c>
      <c r="G364" s="11"/>
      <c r="H364" s="31">
        <v>1308.8900000000001</v>
      </c>
      <c r="I364" s="11"/>
      <c r="J364" s="11">
        <f t="shared" si="125"/>
        <v>-1308.8900000000001</v>
      </c>
      <c r="L364" s="9">
        <f t="shared" si="123"/>
        <v>-6.2728993246840878E-2</v>
      </c>
      <c r="M364" s="9"/>
      <c r="N364" s="9">
        <f t="shared" si="124"/>
        <v>-0.10979371770274624</v>
      </c>
      <c r="O364" s="9"/>
      <c r="P364" s="9">
        <f>IF(SUM(D362:D364)=0,"NA",+SUM(J362:$J364)/SUM(D362:D364))</f>
        <v>-0.10593460463218315</v>
      </c>
      <c r="Q364" s="9"/>
      <c r="R364" s="9">
        <f>IF(SUM(D361:D364)=0,"NA",+SUM($J361:J364)/SUM(D361:D364))</f>
        <v>-0.12813049347167818</v>
      </c>
      <c r="S364" s="9"/>
      <c r="T364" s="9">
        <f>IF(SUM(D360:D364)=0,"NA",+SUM($J360:J364)/SUM(D360:D364))</f>
        <v>-0.12813049347167818</v>
      </c>
      <c r="U364" s="9"/>
      <c r="V364" s="9">
        <f>IF(SUM(D359:D364)=0,"NA",+SUM($J359:J364)/SUM(D359:D364))</f>
        <v>-0.12813049347167818</v>
      </c>
      <c r="W364" s="9"/>
      <c r="X364" s="9">
        <f>IF(SUM(D358:D364)=0,"NA",+SUM($J358:J364)/SUM(D358:D364))</f>
        <v>-0.12813049347167818</v>
      </c>
      <c r="Y364" s="9"/>
      <c r="Z364" s="9">
        <f>IF(SUM(D357:D364)=0,"NA",+SUM($J357:J364)/SUM(D357:D364))</f>
        <v>-0.12813049347167818</v>
      </c>
      <c r="AA364" s="9"/>
      <c r="AB364" s="9">
        <f>IF(SUM(D356:D364)=0,"NA",+SUM($J356:J364)/SUM(D356:D364))</f>
        <v>-0.12813049347167818</v>
      </c>
      <c r="AC364" s="9"/>
      <c r="AD364" s="9">
        <f>IF(SUM(D355:D364)=0,"NA",+SUM($J355:J364)/SUM(D355:D364))</f>
        <v>-0.12813049347167818</v>
      </c>
      <c r="AE364" s="8"/>
    </row>
    <row r="365" spans="1:31" ht="15" x14ac:dyDescent="0.25">
      <c r="A365" s="5">
        <v>2007</v>
      </c>
      <c r="B365" s="2" t="s">
        <v>37</v>
      </c>
      <c r="D365" s="11">
        <v>0</v>
      </c>
      <c r="E365" s="11"/>
      <c r="F365" s="11">
        <v>0</v>
      </c>
      <c r="G365" s="11"/>
      <c r="H365" s="31">
        <v>0</v>
      </c>
      <c r="I365" s="11"/>
      <c r="J365" s="11">
        <f t="shared" si="125"/>
        <v>0</v>
      </c>
      <c r="L365" s="9" t="str">
        <f t="shared" si="123"/>
        <v>NA</v>
      </c>
      <c r="M365" s="9"/>
      <c r="N365" s="9">
        <f t="shared" si="124"/>
        <v>-6.2728993246840878E-2</v>
      </c>
      <c r="O365" s="9"/>
      <c r="P365" s="9">
        <f>IF(SUM(D363:D365)=0,"NA",+SUM(J363:$J365)/SUM(D363:D365))</f>
        <v>-0.10979371770274624</v>
      </c>
      <c r="Q365" s="9"/>
      <c r="R365" s="9">
        <f>IF(SUM(D362:D365)=0,"NA",+SUM($J362:J365)/SUM(D362:D365))</f>
        <v>-0.10593460463218315</v>
      </c>
      <c r="S365" s="9"/>
      <c r="T365" s="9">
        <f>IF(SUM(D361:D365)=0,"NA",+SUM($J361:J365)/SUM(D361:D365))</f>
        <v>-0.12813049347167818</v>
      </c>
      <c r="U365" s="9"/>
      <c r="V365" s="9">
        <f>IF(SUM(D360:D365)=0,"NA",+SUM($J360:J365)/SUM(D360:D365))</f>
        <v>-0.12813049347167818</v>
      </c>
      <c r="W365" s="9"/>
      <c r="X365" s="9">
        <f>IF(SUM(D359:D365)=0,"NA",+SUM($J359:J365)/SUM(D359:D365))</f>
        <v>-0.12813049347167818</v>
      </c>
      <c r="Y365" s="9"/>
      <c r="Z365" s="9">
        <f>IF(SUM(D358:D365)=0,"NA",+SUM($J358:J365)/SUM(D358:D365))</f>
        <v>-0.12813049347167818</v>
      </c>
      <c r="AA365" s="9"/>
      <c r="AB365" s="9">
        <f>IF(SUM(D357:D365)=0,"NA",+SUM($J357:J365)/SUM(D357:D365))</f>
        <v>-0.12813049347167818</v>
      </c>
      <c r="AC365" s="9"/>
      <c r="AD365" s="9">
        <f>IF(SUM(D356:D365)=0,"NA",+SUM($J356:J365)/SUM(D356:D365))</f>
        <v>-0.12813049347167818</v>
      </c>
      <c r="AE365" s="8"/>
    </row>
    <row r="366" spans="1:31" ht="15" x14ac:dyDescent="0.25">
      <c r="A366" s="5">
        <v>2008</v>
      </c>
      <c r="B366" s="2" t="s">
        <v>37</v>
      </c>
      <c r="D366" s="11">
        <v>0</v>
      </c>
      <c r="E366" s="11"/>
      <c r="F366" s="11">
        <v>0</v>
      </c>
      <c r="G366" s="11"/>
      <c r="H366" s="31">
        <v>0</v>
      </c>
      <c r="I366" s="11"/>
      <c r="J366" s="11">
        <f t="shared" si="125"/>
        <v>0</v>
      </c>
      <c r="L366" s="9" t="str">
        <f t="shared" si="123"/>
        <v>NA</v>
      </c>
      <c r="M366" s="9"/>
      <c r="N366" s="9" t="str">
        <f t="shared" si="124"/>
        <v>NA</v>
      </c>
      <c r="O366" s="9"/>
      <c r="P366" s="9">
        <f>IF(SUM(D364:D366)=0,"NA",+SUM(J364:$J366)/SUM(D364:D366))</f>
        <v>-6.2728993246840878E-2</v>
      </c>
      <c r="Q366" s="9"/>
      <c r="R366" s="9">
        <f>IF(SUM(D363:D366)=0,"NA",+SUM($J363:J366)/SUM(D363:D366))</f>
        <v>-0.10979371770274624</v>
      </c>
      <c r="S366" s="9"/>
      <c r="T366" s="9">
        <f>IF(SUM(D362:D366)=0,"NA",+SUM($J362:J366)/SUM(D362:D366))</f>
        <v>-0.10593460463218315</v>
      </c>
      <c r="U366" s="9"/>
      <c r="V366" s="9">
        <f>IF(SUM(D361:D366)=0,"NA",+SUM($J361:J366)/SUM(D361:D366))</f>
        <v>-0.12813049347167818</v>
      </c>
      <c r="W366" s="9"/>
      <c r="X366" s="9">
        <f>IF(SUM(D360:D366)=0,"NA",+SUM($J360:J366)/SUM(D360:D366))</f>
        <v>-0.12813049347167818</v>
      </c>
      <c r="Y366" s="9"/>
      <c r="Z366" s="9">
        <f>IF(SUM(D359:D366)=0,"NA",+SUM($J359:J366)/SUM(D359:D366))</f>
        <v>-0.12813049347167818</v>
      </c>
      <c r="AA366" s="9"/>
      <c r="AB366" s="9">
        <f>IF(SUM(D358:D366)=0,"NA",+SUM($J358:J366)/SUM(D358:D366))</f>
        <v>-0.12813049347167818</v>
      </c>
      <c r="AC366" s="9"/>
      <c r="AD366" s="9">
        <f>IF(SUM(D357:D366)=0,"NA",+SUM($J357:J366)/SUM(D357:D366))</f>
        <v>-0.12813049347167818</v>
      </c>
      <c r="AE366" s="8"/>
    </row>
    <row r="367" spans="1:31" ht="15" x14ac:dyDescent="0.25">
      <c r="A367" s="5">
        <v>2009</v>
      </c>
      <c r="B367" s="2" t="s">
        <v>37</v>
      </c>
      <c r="D367" s="11">
        <v>0</v>
      </c>
      <c r="E367" s="11"/>
      <c r="F367" s="11">
        <v>0</v>
      </c>
      <c r="G367" s="11"/>
      <c r="H367" s="31">
        <v>74662.36</v>
      </c>
      <c r="I367" s="11"/>
      <c r="J367" s="11">
        <f t="shared" si="125"/>
        <v>-74662.36</v>
      </c>
      <c r="L367" s="9" t="str">
        <f t="shared" si="123"/>
        <v>NA</v>
      </c>
      <c r="M367" s="9"/>
      <c r="N367" s="9" t="str">
        <f t="shared" si="124"/>
        <v>NA</v>
      </c>
      <c r="O367" s="9"/>
      <c r="P367" s="9" t="str">
        <f>IF(SUM(D365:D367)=0,"NA",+SUM(J365:$J367)/SUM(D365:D367))</f>
        <v>NA</v>
      </c>
      <c r="Q367" s="9"/>
      <c r="R367" s="9">
        <f>IF(SUM(D364:D367)=0,"NA",+SUM($J364:J367)/SUM(D364:D367))</f>
        <v>-3.6409476947673678</v>
      </c>
      <c r="S367" s="9"/>
      <c r="T367" s="9">
        <f>IF(SUM(D363:D367)=0,"NA",+SUM($J363:J367)/SUM(D363:D367))</f>
        <v>-2.2009713333426695</v>
      </c>
      <c r="U367" s="9"/>
      <c r="V367" s="9">
        <f>IF(SUM(D362:D367)=0,"NA",+SUM($J362:J367)/SUM(D362:D367))</f>
        <v>-2.1236099194279561</v>
      </c>
      <c r="W367" s="9"/>
      <c r="X367" s="9">
        <f>IF(SUM(D361:D367)=0,"NA",+SUM($J361:J367)/SUM(D361:D367))</f>
        <v>-2.1458058082674509</v>
      </c>
      <c r="Y367" s="9"/>
      <c r="Z367" s="9">
        <f>IF(SUM(D360:D367)=0,"NA",+SUM($J360:J367)/SUM(D360:D367))</f>
        <v>-2.1458058082674509</v>
      </c>
      <c r="AA367" s="9"/>
      <c r="AB367" s="9">
        <f>IF(SUM(D359:D367)=0,"NA",+SUM($J359:J367)/SUM(D359:D367))</f>
        <v>-2.1458058082674509</v>
      </c>
      <c r="AC367" s="9"/>
      <c r="AD367" s="9">
        <f>IF(SUM(D358:D367)=0,"NA",+SUM($J358:J367)/SUM(D358:D367))</f>
        <v>-2.1458058082674509</v>
      </c>
      <c r="AE367" s="8"/>
    </row>
    <row r="368" spans="1:31" ht="15" x14ac:dyDescent="0.25">
      <c r="A368" s="5">
        <v>2010</v>
      </c>
      <c r="B368" s="2" t="s">
        <v>37</v>
      </c>
      <c r="D368" s="11">
        <v>964851.87</v>
      </c>
      <c r="E368" s="11"/>
      <c r="F368" s="11">
        <v>0</v>
      </c>
      <c r="G368" s="11"/>
      <c r="H368" s="31">
        <v>111400.81</v>
      </c>
      <c r="I368" s="11"/>
      <c r="J368" s="11">
        <f t="shared" si="125"/>
        <v>-111400.81</v>
      </c>
      <c r="L368" s="9">
        <f t="shared" si="123"/>
        <v>-0.11545897713811758</v>
      </c>
      <c r="M368" s="9"/>
      <c r="N368" s="9">
        <f t="shared" si="124"/>
        <v>-0.19284117674975329</v>
      </c>
      <c r="O368" s="9"/>
      <c r="P368" s="9">
        <f>IF(SUM(D366:D368)=0,"NA",+SUM(J366:$J368)/SUM(D366:D368))</f>
        <v>-0.19284117674975329</v>
      </c>
      <c r="Q368" s="9"/>
      <c r="R368" s="9">
        <f>IF(SUM(D365:D368)=0,"NA",+SUM($J365:J368)/SUM(D365:D368))</f>
        <v>-0.19284117674975329</v>
      </c>
      <c r="S368" s="9"/>
      <c r="T368" s="9">
        <f>IF(SUM(D364:D368)=0,"NA",+SUM($J364:J368)/SUM(D364:D368))</f>
        <v>-0.19008694639801826</v>
      </c>
      <c r="U368" s="9"/>
      <c r="V368" s="9">
        <f>IF(SUM(D363:D368)=0,"NA",+SUM($J363:J368)/SUM(D363:D368))</f>
        <v>-0.1898777376008686</v>
      </c>
      <c r="W368" s="9"/>
      <c r="X368" s="9">
        <f>IF(SUM(D362:D368)=0,"NA",+SUM($J362:J368)/SUM(D362:D368))</f>
        <v>-0.18963123064330142</v>
      </c>
      <c r="Y368" s="9"/>
      <c r="Z368" s="9">
        <f>IF(SUM(D361:D368)=0,"NA",+SUM($J361:J368)/SUM(D361:D368))</f>
        <v>-0.19045104904395344</v>
      </c>
      <c r="AA368" s="9"/>
      <c r="AB368" s="9">
        <f>IF(SUM(D360:D368)=0,"NA",+SUM($J360:J368)/SUM(D360:D368))</f>
        <v>-0.19045104904395344</v>
      </c>
      <c r="AC368" s="9"/>
      <c r="AD368" s="9">
        <f>IF(SUM(D359:D368)=0,"NA",+SUM($J359:J368)/SUM(D359:D368))</f>
        <v>-0.19045104904395344</v>
      </c>
      <c r="AE368" s="8"/>
    </row>
    <row r="369" spans="1:31" ht="15" x14ac:dyDescent="0.25">
      <c r="A369" s="5">
        <v>2011</v>
      </c>
      <c r="B369" s="2" t="s">
        <v>37</v>
      </c>
      <c r="D369" s="11">
        <v>118000.63</v>
      </c>
      <c r="E369" s="11"/>
      <c r="F369" s="11">
        <v>0</v>
      </c>
      <c r="G369" s="11"/>
      <c r="H369" s="31">
        <v>10299.290000000001</v>
      </c>
      <c r="I369" s="11"/>
      <c r="J369" s="11">
        <f t="shared" si="125"/>
        <v>-10299.290000000001</v>
      </c>
      <c r="L369" s="9">
        <f t="shared" si="123"/>
        <v>-8.7281652648803665E-2</v>
      </c>
      <c r="M369" s="9"/>
      <c r="N369" s="9">
        <f t="shared" si="124"/>
        <v>-0.11238843702166269</v>
      </c>
      <c r="O369" s="9"/>
      <c r="P369" s="9">
        <f>IF(SUM(D367:D369)=0,"NA",+SUM(J367:$J369)/SUM(D367:D369))</f>
        <v>-0.18133814162131962</v>
      </c>
      <c r="Q369" s="9"/>
      <c r="R369" s="9">
        <f>IF(SUM(D366:D369)=0,"NA",+SUM($J366:J369)/SUM(D366:D369))</f>
        <v>-0.18133814162131962</v>
      </c>
      <c r="S369" s="9"/>
      <c r="T369" s="9">
        <f>IF(SUM(D365:D369)=0,"NA",+SUM($J365:J369)/SUM(D365:D369))</f>
        <v>-0.18133814162131962</v>
      </c>
      <c r="U369" s="9"/>
      <c r="V369" s="9">
        <f>IF(SUM(D364:D369)=0,"NA",+SUM($J364:J369)/SUM(D364:D369))</f>
        <v>-0.17909583613043142</v>
      </c>
      <c r="W369" s="9"/>
      <c r="X369" s="9">
        <f>IF(SUM(D363:D369)=0,"NA",+SUM($J363:J369)/SUM(D363:D369))</f>
        <v>-0.17905449525996017</v>
      </c>
      <c r="Y369" s="9"/>
      <c r="Z369" s="9">
        <f>IF(SUM(D362:D369)=0,"NA",+SUM($J362:J369)/SUM(D362:D369))</f>
        <v>-0.17884653361660174</v>
      </c>
      <c r="AA369" s="9"/>
      <c r="AB369" s="9">
        <f>IF(SUM(D361:D369)=0,"NA",+SUM($J361:J369)/SUM(D361:D369))</f>
        <v>-0.17957996677521182</v>
      </c>
      <c r="AC369" s="9"/>
      <c r="AD369" s="9">
        <f>IF(SUM(D360:D369)=0,"NA",+SUM($J360:J369)/SUM(D360:D369))</f>
        <v>-0.17957996677521182</v>
      </c>
      <c r="AE369" s="8"/>
    </row>
    <row r="370" spans="1:31" ht="15" x14ac:dyDescent="0.25">
      <c r="A370" s="5">
        <v>2012</v>
      </c>
      <c r="B370" s="2" t="s">
        <v>37</v>
      </c>
      <c r="D370" s="11">
        <v>0</v>
      </c>
      <c r="E370" s="11"/>
      <c r="F370" s="11">
        <v>0</v>
      </c>
      <c r="G370" s="11"/>
      <c r="H370" s="31">
        <v>65437.41</v>
      </c>
      <c r="I370" s="11"/>
      <c r="J370" s="11">
        <f t="shared" si="125"/>
        <v>-65437.41</v>
      </c>
      <c r="L370" s="9" t="str">
        <f t="shared" si="123"/>
        <v>NA</v>
      </c>
      <c r="M370" s="9"/>
      <c r="N370" s="9">
        <f t="shared" si="124"/>
        <v>-0.64183301394238323</v>
      </c>
      <c r="O370" s="9"/>
      <c r="P370" s="9">
        <f>IF(SUM(D368:D370)=0,"NA",+SUM(J368:$J370)/SUM(D368:D370))</f>
        <v>-0.17281902198129478</v>
      </c>
      <c r="Q370" s="9"/>
      <c r="R370" s="9">
        <f>IF(SUM(D367:D370)=0,"NA",+SUM($J367:J370)/SUM(D367:D370))</f>
        <v>-0.24176872658095169</v>
      </c>
      <c r="S370" s="9"/>
      <c r="T370" s="9">
        <f>IF(SUM(D366:D370)=0,"NA",+SUM($J366:J370)/SUM(D366:D370))</f>
        <v>-0.24176872658095169</v>
      </c>
      <c r="U370" s="9"/>
      <c r="V370" s="9">
        <f>IF(SUM(D365:D370)=0,"NA",+SUM($J365:J370)/SUM(D365:D370))</f>
        <v>-0.24176872658095169</v>
      </c>
      <c r="W370" s="9"/>
      <c r="X370" s="9">
        <f>IF(SUM(D364:D370)=0,"NA",+SUM($J364:J370)/SUM(D364:D370))</f>
        <v>-0.23838398111532608</v>
      </c>
      <c r="Y370" s="9"/>
      <c r="Z370" s="9">
        <f>IF(SUM(D363:D370)=0,"NA",+SUM($J363:J370)/SUM(D363:D370))</f>
        <v>-0.23755617957437983</v>
      </c>
      <c r="AA370" s="9"/>
      <c r="AB370" s="9">
        <f>IF(SUM(D362:D370)=0,"NA",+SUM($J362:J370)/SUM(D362:D370))</f>
        <v>-0.23728027154189782</v>
      </c>
      <c r="AC370" s="9"/>
      <c r="AD370" s="9">
        <f>IF(SUM(D361:D370)=0,"NA",+SUM($J361:J370)/SUM(D361:D370))</f>
        <v>-0.23801370470050787</v>
      </c>
      <c r="AE370" s="8"/>
    </row>
    <row r="371" spans="1:31" ht="15" x14ac:dyDescent="0.25">
      <c r="A371" s="5">
        <v>2013</v>
      </c>
      <c r="B371" s="2" t="s">
        <v>37</v>
      </c>
      <c r="D371" s="11">
        <v>678267.69</v>
      </c>
      <c r="E371" s="11"/>
      <c r="F371" s="11">
        <v>0</v>
      </c>
      <c r="G371" s="11"/>
      <c r="H371" s="31">
        <v>58455.37</v>
      </c>
      <c r="I371" s="11"/>
      <c r="J371" s="11">
        <f t="shared" si="125"/>
        <v>-58455.37</v>
      </c>
      <c r="L371" s="9">
        <f t="shared" si="123"/>
        <v>-8.6183332719269007E-2</v>
      </c>
      <c r="M371" s="9"/>
      <c r="N371" s="9">
        <f t="shared" si="124"/>
        <v>-0.1826605952584886</v>
      </c>
      <c r="O371" s="9"/>
      <c r="P371" s="9">
        <f>IF(SUM(D369:D371)=0,"NA",+SUM(J369:$J371)/SUM(D369:D371))</f>
        <v>-0.1685261947882091</v>
      </c>
      <c r="Q371" s="9"/>
      <c r="R371" s="9">
        <f>IF(SUM(D368:D371)=0,"NA",+SUM($J368:J371)/SUM(D368:D371))</f>
        <v>-0.13945265143999058</v>
      </c>
      <c r="S371" s="9"/>
      <c r="T371" s="9">
        <f>IF(SUM(D367:D371)=0,"NA",+SUM($J367:J371)/SUM(D367:D371))</f>
        <v>-0.18184746380086642</v>
      </c>
      <c r="U371" s="9"/>
      <c r="V371" s="9">
        <f>IF(SUM(D366:D371)=0,"NA",+SUM($J366:J371)/SUM(D366:D371))</f>
        <v>-0.18184746380086642</v>
      </c>
      <c r="W371" s="9"/>
      <c r="X371" s="9">
        <f>IF(SUM(D365:D371)=0,"NA",+SUM($J365:J371)/SUM(D365:D371))</f>
        <v>-0.18184746380086642</v>
      </c>
      <c r="Y371" s="9"/>
      <c r="Z371" s="9">
        <f>IF(SUM(D364:D371)=0,"NA",+SUM($J364:J371)/SUM(D364:D371))</f>
        <v>-0.18045267112595353</v>
      </c>
      <c r="AA371" s="9"/>
      <c r="AB371" s="9">
        <f>IF(SUM(D363:D371)=0,"NA",+SUM($J363:J371)/SUM(D363:D371))</f>
        <v>-0.18041573127299987</v>
      </c>
      <c r="AC371" s="9"/>
      <c r="AD371" s="9">
        <f>IF(SUM(D362:D371)=0,"NA",+SUM($J362:J371)/SUM(D362:D371))</f>
        <v>-0.18028522988571527</v>
      </c>
      <c r="AE371" s="8"/>
    </row>
    <row r="372" spans="1:31" ht="15" x14ac:dyDescent="0.25">
      <c r="A372" s="5">
        <v>2014</v>
      </c>
      <c r="B372" s="2" t="s">
        <v>37</v>
      </c>
      <c r="D372" s="11">
        <v>84252.15</v>
      </c>
      <c r="E372" s="11"/>
      <c r="F372" s="11">
        <v>0</v>
      </c>
      <c r="G372" s="11"/>
      <c r="H372" s="31">
        <v>70802.8</v>
      </c>
      <c r="I372" s="11"/>
      <c r="J372" s="11">
        <f t="shared" si="125"/>
        <v>-70802.8</v>
      </c>
      <c r="L372" s="9">
        <f t="shared" si="123"/>
        <v>-0.84036787191780871</v>
      </c>
      <c r="M372" s="9"/>
      <c r="N372" s="9">
        <f t="shared" si="124"/>
        <v>-0.16951450076367852</v>
      </c>
      <c r="O372" s="9"/>
      <c r="P372" s="9">
        <f>IF(SUM(D370:D372)=0,"NA",+SUM(J370:$J372)/SUM(D370:D372))</f>
        <v>-0.25533182192347942</v>
      </c>
      <c r="Q372" s="9"/>
      <c r="R372" s="9">
        <f>IF(SUM(D369:D372)=0,"NA",+SUM($J369:J372)/SUM(D369:D372))</f>
        <v>-0.2328110214178212</v>
      </c>
      <c r="S372" s="9"/>
      <c r="T372" s="9">
        <f>IF(SUM(D368:D372)=0,"NA",+SUM($J368:J372)/SUM(D368:D372))</f>
        <v>-0.17145357234518863</v>
      </c>
      <c r="U372" s="9"/>
      <c r="V372" s="9">
        <f>IF(SUM(D367:D372)=0,"NA",+SUM($J367:J372)/SUM(D367:D372))</f>
        <v>-0.21191281104820289</v>
      </c>
      <c r="W372" s="9"/>
      <c r="X372" s="9">
        <f>IF(SUM(D366:D372)=0,"NA",+SUM($J366:J372)/SUM(D366:D372))</f>
        <v>-0.21191281104820289</v>
      </c>
      <c r="Y372" s="9"/>
      <c r="Z372" s="9">
        <f>IF(SUM(D365:D372)=0,"NA",+SUM($J365:J372)/SUM(D365:D372))</f>
        <v>-0.21191281104820289</v>
      </c>
      <c r="AA372" s="9"/>
      <c r="AB372" s="9">
        <f>IF(SUM(D364:D372)=0,"NA",+SUM($J364:J372)/SUM(D364:D372))</f>
        <v>-0.21024483622569645</v>
      </c>
      <c r="AC372" s="9"/>
      <c r="AD372" s="9">
        <f>IF(SUM(D363:D372)=0,"NA",+SUM($J363:J372)/SUM(D363:D372))</f>
        <v>-0.20997455371071058</v>
      </c>
      <c r="AE372" s="8"/>
    </row>
    <row r="373" spans="1:31" x14ac:dyDescent="0.2">
      <c r="D373" s="11"/>
      <c r="E373" s="11"/>
      <c r="F373" s="11"/>
      <c r="G373" s="11"/>
      <c r="H373" s="11"/>
      <c r="I373" s="11"/>
      <c r="J373" s="11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8"/>
    </row>
    <row r="374" spans="1:31" x14ac:dyDescent="0.2">
      <c r="D374" s="11"/>
      <c r="E374" s="11"/>
      <c r="F374" s="11"/>
      <c r="G374" s="11"/>
      <c r="H374" s="11"/>
      <c r="I374" s="11"/>
      <c r="J374" s="11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8"/>
    </row>
    <row r="375" spans="1:31" x14ac:dyDescent="0.2">
      <c r="A375" s="5">
        <v>1981</v>
      </c>
      <c r="B375" s="2" t="s">
        <v>38</v>
      </c>
      <c r="D375" s="11">
        <v>0</v>
      </c>
      <c r="E375" s="11"/>
      <c r="F375" s="11">
        <v>0</v>
      </c>
      <c r="G375" s="11"/>
      <c r="H375" s="11">
        <v>0</v>
      </c>
      <c r="I375" s="11"/>
      <c r="J375" s="11">
        <f t="shared" si="125"/>
        <v>0</v>
      </c>
      <c r="L375" s="9" t="str">
        <f t="shared" ref="L375:L378" si="126">IF(+D375=0,"NA",+J375/D375)</f>
        <v>NA</v>
      </c>
      <c r="M375" s="9"/>
      <c r="N375" s="9" t="s">
        <v>23</v>
      </c>
      <c r="O375" s="9"/>
      <c r="P375" s="9" t="s">
        <v>23</v>
      </c>
      <c r="Q375" s="9"/>
      <c r="R375" s="9" t="s">
        <v>23</v>
      </c>
      <c r="S375" s="9"/>
      <c r="T375" s="9" t="s">
        <v>23</v>
      </c>
      <c r="U375" s="9"/>
      <c r="V375" s="9" t="s">
        <v>23</v>
      </c>
      <c r="W375" s="9"/>
      <c r="X375" s="9" t="s">
        <v>23</v>
      </c>
      <c r="Y375" s="9"/>
      <c r="Z375" s="9" t="s">
        <v>23</v>
      </c>
      <c r="AA375" s="9"/>
      <c r="AB375" s="9" t="s">
        <v>23</v>
      </c>
      <c r="AC375" s="9"/>
      <c r="AD375" s="9" t="s">
        <v>23</v>
      </c>
      <c r="AE375" s="8"/>
    </row>
    <row r="376" spans="1:31" x14ac:dyDescent="0.2">
      <c r="A376" s="5">
        <v>1982</v>
      </c>
      <c r="B376" s="2" t="s">
        <v>38</v>
      </c>
      <c r="D376" s="11">
        <v>0</v>
      </c>
      <c r="E376" s="11"/>
      <c r="F376" s="11">
        <v>0</v>
      </c>
      <c r="G376" s="11"/>
      <c r="H376" s="11">
        <v>0</v>
      </c>
      <c r="I376" s="11"/>
      <c r="J376" s="11">
        <f t="shared" si="125"/>
        <v>0</v>
      </c>
      <c r="L376" s="9" t="str">
        <f t="shared" si="126"/>
        <v>NA</v>
      </c>
      <c r="M376" s="9"/>
      <c r="N376" s="9" t="str">
        <f t="shared" ref="N376:N389" si="127">IF(SUM(D375:D376)=0,"NA",+SUM(J375:J376)/SUM(D375:D376))</f>
        <v>NA</v>
      </c>
      <c r="O376" s="9"/>
      <c r="P376" s="9" t="s">
        <v>23</v>
      </c>
      <c r="Q376" s="9"/>
      <c r="R376" s="9" t="s">
        <v>23</v>
      </c>
      <c r="S376" s="9"/>
      <c r="T376" s="9" t="s">
        <v>23</v>
      </c>
      <c r="U376" s="9"/>
      <c r="V376" s="9" t="s">
        <v>23</v>
      </c>
      <c r="W376" s="9"/>
      <c r="X376" s="9" t="s">
        <v>23</v>
      </c>
      <c r="Y376" s="9"/>
      <c r="Z376" s="9" t="s">
        <v>23</v>
      </c>
      <c r="AA376" s="9"/>
      <c r="AB376" s="9" t="s">
        <v>23</v>
      </c>
      <c r="AC376" s="9"/>
      <c r="AD376" s="9" t="s">
        <v>23</v>
      </c>
      <c r="AE376" s="8"/>
    </row>
    <row r="377" spans="1:31" x14ac:dyDescent="0.2">
      <c r="A377" s="5">
        <v>1983</v>
      </c>
      <c r="B377" s="2" t="s">
        <v>38</v>
      </c>
      <c r="D377" s="11">
        <v>0</v>
      </c>
      <c r="E377" s="11"/>
      <c r="F377" s="11">
        <v>0</v>
      </c>
      <c r="G377" s="11"/>
      <c r="H377" s="11">
        <v>0</v>
      </c>
      <c r="I377" s="11"/>
      <c r="J377" s="11">
        <f t="shared" si="125"/>
        <v>0</v>
      </c>
      <c r="L377" s="9" t="str">
        <f t="shared" si="126"/>
        <v>NA</v>
      </c>
      <c r="M377" s="9"/>
      <c r="N377" s="9" t="str">
        <f t="shared" si="127"/>
        <v>NA</v>
      </c>
      <c r="O377" s="9"/>
      <c r="P377" s="9" t="str">
        <f>IF(SUM(D375:D377)=0,"NA",+SUM(J375:$J377)/SUM(D375:D377))</f>
        <v>NA</v>
      </c>
      <c r="Q377" s="9"/>
      <c r="R377" s="9" t="s">
        <v>23</v>
      </c>
      <c r="S377" s="9"/>
      <c r="T377" s="9" t="s">
        <v>23</v>
      </c>
      <c r="U377" s="9"/>
      <c r="V377" s="9" t="s">
        <v>23</v>
      </c>
      <c r="W377" s="9"/>
      <c r="X377" s="9" t="s">
        <v>23</v>
      </c>
      <c r="Y377" s="9"/>
      <c r="Z377" s="9" t="s">
        <v>23</v>
      </c>
      <c r="AA377" s="9"/>
      <c r="AB377" s="9" t="s">
        <v>24</v>
      </c>
      <c r="AC377" s="9"/>
      <c r="AD377" s="9" t="s">
        <v>23</v>
      </c>
      <c r="AE377" s="8"/>
    </row>
    <row r="378" spans="1:31" x14ac:dyDescent="0.2">
      <c r="A378" s="5">
        <v>1984</v>
      </c>
      <c r="B378" s="2" t="s">
        <v>38</v>
      </c>
      <c r="D378" s="11">
        <v>0</v>
      </c>
      <c r="E378" s="11"/>
      <c r="F378" s="11">
        <v>0</v>
      </c>
      <c r="G378" s="11"/>
      <c r="H378" s="11">
        <v>0</v>
      </c>
      <c r="I378" s="11"/>
      <c r="J378" s="11">
        <f t="shared" si="125"/>
        <v>0</v>
      </c>
      <c r="L378" s="9" t="str">
        <f t="shared" si="126"/>
        <v>NA</v>
      </c>
      <c r="M378" s="9"/>
      <c r="N378" s="9" t="str">
        <f t="shared" si="127"/>
        <v>NA</v>
      </c>
      <c r="O378" s="9"/>
      <c r="P378" s="9" t="str">
        <f>IF(SUM(D376:D378)=0,"NA",+SUM(J376:$J378)/SUM(D376:D378))</f>
        <v>NA</v>
      </c>
      <c r="Q378" s="9"/>
      <c r="R378" s="9" t="str">
        <f>IF(SUM(D375:D378)=0,"NA",+SUM($J375:J378)/SUM(D375:D378))</f>
        <v>NA</v>
      </c>
      <c r="S378" s="9"/>
      <c r="T378" s="9" t="s">
        <v>23</v>
      </c>
      <c r="U378" s="9"/>
      <c r="V378" s="9" t="s">
        <v>23</v>
      </c>
      <c r="W378" s="9"/>
      <c r="X378" s="9" t="s">
        <v>23</v>
      </c>
      <c r="Y378" s="9"/>
      <c r="Z378" s="9" t="s">
        <v>23</v>
      </c>
      <c r="AA378" s="9"/>
      <c r="AB378" s="9" t="s">
        <v>23</v>
      </c>
      <c r="AC378" s="9"/>
      <c r="AD378" s="9" t="s">
        <v>23</v>
      </c>
      <c r="AE378" s="8"/>
    </row>
    <row r="379" spans="1:31" x14ac:dyDescent="0.2">
      <c r="A379" s="5">
        <v>1985</v>
      </c>
      <c r="B379" s="2" t="s">
        <v>38</v>
      </c>
      <c r="D379" s="11">
        <v>0</v>
      </c>
      <c r="E379" s="11"/>
      <c r="F379" s="11">
        <v>0</v>
      </c>
      <c r="G379" s="11"/>
      <c r="H379" s="11">
        <v>0</v>
      </c>
      <c r="I379" s="11"/>
      <c r="J379" s="11">
        <f t="shared" si="125"/>
        <v>0</v>
      </c>
      <c r="L379" s="9" t="str">
        <f>IF(+D379=0,"NA",+J379/D379)</f>
        <v>NA</v>
      </c>
      <c r="M379" s="9"/>
      <c r="N379" s="9" t="str">
        <f t="shared" si="127"/>
        <v>NA</v>
      </c>
      <c r="O379" s="9"/>
      <c r="P379" s="9" t="str">
        <f>IF(SUM(D377:D379)=0,"NA",+SUM(J377:$J379)/SUM(D377:D379))</f>
        <v>NA</v>
      </c>
      <c r="Q379" s="9"/>
      <c r="R379" s="9" t="str">
        <f>IF(SUM(D376:D379)=0,"NA",+SUM($J376:J379)/SUM(D376:D379))</f>
        <v>NA</v>
      </c>
      <c r="S379" s="9"/>
      <c r="T379" s="9" t="str">
        <f>IF(SUM(D375:D379)=0,"NA",+SUM($J375:J379)/SUM(D375:D379))</f>
        <v>NA</v>
      </c>
      <c r="U379" s="9"/>
      <c r="V379" s="9" t="s">
        <v>23</v>
      </c>
      <c r="W379" s="9"/>
      <c r="X379" s="9" t="s">
        <v>23</v>
      </c>
      <c r="Y379" s="9"/>
      <c r="Z379" s="9" t="s">
        <v>23</v>
      </c>
      <c r="AA379" s="9"/>
      <c r="AB379" s="9" t="s">
        <v>23</v>
      </c>
      <c r="AC379" s="9"/>
      <c r="AD379" s="9" t="s">
        <v>23</v>
      </c>
      <c r="AE379" s="8"/>
    </row>
    <row r="380" spans="1:31" x14ac:dyDescent="0.2">
      <c r="A380" s="5">
        <v>1986</v>
      </c>
      <c r="B380" s="2" t="s">
        <v>38</v>
      </c>
      <c r="D380" s="11">
        <v>0</v>
      </c>
      <c r="E380" s="11"/>
      <c r="F380" s="11">
        <v>0</v>
      </c>
      <c r="G380" s="11"/>
      <c r="H380" s="11">
        <v>0</v>
      </c>
      <c r="I380" s="11"/>
      <c r="J380" s="11">
        <f t="shared" si="125"/>
        <v>0</v>
      </c>
      <c r="L380" s="9" t="str">
        <f t="shared" ref="L380:L388" si="128">IF(+D380=0,"NA",+J380/D380)</f>
        <v>NA</v>
      </c>
      <c r="M380" s="9"/>
      <c r="N380" s="9" t="str">
        <f t="shared" si="127"/>
        <v>NA</v>
      </c>
      <c r="O380" s="9"/>
      <c r="P380" s="9" t="str">
        <f>IF(SUM(D378:D380)=0,"NA",+SUM(J378:$J380)/SUM(D378:D380))</f>
        <v>NA</v>
      </c>
      <c r="Q380" s="9"/>
      <c r="R380" s="9" t="str">
        <f>IF(SUM(D377:D380)=0,"NA",+SUM($J377:J380)/SUM(D377:D380))</f>
        <v>NA</v>
      </c>
      <c r="S380" s="9"/>
      <c r="T380" s="9" t="str">
        <f>IF(SUM(D376:D380)=0,"NA",+SUM($J376:J380)/SUM(D376:D380))</f>
        <v>NA</v>
      </c>
      <c r="U380" s="9"/>
      <c r="V380" s="9" t="str">
        <f>IF(SUM(D375:D380)=0,"NA",+SUM($J375:J380)/SUM(D375:D380))</f>
        <v>NA</v>
      </c>
      <c r="W380" s="9"/>
      <c r="X380" s="9" t="s">
        <v>23</v>
      </c>
      <c r="Y380" s="9"/>
      <c r="Z380" s="9" t="s">
        <v>23</v>
      </c>
      <c r="AA380" s="9"/>
      <c r="AB380" s="9" t="s">
        <v>23</v>
      </c>
      <c r="AC380" s="9"/>
      <c r="AD380" s="9" t="s">
        <v>23</v>
      </c>
      <c r="AE380" s="8"/>
    </row>
    <row r="381" spans="1:31" x14ac:dyDescent="0.2">
      <c r="A381" s="5">
        <v>1987</v>
      </c>
      <c r="B381" s="2" t="s">
        <v>38</v>
      </c>
      <c r="D381" s="11">
        <v>0</v>
      </c>
      <c r="E381" s="11"/>
      <c r="F381" s="11">
        <v>0</v>
      </c>
      <c r="G381" s="11"/>
      <c r="H381" s="11">
        <v>0</v>
      </c>
      <c r="I381" s="11"/>
      <c r="J381" s="11">
        <f t="shared" si="125"/>
        <v>0</v>
      </c>
      <c r="L381" s="9" t="str">
        <f t="shared" si="128"/>
        <v>NA</v>
      </c>
      <c r="M381" s="9"/>
      <c r="N381" s="9" t="str">
        <f t="shared" si="127"/>
        <v>NA</v>
      </c>
      <c r="O381" s="9"/>
      <c r="P381" s="9" t="str">
        <f>IF(SUM(D379:D381)=0,"NA",+SUM(J379:$J381)/SUM(D379:D381))</f>
        <v>NA</v>
      </c>
      <c r="Q381" s="9"/>
      <c r="R381" s="9" t="str">
        <f>IF(SUM(D378:D381)=0,"NA",+SUM($J378:J381)/SUM(D378:D381))</f>
        <v>NA</v>
      </c>
      <c r="S381" s="9"/>
      <c r="T381" s="9" t="str">
        <f>IF(SUM(D377:D381)=0,"NA",+SUM($J377:J381)/SUM(D377:D381))</f>
        <v>NA</v>
      </c>
      <c r="U381" s="9"/>
      <c r="V381" s="9" t="str">
        <f>IF(SUM(D376:D381)=0,"NA",+SUM($J376:J381)/SUM(D376:D381))</f>
        <v>NA</v>
      </c>
      <c r="W381" s="9"/>
      <c r="X381" s="9" t="str">
        <f>IF(SUM(D375:D381)=0,"NA",+SUM($J375:J381)/SUM(D375:D381))</f>
        <v>NA</v>
      </c>
      <c r="Y381" s="9"/>
      <c r="Z381" s="9" t="s">
        <v>23</v>
      </c>
      <c r="AA381" s="9"/>
      <c r="AB381" s="9" t="s">
        <v>23</v>
      </c>
      <c r="AC381" s="9"/>
      <c r="AD381" s="9" t="s">
        <v>23</v>
      </c>
      <c r="AE381" s="8"/>
    </row>
    <row r="382" spans="1:31" x14ac:dyDescent="0.2">
      <c r="A382" s="5">
        <v>1988</v>
      </c>
      <c r="B382" s="2" t="s">
        <v>38</v>
      </c>
      <c r="D382" s="11">
        <v>0</v>
      </c>
      <c r="E382" s="11"/>
      <c r="F382" s="11">
        <v>0</v>
      </c>
      <c r="G382" s="11"/>
      <c r="H382" s="11">
        <v>0</v>
      </c>
      <c r="I382" s="11"/>
      <c r="J382" s="11">
        <f t="shared" si="125"/>
        <v>0</v>
      </c>
      <c r="L382" s="9" t="str">
        <f t="shared" si="128"/>
        <v>NA</v>
      </c>
      <c r="M382" s="9"/>
      <c r="N382" s="9" t="str">
        <f t="shared" si="127"/>
        <v>NA</v>
      </c>
      <c r="O382" s="9"/>
      <c r="P382" s="9" t="str">
        <f>IF(SUM(D380:D382)=0,"NA",+SUM(J380:$J382)/SUM(D380:D382))</f>
        <v>NA</v>
      </c>
      <c r="Q382" s="9"/>
      <c r="R382" s="9" t="str">
        <f>IF(SUM(D379:D382)=0,"NA",+SUM($J379:J382)/SUM(D379:D382))</f>
        <v>NA</v>
      </c>
      <c r="S382" s="9"/>
      <c r="T382" s="9" t="str">
        <f>IF(SUM(D378:D382)=0,"NA",+SUM($J378:J382)/SUM(D378:D382))</f>
        <v>NA</v>
      </c>
      <c r="U382" s="9"/>
      <c r="V382" s="9" t="str">
        <f>IF(SUM(D377:D382)=0,"NA",+SUM($J377:J382)/SUM(D377:D382))</f>
        <v>NA</v>
      </c>
      <c r="W382" s="9"/>
      <c r="X382" s="9" t="str">
        <f>IF(SUM(D376:D382)=0,"NA",+SUM($J376:J382)/SUM(D376:D382))</f>
        <v>NA</v>
      </c>
      <c r="Y382" s="9"/>
      <c r="Z382" s="9" t="str">
        <f>IF(SUM(D375:D382)=0,"NA",+SUM($J375:J382)/SUM(D375:D382))</f>
        <v>NA</v>
      </c>
      <c r="AA382" s="9"/>
      <c r="AB382" s="9" t="s">
        <v>23</v>
      </c>
      <c r="AC382" s="9"/>
      <c r="AD382" s="9" t="s">
        <v>23</v>
      </c>
      <c r="AE382" s="8"/>
    </row>
    <row r="383" spans="1:31" x14ac:dyDescent="0.2">
      <c r="A383" s="5">
        <v>1989</v>
      </c>
      <c r="B383" s="2" t="s">
        <v>38</v>
      </c>
      <c r="D383" s="11">
        <v>0</v>
      </c>
      <c r="E383" s="11"/>
      <c r="F383" s="11">
        <v>0</v>
      </c>
      <c r="G383" s="11"/>
      <c r="H383" s="11">
        <v>0</v>
      </c>
      <c r="I383" s="11"/>
      <c r="J383" s="11">
        <f t="shared" si="125"/>
        <v>0</v>
      </c>
      <c r="L383" s="9" t="str">
        <f t="shared" si="128"/>
        <v>NA</v>
      </c>
      <c r="M383" s="9"/>
      <c r="N383" s="9" t="str">
        <f t="shared" si="127"/>
        <v>NA</v>
      </c>
      <c r="O383" s="9"/>
      <c r="P383" s="9" t="str">
        <f>IF(SUM(D381:D383)=0,"NA",+SUM(J381:$J383)/SUM(D381:D383))</f>
        <v>NA</v>
      </c>
      <c r="Q383" s="9"/>
      <c r="R383" s="9" t="str">
        <f>IF(SUM(D380:D383)=0,"NA",+SUM($J380:J383)/SUM(D380:D383))</f>
        <v>NA</v>
      </c>
      <c r="S383" s="9"/>
      <c r="T383" s="9" t="str">
        <f>IF(SUM(D379:D383)=0,"NA",+SUM($J379:J383)/SUM(D379:D383))</f>
        <v>NA</v>
      </c>
      <c r="U383" s="9"/>
      <c r="V383" s="9" t="str">
        <f>IF(SUM(D378:D383)=0,"NA",+SUM($J378:J383)/SUM(D378:D383))</f>
        <v>NA</v>
      </c>
      <c r="W383" s="9"/>
      <c r="X383" s="9" t="str">
        <f>IF(SUM(D377:D383)=0,"NA",+SUM($J377:J383)/SUM(D377:D383))</f>
        <v>NA</v>
      </c>
      <c r="Y383" s="9"/>
      <c r="Z383" s="9" t="str">
        <f>IF(SUM(D376:D383)=0,"NA",+SUM($J376:J383)/SUM(D376:D383))</f>
        <v>NA</v>
      </c>
      <c r="AA383" s="9"/>
      <c r="AB383" s="9" t="str">
        <f>IF(SUM(D375:D383)=0,"NA",+SUM($J375:J383)/SUM(D375:D383))</f>
        <v>NA</v>
      </c>
      <c r="AC383" s="9"/>
      <c r="AD383" s="9"/>
      <c r="AE383" s="8"/>
    </row>
    <row r="384" spans="1:31" x14ac:dyDescent="0.2">
      <c r="A384" s="5">
        <v>1990</v>
      </c>
      <c r="B384" s="2" t="s">
        <v>38</v>
      </c>
      <c r="D384" s="11">
        <v>0</v>
      </c>
      <c r="E384" s="11"/>
      <c r="F384" s="11">
        <v>0</v>
      </c>
      <c r="G384" s="11"/>
      <c r="H384" s="11">
        <v>0</v>
      </c>
      <c r="I384" s="11"/>
      <c r="J384" s="11">
        <f t="shared" si="125"/>
        <v>0</v>
      </c>
      <c r="L384" s="9" t="str">
        <f t="shared" si="128"/>
        <v>NA</v>
      </c>
      <c r="M384" s="9"/>
      <c r="N384" s="9" t="str">
        <f t="shared" si="127"/>
        <v>NA</v>
      </c>
      <c r="O384" s="9"/>
      <c r="P384" s="9" t="str">
        <f>IF(SUM(D382:D384)=0,"NA",+SUM(J382:$J384)/SUM(D382:D384))</f>
        <v>NA</v>
      </c>
      <c r="Q384" s="9"/>
      <c r="R384" s="9" t="str">
        <f>IF(SUM(D381:D384)=0,"NA",+SUM($J381:J384)/SUM(D381:D384))</f>
        <v>NA</v>
      </c>
      <c r="S384" s="9"/>
      <c r="T384" s="9" t="str">
        <f>IF(SUM(D380:D384)=0,"NA",+SUM($J380:J384)/SUM(D380:D384))</f>
        <v>NA</v>
      </c>
      <c r="U384" s="9"/>
      <c r="V384" s="9" t="str">
        <f>IF(SUM(D379:D384)=0,"NA",+SUM($J379:J384)/SUM(D379:D384))</f>
        <v>NA</v>
      </c>
      <c r="W384" s="9"/>
      <c r="X384" s="9" t="str">
        <f>IF(SUM(D378:D384)=0,"NA",+SUM($J378:J384)/SUM(D378:D384))</f>
        <v>NA</v>
      </c>
      <c r="Y384" s="9"/>
      <c r="Z384" s="9" t="str">
        <f>IF(SUM(D377:D384)=0,"NA",+SUM($J377:J384)/SUM(D377:D384))</f>
        <v>NA</v>
      </c>
      <c r="AA384" s="9"/>
      <c r="AB384" s="9" t="str">
        <f>IF(SUM(D376:D384)=0,"NA",+SUM($J376:J384)/SUM(D376:D384))</f>
        <v>NA</v>
      </c>
      <c r="AC384" s="9"/>
      <c r="AD384" s="9" t="str">
        <f>IF(SUM(D375:D384)=0,"NA",+SUM($J375:J384)/SUM(D375:D384))</f>
        <v>NA</v>
      </c>
      <c r="AE384" s="8"/>
    </row>
    <row r="385" spans="1:31" x14ac:dyDescent="0.2">
      <c r="A385" s="5">
        <v>1991</v>
      </c>
      <c r="B385" s="2" t="s">
        <v>38</v>
      </c>
      <c r="D385" s="11">
        <v>0</v>
      </c>
      <c r="E385" s="11"/>
      <c r="F385" s="11">
        <v>0</v>
      </c>
      <c r="G385" s="11"/>
      <c r="H385" s="11">
        <v>0</v>
      </c>
      <c r="I385" s="11"/>
      <c r="J385" s="11">
        <f t="shared" si="125"/>
        <v>0</v>
      </c>
      <c r="L385" s="9" t="str">
        <f t="shared" si="128"/>
        <v>NA</v>
      </c>
      <c r="M385" s="9"/>
      <c r="N385" s="9" t="str">
        <f t="shared" si="127"/>
        <v>NA</v>
      </c>
      <c r="O385" s="9"/>
      <c r="P385" s="9" t="str">
        <f>IF(SUM(D383:D385)=0,"NA",+SUM(J383:$J385)/SUM(D383:D385))</f>
        <v>NA</v>
      </c>
      <c r="Q385" s="9"/>
      <c r="R385" s="9" t="str">
        <f>IF(SUM(D382:D385)=0,"NA",+SUM($J382:J385)/SUM(D382:D385))</f>
        <v>NA</v>
      </c>
      <c r="S385" s="9"/>
      <c r="T385" s="9" t="str">
        <f>IF(SUM(D381:D385)=0,"NA",+SUM($J381:J385)/SUM(D381:D385))</f>
        <v>NA</v>
      </c>
      <c r="U385" s="9"/>
      <c r="V385" s="9" t="str">
        <f>IF(SUM(D380:D385)=0,"NA",+SUM($J380:J385)/SUM(D380:D385))</f>
        <v>NA</v>
      </c>
      <c r="W385" s="9"/>
      <c r="X385" s="9" t="str">
        <f>IF(SUM(D379:D385)=0,"NA",+SUM($J379:J385)/SUM(D379:D385))</f>
        <v>NA</v>
      </c>
      <c r="Y385" s="9"/>
      <c r="Z385" s="9" t="str">
        <f>IF(SUM(D378:D385)=0,"NA",+SUM($J378:J385)/SUM(D378:D385))</f>
        <v>NA</v>
      </c>
      <c r="AA385" s="9"/>
      <c r="AB385" s="9" t="str">
        <f>IF(SUM(D377:D385)=0,"NA",+SUM($J377:J385)/SUM(D377:D385))</f>
        <v>NA</v>
      </c>
      <c r="AC385" s="9"/>
      <c r="AD385" s="9" t="str">
        <f>IF(SUM(D376:D385)=0,"NA",+SUM($J376:J385)/SUM(D376:D385))</f>
        <v>NA</v>
      </c>
      <c r="AE385" s="8"/>
    </row>
    <row r="386" spans="1:31" x14ac:dyDescent="0.2">
      <c r="A386" s="5">
        <v>1992</v>
      </c>
      <c r="B386" s="2" t="s">
        <v>38</v>
      </c>
      <c r="D386" s="11">
        <v>0</v>
      </c>
      <c r="E386" s="11"/>
      <c r="F386" s="11">
        <v>0</v>
      </c>
      <c r="G386" s="11"/>
      <c r="H386" s="11">
        <v>0</v>
      </c>
      <c r="I386" s="11"/>
      <c r="J386" s="11">
        <f t="shared" si="125"/>
        <v>0</v>
      </c>
      <c r="L386" s="9" t="str">
        <f t="shared" si="128"/>
        <v>NA</v>
      </c>
      <c r="M386" s="9"/>
      <c r="N386" s="9" t="str">
        <f t="shared" si="127"/>
        <v>NA</v>
      </c>
      <c r="O386" s="9"/>
      <c r="P386" s="9" t="str">
        <f>IF(SUM(D384:D386)=0,"NA",+SUM(J384:$J386)/SUM(D384:D386))</f>
        <v>NA</v>
      </c>
      <c r="Q386" s="9"/>
      <c r="R386" s="9" t="str">
        <f>IF(SUM(D383:D386)=0,"NA",+SUM($J383:J386)/SUM(D383:D386))</f>
        <v>NA</v>
      </c>
      <c r="S386" s="9"/>
      <c r="T386" s="9" t="str">
        <f>IF(SUM(D382:D386)=0,"NA",+SUM($J382:J386)/SUM(D382:D386))</f>
        <v>NA</v>
      </c>
      <c r="U386" s="9"/>
      <c r="V386" s="9" t="str">
        <f>IF(SUM(D381:D386)=0,"NA",+SUM($J381:J386)/SUM(D381:D386))</f>
        <v>NA</v>
      </c>
      <c r="W386" s="9"/>
      <c r="X386" s="9" t="str">
        <f>IF(SUM(D380:D386)=0,"NA",+SUM($J380:J386)/SUM(D380:D386))</f>
        <v>NA</v>
      </c>
      <c r="Y386" s="9"/>
      <c r="Z386" s="9" t="str">
        <f>IF(SUM(D379:D386)=0,"NA",+SUM($J379:J386)/SUM(D379:D386))</f>
        <v>NA</v>
      </c>
      <c r="AA386" s="9"/>
      <c r="AB386" s="9" t="str">
        <f>IF(SUM(D378:D386)=0,"NA",+SUM($J378:J386)/SUM(D378:D386))</f>
        <v>NA</v>
      </c>
      <c r="AC386" s="9"/>
      <c r="AD386" s="9" t="str">
        <f>IF(SUM(D377:D386)=0,"NA",+SUM($J377:J386)/SUM(D377:D386))</f>
        <v>NA</v>
      </c>
      <c r="AE386" s="8"/>
    </row>
    <row r="387" spans="1:31" x14ac:dyDescent="0.2">
      <c r="A387" s="5">
        <v>1993</v>
      </c>
      <c r="B387" s="2" t="s">
        <v>38</v>
      </c>
      <c r="D387" s="11">
        <v>0</v>
      </c>
      <c r="E387" s="11"/>
      <c r="F387" s="11">
        <v>0</v>
      </c>
      <c r="G387" s="11"/>
      <c r="H387" s="11">
        <v>0</v>
      </c>
      <c r="I387" s="11"/>
      <c r="J387" s="11">
        <f t="shared" si="125"/>
        <v>0</v>
      </c>
      <c r="L387" s="9" t="str">
        <f t="shared" si="128"/>
        <v>NA</v>
      </c>
      <c r="M387" s="9"/>
      <c r="N387" s="9" t="str">
        <f t="shared" si="127"/>
        <v>NA</v>
      </c>
      <c r="O387" s="9"/>
      <c r="P387" s="9" t="str">
        <f>IF(SUM(D385:D387)=0,"NA",+SUM(J385:$J387)/SUM(D385:D387))</f>
        <v>NA</v>
      </c>
      <c r="Q387" s="9"/>
      <c r="R387" s="9" t="str">
        <f>IF(SUM(D384:D387)=0,"NA",+SUM($J384:J387)/SUM(D384:D387))</f>
        <v>NA</v>
      </c>
      <c r="S387" s="9"/>
      <c r="T387" s="9" t="str">
        <f>IF(SUM(D383:D387)=0,"NA",+SUM($J383:J387)/SUM(D383:D387))</f>
        <v>NA</v>
      </c>
      <c r="U387" s="9"/>
      <c r="V387" s="9" t="str">
        <f>IF(SUM(D382:D387)=0,"NA",+SUM($J382:J387)/SUM(D382:D387))</f>
        <v>NA</v>
      </c>
      <c r="W387" s="9"/>
      <c r="X387" s="9" t="str">
        <f>IF(SUM(D381:D387)=0,"NA",+SUM($J381:J387)/SUM(D381:D387))</f>
        <v>NA</v>
      </c>
      <c r="Y387" s="9"/>
      <c r="Z387" s="9" t="str">
        <f>IF(SUM(D380:D387)=0,"NA",+SUM($J380:J387)/SUM(D380:D387))</f>
        <v>NA</v>
      </c>
      <c r="AA387" s="9"/>
      <c r="AB387" s="9" t="str">
        <f>IF(SUM(D379:D387)=0,"NA",+SUM($J379:J387)/SUM(D379:D387))</f>
        <v>NA</v>
      </c>
      <c r="AC387" s="9"/>
      <c r="AD387" s="9" t="str">
        <f>IF(SUM(D378:D387)=0,"NA",+SUM($J378:J387)/SUM(D378:D387))</f>
        <v>NA</v>
      </c>
      <c r="AE387" s="8"/>
    </row>
    <row r="388" spans="1:31" x14ac:dyDescent="0.2">
      <c r="A388" s="5">
        <v>1994</v>
      </c>
      <c r="B388" s="2" t="s">
        <v>38</v>
      </c>
      <c r="D388" s="11">
        <v>0</v>
      </c>
      <c r="E388" s="11"/>
      <c r="F388" s="11">
        <v>0</v>
      </c>
      <c r="G388" s="11"/>
      <c r="H388" s="11">
        <v>0</v>
      </c>
      <c r="I388" s="11"/>
      <c r="J388" s="11">
        <f t="shared" si="125"/>
        <v>0</v>
      </c>
      <c r="L388" s="9" t="str">
        <f t="shared" si="128"/>
        <v>NA</v>
      </c>
      <c r="M388" s="9"/>
      <c r="N388" s="9" t="str">
        <f t="shared" si="127"/>
        <v>NA</v>
      </c>
      <c r="O388" s="9"/>
      <c r="P388" s="9" t="str">
        <f>IF(SUM(D386:D388)=0,"NA",+SUM(J386:$J388)/SUM(D386:D388))</f>
        <v>NA</v>
      </c>
      <c r="Q388" s="9"/>
      <c r="R388" s="9" t="str">
        <f>IF(SUM(D385:D388)=0,"NA",+SUM($J385:J388)/SUM(D385:D388))</f>
        <v>NA</v>
      </c>
      <c r="S388" s="9"/>
      <c r="T388" s="9" t="str">
        <f>IF(SUM(D384:D388)=0,"NA",+SUM($J384:J388)/SUM(D384:D388))</f>
        <v>NA</v>
      </c>
      <c r="U388" s="9"/>
      <c r="V388" s="9" t="str">
        <f>IF(SUM(D383:D388)=0,"NA",+SUM($J383:J388)/SUM(D383:D388))</f>
        <v>NA</v>
      </c>
      <c r="W388" s="9"/>
      <c r="X388" s="9" t="str">
        <f>IF(SUM(D382:D388)=0,"NA",+SUM($J382:J388)/SUM(D382:D388))</f>
        <v>NA</v>
      </c>
      <c r="Y388" s="9"/>
      <c r="Z388" s="9" t="str">
        <f>IF(SUM(D381:D388)=0,"NA",+SUM($J381:J388)/SUM(D381:D388))</f>
        <v>NA</v>
      </c>
      <c r="AA388" s="9"/>
      <c r="AB388" s="9" t="str">
        <f>IF(SUM(D380:D388)=0,"NA",+SUM($J380:J388)/SUM(D380:D388))</f>
        <v>NA</v>
      </c>
      <c r="AC388" s="9"/>
      <c r="AD388" s="9" t="str">
        <f>IF(SUM(D379:D388)=0,"NA",+SUM($J379:J388)/SUM(D379:D388))</f>
        <v>NA</v>
      </c>
      <c r="AE388" s="8"/>
    </row>
    <row r="389" spans="1:31" x14ac:dyDescent="0.2">
      <c r="A389" s="5">
        <v>1995</v>
      </c>
      <c r="B389" s="2" t="s">
        <v>38</v>
      </c>
      <c r="D389" s="11">
        <v>0</v>
      </c>
      <c r="E389" s="11"/>
      <c r="F389" s="11">
        <v>0</v>
      </c>
      <c r="G389" s="11"/>
      <c r="H389" s="11">
        <v>0</v>
      </c>
      <c r="I389" s="11"/>
      <c r="J389" s="11">
        <f t="shared" si="125"/>
        <v>0</v>
      </c>
      <c r="L389" s="9" t="str">
        <f>IF(+D389=0,"NA",+J389/D389)</f>
        <v>NA</v>
      </c>
      <c r="M389" s="9"/>
      <c r="N389" s="9" t="str">
        <f t="shared" si="127"/>
        <v>NA</v>
      </c>
      <c r="O389" s="9"/>
      <c r="P389" s="9" t="str">
        <f>IF(SUM(D387:D389)=0,"NA",+SUM(J387:$J389)/SUM(D387:D389))</f>
        <v>NA</v>
      </c>
      <c r="Q389" s="9"/>
      <c r="R389" s="9" t="str">
        <f>IF(SUM(D386:D389)=0,"NA",+SUM($J386:J389)/SUM(D386:D389))</f>
        <v>NA</v>
      </c>
      <c r="S389" s="9"/>
      <c r="T389" s="9" t="str">
        <f>IF(SUM(D385:D389)=0,"NA",+SUM($J385:J389)/SUM(D385:D389))</f>
        <v>NA</v>
      </c>
      <c r="U389" s="9"/>
      <c r="V389" s="9" t="str">
        <f>IF(SUM(D384:D389)=0,"NA",+SUM($J384:J389)/SUM(D384:D389))</f>
        <v>NA</v>
      </c>
      <c r="W389" s="9"/>
      <c r="X389" s="9" t="str">
        <f>IF(SUM(D383:D389)=0,"NA",+SUM($J383:J389)/SUM(D383:D389))</f>
        <v>NA</v>
      </c>
      <c r="Y389" s="9"/>
      <c r="Z389" s="9" t="str">
        <f>IF(SUM(D382:D389)=0,"NA",+SUM($J382:J389)/SUM(D382:D389))</f>
        <v>NA</v>
      </c>
      <c r="AA389" s="9"/>
      <c r="AB389" s="9" t="str">
        <f>IF(SUM(D381:D389)=0,"NA",+SUM($J381:J389)/SUM(D381:D389))</f>
        <v>NA</v>
      </c>
      <c r="AC389" s="9"/>
      <c r="AD389" s="9" t="str">
        <f>IF(SUM(D380:D389)=0,"NA",+SUM($J380:J389)/SUM(D380:D389))</f>
        <v>NA</v>
      </c>
      <c r="AE389" s="8"/>
    </row>
    <row r="390" spans="1:31" x14ac:dyDescent="0.2">
      <c r="A390" s="5">
        <v>1996</v>
      </c>
      <c r="B390" s="2" t="s">
        <v>38</v>
      </c>
      <c r="D390" s="11">
        <v>0</v>
      </c>
      <c r="E390" s="11"/>
      <c r="F390" s="11">
        <v>0</v>
      </c>
      <c r="G390" s="11"/>
      <c r="H390" s="11">
        <v>0</v>
      </c>
      <c r="I390" s="11"/>
      <c r="J390" s="11">
        <f t="shared" si="125"/>
        <v>0</v>
      </c>
      <c r="L390" s="9" t="str">
        <f t="shared" ref="L390:L408" si="129">IF(+D390=0,"NA",+J390/D390)</f>
        <v>NA</v>
      </c>
      <c r="M390" s="9"/>
      <c r="N390" s="9" t="str">
        <f t="shared" ref="N390:N408" si="130">IF(SUM(D389:D390)=0,"NA",+SUM(J389:J390)/SUM(D389:D390))</f>
        <v>NA</v>
      </c>
      <c r="O390" s="9"/>
      <c r="P390" s="9" t="str">
        <f>IF(SUM(D388:D390)=0,"NA",+SUM(J388:$J390)/SUM(D388:D390))</f>
        <v>NA</v>
      </c>
      <c r="Q390" s="9"/>
      <c r="R390" s="9" t="str">
        <f>IF(SUM(D387:D390)=0,"NA",+SUM($J387:J390)/SUM(D387:D390))</f>
        <v>NA</v>
      </c>
      <c r="S390" s="9"/>
      <c r="T390" s="9" t="str">
        <f>IF(SUM(D386:D390)=0,"NA",+SUM($J386:J390)/SUM(D386:D390))</f>
        <v>NA</v>
      </c>
      <c r="U390" s="9"/>
      <c r="V390" s="9" t="str">
        <f>IF(SUM(D385:D390)=0,"NA",+SUM($J385:J390)/SUM(D385:D390))</f>
        <v>NA</v>
      </c>
      <c r="W390" s="9"/>
      <c r="X390" s="9" t="str">
        <f>IF(SUM(D384:D390)=0,"NA",+SUM($J384:J390)/SUM(D384:D390))</f>
        <v>NA</v>
      </c>
      <c r="Y390" s="9"/>
      <c r="Z390" s="9" t="str">
        <f>IF(SUM(D383:D390)=0,"NA",+SUM($J383:J390)/SUM(D383:D390))</f>
        <v>NA</v>
      </c>
      <c r="AA390" s="9"/>
      <c r="AB390" s="9" t="str">
        <f>IF(SUM(D382:D390)=0,"NA",+SUM($J382:J390)/SUM(D382:D390))</f>
        <v>NA</v>
      </c>
      <c r="AC390" s="9"/>
      <c r="AD390" s="9" t="str">
        <f>IF(SUM(D381:D390)=0,"NA",+SUM($J381:J390)/SUM(D381:D390))</f>
        <v>NA</v>
      </c>
      <c r="AE390" s="8"/>
    </row>
    <row r="391" spans="1:31" x14ac:dyDescent="0.2">
      <c r="A391" s="5">
        <v>1997</v>
      </c>
      <c r="B391" s="2" t="s">
        <v>38</v>
      </c>
      <c r="D391" s="11">
        <v>0</v>
      </c>
      <c r="E391" s="11"/>
      <c r="F391" s="11">
        <v>0</v>
      </c>
      <c r="G391" s="11"/>
      <c r="H391" s="11">
        <v>0</v>
      </c>
      <c r="I391" s="11"/>
      <c r="J391" s="11">
        <f t="shared" si="125"/>
        <v>0</v>
      </c>
      <c r="L391" s="9" t="str">
        <f t="shared" si="129"/>
        <v>NA</v>
      </c>
      <c r="M391" s="9"/>
      <c r="N391" s="9" t="str">
        <f t="shared" si="130"/>
        <v>NA</v>
      </c>
      <c r="O391" s="9"/>
      <c r="P391" s="9" t="str">
        <f>IF(SUM(D389:D391)=0,"NA",+SUM(J389:$J391)/SUM(D389:D391))</f>
        <v>NA</v>
      </c>
      <c r="Q391" s="9"/>
      <c r="R391" s="9" t="str">
        <f>IF(SUM(D388:D391)=0,"NA",+SUM($J388:J391)/SUM(D388:D391))</f>
        <v>NA</v>
      </c>
      <c r="S391" s="9"/>
      <c r="T391" s="9" t="str">
        <f>IF(SUM(D387:D391)=0,"NA",+SUM($J387:J391)/SUM(D387:D391))</f>
        <v>NA</v>
      </c>
      <c r="U391" s="9"/>
      <c r="V391" s="9" t="str">
        <f>IF(SUM(D386:D391)=0,"NA",+SUM($J386:J391)/SUM(D386:D391))</f>
        <v>NA</v>
      </c>
      <c r="W391" s="9"/>
      <c r="X391" s="9" t="str">
        <f>IF(SUM(D385:D391)=0,"NA",+SUM($J385:J391)/SUM(D385:D391))</f>
        <v>NA</v>
      </c>
      <c r="Y391" s="9"/>
      <c r="Z391" s="9" t="str">
        <f>IF(SUM(D384:D391)=0,"NA",+SUM($J384:J391)/SUM(D384:D391))</f>
        <v>NA</v>
      </c>
      <c r="AA391" s="9"/>
      <c r="AB391" s="9" t="str">
        <f>IF(SUM(D383:D391)=0,"NA",+SUM($J383:J391)/SUM(D383:D391))</f>
        <v>NA</v>
      </c>
      <c r="AC391" s="9"/>
      <c r="AD391" s="9" t="str">
        <f>IF(SUM(D382:D391)=0,"NA",+SUM($J382:J391)/SUM(D382:D391))</f>
        <v>NA</v>
      </c>
      <c r="AE391" s="8"/>
    </row>
    <row r="392" spans="1:31" x14ac:dyDescent="0.2">
      <c r="A392" s="5">
        <v>1998</v>
      </c>
      <c r="B392" s="2" t="s">
        <v>38</v>
      </c>
      <c r="D392" s="11">
        <v>0</v>
      </c>
      <c r="E392" s="11"/>
      <c r="F392" s="11">
        <v>0</v>
      </c>
      <c r="G392" s="11"/>
      <c r="H392" s="11">
        <v>0</v>
      </c>
      <c r="I392" s="11"/>
      <c r="J392" s="11">
        <f t="shared" si="125"/>
        <v>0</v>
      </c>
      <c r="L392" s="9" t="str">
        <f t="shared" si="129"/>
        <v>NA</v>
      </c>
      <c r="M392" s="9"/>
      <c r="N392" s="9" t="str">
        <f t="shared" si="130"/>
        <v>NA</v>
      </c>
      <c r="O392" s="9"/>
      <c r="P392" s="9" t="str">
        <f>IF(SUM(D390:D392)=0,"NA",+SUM(J390:$J392)/SUM(D390:D392))</f>
        <v>NA</v>
      </c>
      <c r="Q392" s="9"/>
      <c r="R392" s="9" t="str">
        <f>IF(SUM(D389:D392)=0,"NA",+SUM($J389:J392)/SUM(D389:D392))</f>
        <v>NA</v>
      </c>
      <c r="S392" s="9"/>
      <c r="T392" s="9" t="str">
        <f>IF(SUM(D388:D392)=0,"NA",+SUM($J388:J392)/SUM(D388:D392))</f>
        <v>NA</v>
      </c>
      <c r="U392" s="9"/>
      <c r="V392" s="9" t="str">
        <f>IF(SUM(D387:D392)=0,"NA",+SUM($J387:J392)/SUM(D387:D392))</f>
        <v>NA</v>
      </c>
      <c r="W392" s="9"/>
      <c r="X392" s="9" t="str">
        <f>IF(SUM(D386:D392)=0,"NA",+SUM($J386:J392)/SUM(D386:D392))</f>
        <v>NA</v>
      </c>
      <c r="Y392" s="9"/>
      <c r="Z392" s="9" t="str">
        <f>IF(SUM(D385:D392)=0,"NA",+SUM($J385:J392)/SUM(D385:D392))</f>
        <v>NA</v>
      </c>
      <c r="AA392" s="9"/>
      <c r="AB392" s="9" t="str">
        <f>IF(SUM(D384:D392)=0,"NA",+SUM($J384:J392)/SUM(D384:D392))</f>
        <v>NA</v>
      </c>
      <c r="AC392" s="9"/>
      <c r="AD392" s="9" t="str">
        <f>IF(SUM(D383:D392)=0,"NA",+SUM($J383:J392)/SUM(D383:D392))</f>
        <v>NA</v>
      </c>
      <c r="AE392" s="8"/>
    </row>
    <row r="393" spans="1:31" x14ac:dyDescent="0.2">
      <c r="A393" s="5">
        <v>1999</v>
      </c>
      <c r="B393" s="2" t="s">
        <v>38</v>
      </c>
      <c r="D393" s="11">
        <v>0</v>
      </c>
      <c r="E393" s="11"/>
      <c r="F393" s="11">
        <v>0</v>
      </c>
      <c r="G393" s="11"/>
      <c r="H393" s="11">
        <v>0</v>
      </c>
      <c r="I393" s="11"/>
      <c r="J393" s="11">
        <f t="shared" si="125"/>
        <v>0</v>
      </c>
      <c r="L393" s="9" t="str">
        <f t="shared" si="129"/>
        <v>NA</v>
      </c>
      <c r="M393" s="9"/>
      <c r="N393" s="9" t="str">
        <f t="shared" si="130"/>
        <v>NA</v>
      </c>
      <c r="O393" s="9"/>
      <c r="P393" s="9" t="str">
        <f>IF(SUM(D391:D393)=0,"NA",+SUM(J391:$J393)/SUM(D391:D393))</f>
        <v>NA</v>
      </c>
      <c r="Q393" s="9"/>
      <c r="R393" s="9" t="str">
        <f>IF(SUM(D390:D393)=0,"NA",+SUM($J390:J393)/SUM(D390:D393))</f>
        <v>NA</v>
      </c>
      <c r="S393" s="9"/>
      <c r="T393" s="9" t="str">
        <f>IF(SUM(D389:D393)=0,"NA",+SUM($J389:J393)/SUM(D389:D393))</f>
        <v>NA</v>
      </c>
      <c r="U393" s="9"/>
      <c r="V393" s="9" t="str">
        <f>IF(SUM(D388:D393)=0,"NA",+SUM($J388:J393)/SUM(D388:D393))</f>
        <v>NA</v>
      </c>
      <c r="W393" s="9"/>
      <c r="X393" s="9" t="str">
        <f>IF(SUM(D387:D393)=0,"NA",+SUM($J387:J393)/SUM(D387:D393))</f>
        <v>NA</v>
      </c>
      <c r="Y393" s="9"/>
      <c r="Z393" s="9" t="str">
        <f>IF(SUM(D386:D393)=0,"NA",+SUM($J386:J393)/SUM(D386:D393))</f>
        <v>NA</v>
      </c>
      <c r="AA393" s="9"/>
      <c r="AB393" s="9" t="str">
        <f>IF(SUM(D385:D393)=0,"NA",+SUM($J385:J393)/SUM(D385:D393))</f>
        <v>NA</v>
      </c>
      <c r="AC393" s="9"/>
      <c r="AD393" s="9" t="str">
        <f>IF(SUM(D384:D393)=0,"NA",+SUM($J384:J393)/SUM(D384:D393))</f>
        <v>NA</v>
      </c>
      <c r="AE393" s="8"/>
    </row>
    <row r="394" spans="1:31" x14ac:dyDescent="0.2">
      <c r="A394" s="5">
        <v>2000</v>
      </c>
      <c r="B394" s="2" t="s">
        <v>38</v>
      </c>
      <c r="D394" s="11">
        <v>0</v>
      </c>
      <c r="E394" s="11"/>
      <c r="F394" s="11">
        <v>0</v>
      </c>
      <c r="G394" s="11"/>
      <c r="H394" s="11">
        <v>0</v>
      </c>
      <c r="I394" s="11"/>
      <c r="J394" s="11">
        <f t="shared" si="125"/>
        <v>0</v>
      </c>
      <c r="L394" s="9" t="str">
        <f t="shared" si="129"/>
        <v>NA</v>
      </c>
      <c r="M394" s="9"/>
      <c r="N394" s="9" t="str">
        <f t="shared" si="130"/>
        <v>NA</v>
      </c>
      <c r="O394" s="9"/>
      <c r="P394" s="9" t="str">
        <f>IF(SUM(D392:D394)=0,"NA",+SUM(J392:$J394)/SUM(D392:D394))</f>
        <v>NA</v>
      </c>
      <c r="Q394" s="9"/>
      <c r="R394" s="9" t="str">
        <f>IF(SUM(D391:D394)=0,"NA",+SUM($J391:J394)/SUM(D391:D394))</f>
        <v>NA</v>
      </c>
      <c r="S394" s="9"/>
      <c r="T394" s="9" t="str">
        <f>IF(SUM(D390:D394)=0,"NA",+SUM($J390:J394)/SUM(D390:D394))</f>
        <v>NA</v>
      </c>
      <c r="U394" s="9"/>
      <c r="V394" s="9" t="str">
        <f>IF(SUM(D389:D394)=0,"NA",+SUM($J389:J394)/SUM(D389:D394))</f>
        <v>NA</v>
      </c>
      <c r="W394" s="9"/>
      <c r="X394" s="9" t="str">
        <f>IF(SUM(D388:D394)=0,"NA",+SUM($J388:J394)/SUM(D388:D394))</f>
        <v>NA</v>
      </c>
      <c r="Y394" s="9"/>
      <c r="Z394" s="9" t="str">
        <f>IF(SUM(D387:D394)=0,"NA",+SUM($J387:J394)/SUM(D387:D394))</f>
        <v>NA</v>
      </c>
      <c r="AA394" s="9"/>
      <c r="AB394" s="9" t="str">
        <f>IF(SUM(D386:D394)=0,"NA",+SUM($J386:J394)/SUM(D386:D394))</f>
        <v>NA</v>
      </c>
      <c r="AC394" s="9"/>
      <c r="AD394" s="9" t="str">
        <f>IF(SUM(D385:D394)=0,"NA",+SUM($J385:J394)/SUM(D385:D394))</f>
        <v>NA</v>
      </c>
      <c r="AE394" s="8"/>
    </row>
    <row r="395" spans="1:31" x14ac:dyDescent="0.2">
      <c r="A395" s="5">
        <v>2001</v>
      </c>
      <c r="B395" s="2" t="s">
        <v>38</v>
      </c>
      <c r="D395" s="11">
        <v>0</v>
      </c>
      <c r="E395" s="11"/>
      <c r="F395" s="11">
        <v>0</v>
      </c>
      <c r="G395" s="11"/>
      <c r="H395" s="11">
        <v>0</v>
      </c>
      <c r="I395" s="11"/>
      <c r="J395" s="11">
        <f t="shared" si="125"/>
        <v>0</v>
      </c>
      <c r="L395" s="9" t="str">
        <f t="shared" si="129"/>
        <v>NA</v>
      </c>
      <c r="M395" s="9"/>
      <c r="N395" s="9" t="str">
        <f t="shared" si="130"/>
        <v>NA</v>
      </c>
      <c r="O395" s="9"/>
      <c r="P395" s="9" t="str">
        <f>IF(SUM(D393:D395)=0,"NA",+SUM(J393:$J395)/SUM(D393:D395))</f>
        <v>NA</v>
      </c>
      <c r="Q395" s="9"/>
      <c r="R395" s="9" t="str">
        <f>IF(SUM(D392:D395)=0,"NA",+SUM($J392:J395)/SUM(D392:D395))</f>
        <v>NA</v>
      </c>
      <c r="S395" s="9"/>
      <c r="T395" s="9" t="str">
        <f>IF(SUM(D391:D395)=0,"NA",+SUM($J391:J395)/SUM(D391:D395))</f>
        <v>NA</v>
      </c>
      <c r="U395" s="9"/>
      <c r="V395" s="9" t="str">
        <f>IF(SUM(D390:D395)=0,"NA",+SUM($J390:J395)/SUM(D390:D395))</f>
        <v>NA</v>
      </c>
      <c r="W395" s="9"/>
      <c r="X395" s="9" t="str">
        <f>IF(SUM(D389:D395)=0,"NA",+SUM($J389:J395)/SUM(D389:D395))</f>
        <v>NA</v>
      </c>
      <c r="Y395" s="9"/>
      <c r="Z395" s="9" t="str">
        <f>IF(SUM(D388:D395)=0,"NA",+SUM($J388:J395)/SUM(D388:D395))</f>
        <v>NA</v>
      </c>
      <c r="AA395" s="9"/>
      <c r="AB395" s="9" t="str">
        <f>IF(SUM(D387:D395)=0,"NA",+SUM($J387:J395)/SUM(D387:D395))</f>
        <v>NA</v>
      </c>
      <c r="AC395" s="9"/>
      <c r="AD395" s="9" t="str">
        <f>IF(SUM(D386:D395)=0,"NA",+SUM($J386:J395)/SUM(D386:D395))</f>
        <v>NA</v>
      </c>
      <c r="AE395" s="8"/>
    </row>
    <row r="396" spans="1:31" x14ac:dyDescent="0.2">
      <c r="A396" s="5">
        <v>2002</v>
      </c>
      <c r="B396" s="2" t="s">
        <v>38</v>
      </c>
      <c r="D396" s="11">
        <v>0</v>
      </c>
      <c r="E396" s="11"/>
      <c r="F396" s="11">
        <v>0</v>
      </c>
      <c r="G396" s="11"/>
      <c r="H396" s="11">
        <v>0</v>
      </c>
      <c r="I396" s="11"/>
      <c r="J396" s="11">
        <f t="shared" si="125"/>
        <v>0</v>
      </c>
      <c r="L396" s="9" t="str">
        <f t="shared" si="129"/>
        <v>NA</v>
      </c>
      <c r="M396" s="9"/>
      <c r="N396" s="9" t="str">
        <f t="shared" si="130"/>
        <v>NA</v>
      </c>
      <c r="O396" s="9"/>
      <c r="P396" s="9" t="str">
        <f>IF(SUM(D394:D396)=0,"NA",+SUM(J394:$J396)/SUM(D394:D396))</f>
        <v>NA</v>
      </c>
      <c r="Q396" s="9"/>
      <c r="R396" s="9" t="str">
        <f>IF(SUM(D393:D396)=0,"NA",+SUM($J393:J396)/SUM(D393:D396))</f>
        <v>NA</v>
      </c>
      <c r="S396" s="9"/>
      <c r="T396" s="9" t="str">
        <f>IF(SUM(D392:D396)=0,"NA",+SUM($J392:J396)/SUM(D392:D396))</f>
        <v>NA</v>
      </c>
      <c r="U396" s="9"/>
      <c r="V396" s="9" t="str">
        <f>IF(SUM(D391:D396)=0,"NA",+SUM($J391:J396)/SUM(D391:D396))</f>
        <v>NA</v>
      </c>
      <c r="W396" s="9"/>
      <c r="X396" s="9" t="str">
        <f>IF(SUM(D390:D396)=0,"NA",+SUM($J390:J396)/SUM(D390:D396))</f>
        <v>NA</v>
      </c>
      <c r="Y396" s="9"/>
      <c r="Z396" s="9" t="str">
        <f>IF(SUM(D389:D396)=0,"NA",+SUM($J389:J396)/SUM(D389:D396))</f>
        <v>NA</v>
      </c>
      <c r="AA396" s="9"/>
      <c r="AB396" s="9" t="str">
        <f>IF(SUM(D388:D396)=0,"NA",+SUM($J388:J396)/SUM(D388:D396))</f>
        <v>NA</v>
      </c>
      <c r="AC396" s="9"/>
      <c r="AD396" s="9" t="str">
        <f>IF(SUM(D387:D396)=0,"NA",+SUM($J387:J396)/SUM(D387:D396))</f>
        <v>NA</v>
      </c>
      <c r="AE396" s="8"/>
    </row>
    <row r="397" spans="1:31" x14ac:dyDescent="0.2">
      <c r="A397" s="5">
        <v>2003</v>
      </c>
      <c r="B397" s="2" t="s">
        <v>38</v>
      </c>
      <c r="D397" s="11">
        <v>0</v>
      </c>
      <c r="E397" s="11"/>
      <c r="F397" s="11">
        <v>0</v>
      </c>
      <c r="G397" s="11"/>
      <c r="H397" s="11">
        <v>0</v>
      </c>
      <c r="I397" s="11"/>
      <c r="J397" s="11">
        <f t="shared" si="125"/>
        <v>0</v>
      </c>
      <c r="L397" s="9" t="str">
        <f t="shared" si="129"/>
        <v>NA</v>
      </c>
      <c r="M397" s="9"/>
      <c r="N397" s="9" t="str">
        <f t="shared" si="130"/>
        <v>NA</v>
      </c>
      <c r="O397" s="9"/>
      <c r="P397" s="9" t="str">
        <f>IF(SUM(D395:D397)=0,"NA",+SUM(J395:$J397)/SUM(D395:D397))</f>
        <v>NA</v>
      </c>
      <c r="Q397" s="9"/>
      <c r="R397" s="9" t="str">
        <f>IF(SUM(D394:D397)=0,"NA",+SUM($J394:J397)/SUM(D394:D397))</f>
        <v>NA</v>
      </c>
      <c r="S397" s="9"/>
      <c r="T397" s="9" t="str">
        <f>IF(SUM(D393:D397)=0,"NA",+SUM($J393:J397)/SUM(D393:D397))</f>
        <v>NA</v>
      </c>
      <c r="U397" s="9"/>
      <c r="V397" s="9" t="str">
        <f>IF(SUM(D392:D397)=0,"NA",+SUM($J392:J397)/SUM(D392:D397))</f>
        <v>NA</v>
      </c>
      <c r="W397" s="9"/>
      <c r="X397" s="9" t="str">
        <f>IF(SUM(D391:D397)=0,"NA",+SUM($J391:J397)/SUM(D391:D397))</f>
        <v>NA</v>
      </c>
      <c r="Y397" s="9"/>
      <c r="Z397" s="9" t="str">
        <f>IF(SUM(D390:D397)=0,"NA",+SUM($J390:J397)/SUM(D390:D397))</f>
        <v>NA</v>
      </c>
      <c r="AA397" s="9"/>
      <c r="AB397" s="9" t="str">
        <f>IF(SUM(D389:D397)=0,"NA",+SUM($J389:J397)/SUM(D389:D397))</f>
        <v>NA</v>
      </c>
      <c r="AC397" s="9"/>
      <c r="AD397" s="9" t="str">
        <f>IF(SUM(D388:D397)=0,"NA",+SUM($J388:J397)/SUM(D388:D397))</f>
        <v>NA</v>
      </c>
      <c r="AE397" s="8"/>
    </row>
    <row r="398" spans="1:31" x14ac:dyDescent="0.2">
      <c r="A398" s="5">
        <v>2004</v>
      </c>
      <c r="B398" s="2" t="s">
        <v>38</v>
      </c>
      <c r="D398" s="11">
        <v>0</v>
      </c>
      <c r="E398" s="11"/>
      <c r="F398" s="11">
        <v>0</v>
      </c>
      <c r="G398" s="11"/>
      <c r="H398" s="11">
        <v>0</v>
      </c>
      <c r="I398" s="11"/>
      <c r="J398" s="11">
        <f t="shared" si="125"/>
        <v>0</v>
      </c>
      <c r="L398" s="9" t="str">
        <f t="shared" si="129"/>
        <v>NA</v>
      </c>
      <c r="M398" s="9"/>
      <c r="N398" s="9" t="str">
        <f t="shared" si="130"/>
        <v>NA</v>
      </c>
      <c r="O398" s="9"/>
      <c r="P398" s="9" t="str">
        <f>IF(SUM(D396:D398)=0,"NA",+SUM(J396:$J398)/SUM(D396:D398))</f>
        <v>NA</v>
      </c>
      <c r="Q398" s="9"/>
      <c r="R398" s="9" t="str">
        <f>IF(SUM(D395:D398)=0,"NA",+SUM($J395:J398)/SUM(D395:D398))</f>
        <v>NA</v>
      </c>
      <c r="S398" s="9"/>
      <c r="T398" s="9" t="str">
        <f>IF(SUM(D394:D398)=0,"NA",+SUM($J394:J398)/SUM(D394:D398))</f>
        <v>NA</v>
      </c>
      <c r="U398" s="9"/>
      <c r="V398" s="9" t="str">
        <f>IF(SUM(D393:D398)=0,"NA",+SUM($J393:J398)/SUM(D393:D398))</f>
        <v>NA</v>
      </c>
      <c r="W398" s="9"/>
      <c r="X398" s="9" t="str">
        <f>IF(SUM(D392:D398)=0,"NA",+SUM($J392:J398)/SUM(D392:D398))</f>
        <v>NA</v>
      </c>
      <c r="Y398" s="9"/>
      <c r="Z398" s="9" t="str">
        <f>IF(SUM(D391:D398)=0,"NA",+SUM($J391:J398)/SUM(D391:D398))</f>
        <v>NA</v>
      </c>
      <c r="AA398" s="9"/>
      <c r="AB398" s="9" t="str">
        <f>IF(SUM(D390:D398)=0,"NA",+SUM($J390:J398)/SUM(D390:D398))</f>
        <v>NA</v>
      </c>
      <c r="AC398" s="9"/>
      <c r="AD398" s="9" t="str">
        <f>IF(SUM(D389:D398)=0,"NA",+SUM($J389:J398)/SUM(D389:D398))</f>
        <v>NA</v>
      </c>
      <c r="AE398" s="8"/>
    </row>
    <row r="399" spans="1:31" x14ac:dyDescent="0.2">
      <c r="A399" s="5">
        <v>2005</v>
      </c>
      <c r="B399" s="2" t="s">
        <v>38</v>
      </c>
      <c r="D399" s="11">
        <v>0</v>
      </c>
      <c r="E399" s="11"/>
      <c r="F399" s="11">
        <v>0</v>
      </c>
      <c r="G399" s="11"/>
      <c r="H399" s="11">
        <v>0</v>
      </c>
      <c r="I399" s="11"/>
      <c r="J399" s="11">
        <f t="shared" si="125"/>
        <v>0</v>
      </c>
      <c r="L399" s="9" t="str">
        <f t="shared" si="129"/>
        <v>NA</v>
      </c>
      <c r="M399" s="9"/>
      <c r="N399" s="9" t="str">
        <f t="shared" si="130"/>
        <v>NA</v>
      </c>
      <c r="O399" s="9"/>
      <c r="P399" s="9" t="str">
        <f>IF(SUM(D397:D399)=0,"NA",+SUM(J397:$J399)/SUM(D397:D399))</f>
        <v>NA</v>
      </c>
      <c r="Q399" s="9"/>
      <c r="R399" s="9" t="str">
        <f>IF(SUM(D396:D399)=0,"NA",+SUM($J396:J399)/SUM(D396:D399))</f>
        <v>NA</v>
      </c>
      <c r="S399" s="9"/>
      <c r="T399" s="9" t="str">
        <f>IF(SUM(D395:D399)=0,"NA",+SUM($J395:J399)/SUM(D395:D399))</f>
        <v>NA</v>
      </c>
      <c r="U399" s="9"/>
      <c r="V399" s="9" t="str">
        <f>IF(SUM(D394:D399)=0,"NA",+SUM($J394:J399)/SUM(D394:D399))</f>
        <v>NA</v>
      </c>
      <c r="W399" s="9"/>
      <c r="X399" s="9" t="str">
        <f>IF(SUM(D393:D399)=0,"NA",+SUM($J393:J399)/SUM(D393:D399))</f>
        <v>NA</v>
      </c>
      <c r="Y399" s="9"/>
      <c r="Z399" s="9" t="str">
        <f>IF(SUM(D392:D399)=0,"NA",+SUM($J392:J399)/SUM(D392:D399))</f>
        <v>NA</v>
      </c>
      <c r="AA399" s="9"/>
      <c r="AB399" s="9" t="str">
        <f>IF(SUM(D391:D399)=0,"NA",+SUM($J391:J399)/SUM(D391:D399))</f>
        <v>NA</v>
      </c>
      <c r="AC399" s="9"/>
      <c r="AD399" s="9" t="str">
        <f>IF(SUM(D390:D399)=0,"NA",+SUM($J390:J399)/SUM(D390:D399))</f>
        <v>NA</v>
      </c>
      <c r="AE399" s="8"/>
    </row>
    <row r="400" spans="1:31" x14ac:dyDescent="0.2">
      <c r="A400" s="5">
        <v>2006</v>
      </c>
      <c r="B400" s="2" t="s">
        <v>38</v>
      </c>
      <c r="D400" s="11">
        <v>0</v>
      </c>
      <c r="E400" s="11"/>
      <c r="F400" s="11">
        <v>0</v>
      </c>
      <c r="G400" s="11"/>
      <c r="H400" s="11">
        <v>0</v>
      </c>
      <c r="I400" s="11"/>
      <c r="J400" s="11">
        <f t="shared" si="125"/>
        <v>0</v>
      </c>
      <c r="L400" s="9" t="str">
        <f t="shared" si="129"/>
        <v>NA</v>
      </c>
      <c r="M400" s="9"/>
      <c r="N400" s="9" t="str">
        <f t="shared" si="130"/>
        <v>NA</v>
      </c>
      <c r="O400" s="9"/>
      <c r="P400" s="9" t="str">
        <f>IF(SUM(D398:D400)=0,"NA",+SUM(J398:$J400)/SUM(D398:D400))</f>
        <v>NA</v>
      </c>
      <c r="Q400" s="9"/>
      <c r="R400" s="9" t="str">
        <f>IF(SUM(D397:D400)=0,"NA",+SUM($J397:J400)/SUM(D397:D400))</f>
        <v>NA</v>
      </c>
      <c r="S400" s="9"/>
      <c r="T400" s="9" t="str">
        <f>IF(SUM(D396:D400)=0,"NA",+SUM($J396:J400)/SUM(D396:D400))</f>
        <v>NA</v>
      </c>
      <c r="U400" s="9"/>
      <c r="V400" s="9" t="str">
        <f>IF(SUM(D395:D400)=0,"NA",+SUM($J395:J400)/SUM(D395:D400))</f>
        <v>NA</v>
      </c>
      <c r="W400" s="9"/>
      <c r="X400" s="9" t="str">
        <f>IF(SUM(D394:D400)=0,"NA",+SUM($J394:J400)/SUM(D394:D400))</f>
        <v>NA</v>
      </c>
      <c r="Y400" s="9"/>
      <c r="Z400" s="9" t="str">
        <f>IF(SUM(D393:D400)=0,"NA",+SUM($J393:J400)/SUM(D393:D400))</f>
        <v>NA</v>
      </c>
      <c r="AA400" s="9"/>
      <c r="AB400" s="9" t="str">
        <f>IF(SUM(D392:D400)=0,"NA",+SUM($J392:J400)/SUM(D392:D400))</f>
        <v>NA</v>
      </c>
      <c r="AC400" s="9"/>
      <c r="AD400" s="9" t="str">
        <f>IF(SUM(D391:D400)=0,"NA",+SUM($J391:J400)/SUM(D391:D400))</f>
        <v>NA</v>
      </c>
      <c r="AE400" s="8"/>
    </row>
    <row r="401" spans="1:31" x14ac:dyDescent="0.2">
      <c r="A401" s="5">
        <v>2007</v>
      </c>
      <c r="B401" s="2" t="s">
        <v>38</v>
      </c>
      <c r="D401" s="11">
        <v>0</v>
      </c>
      <c r="E401" s="11"/>
      <c r="F401" s="11">
        <v>0</v>
      </c>
      <c r="G401" s="11"/>
      <c r="H401" s="11">
        <v>0</v>
      </c>
      <c r="I401" s="11"/>
      <c r="J401" s="11">
        <f t="shared" si="125"/>
        <v>0</v>
      </c>
      <c r="L401" s="9" t="str">
        <f t="shared" si="129"/>
        <v>NA</v>
      </c>
      <c r="M401" s="9"/>
      <c r="N401" s="9" t="str">
        <f t="shared" si="130"/>
        <v>NA</v>
      </c>
      <c r="O401" s="9"/>
      <c r="P401" s="9" t="str">
        <f>IF(SUM(D399:D401)=0,"NA",+SUM(J399:$J401)/SUM(D399:D401))</f>
        <v>NA</v>
      </c>
      <c r="Q401" s="9"/>
      <c r="R401" s="9" t="str">
        <f>IF(SUM(D398:D401)=0,"NA",+SUM($J398:J401)/SUM(D398:D401))</f>
        <v>NA</v>
      </c>
      <c r="S401" s="9"/>
      <c r="T401" s="9" t="str">
        <f>IF(SUM(D397:D401)=0,"NA",+SUM($J397:J401)/SUM(D397:D401))</f>
        <v>NA</v>
      </c>
      <c r="U401" s="9"/>
      <c r="V401" s="9" t="str">
        <f>IF(SUM(D396:D401)=0,"NA",+SUM($J396:J401)/SUM(D396:D401))</f>
        <v>NA</v>
      </c>
      <c r="W401" s="9"/>
      <c r="X401" s="9" t="str">
        <f>IF(SUM(D395:D401)=0,"NA",+SUM($J395:J401)/SUM(D395:D401))</f>
        <v>NA</v>
      </c>
      <c r="Y401" s="9"/>
      <c r="Z401" s="9" t="str">
        <f>IF(SUM(D394:D401)=0,"NA",+SUM($J394:J401)/SUM(D394:D401))</f>
        <v>NA</v>
      </c>
      <c r="AA401" s="9"/>
      <c r="AB401" s="9" t="str">
        <f>IF(SUM(D393:D401)=0,"NA",+SUM($J393:J401)/SUM(D393:D401))</f>
        <v>NA</v>
      </c>
      <c r="AC401" s="9"/>
      <c r="AD401" s="9" t="str">
        <f>IF(SUM(D392:D401)=0,"NA",+SUM($J392:J401)/SUM(D392:D401))</f>
        <v>NA</v>
      </c>
      <c r="AE401" s="8"/>
    </row>
    <row r="402" spans="1:31" x14ac:dyDescent="0.2">
      <c r="A402" s="5">
        <v>2008</v>
      </c>
      <c r="B402" s="2" t="s">
        <v>38</v>
      </c>
      <c r="D402" s="11">
        <v>0</v>
      </c>
      <c r="E402" s="11"/>
      <c r="F402" s="11">
        <v>0</v>
      </c>
      <c r="G402" s="11"/>
      <c r="H402" s="11">
        <v>0</v>
      </c>
      <c r="I402" s="11"/>
      <c r="J402" s="11">
        <f t="shared" si="125"/>
        <v>0</v>
      </c>
      <c r="L402" s="9" t="str">
        <f t="shared" si="129"/>
        <v>NA</v>
      </c>
      <c r="M402" s="9"/>
      <c r="N402" s="9" t="str">
        <f t="shared" si="130"/>
        <v>NA</v>
      </c>
      <c r="O402" s="9"/>
      <c r="P402" s="9" t="str">
        <f>IF(SUM(D400:D402)=0,"NA",+SUM(J400:$J402)/SUM(D400:D402))</f>
        <v>NA</v>
      </c>
      <c r="Q402" s="9"/>
      <c r="R402" s="9" t="str">
        <f>IF(SUM(D399:D402)=0,"NA",+SUM($J399:J402)/SUM(D399:D402))</f>
        <v>NA</v>
      </c>
      <c r="S402" s="9"/>
      <c r="T402" s="9" t="str">
        <f>IF(SUM(D398:D402)=0,"NA",+SUM($J398:J402)/SUM(D398:D402))</f>
        <v>NA</v>
      </c>
      <c r="U402" s="9"/>
      <c r="V402" s="9" t="str">
        <f>IF(SUM(D397:D402)=0,"NA",+SUM($J397:J402)/SUM(D397:D402))</f>
        <v>NA</v>
      </c>
      <c r="W402" s="9"/>
      <c r="X402" s="9" t="str">
        <f>IF(SUM(D396:D402)=0,"NA",+SUM($J396:J402)/SUM(D396:D402))</f>
        <v>NA</v>
      </c>
      <c r="Y402" s="9"/>
      <c r="Z402" s="9" t="str">
        <f>IF(SUM(D395:D402)=0,"NA",+SUM($J395:J402)/SUM(D395:D402))</f>
        <v>NA</v>
      </c>
      <c r="AA402" s="9"/>
      <c r="AB402" s="9" t="str">
        <f>IF(SUM(D394:D402)=0,"NA",+SUM($J394:J402)/SUM(D394:D402))</f>
        <v>NA</v>
      </c>
      <c r="AC402" s="9"/>
      <c r="AD402" s="9" t="str">
        <f>IF(SUM(D393:D402)=0,"NA",+SUM($J393:J402)/SUM(D393:D402))</f>
        <v>NA</v>
      </c>
      <c r="AE402" s="8"/>
    </row>
    <row r="403" spans="1:31" x14ac:dyDescent="0.2">
      <c r="A403" s="5">
        <v>2009</v>
      </c>
      <c r="B403" s="2" t="s">
        <v>38</v>
      </c>
      <c r="D403" s="11">
        <v>0</v>
      </c>
      <c r="E403" s="11"/>
      <c r="F403" s="11">
        <v>0</v>
      </c>
      <c r="G403" s="11"/>
      <c r="H403" s="11">
        <v>10472.120000000001</v>
      </c>
      <c r="I403" s="11"/>
      <c r="J403" s="11">
        <f t="shared" si="125"/>
        <v>-10472.120000000001</v>
      </c>
      <c r="L403" s="9" t="str">
        <f t="shared" si="129"/>
        <v>NA</v>
      </c>
      <c r="M403" s="9"/>
      <c r="N403" s="9" t="str">
        <f t="shared" si="130"/>
        <v>NA</v>
      </c>
      <c r="O403" s="9"/>
      <c r="P403" s="9" t="str">
        <f>IF(SUM(D401:D403)=0,"NA",+SUM(J401:$J403)/SUM(D401:D403))</f>
        <v>NA</v>
      </c>
      <c r="Q403" s="9"/>
      <c r="R403" s="9" t="str">
        <f>IF(SUM(D400:D403)=0,"NA",+SUM($J400:J403)/SUM(D400:D403))</f>
        <v>NA</v>
      </c>
      <c r="S403" s="9"/>
      <c r="T403" s="9" t="str">
        <f>IF(SUM(D399:D403)=0,"NA",+SUM($J399:J403)/SUM(D399:D403))</f>
        <v>NA</v>
      </c>
      <c r="U403" s="9"/>
      <c r="V403" s="9" t="str">
        <f>IF(SUM(D398:D403)=0,"NA",+SUM($J398:J403)/SUM(D398:D403))</f>
        <v>NA</v>
      </c>
      <c r="W403" s="9"/>
      <c r="X403" s="9" t="str">
        <f>IF(SUM(D397:D403)=0,"NA",+SUM($J397:J403)/SUM(D397:D403))</f>
        <v>NA</v>
      </c>
      <c r="Y403" s="9"/>
      <c r="Z403" s="9" t="str">
        <f>IF(SUM(D396:D403)=0,"NA",+SUM($J396:J403)/SUM(D396:D403))</f>
        <v>NA</v>
      </c>
      <c r="AA403" s="9"/>
      <c r="AB403" s="9" t="str">
        <f>IF(SUM(D395:D403)=0,"NA",+SUM($J395:J403)/SUM(D395:D403))</f>
        <v>NA</v>
      </c>
      <c r="AC403" s="9"/>
      <c r="AD403" s="9" t="str">
        <f>IF(SUM(D394:D403)=0,"NA",+SUM($J394:J403)/SUM(D394:D403))</f>
        <v>NA</v>
      </c>
      <c r="AE403" s="8"/>
    </row>
    <row r="404" spans="1:31" x14ac:dyDescent="0.2">
      <c r="A404" s="5">
        <v>2010</v>
      </c>
      <c r="B404" s="2" t="s">
        <v>38</v>
      </c>
      <c r="D404" s="11">
        <v>187274.44</v>
      </c>
      <c r="E404" s="11"/>
      <c r="F404" s="11">
        <v>990</v>
      </c>
      <c r="G404" s="11"/>
      <c r="H404" s="11">
        <v>14701.77</v>
      </c>
      <c r="I404" s="11"/>
      <c r="J404" s="11">
        <f t="shared" si="125"/>
        <v>-13711.77</v>
      </c>
      <c r="L404" s="9">
        <f t="shared" si="129"/>
        <v>-7.3217519699965469E-2</v>
      </c>
      <c r="M404" s="9"/>
      <c r="N404" s="9">
        <f t="shared" si="130"/>
        <v>-0.1291360956679406</v>
      </c>
      <c r="O404" s="9"/>
      <c r="P404" s="9">
        <f>IF(SUM(D402:D404)=0,"NA",+SUM(J402:$J404)/SUM(D402:D404))</f>
        <v>-0.1291360956679406</v>
      </c>
      <c r="Q404" s="9"/>
      <c r="R404" s="9">
        <f>IF(SUM(D401:D404)=0,"NA",+SUM($J401:J404)/SUM(D401:D404))</f>
        <v>-0.1291360956679406</v>
      </c>
      <c r="S404" s="9"/>
      <c r="T404" s="9">
        <f>IF(SUM(D400:D404)=0,"NA",+SUM($J400:J404)/SUM(D400:D404))</f>
        <v>-0.1291360956679406</v>
      </c>
      <c r="U404" s="9"/>
      <c r="V404" s="9">
        <f>IF(SUM(D399:D404)=0,"NA",+SUM($J399:J404)/SUM(D399:D404))</f>
        <v>-0.1291360956679406</v>
      </c>
      <c r="W404" s="9"/>
      <c r="X404" s="9">
        <f>IF(SUM(D398:D404)=0,"NA",+SUM($J398:J404)/SUM(D398:D404))</f>
        <v>-0.1291360956679406</v>
      </c>
      <c r="Y404" s="9"/>
      <c r="Z404" s="9">
        <f>IF(SUM(D397:D404)=0,"NA",+SUM($J397:J404)/SUM(D397:D404))</f>
        <v>-0.1291360956679406</v>
      </c>
      <c r="AA404" s="9"/>
      <c r="AB404" s="9">
        <f>IF(SUM(D396:D404)=0,"NA",+SUM($J396:J404)/SUM(D396:D404))</f>
        <v>-0.1291360956679406</v>
      </c>
      <c r="AC404" s="9"/>
      <c r="AD404" s="9">
        <f>IF(SUM(D395:D404)=0,"NA",+SUM($J395:J404)/SUM(D395:D404))</f>
        <v>-0.1291360956679406</v>
      </c>
      <c r="AE404" s="8"/>
    </row>
    <row r="405" spans="1:31" x14ac:dyDescent="0.2">
      <c r="A405" s="5">
        <v>2011</v>
      </c>
      <c r="B405" s="2" t="s">
        <v>38</v>
      </c>
      <c r="D405" s="11">
        <v>2301.69</v>
      </c>
      <c r="E405" s="11"/>
      <c r="F405" s="11">
        <v>0</v>
      </c>
      <c r="G405" s="11"/>
      <c r="H405" s="11">
        <v>0</v>
      </c>
      <c r="I405" s="11"/>
      <c r="J405" s="11">
        <f t="shared" si="125"/>
        <v>0</v>
      </c>
      <c r="L405" s="9">
        <f t="shared" si="129"/>
        <v>0</v>
      </c>
      <c r="M405" s="9"/>
      <c r="N405" s="9">
        <f t="shared" si="130"/>
        <v>-7.2328567947874026E-2</v>
      </c>
      <c r="O405" s="9"/>
      <c r="P405" s="9">
        <f>IF(SUM(D403:D405)=0,"NA",+SUM(J403:$J405)/SUM(D403:D405))</f>
        <v>-0.12756822285590491</v>
      </c>
      <c r="Q405" s="9"/>
      <c r="R405" s="9">
        <f>IF(SUM(D402:D405)=0,"NA",+SUM($J402:J405)/SUM(D402:D405))</f>
        <v>-0.12756822285590491</v>
      </c>
      <c r="S405" s="9"/>
      <c r="T405" s="9">
        <f>IF(SUM(D401:D405)=0,"NA",+SUM($J401:J405)/SUM(D401:D405))</f>
        <v>-0.12756822285590491</v>
      </c>
      <c r="U405" s="9"/>
      <c r="V405" s="9">
        <f>IF(SUM(D400:D405)=0,"NA",+SUM($J400:J405)/SUM(D400:D405))</f>
        <v>-0.12756822285590491</v>
      </c>
      <c r="W405" s="9"/>
      <c r="X405" s="9">
        <f>IF(SUM(D399:D405)=0,"NA",+SUM($J399:J405)/SUM(D399:D405))</f>
        <v>-0.12756822285590491</v>
      </c>
      <c r="Y405" s="9"/>
      <c r="Z405" s="9">
        <f>IF(SUM(D398:D405)=0,"NA",+SUM($J398:J405)/SUM(D398:D405))</f>
        <v>-0.12756822285590491</v>
      </c>
      <c r="AA405" s="9"/>
      <c r="AB405" s="9">
        <f>IF(SUM(D397:D405)=0,"NA",+SUM($J397:J405)/SUM(D397:D405))</f>
        <v>-0.12756822285590491</v>
      </c>
      <c r="AC405" s="9"/>
      <c r="AD405" s="9">
        <f>IF(SUM(D396:D405)=0,"NA",+SUM($J396:J405)/SUM(D396:D405))</f>
        <v>-0.12756822285590491</v>
      </c>
      <c r="AE405" s="8"/>
    </row>
    <row r="406" spans="1:31" x14ac:dyDescent="0.2">
      <c r="A406" s="5">
        <v>2012</v>
      </c>
      <c r="B406" s="2" t="s">
        <v>38</v>
      </c>
      <c r="D406" s="11">
        <v>35796.910000000003</v>
      </c>
      <c r="E406" s="11"/>
      <c r="F406" s="11">
        <v>0</v>
      </c>
      <c r="G406" s="11"/>
      <c r="H406" s="11">
        <v>0</v>
      </c>
      <c r="I406" s="11"/>
      <c r="J406" s="11">
        <f t="shared" si="125"/>
        <v>0</v>
      </c>
      <c r="L406" s="9">
        <f t="shared" si="129"/>
        <v>0</v>
      </c>
      <c r="M406" s="9"/>
      <c r="N406" s="9">
        <f t="shared" si="130"/>
        <v>0</v>
      </c>
      <c r="O406" s="9"/>
      <c r="P406" s="9">
        <f>IF(SUM(D404:D406)=0,"NA",+SUM(J404:$J406)/SUM(D404:D406))</f>
        <v>-6.0840329437806755E-2</v>
      </c>
      <c r="Q406" s="9"/>
      <c r="R406" s="9">
        <f>IF(SUM(D403:D406)=0,"NA",+SUM($J403:J406)/SUM(D403:D406))</f>
        <v>-0.10730604689895472</v>
      </c>
      <c r="S406" s="9"/>
      <c r="T406" s="9">
        <f>IF(SUM(D402:D406)=0,"NA",+SUM($J402:J406)/SUM(D402:D406))</f>
        <v>-0.10730604689895472</v>
      </c>
      <c r="U406" s="9"/>
      <c r="V406" s="9">
        <f>IF(SUM(D401:D406)=0,"NA",+SUM($J401:J406)/SUM(D401:D406))</f>
        <v>-0.10730604689895472</v>
      </c>
      <c r="W406" s="9"/>
      <c r="X406" s="9">
        <f>IF(SUM(D400:D406)=0,"NA",+SUM($J400:J406)/SUM(D400:D406))</f>
        <v>-0.10730604689895472</v>
      </c>
      <c r="Y406" s="9"/>
      <c r="Z406" s="9">
        <f>IF(SUM(D399:D406)=0,"NA",+SUM($J399:J406)/SUM(D399:D406))</f>
        <v>-0.10730604689895472</v>
      </c>
      <c r="AA406" s="9"/>
      <c r="AB406" s="9">
        <f>IF(SUM(D398:D406)=0,"NA",+SUM($J398:J406)/SUM(D398:D406))</f>
        <v>-0.10730604689895472</v>
      </c>
      <c r="AC406" s="9"/>
      <c r="AD406" s="9">
        <f>IF(SUM(D397:D406)=0,"NA",+SUM($J397:J406)/SUM(D397:D406))</f>
        <v>-0.10730604689895472</v>
      </c>
      <c r="AE406" s="8"/>
    </row>
    <row r="407" spans="1:31" x14ac:dyDescent="0.2">
      <c r="A407" s="5">
        <v>2013</v>
      </c>
      <c r="B407" s="2" t="s">
        <v>38</v>
      </c>
      <c r="D407" s="11">
        <v>0</v>
      </c>
      <c r="E407" s="11"/>
      <c r="F407" s="11">
        <v>0</v>
      </c>
      <c r="G407" s="11"/>
      <c r="H407" s="11">
        <v>0</v>
      </c>
      <c r="I407" s="11"/>
      <c r="J407" s="11">
        <f t="shared" si="125"/>
        <v>0</v>
      </c>
      <c r="L407" s="9" t="str">
        <f t="shared" si="129"/>
        <v>NA</v>
      </c>
      <c r="M407" s="9"/>
      <c r="N407" s="9">
        <f t="shared" si="130"/>
        <v>0</v>
      </c>
      <c r="O407" s="9"/>
      <c r="P407" s="9">
        <f>IF(SUM(D405:D407)=0,"NA",+SUM(J405:$J407)/SUM(D405:D407))</f>
        <v>0</v>
      </c>
      <c r="Q407" s="9"/>
      <c r="R407" s="9">
        <f>IF(SUM(D404:D407)=0,"NA",+SUM($J404:J407)/SUM(D404:D407))</f>
        <v>-6.0840329437806755E-2</v>
      </c>
      <c r="S407" s="9"/>
      <c r="T407" s="9">
        <f>IF(SUM(D403:D407)=0,"NA",+SUM($J403:J407)/SUM(D403:D407))</f>
        <v>-0.10730604689895472</v>
      </c>
      <c r="U407" s="9"/>
      <c r="V407" s="9">
        <f>IF(SUM(D402:D407)=0,"NA",+SUM($J402:J407)/SUM(D402:D407))</f>
        <v>-0.10730604689895472</v>
      </c>
      <c r="W407" s="9"/>
      <c r="X407" s="9">
        <f>IF(SUM(D401:D407)=0,"NA",+SUM($J401:J407)/SUM(D401:D407))</f>
        <v>-0.10730604689895472</v>
      </c>
      <c r="Y407" s="9"/>
      <c r="Z407" s="9">
        <f>IF(SUM(D400:D407)=0,"NA",+SUM($J400:J407)/SUM(D400:D407))</f>
        <v>-0.10730604689895472</v>
      </c>
      <c r="AA407" s="9"/>
      <c r="AB407" s="9">
        <f>IF(SUM(D399:D407)=0,"NA",+SUM($J399:J407)/SUM(D399:D407))</f>
        <v>-0.10730604689895472</v>
      </c>
      <c r="AC407" s="9"/>
      <c r="AD407" s="9">
        <f>IF(SUM(D398:D407)=0,"NA",+SUM($J398:J407)/SUM(D398:D407))</f>
        <v>-0.10730604689895472</v>
      </c>
      <c r="AE407" s="8"/>
    </row>
    <row r="408" spans="1:31" x14ac:dyDescent="0.2">
      <c r="A408" s="5">
        <v>2014</v>
      </c>
      <c r="B408" s="2" t="s">
        <v>38</v>
      </c>
      <c r="D408" s="11">
        <v>3808.29</v>
      </c>
      <c r="E408" s="11"/>
      <c r="F408" s="11">
        <v>0</v>
      </c>
      <c r="G408" s="11"/>
      <c r="H408" s="11">
        <v>0</v>
      </c>
      <c r="I408" s="11"/>
      <c r="J408" s="11">
        <f t="shared" si="125"/>
        <v>0</v>
      </c>
      <c r="L408" s="9">
        <f t="shared" si="129"/>
        <v>0</v>
      </c>
      <c r="M408" s="9"/>
      <c r="N408" s="9">
        <f t="shared" si="130"/>
        <v>0</v>
      </c>
      <c r="O408" s="9"/>
      <c r="P408" s="9">
        <f>IF(SUM(D406:D408)=0,"NA",+SUM(J406:$J408)/SUM(D406:D408))</f>
        <v>0</v>
      </c>
      <c r="Q408" s="9"/>
      <c r="R408" s="9">
        <f>IF(SUM(D405:D408)=0,"NA",+SUM($J405:J408)/SUM(D405:D408))</f>
        <v>0</v>
      </c>
      <c r="S408" s="9"/>
      <c r="T408" s="9">
        <f>IF(SUM(D404:D408)=0,"NA",+SUM($J404:J408)/SUM(D404:D408))</f>
        <v>-5.9829349973664958E-2</v>
      </c>
      <c r="U408" s="9"/>
      <c r="V408" s="9">
        <f>IF(SUM(D403:D408)=0,"NA",+SUM($J403:J408)/SUM(D403:D408))</f>
        <v>-0.10552294988426848</v>
      </c>
      <c r="W408" s="9"/>
      <c r="X408" s="9">
        <f>IF(SUM(D402:D408)=0,"NA",+SUM($J402:J408)/SUM(D402:D408))</f>
        <v>-0.10552294988426848</v>
      </c>
      <c r="Y408" s="9"/>
      <c r="Z408" s="9">
        <f>IF(SUM(D401:D408)=0,"NA",+SUM($J401:J408)/SUM(D401:D408))</f>
        <v>-0.10552294988426848</v>
      </c>
      <c r="AA408" s="9"/>
      <c r="AB408" s="9">
        <f>IF(SUM(D400:D408)=0,"NA",+SUM($J400:J408)/SUM(D400:D408))</f>
        <v>-0.10552294988426848</v>
      </c>
      <c r="AC408" s="9"/>
      <c r="AD408" s="9">
        <f>IF(SUM(D399:D408)=0,"NA",+SUM($J399:J408)/SUM(D399:D408))</f>
        <v>-0.10552294988426848</v>
      </c>
      <c r="AE408" s="8"/>
    </row>
    <row r="409" spans="1:31" x14ac:dyDescent="0.2">
      <c r="D409" s="11"/>
      <c r="E409" s="11"/>
      <c r="F409" s="11"/>
      <c r="G409" s="11"/>
      <c r="H409" s="11"/>
      <c r="I409" s="11"/>
      <c r="J409" s="11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8"/>
    </row>
    <row r="410" spans="1:31" x14ac:dyDescent="0.2">
      <c r="D410" s="11"/>
      <c r="E410" s="11"/>
      <c r="F410" s="11"/>
      <c r="G410" s="11"/>
      <c r="H410" s="11"/>
      <c r="I410" s="11"/>
      <c r="J410" s="11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8"/>
    </row>
    <row r="411" spans="1:31" x14ac:dyDescent="0.2">
      <c r="D411" s="10"/>
      <c r="E411" s="10"/>
      <c r="F411" s="10"/>
      <c r="G411" s="10"/>
      <c r="H411" s="10"/>
      <c r="I411" s="10"/>
      <c r="J411" s="10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8"/>
    </row>
    <row r="412" spans="1:31" x14ac:dyDescent="0.2">
      <c r="D412" s="10"/>
      <c r="E412" s="10"/>
      <c r="F412" s="10"/>
      <c r="G412" s="10"/>
      <c r="H412" s="10"/>
      <c r="I412" s="10"/>
      <c r="J412" s="10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8"/>
    </row>
    <row r="413" spans="1:31" x14ac:dyDescent="0.2">
      <c r="D413" s="10"/>
      <c r="E413" s="10"/>
      <c r="F413" s="10"/>
      <c r="G413" s="10"/>
      <c r="H413" s="10"/>
      <c r="I413" s="10"/>
      <c r="J413" s="10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8"/>
    </row>
    <row r="414" spans="1:31" x14ac:dyDescent="0.2">
      <c r="D414" s="10"/>
      <c r="E414" s="10"/>
      <c r="F414" s="10"/>
      <c r="G414" s="10"/>
      <c r="H414" s="10"/>
      <c r="I414" s="10"/>
      <c r="J414" s="10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8"/>
    </row>
  </sheetData>
  <mergeCells count="3">
    <mergeCell ref="A1:AD1"/>
    <mergeCell ref="A2:AD2"/>
    <mergeCell ref="A3:AD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4"/>
  <sheetViews>
    <sheetView workbookViewId="0">
      <selection activeCell="K292" sqref="K292"/>
    </sheetView>
  </sheetViews>
  <sheetFormatPr defaultRowHeight="12.75" x14ac:dyDescent="0.2"/>
  <cols>
    <col min="1" max="1" width="11.5703125" style="1" bestFit="1" customWidth="1"/>
    <col min="2" max="2" width="44.5703125" style="1" bestFit="1" customWidth="1"/>
    <col min="3" max="3" width="2" style="1" customWidth="1"/>
    <col min="4" max="4" width="13.5703125" style="1" customWidth="1"/>
    <col min="5" max="5" width="1.5703125" style="1" customWidth="1"/>
    <col min="6" max="6" width="15.5703125" style="1" customWidth="1"/>
    <col min="7" max="7" width="1.5703125" style="1" customWidth="1"/>
    <col min="8" max="8" width="12.42578125" style="1" bestFit="1" customWidth="1"/>
    <col min="9" max="15" width="9.140625" style="1"/>
    <col min="16" max="16" width="12" style="1" bestFit="1" customWidth="1"/>
    <col min="17" max="17" width="9.140625" style="1"/>
    <col min="18" max="18" width="11" style="1" bestFit="1" customWidth="1"/>
    <col min="19" max="19" width="9.140625" style="1"/>
    <col min="20" max="20" width="11.5703125" style="1" bestFit="1" customWidth="1"/>
    <col min="21" max="16384" width="9.140625" style="1"/>
  </cols>
  <sheetData>
    <row r="1" spans="1:30" ht="15" x14ac:dyDescent="0.25">
      <c r="A1" s="34" t="s">
        <v>25</v>
      </c>
      <c r="B1" s="34"/>
      <c r="C1" s="34"/>
      <c r="D1" s="34"/>
      <c r="E1" s="34"/>
      <c r="F1" s="34"/>
      <c r="G1" s="34"/>
      <c r="H1" s="34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5" x14ac:dyDescent="0.25">
      <c r="A2" s="34" t="s">
        <v>0</v>
      </c>
      <c r="B2" s="34"/>
      <c r="C2" s="34"/>
      <c r="D2" s="34"/>
      <c r="E2" s="34"/>
      <c r="F2" s="34"/>
      <c r="G2" s="34"/>
      <c r="H2" s="34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15" x14ac:dyDescent="0.25">
      <c r="A3" s="34" t="s">
        <v>22</v>
      </c>
      <c r="B3" s="34"/>
      <c r="C3" s="34"/>
      <c r="D3" s="34"/>
      <c r="E3" s="34"/>
      <c r="F3" s="34"/>
      <c r="G3" s="34"/>
      <c r="H3" s="34"/>
    </row>
    <row r="4" spans="1:30" ht="15" x14ac:dyDescent="0.25">
      <c r="A4" s="15"/>
      <c r="B4" s="15"/>
      <c r="C4" s="15"/>
      <c r="D4" s="15"/>
      <c r="E4" s="15"/>
      <c r="F4" s="15"/>
      <c r="G4" s="15"/>
      <c r="H4" s="15"/>
    </row>
    <row r="5" spans="1:30" x14ac:dyDescent="0.2">
      <c r="A5" s="4"/>
      <c r="B5" s="4"/>
      <c r="C5" s="4"/>
      <c r="D5" s="4"/>
      <c r="E5" s="4"/>
      <c r="F5" s="4"/>
      <c r="G5" s="4"/>
      <c r="H5" s="4"/>
    </row>
    <row r="6" spans="1:30" x14ac:dyDescent="0.2">
      <c r="A6" s="4" t="s">
        <v>11</v>
      </c>
      <c r="B6" s="4"/>
      <c r="C6" s="4"/>
      <c r="D6" s="4"/>
      <c r="E6" s="4"/>
      <c r="F6" s="4" t="s">
        <v>12</v>
      </c>
      <c r="G6" s="4"/>
      <c r="H6" s="4" t="s">
        <v>13</v>
      </c>
    </row>
    <row r="7" spans="1:30" x14ac:dyDescent="0.2">
      <c r="A7" s="3" t="s">
        <v>15</v>
      </c>
      <c r="B7" s="3" t="s">
        <v>16</v>
      </c>
      <c r="C7" s="3"/>
      <c r="D7" s="3" t="s">
        <v>17</v>
      </c>
      <c r="E7" s="3"/>
      <c r="F7" s="3" t="s">
        <v>18</v>
      </c>
      <c r="G7" s="3"/>
      <c r="H7" s="3" t="s">
        <v>19</v>
      </c>
    </row>
    <row r="8" spans="1:30" x14ac:dyDescent="0.2">
      <c r="A8" s="5">
        <f>'Per Book'!A8</f>
        <v>1981</v>
      </c>
      <c r="B8" s="5" t="str">
        <f>'Per Book'!B8</f>
        <v>Production Excluding ARO</v>
      </c>
    </row>
    <row r="9" spans="1:30" x14ac:dyDescent="0.2">
      <c r="A9" s="5">
        <f>'Per Book'!A9</f>
        <v>1982</v>
      </c>
      <c r="B9" s="5" t="str">
        <f>'Per Book'!B9</f>
        <v>Production Excluding ARO</v>
      </c>
    </row>
    <row r="10" spans="1:30" x14ac:dyDescent="0.2">
      <c r="A10" s="5">
        <f>'Per Book'!A10</f>
        <v>1983</v>
      </c>
      <c r="B10" s="5" t="str">
        <f>'Per Book'!B10</f>
        <v>Production Excluding ARO</v>
      </c>
    </row>
    <row r="11" spans="1:30" x14ac:dyDescent="0.2">
      <c r="A11" s="5">
        <f>'Per Book'!A11</f>
        <v>1984</v>
      </c>
      <c r="B11" s="5" t="str">
        <f>'Per Book'!B11</f>
        <v>Production Excluding ARO</v>
      </c>
    </row>
    <row r="12" spans="1:30" x14ac:dyDescent="0.2">
      <c r="A12" s="5">
        <f>'Per Book'!A12</f>
        <v>1985</v>
      </c>
      <c r="B12" s="5" t="str">
        <f>'Per Book'!B12</f>
        <v>Production Excluding ARO</v>
      </c>
    </row>
    <row r="13" spans="1:30" x14ac:dyDescent="0.2">
      <c r="A13" s="5">
        <f>'Per Book'!A13</f>
        <v>1986</v>
      </c>
      <c r="B13" s="5" t="str">
        <f>'Per Book'!B13</f>
        <v>Production Excluding ARO</v>
      </c>
    </row>
    <row r="14" spans="1:30" x14ac:dyDescent="0.2">
      <c r="A14" s="5">
        <f>'Per Book'!A14</f>
        <v>1987</v>
      </c>
      <c r="B14" s="5" t="str">
        <f>'Per Book'!B14</f>
        <v>Production Excluding ARO</v>
      </c>
    </row>
    <row r="15" spans="1:30" x14ac:dyDescent="0.2">
      <c r="A15" s="5">
        <f>'Per Book'!A15</f>
        <v>1988</v>
      </c>
      <c r="B15" s="5" t="str">
        <f>'Per Book'!B15</f>
        <v>Production Excluding ARO</v>
      </c>
    </row>
    <row r="16" spans="1:30" x14ac:dyDescent="0.2">
      <c r="A16" s="5">
        <f>'Per Book'!A16</f>
        <v>1989</v>
      </c>
      <c r="B16" s="5" t="str">
        <f>'Per Book'!B16</f>
        <v>Production Excluding ARO</v>
      </c>
    </row>
    <row r="17" spans="1:2" x14ac:dyDescent="0.2">
      <c r="A17" s="5">
        <f>'Per Book'!A17</f>
        <v>1990</v>
      </c>
      <c r="B17" s="5" t="str">
        <f>'Per Book'!B17</f>
        <v>Production Excluding ARO</v>
      </c>
    </row>
    <row r="18" spans="1:2" x14ac:dyDescent="0.2">
      <c r="A18" s="5">
        <f>'Per Book'!A18</f>
        <v>1991</v>
      </c>
      <c r="B18" s="5" t="str">
        <f>'Per Book'!B18</f>
        <v>Production Excluding ARO</v>
      </c>
    </row>
    <row r="19" spans="1:2" x14ac:dyDescent="0.2">
      <c r="A19" s="5">
        <f>'Per Book'!A19</f>
        <v>1992</v>
      </c>
      <c r="B19" s="5" t="str">
        <f>'Per Book'!B19</f>
        <v>Production Excluding ARO</v>
      </c>
    </row>
    <row r="20" spans="1:2" x14ac:dyDescent="0.2">
      <c r="A20" s="5">
        <f>'Per Book'!A20</f>
        <v>1993</v>
      </c>
      <c r="B20" s="5" t="str">
        <f>'Per Book'!B20</f>
        <v>Production Excluding ARO</v>
      </c>
    </row>
    <row r="21" spans="1:2" x14ac:dyDescent="0.2">
      <c r="A21" s="5">
        <f>'Per Book'!A21</f>
        <v>1994</v>
      </c>
      <c r="B21" s="5" t="str">
        <f>'Per Book'!B21</f>
        <v>Production Excluding ARO</v>
      </c>
    </row>
    <row r="22" spans="1:2" x14ac:dyDescent="0.2">
      <c r="A22" s="5">
        <f>'Per Book'!A22</f>
        <v>1995</v>
      </c>
      <c r="B22" s="5" t="str">
        <f>'Per Book'!B22</f>
        <v>Production Excluding ARO</v>
      </c>
    </row>
    <row r="23" spans="1:2" x14ac:dyDescent="0.2">
      <c r="A23" s="5">
        <f>'Per Book'!A23</f>
        <v>1996</v>
      </c>
      <c r="B23" s="5" t="str">
        <f>'Per Book'!B23</f>
        <v>Production Excluding ARO</v>
      </c>
    </row>
    <row r="24" spans="1:2" x14ac:dyDescent="0.2">
      <c r="A24" s="5">
        <f>'Per Book'!A24</f>
        <v>1997</v>
      </c>
      <c r="B24" s="5" t="str">
        <f>'Per Book'!B24</f>
        <v>Production Excluding ARO</v>
      </c>
    </row>
    <row r="25" spans="1:2" x14ac:dyDescent="0.2">
      <c r="A25" s="5">
        <f>'Per Book'!A25</f>
        <v>1998</v>
      </c>
      <c r="B25" s="5" t="str">
        <f>'Per Book'!B25</f>
        <v>Production Excluding ARO</v>
      </c>
    </row>
    <row r="26" spans="1:2" x14ac:dyDescent="0.2">
      <c r="A26" s="5">
        <f>'Per Book'!A26</f>
        <v>1999</v>
      </c>
      <c r="B26" s="5" t="str">
        <f>'Per Book'!B26</f>
        <v>Production Excluding ARO</v>
      </c>
    </row>
    <row r="27" spans="1:2" x14ac:dyDescent="0.2">
      <c r="A27" s="5">
        <f>'Per Book'!A27</f>
        <v>2000</v>
      </c>
      <c r="B27" s="5" t="str">
        <f>'Per Book'!B27</f>
        <v>Production Excluding ARO</v>
      </c>
    </row>
    <row r="28" spans="1:2" x14ac:dyDescent="0.2">
      <c r="A28" s="5">
        <f>'Per Book'!A28</f>
        <v>2001</v>
      </c>
      <c r="B28" s="5" t="str">
        <f>'Per Book'!B28</f>
        <v>Production Excluding ARO</v>
      </c>
    </row>
    <row r="29" spans="1:2" x14ac:dyDescent="0.2">
      <c r="A29" s="5">
        <f>'Per Book'!A29</f>
        <v>2002</v>
      </c>
      <c r="B29" s="5" t="str">
        <f>'Per Book'!B29</f>
        <v>Production Excluding ARO</v>
      </c>
    </row>
    <row r="30" spans="1:2" x14ac:dyDescent="0.2">
      <c r="A30" s="5">
        <f>'Per Book'!A30</f>
        <v>2003</v>
      </c>
      <c r="B30" s="5" t="str">
        <f>'Per Book'!B30</f>
        <v>Production Excluding ARO</v>
      </c>
    </row>
    <row r="31" spans="1:2" x14ac:dyDescent="0.2">
      <c r="A31" s="5">
        <f>'Per Book'!A31</f>
        <v>2004</v>
      </c>
      <c r="B31" s="5" t="str">
        <f>'Per Book'!B31</f>
        <v>Production Excluding ARO</v>
      </c>
    </row>
    <row r="32" spans="1:2" x14ac:dyDescent="0.2">
      <c r="A32" s="5">
        <f>'Per Book'!A32</f>
        <v>2005</v>
      </c>
      <c r="B32" s="5" t="str">
        <f>'Per Book'!B32</f>
        <v>Production Excluding ARO</v>
      </c>
    </row>
    <row r="33" spans="1:2" x14ac:dyDescent="0.2">
      <c r="A33" s="5">
        <f>'Per Book'!A33</f>
        <v>2006</v>
      </c>
      <c r="B33" s="5" t="str">
        <f>'Per Book'!B33</f>
        <v>Production Excluding ARO</v>
      </c>
    </row>
    <row r="34" spans="1:2" x14ac:dyDescent="0.2">
      <c r="A34" s="5">
        <f>'Per Book'!A34</f>
        <v>2007</v>
      </c>
      <c r="B34" s="5" t="str">
        <f>'Per Book'!B34</f>
        <v>Production Excluding ARO</v>
      </c>
    </row>
    <row r="35" spans="1:2" x14ac:dyDescent="0.2">
      <c r="A35" s="5">
        <f>'Per Book'!A35</f>
        <v>2008</v>
      </c>
      <c r="B35" s="5" t="str">
        <f>'Per Book'!B35</f>
        <v>Production Excluding ARO</v>
      </c>
    </row>
    <row r="36" spans="1:2" x14ac:dyDescent="0.2">
      <c r="A36" s="5">
        <f>'Per Book'!A36</f>
        <v>2009</v>
      </c>
      <c r="B36" s="5" t="str">
        <f>'Per Book'!B36</f>
        <v>Production Excluding ARO</v>
      </c>
    </row>
    <row r="37" spans="1:2" x14ac:dyDescent="0.2">
      <c r="A37" s="5">
        <f>'Per Book'!A37</f>
        <v>2010</v>
      </c>
      <c r="B37" s="5" t="str">
        <f>'Per Book'!B37</f>
        <v>Production Excluding ARO</v>
      </c>
    </row>
    <row r="38" spans="1:2" x14ac:dyDescent="0.2">
      <c r="A38" s="5">
        <f>'Per Book'!A38</f>
        <v>2011</v>
      </c>
      <c r="B38" s="5" t="str">
        <f>'Per Book'!B38</f>
        <v>Production Excluding ARO</v>
      </c>
    </row>
    <row r="39" spans="1:2" x14ac:dyDescent="0.2">
      <c r="A39" s="5">
        <f>'Per Book'!A39</f>
        <v>2012</v>
      </c>
      <c r="B39" s="5" t="str">
        <f>'Per Book'!B39</f>
        <v>Production Excluding ARO</v>
      </c>
    </row>
    <row r="40" spans="1:2" x14ac:dyDescent="0.2">
      <c r="A40" s="5">
        <f>'Per Book'!A40</f>
        <v>2013</v>
      </c>
      <c r="B40" s="5" t="str">
        <f>'Per Book'!B40</f>
        <v>Production Excluding ARO</v>
      </c>
    </row>
    <row r="41" spans="1:2" x14ac:dyDescent="0.2">
      <c r="A41" s="5">
        <f>'Per Book'!A41</f>
        <v>2014</v>
      </c>
      <c r="B41" s="5" t="str">
        <f>'Per Book'!B41</f>
        <v>Production Excluding ARO</v>
      </c>
    </row>
    <row r="42" spans="1:2" x14ac:dyDescent="0.2">
      <c r="A42" s="5"/>
      <c r="B42" s="5"/>
    </row>
    <row r="43" spans="1:2" x14ac:dyDescent="0.2">
      <c r="A43" s="5"/>
      <c r="B43" s="5"/>
    </row>
    <row r="44" spans="1:2" x14ac:dyDescent="0.2">
      <c r="A44" s="5">
        <f>'Per Book'!A44</f>
        <v>1994</v>
      </c>
      <c r="B44" s="5" t="str">
        <f>'Per Book'!B44</f>
        <v>311 - Structure and Improvements</v>
      </c>
    </row>
    <row r="45" spans="1:2" x14ac:dyDescent="0.2">
      <c r="A45" s="5">
        <f>'Per Book'!A45</f>
        <v>1995</v>
      </c>
      <c r="B45" s="5" t="str">
        <f>'Per Book'!B45</f>
        <v>311 - Structure and Improvements</v>
      </c>
    </row>
    <row r="46" spans="1:2" x14ac:dyDescent="0.2">
      <c r="A46" s="5">
        <f>'Per Book'!A46</f>
        <v>1996</v>
      </c>
      <c r="B46" s="5" t="str">
        <f>'Per Book'!B46</f>
        <v>311 - Structure and Improvements</v>
      </c>
    </row>
    <row r="47" spans="1:2" x14ac:dyDescent="0.2">
      <c r="A47" s="5">
        <f>'Per Book'!A47</f>
        <v>1997</v>
      </c>
      <c r="B47" s="5" t="str">
        <f>'Per Book'!B47</f>
        <v>311 - Structure and Improvements</v>
      </c>
    </row>
    <row r="48" spans="1:2" x14ac:dyDescent="0.2">
      <c r="A48" s="5">
        <f>'Per Book'!A48</f>
        <v>1998</v>
      </c>
      <c r="B48" s="5" t="str">
        <f>'Per Book'!B48</f>
        <v>311 - Structure and Improvements</v>
      </c>
    </row>
    <row r="49" spans="1:2" x14ac:dyDescent="0.2">
      <c r="A49" s="5">
        <f>'Per Book'!A49</f>
        <v>1999</v>
      </c>
      <c r="B49" s="5" t="str">
        <f>'Per Book'!B49</f>
        <v>311 - Structure and Improvements</v>
      </c>
    </row>
    <row r="50" spans="1:2" x14ac:dyDescent="0.2">
      <c r="A50" s="5">
        <f>'Per Book'!A50</f>
        <v>2000</v>
      </c>
      <c r="B50" s="5" t="str">
        <f>'Per Book'!B50</f>
        <v>311 - Structure and Improvements</v>
      </c>
    </row>
    <row r="51" spans="1:2" x14ac:dyDescent="0.2">
      <c r="A51" s="5">
        <f>'Per Book'!A51</f>
        <v>2001</v>
      </c>
      <c r="B51" s="5" t="str">
        <f>'Per Book'!B51</f>
        <v>311 - Structure and Improvements</v>
      </c>
    </row>
    <row r="52" spans="1:2" x14ac:dyDescent="0.2">
      <c r="A52" s="5">
        <f>'Per Book'!A52</f>
        <v>2002</v>
      </c>
      <c r="B52" s="5" t="str">
        <f>'Per Book'!B52</f>
        <v>311 - Structure and Improvements</v>
      </c>
    </row>
    <row r="53" spans="1:2" x14ac:dyDescent="0.2">
      <c r="A53" s="5">
        <f>'Per Book'!A53</f>
        <v>2003</v>
      </c>
      <c r="B53" s="5" t="str">
        <f>'Per Book'!B53</f>
        <v>311 - Structure and Improvements</v>
      </c>
    </row>
    <row r="54" spans="1:2" x14ac:dyDescent="0.2">
      <c r="A54" s="5">
        <f>'Per Book'!A54</f>
        <v>2004</v>
      </c>
      <c r="B54" s="5" t="str">
        <f>'Per Book'!B54</f>
        <v>311 - Structure and Improvements</v>
      </c>
    </row>
    <row r="55" spans="1:2" x14ac:dyDescent="0.2">
      <c r="A55" s="5">
        <f>'Per Book'!A55</f>
        <v>2005</v>
      </c>
      <c r="B55" s="5" t="str">
        <f>'Per Book'!B55</f>
        <v>311 - Structure and Improvements</v>
      </c>
    </row>
    <row r="56" spans="1:2" x14ac:dyDescent="0.2">
      <c r="A56" s="5">
        <f>'Per Book'!A56</f>
        <v>2006</v>
      </c>
      <c r="B56" s="5" t="str">
        <f>'Per Book'!B56</f>
        <v>311 - Structure and Improvements</v>
      </c>
    </row>
    <row r="57" spans="1:2" x14ac:dyDescent="0.2">
      <c r="A57" s="5">
        <f>'Per Book'!A57</f>
        <v>2007</v>
      </c>
      <c r="B57" s="5" t="str">
        <f>'Per Book'!B57</f>
        <v>311 - Structure and Improvements</v>
      </c>
    </row>
    <row r="58" spans="1:2" x14ac:dyDescent="0.2">
      <c r="A58" s="5">
        <f>'Per Book'!A58</f>
        <v>2008</v>
      </c>
      <c r="B58" s="5" t="str">
        <f>'Per Book'!B58</f>
        <v>311 - Structure and Improvements</v>
      </c>
    </row>
    <row r="59" spans="1:2" x14ac:dyDescent="0.2">
      <c r="A59" s="5">
        <f>'Per Book'!A59</f>
        <v>2009</v>
      </c>
      <c r="B59" s="5" t="str">
        <f>'Per Book'!B59</f>
        <v>311 - Structure and Improvements</v>
      </c>
    </row>
    <row r="60" spans="1:2" x14ac:dyDescent="0.2">
      <c r="A60" s="5">
        <f>'Per Book'!A60</f>
        <v>2010</v>
      </c>
      <c r="B60" s="5" t="str">
        <f>'Per Book'!B60</f>
        <v>311 - Structure and Improvements</v>
      </c>
    </row>
    <row r="61" spans="1:2" x14ac:dyDescent="0.2">
      <c r="A61" s="5">
        <f>'Per Book'!A61</f>
        <v>2011</v>
      </c>
      <c r="B61" s="5" t="str">
        <f>'Per Book'!B61</f>
        <v>311 - Structure and Improvements</v>
      </c>
    </row>
    <row r="62" spans="1:2" x14ac:dyDescent="0.2">
      <c r="A62" s="5">
        <f>'Per Book'!A62</f>
        <v>2012</v>
      </c>
      <c r="B62" s="5" t="str">
        <f>'Per Book'!B62</f>
        <v>311 - Structure and Improvements</v>
      </c>
    </row>
    <row r="63" spans="1:2" x14ac:dyDescent="0.2">
      <c r="A63" s="5">
        <f>'Per Book'!A63</f>
        <v>2013</v>
      </c>
      <c r="B63" s="5" t="str">
        <f>'Per Book'!B63</f>
        <v>311 - Structure and Improvements</v>
      </c>
    </row>
    <row r="64" spans="1:2" x14ac:dyDescent="0.2">
      <c r="A64" s="5">
        <f>'Per Book'!A64</f>
        <v>2014</v>
      </c>
      <c r="B64" s="5" t="str">
        <f>'Per Book'!B64</f>
        <v>311 - Structure and Improvements</v>
      </c>
    </row>
    <row r="65" spans="1:2" x14ac:dyDescent="0.2">
      <c r="A65" s="5" t="s">
        <v>23</v>
      </c>
      <c r="B65" s="5" t="s">
        <v>23</v>
      </c>
    </row>
    <row r="66" spans="1:2" x14ac:dyDescent="0.2">
      <c r="A66" s="5" t="s">
        <v>23</v>
      </c>
      <c r="B66" s="5" t="s">
        <v>23</v>
      </c>
    </row>
    <row r="67" spans="1:2" x14ac:dyDescent="0.2">
      <c r="A67" s="5">
        <f>'Per Book'!A67</f>
        <v>1994</v>
      </c>
      <c r="B67" s="5" t="str">
        <f>'Per Book'!B67</f>
        <v>312 - Boiler Plant Equipment</v>
      </c>
    </row>
    <row r="68" spans="1:2" x14ac:dyDescent="0.2">
      <c r="A68" s="5">
        <f>'Per Book'!A68</f>
        <v>1995</v>
      </c>
      <c r="B68" s="5" t="str">
        <f>'Per Book'!B68</f>
        <v>312 - Boiler Plant Equipment</v>
      </c>
    </row>
    <row r="69" spans="1:2" x14ac:dyDescent="0.2">
      <c r="A69" s="5">
        <f>'Per Book'!A69</f>
        <v>1996</v>
      </c>
      <c r="B69" s="5" t="str">
        <f>'Per Book'!B69</f>
        <v>312 - Boiler Plant Equipment</v>
      </c>
    </row>
    <row r="70" spans="1:2" x14ac:dyDescent="0.2">
      <c r="A70" s="5">
        <f>'Per Book'!A70</f>
        <v>1997</v>
      </c>
      <c r="B70" s="5" t="str">
        <f>'Per Book'!B70</f>
        <v>312 - Boiler Plant Equipment</v>
      </c>
    </row>
    <row r="71" spans="1:2" x14ac:dyDescent="0.2">
      <c r="A71" s="5">
        <f>'Per Book'!A71</f>
        <v>1998</v>
      </c>
      <c r="B71" s="5" t="str">
        <f>'Per Book'!B71</f>
        <v>312 - Boiler Plant Equipment</v>
      </c>
    </row>
    <row r="72" spans="1:2" x14ac:dyDescent="0.2">
      <c r="A72" s="5">
        <f>'Per Book'!A72</f>
        <v>1999</v>
      </c>
      <c r="B72" s="5" t="str">
        <f>'Per Book'!B72</f>
        <v>312 - Boiler Plant Equipment</v>
      </c>
    </row>
    <row r="73" spans="1:2" x14ac:dyDescent="0.2">
      <c r="A73" s="5">
        <f>'Per Book'!A73</f>
        <v>2000</v>
      </c>
      <c r="B73" s="5" t="str">
        <f>'Per Book'!B73</f>
        <v>312 - Boiler Plant Equipment</v>
      </c>
    </row>
    <row r="74" spans="1:2" x14ac:dyDescent="0.2">
      <c r="A74" s="5">
        <f>'Per Book'!A74</f>
        <v>2001</v>
      </c>
      <c r="B74" s="5" t="str">
        <f>'Per Book'!B74</f>
        <v>312 - Boiler Plant Equipment</v>
      </c>
    </row>
    <row r="75" spans="1:2" x14ac:dyDescent="0.2">
      <c r="A75" s="5">
        <f>'Per Book'!A75</f>
        <v>2002</v>
      </c>
      <c r="B75" s="5" t="str">
        <f>'Per Book'!B75</f>
        <v>312 - Boiler Plant Equipment</v>
      </c>
    </row>
    <row r="76" spans="1:2" x14ac:dyDescent="0.2">
      <c r="A76" s="5">
        <f>'Per Book'!A76</f>
        <v>2003</v>
      </c>
      <c r="B76" s="5" t="str">
        <f>'Per Book'!B76</f>
        <v>312 - Boiler Plant Equipment</v>
      </c>
    </row>
    <row r="77" spans="1:2" x14ac:dyDescent="0.2">
      <c r="A77" s="5">
        <f>'Per Book'!A77</f>
        <v>2004</v>
      </c>
      <c r="B77" s="5" t="str">
        <f>'Per Book'!B77</f>
        <v>312 - Boiler Plant Equipment</v>
      </c>
    </row>
    <row r="78" spans="1:2" x14ac:dyDescent="0.2">
      <c r="A78" s="5">
        <f>'Per Book'!A78</f>
        <v>2005</v>
      </c>
      <c r="B78" s="5" t="str">
        <f>'Per Book'!B78</f>
        <v>312 - Boiler Plant Equipment</v>
      </c>
    </row>
    <row r="79" spans="1:2" x14ac:dyDescent="0.2">
      <c r="A79" s="5">
        <f>'Per Book'!A79</f>
        <v>2006</v>
      </c>
      <c r="B79" s="5" t="str">
        <f>'Per Book'!B79</f>
        <v>312 - Boiler Plant Equipment</v>
      </c>
    </row>
    <row r="80" spans="1:2" x14ac:dyDescent="0.2">
      <c r="A80" s="5">
        <f>'Per Book'!A80</f>
        <v>2007</v>
      </c>
      <c r="B80" s="5" t="str">
        <f>'Per Book'!B80</f>
        <v>312 - Boiler Plant Equipment</v>
      </c>
    </row>
    <row r="81" spans="1:2" x14ac:dyDescent="0.2">
      <c r="A81" s="5">
        <f>'Per Book'!A81</f>
        <v>2008</v>
      </c>
      <c r="B81" s="5" t="str">
        <f>'Per Book'!B81</f>
        <v>312 - Boiler Plant Equipment</v>
      </c>
    </row>
    <row r="82" spans="1:2" x14ac:dyDescent="0.2">
      <c r="A82" s="5">
        <f>'Per Book'!A82</f>
        <v>2009</v>
      </c>
      <c r="B82" s="5" t="str">
        <f>'Per Book'!B82</f>
        <v>312 - Boiler Plant Equipment</v>
      </c>
    </row>
    <row r="83" spans="1:2" x14ac:dyDescent="0.2">
      <c r="A83" s="5">
        <f>'Per Book'!A83</f>
        <v>2010</v>
      </c>
      <c r="B83" s="5" t="str">
        <f>'Per Book'!B83</f>
        <v>312 - Boiler Plant Equipment</v>
      </c>
    </row>
    <row r="84" spans="1:2" x14ac:dyDescent="0.2">
      <c r="A84" s="5">
        <f>'Per Book'!A84</f>
        <v>2011</v>
      </c>
      <c r="B84" s="5" t="str">
        <f>'Per Book'!B84</f>
        <v>312 - Boiler Plant Equipment</v>
      </c>
    </row>
    <row r="85" spans="1:2" x14ac:dyDescent="0.2">
      <c r="A85" s="5">
        <f>'Per Book'!A85</f>
        <v>2012</v>
      </c>
      <c r="B85" s="5" t="str">
        <f>'Per Book'!B85</f>
        <v>312 - Boiler Plant Equipment</v>
      </c>
    </row>
    <row r="86" spans="1:2" x14ac:dyDescent="0.2">
      <c r="A86" s="5">
        <f>'Per Book'!A86</f>
        <v>2013</v>
      </c>
      <c r="B86" s="5" t="str">
        <f>'Per Book'!B86</f>
        <v>312 - Boiler Plant Equipment</v>
      </c>
    </row>
    <row r="87" spans="1:2" x14ac:dyDescent="0.2">
      <c r="A87" s="5">
        <f>'Per Book'!A87</f>
        <v>2014</v>
      </c>
      <c r="B87" s="5" t="str">
        <f>'Per Book'!B87</f>
        <v>312 - Boiler Plant Equipment</v>
      </c>
    </row>
    <row r="88" spans="1:2" x14ac:dyDescent="0.2">
      <c r="A88" s="5" t="s">
        <v>23</v>
      </c>
      <c r="B88" s="5" t="s">
        <v>23</v>
      </c>
    </row>
    <row r="89" spans="1:2" x14ac:dyDescent="0.2">
      <c r="A89" s="5" t="s">
        <v>23</v>
      </c>
      <c r="B89" s="5" t="s">
        <v>23</v>
      </c>
    </row>
    <row r="90" spans="1:2" x14ac:dyDescent="0.2">
      <c r="A90" s="5">
        <f>'Per Book'!A90</f>
        <v>1994</v>
      </c>
      <c r="B90" s="5" t="str">
        <f>'Per Book'!B90</f>
        <v>314 - Turbogenerator Units</v>
      </c>
    </row>
    <row r="91" spans="1:2" x14ac:dyDescent="0.2">
      <c r="A91" s="5">
        <f>'Per Book'!A91</f>
        <v>1995</v>
      </c>
      <c r="B91" s="5" t="str">
        <f>'Per Book'!B91</f>
        <v>314 - Turbogenerator Units</v>
      </c>
    </row>
    <row r="92" spans="1:2" x14ac:dyDescent="0.2">
      <c r="A92" s="5">
        <f>'Per Book'!A92</f>
        <v>1996</v>
      </c>
      <c r="B92" s="5" t="str">
        <f>'Per Book'!B92</f>
        <v>314 - Turbogenerator Units</v>
      </c>
    </row>
    <row r="93" spans="1:2" x14ac:dyDescent="0.2">
      <c r="A93" s="5">
        <f>'Per Book'!A93</f>
        <v>1997</v>
      </c>
      <c r="B93" s="5" t="str">
        <f>'Per Book'!B93</f>
        <v>314 - Turbogenerator Units</v>
      </c>
    </row>
    <row r="94" spans="1:2" x14ac:dyDescent="0.2">
      <c r="A94" s="5">
        <f>'Per Book'!A94</f>
        <v>1998</v>
      </c>
      <c r="B94" s="5" t="str">
        <f>'Per Book'!B94</f>
        <v>314 - Turbogenerator Units</v>
      </c>
    </row>
    <row r="95" spans="1:2" x14ac:dyDescent="0.2">
      <c r="A95" s="5">
        <f>'Per Book'!A95</f>
        <v>1999</v>
      </c>
      <c r="B95" s="5" t="str">
        <f>'Per Book'!B95</f>
        <v>314 - Turbogenerator Units</v>
      </c>
    </row>
    <row r="96" spans="1:2" x14ac:dyDescent="0.2">
      <c r="A96" s="5">
        <f>'Per Book'!A96</f>
        <v>2000</v>
      </c>
      <c r="B96" s="5" t="str">
        <f>'Per Book'!B96</f>
        <v>314 - Turbogenerator Units</v>
      </c>
    </row>
    <row r="97" spans="1:2" x14ac:dyDescent="0.2">
      <c r="A97" s="5">
        <f>'Per Book'!A97</f>
        <v>2001</v>
      </c>
      <c r="B97" s="5" t="str">
        <f>'Per Book'!B97</f>
        <v>314 - Turbogenerator Units</v>
      </c>
    </row>
    <row r="98" spans="1:2" x14ac:dyDescent="0.2">
      <c r="A98" s="5">
        <f>'Per Book'!A98</f>
        <v>2002</v>
      </c>
      <c r="B98" s="5" t="str">
        <f>'Per Book'!B98</f>
        <v>314 - Turbogenerator Units</v>
      </c>
    </row>
    <row r="99" spans="1:2" x14ac:dyDescent="0.2">
      <c r="A99" s="5">
        <f>'Per Book'!A99</f>
        <v>2003</v>
      </c>
      <c r="B99" s="5" t="str">
        <f>'Per Book'!B99</f>
        <v>314 - Turbogenerator Units</v>
      </c>
    </row>
    <row r="100" spans="1:2" x14ac:dyDescent="0.2">
      <c r="A100" s="5">
        <f>'Per Book'!A100</f>
        <v>2004</v>
      </c>
      <c r="B100" s="5" t="str">
        <f>'Per Book'!B100</f>
        <v>314 - Turbogenerator Units</v>
      </c>
    </row>
    <row r="101" spans="1:2" x14ac:dyDescent="0.2">
      <c r="A101" s="5">
        <f>'Per Book'!A101</f>
        <v>2005</v>
      </c>
      <c r="B101" s="5" t="str">
        <f>'Per Book'!B101</f>
        <v>314 - Turbogenerator Units</v>
      </c>
    </row>
    <row r="102" spans="1:2" x14ac:dyDescent="0.2">
      <c r="A102" s="5">
        <f>'Per Book'!A102</f>
        <v>2006</v>
      </c>
      <c r="B102" s="5" t="str">
        <f>'Per Book'!B102</f>
        <v>314 - Turbogenerator Units</v>
      </c>
    </row>
    <row r="103" spans="1:2" x14ac:dyDescent="0.2">
      <c r="A103" s="5">
        <f>'Per Book'!A103</f>
        <v>2007</v>
      </c>
      <c r="B103" s="5" t="str">
        <f>'Per Book'!B103</f>
        <v>314 - Turbogenerator Units</v>
      </c>
    </row>
    <row r="104" spans="1:2" x14ac:dyDescent="0.2">
      <c r="A104" s="5">
        <f>'Per Book'!A104</f>
        <v>2008</v>
      </c>
      <c r="B104" s="5" t="str">
        <f>'Per Book'!B104</f>
        <v>314 - Turbogenerator Units</v>
      </c>
    </row>
    <row r="105" spans="1:2" x14ac:dyDescent="0.2">
      <c r="A105" s="5">
        <f>'Per Book'!A105</f>
        <v>2009</v>
      </c>
      <c r="B105" s="5" t="str">
        <f>'Per Book'!B105</f>
        <v>314 - Turbogenerator Units</v>
      </c>
    </row>
    <row r="106" spans="1:2" x14ac:dyDescent="0.2">
      <c r="A106" s="5">
        <f>'Per Book'!A106</f>
        <v>2010</v>
      </c>
      <c r="B106" s="5" t="str">
        <f>'Per Book'!B106</f>
        <v>314 - Turbogenerator Units</v>
      </c>
    </row>
    <row r="107" spans="1:2" x14ac:dyDescent="0.2">
      <c r="A107" s="5">
        <f>'Per Book'!A107</f>
        <v>2011</v>
      </c>
      <c r="B107" s="5" t="str">
        <f>'Per Book'!B107</f>
        <v>314 - Turbogenerator Units</v>
      </c>
    </row>
    <row r="108" spans="1:2" x14ac:dyDescent="0.2">
      <c r="A108" s="5">
        <f>'Per Book'!A108</f>
        <v>2012</v>
      </c>
      <c r="B108" s="5" t="str">
        <f>'Per Book'!B108</f>
        <v>314 - Turbogenerator Units</v>
      </c>
    </row>
    <row r="109" spans="1:2" x14ac:dyDescent="0.2">
      <c r="A109" s="5">
        <f>'Per Book'!A109</f>
        <v>2013</v>
      </c>
      <c r="B109" s="5" t="str">
        <f>'Per Book'!B109</f>
        <v>314 - Turbogenerator Units</v>
      </c>
    </row>
    <row r="110" spans="1:2" x14ac:dyDescent="0.2">
      <c r="A110" s="5">
        <f>'Per Book'!A110</f>
        <v>2014</v>
      </c>
      <c r="B110" s="5" t="str">
        <f>'Per Book'!B110</f>
        <v>314 - Turbogenerator Units</v>
      </c>
    </row>
    <row r="111" spans="1:2" x14ac:dyDescent="0.2">
      <c r="A111" s="5" t="s">
        <v>23</v>
      </c>
      <c r="B111" s="5" t="s">
        <v>23</v>
      </c>
    </row>
    <row r="112" spans="1:2" x14ac:dyDescent="0.2">
      <c r="A112" s="5" t="s">
        <v>23</v>
      </c>
      <c r="B112" s="5" t="s">
        <v>23</v>
      </c>
    </row>
    <row r="113" spans="1:2" x14ac:dyDescent="0.2">
      <c r="A113" s="5">
        <f>'Per Book'!A113</f>
        <v>1994</v>
      </c>
      <c r="B113" s="5" t="str">
        <f>'Per Book'!B113</f>
        <v>315 - Accessory Electric Equipment</v>
      </c>
    </row>
    <row r="114" spans="1:2" x14ac:dyDescent="0.2">
      <c r="A114" s="5">
        <f>'Per Book'!A114</f>
        <v>1995</v>
      </c>
      <c r="B114" s="5" t="str">
        <f>'Per Book'!B114</f>
        <v>315 - Accessory Electric Equipment</v>
      </c>
    </row>
    <row r="115" spans="1:2" x14ac:dyDescent="0.2">
      <c r="A115" s="5">
        <f>'Per Book'!A115</f>
        <v>1996</v>
      </c>
      <c r="B115" s="5" t="str">
        <f>'Per Book'!B115</f>
        <v>315 - Accessory Electric Equipment</v>
      </c>
    </row>
    <row r="116" spans="1:2" x14ac:dyDescent="0.2">
      <c r="A116" s="5">
        <f>'Per Book'!A116</f>
        <v>1997</v>
      </c>
      <c r="B116" s="5" t="str">
        <f>'Per Book'!B116</f>
        <v>315 - Accessory Electric Equipment</v>
      </c>
    </row>
    <row r="117" spans="1:2" x14ac:dyDescent="0.2">
      <c r="A117" s="5">
        <f>'Per Book'!A117</f>
        <v>1998</v>
      </c>
      <c r="B117" s="5" t="str">
        <f>'Per Book'!B117</f>
        <v>315 - Accessory Electric Equipment</v>
      </c>
    </row>
    <row r="118" spans="1:2" x14ac:dyDescent="0.2">
      <c r="A118" s="5">
        <f>'Per Book'!A118</f>
        <v>1999</v>
      </c>
      <c r="B118" s="5" t="str">
        <f>'Per Book'!B118</f>
        <v>315 - Accessory Electric Equipment</v>
      </c>
    </row>
    <row r="119" spans="1:2" x14ac:dyDescent="0.2">
      <c r="A119" s="5">
        <f>'Per Book'!A119</f>
        <v>2000</v>
      </c>
      <c r="B119" s="5" t="str">
        <f>'Per Book'!B119</f>
        <v>315 - Accessory Electric Equipment</v>
      </c>
    </row>
    <row r="120" spans="1:2" x14ac:dyDescent="0.2">
      <c r="A120" s="5">
        <f>'Per Book'!A120</f>
        <v>2001</v>
      </c>
      <c r="B120" s="5" t="str">
        <f>'Per Book'!B120</f>
        <v>315 - Accessory Electric Equipment</v>
      </c>
    </row>
    <row r="121" spans="1:2" x14ac:dyDescent="0.2">
      <c r="A121" s="5">
        <f>'Per Book'!A121</f>
        <v>2002</v>
      </c>
      <c r="B121" s="5" t="str">
        <f>'Per Book'!B121</f>
        <v>315 - Accessory Electric Equipment</v>
      </c>
    </row>
    <row r="122" spans="1:2" x14ac:dyDescent="0.2">
      <c r="A122" s="5">
        <f>'Per Book'!A122</f>
        <v>2003</v>
      </c>
      <c r="B122" s="5" t="str">
        <f>'Per Book'!B122</f>
        <v>315 - Accessory Electric Equipment</v>
      </c>
    </row>
    <row r="123" spans="1:2" x14ac:dyDescent="0.2">
      <c r="A123" s="5">
        <f>'Per Book'!A123</f>
        <v>2004</v>
      </c>
      <c r="B123" s="5" t="str">
        <f>'Per Book'!B123</f>
        <v>315 - Accessory Electric Equipment</v>
      </c>
    </row>
    <row r="124" spans="1:2" x14ac:dyDescent="0.2">
      <c r="A124" s="5">
        <f>'Per Book'!A124</f>
        <v>2005</v>
      </c>
      <c r="B124" s="5" t="str">
        <f>'Per Book'!B124</f>
        <v>315 - Accessory Electric Equipment</v>
      </c>
    </row>
    <row r="125" spans="1:2" x14ac:dyDescent="0.2">
      <c r="A125" s="5">
        <f>'Per Book'!A125</f>
        <v>2006</v>
      </c>
      <c r="B125" s="5" t="str">
        <f>'Per Book'!B125</f>
        <v>315 - Accessory Electric Equipment</v>
      </c>
    </row>
    <row r="126" spans="1:2" x14ac:dyDescent="0.2">
      <c r="A126" s="5">
        <f>'Per Book'!A126</f>
        <v>2007</v>
      </c>
      <c r="B126" s="5" t="str">
        <f>'Per Book'!B126</f>
        <v>315 - Accessory Electric Equipment</v>
      </c>
    </row>
    <row r="127" spans="1:2" x14ac:dyDescent="0.2">
      <c r="A127" s="5">
        <f>'Per Book'!A127</f>
        <v>2008</v>
      </c>
      <c r="B127" s="5" t="str">
        <f>'Per Book'!B127</f>
        <v>315 - Accessory Electric Equipment</v>
      </c>
    </row>
    <row r="128" spans="1:2" x14ac:dyDescent="0.2">
      <c r="A128" s="5">
        <f>'Per Book'!A128</f>
        <v>2009</v>
      </c>
      <c r="B128" s="5" t="str">
        <f>'Per Book'!B128</f>
        <v>315 - Accessory Electric Equipment</v>
      </c>
    </row>
    <row r="129" spans="1:2" x14ac:dyDescent="0.2">
      <c r="A129" s="5">
        <f>'Per Book'!A129</f>
        <v>2010</v>
      </c>
      <c r="B129" s="5" t="str">
        <f>'Per Book'!B129</f>
        <v>315 - Accessory Electric Equipment</v>
      </c>
    </row>
    <row r="130" spans="1:2" x14ac:dyDescent="0.2">
      <c r="A130" s="5">
        <f>'Per Book'!A130</f>
        <v>2011</v>
      </c>
      <c r="B130" s="5" t="str">
        <f>'Per Book'!B130</f>
        <v>315 - Accessory Electric Equipment</v>
      </c>
    </row>
    <row r="131" spans="1:2" x14ac:dyDescent="0.2">
      <c r="A131" s="5">
        <f>'Per Book'!A131</f>
        <v>2012</v>
      </c>
      <c r="B131" s="5" t="str">
        <f>'Per Book'!B131</f>
        <v>315 - Accessory Electric Equipment</v>
      </c>
    </row>
    <row r="132" spans="1:2" x14ac:dyDescent="0.2">
      <c r="A132" s="5">
        <f>'Per Book'!A132</f>
        <v>2013</v>
      </c>
      <c r="B132" s="5" t="str">
        <f>'Per Book'!B132</f>
        <v>315 - Accessory Electric Equipment</v>
      </c>
    </row>
    <row r="133" spans="1:2" x14ac:dyDescent="0.2">
      <c r="A133" s="5">
        <f>'Per Book'!A133</f>
        <v>2014</v>
      </c>
      <c r="B133" s="5" t="str">
        <f>'Per Book'!B133</f>
        <v>315 - Accessory Electric Equipment</v>
      </c>
    </row>
    <row r="134" spans="1:2" x14ac:dyDescent="0.2">
      <c r="A134" s="5" t="s">
        <v>23</v>
      </c>
      <c r="B134" s="5" t="s">
        <v>23</v>
      </c>
    </row>
    <row r="135" spans="1:2" x14ac:dyDescent="0.2">
      <c r="A135" s="5" t="s">
        <v>23</v>
      </c>
      <c r="B135" s="5" t="s">
        <v>23</v>
      </c>
    </row>
    <row r="136" spans="1:2" x14ac:dyDescent="0.2">
      <c r="A136" s="5">
        <f>'Per Book'!A136</f>
        <v>1994</v>
      </c>
      <c r="B136" s="5" t="str">
        <f>'Per Book'!B136</f>
        <v>316 - Misc Power Plant Equipment</v>
      </c>
    </row>
    <row r="137" spans="1:2" x14ac:dyDescent="0.2">
      <c r="A137" s="5">
        <f>'Per Book'!A137</f>
        <v>1995</v>
      </c>
      <c r="B137" s="5" t="str">
        <f>'Per Book'!B137</f>
        <v>316 - Misc Power Plant Equipment</v>
      </c>
    </row>
    <row r="138" spans="1:2" x14ac:dyDescent="0.2">
      <c r="A138" s="5">
        <f>'Per Book'!A138</f>
        <v>1996</v>
      </c>
      <c r="B138" s="5" t="str">
        <f>'Per Book'!B138</f>
        <v>316 - Misc Power Plant Equipment</v>
      </c>
    </row>
    <row r="139" spans="1:2" x14ac:dyDescent="0.2">
      <c r="A139" s="5">
        <f>'Per Book'!A139</f>
        <v>1997</v>
      </c>
      <c r="B139" s="5" t="str">
        <f>'Per Book'!B139</f>
        <v>316 - Misc Power Plant Equipment</v>
      </c>
    </row>
    <row r="140" spans="1:2" x14ac:dyDescent="0.2">
      <c r="A140" s="5">
        <f>'Per Book'!A140</f>
        <v>1998</v>
      </c>
      <c r="B140" s="5" t="str">
        <f>'Per Book'!B140</f>
        <v>316 - Misc Power Plant Equipment</v>
      </c>
    </row>
    <row r="141" spans="1:2" x14ac:dyDescent="0.2">
      <c r="A141" s="5">
        <f>'Per Book'!A141</f>
        <v>1999</v>
      </c>
      <c r="B141" s="5" t="str">
        <f>'Per Book'!B141</f>
        <v>316 - Misc Power Plant Equipment</v>
      </c>
    </row>
    <row r="142" spans="1:2" x14ac:dyDescent="0.2">
      <c r="A142" s="5">
        <f>'Per Book'!A142</f>
        <v>2000</v>
      </c>
      <c r="B142" s="5" t="str">
        <f>'Per Book'!B142</f>
        <v>316 - Misc Power Plant Equipment</v>
      </c>
    </row>
    <row r="143" spans="1:2" x14ac:dyDescent="0.2">
      <c r="A143" s="5">
        <f>'Per Book'!A143</f>
        <v>2001</v>
      </c>
      <c r="B143" s="5" t="str">
        <f>'Per Book'!B143</f>
        <v>316 - Misc Power Plant Equipment</v>
      </c>
    </row>
    <row r="144" spans="1:2" x14ac:dyDescent="0.2">
      <c r="A144" s="5">
        <f>'Per Book'!A144</f>
        <v>2002</v>
      </c>
      <c r="B144" s="5" t="str">
        <f>'Per Book'!B144</f>
        <v>316 - Misc Power Plant Equipment</v>
      </c>
    </row>
    <row r="145" spans="1:2" x14ac:dyDescent="0.2">
      <c r="A145" s="5">
        <f>'Per Book'!A145</f>
        <v>2003</v>
      </c>
      <c r="B145" s="5" t="str">
        <f>'Per Book'!B145</f>
        <v>316 - Misc Power Plant Equipment</v>
      </c>
    </row>
    <row r="146" spans="1:2" x14ac:dyDescent="0.2">
      <c r="A146" s="5">
        <f>'Per Book'!A146</f>
        <v>2004</v>
      </c>
      <c r="B146" s="5" t="str">
        <f>'Per Book'!B146</f>
        <v>316 - Misc Power Plant Equipment</v>
      </c>
    </row>
    <row r="147" spans="1:2" x14ac:dyDescent="0.2">
      <c r="A147" s="5">
        <f>'Per Book'!A147</f>
        <v>2005</v>
      </c>
      <c r="B147" s="5" t="str">
        <f>'Per Book'!B147</f>
        <v>316 - Misc Power Plant Equipment</v>
      </c>
    </row>
    <row r="148" spans="1:2" x14ac:dyDescent="0.2">
      <c r="A148" s="5">
        <f>'Per Book'!A148</f>
        <v>2006</v>
      </c>
      <c r="B148" s="5" t="str">
        <f>'Per Book'!B148</f>
        <v>316 - Misc Power Plant Equipment</v>
      </c>
    </row>
    <row r="149" spans="1:2" x14ac:dyDescent="0.2">
      <c r="A149" s="5">
        <f>'Per Book'!A149</f>
        <v>2007</v>
      </c>
      <c r="B149" s="5" t="str">
        <f>'Per Book'!B149</f>
        <v>316 - Misc Power Plant Equipment</v>
      </c>
    </row>
    <row r="150" spans="1:2" x14ac:dyDescent="0.2">
      <c r="A150" s="5">
        <f>'Per Book'!A150</f>
        <v>2008</v>
      </c>
      <c r="B150" s="5" t="str">
        <f>'Per Book'!B150</f>
        <v>316 - Misc Power Plant Equipment</v>
      </c>
    </row>
    <row r="151" spans="1:2" x14ac:dyDescent="0.2">
      <c r="A151" s="5">
        <f>'Per Book'!A151</f>
        <v>2009</v>
      </c>
      <c r="B151" s="5" t="str">
        <f>'Per Book'!B151</f>
        <v>316 - Misc Power Plant Equipment</v>
      </c>
    </row>
    <row r="152" spans="1:2" x14ac:dyDescent="0.2">
      <c r="A152" s="5">
        <f>'Per Book'!A152</f>
        <v>2010</v>
      </c>
      <c r="B152" s="5" t="str">
        <f>'Per Book'!B152</f>
        <v>316 - Misc Power Plant Equipment</v>
      </c>
    </row>
    <row r="153" spans="1:2" x14ac:dyDescent="0.2">
      <c r="A153" s="5">
        <f>'Per Book'!A153</f>
        <v>2011</v>
      </c>
      <c r="B153" s="5" t="str">
        <f>'Per Book'!B153</f>
        <v>316 - Misc Power Plant Equipment</v>
      </c>
    </row>
    <row r="154" spans="1:2" x14ac:dyDescent="0.2">
      <c r="A154" s="5">
        <f>'Per Book'!A154</f>
        <v>2012</v>
      </c>
      <c r="B154" s="5" t="str">
        <f>'Per Book'!B154</f>
        <v>316 - Misc Power Plant Equipment</v>
      </c>
    </row>
    <row r="155" spans="1:2" x14ac:dyDescent="0.2">
      <c r="A155" s="5">
        <f>'Per Book'!A155</f>
        <v>2013</v>
      </c>
      <c r="B155" s="5" t="str">
        <f>'Per Book'!B155</f>
        <v>316 - Misc Power Plant Equipment</v>
      </c>
    </row>
    <row r="156" spans="1:2" x14ac:dyDescent="0.2">
      <c r="A156" s="5">
        <f>'Per Book'!A156</f>
        <v>2014</v>
      </c>
      <c r="B156" s="5" t="str">
        <f>'Per Book'!B156</f>
        <v>316 - Misc Power Plant Equipment</v>
      </c>
    </row>
    <row r="157" spans="1:2" x14ac:dyDescent="0.2">
      <c r="A157" s="5" t="s">
        <v>23</v>
      </c>
      <c r="B157" s="5" t="s">
        <v>23</v>
      </c>
    </row>
    <row r="158" spans="1:2" x14ac:dyDescent="0.2">
      <c r="A158" s="5" t="s">
        <v>23</v>
      </c>
      <c r="B158" s="5" t="s">
        <v>23</v>
      </c>
    </row>
    <row r="159" spans="1:2" x14ac:dyDescent="0.2">
      <c r="A159" s="5">
        <f>'Per Book'!A159</f>
        <v>1981</v>
      </c>
      <c r="B159" s="5" t="str">
        <f>'Per Book'!B159</f>
        <v>Other Production</v>
      </c>
    </row>
    <row r="160" spans="1:2" x14ac:dyDescent="0.2">
      <c r="A160" s="5">
        <f>'Per Book'!A160</f>
        <v>1982</v>
      </c>
      <c r="B160" s="5" t="str">
        <f>'Per Book'!B160</f>
        <v>Other Production</v>
      </c>
    </row>
    <row r="161" spans="1:2" x14ac:dyDescent="0.2">
      <c r="A161" s="5">
        <f>'Per Book'!A161</f>
        <v>1983</v>
      </c>
      <c r="B161" s="5" t="str">
        <f>'Per Book'!B161</f>
        <v>Other Production</v>
      </c>
    </row>
    <row r="162" spans="1:2" x14ac:dyDescent="0.2">
      <c r="A162" s="5">
        <f>'Per Book'!A162</f>
        <v>1984</v>
      </c>
      <c r="B162" s="5" t="str">
        <f>'Per Book'!B162</f>
        <v>Other Production</v>
      </c>
    </row>
    <row r="163" spans="1:2" x14ac:dyDescent="0.2">
      <c r="A163" s="5">
        <f>'Per Book'!A163</f>
        <v>1985</v>
      </c>
      <c r="B163" s="5" t="str">
        <f>'Per Book'!B163</f>
        <v>Other Production</v>
      </c>
    </row>
    <row r="164" spans="1:2" x14ac:dyDescent="0.2">
      <c r="A164" s="5">
        <f>'Per Book'!A164</f>
        <v>1986</v>
      </c>
      <c r="B164" s="5" t="str">
        <f>'Per Book'!B164</f>
        <v>Other Production</v>
      </c>
    </row>
    <row r="165" spans="1:2" x14ac:dyDescent="0.2">
      <c r="A165" s="5">
        <f>'Per Book'!A165</f>
        <v>1987</v>
      </c>
      <c r="B165" s="5" t="str">
        <f>'Per Book'!B165</f>
        <v>Other Production</v>
      </c>
    </row>
    <row r="166" spans="1:2" x14ac:dyDescent="0.2">
      <c r="A166" s="5">
        <f>'Per Book'!A166</f>
        <v>1988</v>
      </c>
      <c r="B166" s="5" t="str">
        <f>'Per Book'!B166</f>
        <v>Other Production</v>
      </c>
    </row>
    <row r="167" spans="1:2" x14ac:dyDescent="0.2">
      <c r="A167" s="5">
        <f>'Per Book'!A167</f>
        <v>1989</v>
      </c>
      <c r="B167" s="5" t="str">
        <f>'Per Book'!B167</f>
        <v>Other Production</v>
      </c>
    </row>
    <row r="168" spans="1:2" x14ac:dyDescent="0.2">
      <c r="A168" s="5">
        <f>'Per Book'!A168</f>
        <v>1990</v>
      </c>
      <c r="B168" s="5" t="str">
        <f>'Per Book'!B168</f>
        <v>Other Production</v>
      </c>
    </row>
    <row r="169" spans="1:2" x14ac:dyDescent="0.2">
      <c r="A169" s="5">
        <f>'Per Book'!A169</f>
        <v>1991</v>
      </c>
      <c r="B169" s="5" t="str">
        <f>'Per Book'!B169</f>
        <v>Other Production</v>
      </c>
    </row>
    <row r="170" spans="1:2" x14ac:dyDescent="0.2">
      <c r="A170" s="5">
        <f>'Per Book'!A170</f>
        <v>1992</v>
      </c>
      <c r="B170" s="5" t="str">
        <f>'Per Book'!B170</f>
        <v>Other Production</v>
      </c>
    </row>
    <row r="171" spans="1:2" x14ac:dyDescent="0.2">
      <c r="A171" s="5">
        <f>'Per Book'!A171</f>
        <v>1993</v>
      </c>
      <c r="B171" s="5" t="str">
        <f>'Per Book'!B171</f>
        <v>Other Production</v>
      </c>
    </row>
    <row r="172" spans="1:2" x14ac:dyDescent="0.2">
      <c r="A172" s="5">
        <f>'Per Book'!A172</f>
        <v>1994</v>
      </c>
      <c r="B172" s="5" t="str">
        <f>'Per Book'!B172</f>
        <v>Other Production</v>
      </c>
    </row>
    <row r="173" spans="1:2" x14ac:dyDescent="0.2">
      <c r="A173" s="5">
        <f>'Per Book'!A173</f>
        <v>1995</v>
      </c>
      <c r="B173" s="5" t="str">
        <f>'Per Book'!B173</f>
        <v>Other Production</v>
      </c>
    </row>
    <row r="174" spans="1:2" x14ac:dyDescent="0.2">
      <c r="A174" s="5">
        <f>'Per Book'!A174</f>
        <v>1996</v>
      </c>
      <c r="B174" s="5" t="str">
        <f>'Per Book'!B174</f>
        <v>Other Production</v>
      </c>
    </row>
    <row r="175" spans="1:2" x14ac:dyDescent="0.2">
      <c r="A175" s="5">
        <f>'Per Book'!A175</f>
        <v>1997</v>
      </c>
      <c r="B175" s="5" t="str">
        <f>'Per Book'!B175</f>
        <v>Other Production</v>
      </c>
    </row>
    <row r="176" spans="1:2" x14ac:dyDescent="0.2">
      <c r="A176" s="5">
        <f>'Per Book'!A176</f>
        <v>1998</v>
      </c>
      <c r="B176" s="5" t="str">
        <f>'Per Book'!B176</f>
        <v>Other Production</v>
      </c>
    </row>
    <row r="177" spans="1:2" x14ac:dyDescent="0.2">
      <c r="A177" s="5">
        <f>'Per Book'!A177</f>
        <v>1999</v>
      </c>
      <c r="B177" s="5" t="str">
        <f>'Per Book'!B177</f>
        <v>Other Production</v>
      </c>
    </row>
    <row r="178" spans="1:2" x14ac:dyDescent="0.2">
      <c r="A178" s="5">
        <f>'Per Book'!A178</f>
        <v>2000</v>
      </c>
      <c r="B178" s="5" t="str">
        <f>'Per Book'!B178</f>
        <v>Other Production</v>
      </c>
    </row>
    <row r="179" spans="1:2" x14ac:dyDescent="0.2">
      <c r="A179" s="5">
        <f>'Per Book'!A179</f>
        <v>2001</v>
      </c>
      <c r="B179" s="5" t="str">
        <f>'Per Book'!B179</f>
        <v>Other Production</v>
      </c>
    </row>
    <row r="180" spans="1:2" x14ac:dyDescent="0.2">
      <c r="A180" s="5">
        <f>'Per Book'!A180</f>
        <v>2002</v>
      </c>
      <c r="B180" s="5" t="str">
        <f>'Per Book'!B180</f>
        <v>Other Production</v>
      </c>
    </row>
    <row r="181" spans="1:2" x14ac:dyDescent="0.2">
      <c r="A181" s="5">
        <f>'Per Book'!A181</f>
        <v>2003</v>
      </c>
      <c r="B181" s="5" t="str">
        <f>'Per Book'!B181</f>
        <v>Other Production</v>
      </c>
    </row>
    <row r="182" spans="1:2" x14ac:dyDescent="0.2">
      <c r="A182" s="5">
        <f>'Per Book'!A182</f>
        <v>2004</v>
      </c>
      <c r="B182" s="5" t="str">
        <f>'Per Book'!B182</f>
        <v>Other Production</v>
      </c>
    </row>
    <row r="183" spans="1:2" x14ac:dyDescent="0.2">
      <c r="A183" s="5">
        <f>'Per Book'!A183</f>
        <v>2005</v>
      </c>
      <c r="B183" s="5" t="str">
        <f>'Per Book'!B183</f>
        <v>Other Production</v>
      </c>
    </row>
    <row r="184" spans="1:2" x14ac:dyDescent="0.2">
      <c r="A184" s="5">
        <f>'Per Book'!A184</f>
        <v>2006</v>
      </c>
      <c r="B184" s="5" t="str">
        <f>'Per Book'!B184</f>
        <v>Other Production</v>
      </c>
    </row>
    <row r="185" spans="1:2" x14ac:dyDescent="0.2">
      <c r="A185" s="5">
        <f>'Per Book'!A185</f>
        <v>2007</v>
      </c>
      <c r="B185" s="5" t="str">
        <f>'Per Book'!B185</f>
        <v>Other Production</v>
      </c>
    </row>
    <row r="186" spans="1:2" x14ac:dyDescent="0.2">
      <c r="A186" s="5">
        <f>'Per Book'!A186</f>
        <v>2008</v>
      </c>
      <c r="B186" s="5" t="str">
        <f>'Per Book'!B186</f>
        <v>Other Production</v>
      </c>
    </row>
    <row r="187" spans="1:2" x14ac:dyDescent="0.2">
      <c r="A187" s="5">
        <f>'Per Book'!A187</f>
        <v>2009</v>
      </c>
      <c r="B187" s="5" t="str">
        <f>'Per Book'!B187</f>
        <v>Other Production</v>
      </c>
    </row>
    <row r="188" spans="1:2" x14ac:dyDescent="0.2">
      <c r="A188" s="5">
        <f>'Per Book'!A188</f>
        <v>2010</v>
      </c>
      <c r="B188" s="5" t="str">
        <f>'Per Book'!B188</f>
        <v>Other Production</v>
      </c>
    </row>
    <row r="189" spans="1:2" x14ac:dyDescent="0.2">
      <c r="A189" s="5">
        <f>'Per Book'!A189</f>
        <v>2011</v>
      </c>
      <c r="B189" s="5" t="str">
        <f>'Per Book'!B189</f>
        <v>Other Production</v>
      </c>
    </row>
    <row r="190" spans="1:2" x14ac:dyDescent="0.2">
      <c r="A190" s="5">
        <f>'Per Book'!A190</f>
        <v>2012</v>
      </c>
      <c r="B190" s="5" t="str">
        <f>'Per Book'!B190</f>
        <v>Other Production</v>
      </c>
    </row>
    <row r="191" spans="1:2" x14ac:dyDescent="0.2">
      <c r="A191" s="5">
        <f>'Per Book'!A191</f>
        <v>2013</v>
      </c>
      <c r="B191" s="5" t="str">
        <f>'Per Book'!B191</f>
        <v>Other Production</v>
      </c>
    </row>
    <row r="192" spans="1:2" x14ac:dyDescent="0.2">
      <c r="A192" s="5">
        <f>'Per Book'!A192</f>
        <v>2014</v>
      </c>
      <c r="B192" s="5" t="str">
        <f>'Per Book'!B192</f>
        <v>Other Production</v>
      </c>
    </row>
    <row r="193" spans="1:2" x14ac:dyDescent="0.2">
      <c r="A193" s="5" t="s">
        <v>23</v>
      </c>
      <c r="B193" s="5" t="s">
        <v>23</v>
      </c>
    </row>
    <row r="194" spans="1:2" x14ac:dyDescent="0.2">
      <c r="A194" s="5" t="s">
        <v>23</v>
      </c>
      <c r="B194" s="5" t="s">
        <v>23</v>
      </c>
    </row>
    <row r="195" spans="1:2" x14ac:dyDescent="0.2">
      <c r="A195" s="5">
        <f>'Per Book'!A195</f>
        <v>1981</v>
      </c>
      <c r="B195" s="5" t="str">
        <f>'Per Book'!B195</f>
        <v>341 - Structures and Improvements</v>
      </c>
    </row>
    <row r="196" spans="1:2" x14ac:dyDescent="0.2">
      <c r="A196" s="5">
        <f>'Per Book'!A196</f>
        <v>1982</v>
      </c>
      <c r="B196" s="5" t="str">
        <f>'Per Book'!B196</f>
        <v>341 - Structures and Improvements</v>
      </c>
    </row>
    <row r="197" spans="1:2" x14ac:dyDescent="0.2">
      <c r="A197" s="5">
        <f>'Per Book'!A197</f>
        <v>1983</v>
      </c>
      <c r="B197" s="5" t="str">
        <f>'Per Book'!B197</f>
        <v>341 - Structures and Improvements</v>
      </c>
    </row>
    <row r="198" spans="1:2" x14ac:dyDescent="0.2">
      <c r="A198" s="5">
        <f>'Per Book'!A198</f>
        <v>1984</v>
      </c>
      <c r="B198" s="5" t="str">
        <f>'Per Book'!B198</f>
        <v>341 - Structures and Improvements</v>
      </c>
    </row>
    <row r="199" spans="1:2" x14ac:dyDescent="0.2">
      <c r="A199" s="5">
        <f>'Per Book'!A199</f>
        <v>1985</v>
      </c>
      <c r="B199" s="5" t="str">
        <f>'Per Book'!B199</f>
        <v>341 - Structures and Improvements</v>
      </c>
    </row>
    <row r="200" spans="1:2" x14ac:dyDescent="0.2">
      <c r="A200" s="5">
        <f>'Per Book'!A200</f>
        <v>1986</v>
      </c>
      <c r="B200" s="5" t="str">
        <f>'Per Book'!B200</f>
        <v>341 - Structures and Improvements</v>
      </c>
    </row>
    <row r="201" spans="1:2" x14ac:dyDescent="0.2">
      <c r="A201" s="5">
        <f>'Per Book'!A201</f>
        <v>1987</v>
      </c>
      <c r="B201" s="5" t="str">
        <f>'Per Book'!B201</f>
        <v>341 - Structures and Improvements</v>
      </c>
    </row>
    <row r="202" spans="1:2" x14ac:dyDescent="0.2">
      <c r="A202" s="5">
        <f>'Per Book'!A202</f>
        <v>1988</v>
      </c>
      <c r="B202" s="5" t="str">
        <f>'Per Book'!B202</f>
        <v>341 - Structures and Improvements</v>
      </c>
    </row>
    <row r="203" spans="1:2" x14ac:dyDescent="0.2">
      <c r="A203" s="5">
        <f>'Per Book'!A203</f>
        <v>1989</v>
      </c>
      <c r="B203" s="5" t="str">
        <f>'Per Book'!B203</f>
        <v>341 - Structures and Improvements</v>
      </c>
    </row>
    <row r="204" spans="1:2" x14ac:dyDescent="0.2">
      <c r="A204" s="5">
        <f>'Per Book'!A204</f>
        <v>1990</v>
      </c>
      <c r="B204" s="5" t="str">
        <f>'Per Book'!B204</f>
        <v>341 - Structures and Improvements</v>
      </c>
    </row>
    <row r="205" spans="1:2" x14ac:dyDescent="0.2">
      <c r="A205" s="5">
        <f>'Per Book'!A205</f>
        <v>1991</v>
      </c>
      <c r="B205" s="5" t="str">
        <f>'Per Book'!B205</f>
        <v>341 - Structures and Improvements</v>
      </c>
    </row>
    <row r="206" spans="1:2" x14ac:dyDescent="0.2">
      <c r="A206" s="5">
        <f>'Per Book'!A206</f>
        <v>1992</v>
      </c>
      <c r="B206" s="5" t="str">
        <f>'Per Book'!B206</f>
        <v>341 - Structures and Improvements</v>
      </c>
    </row>
    <row r="207" spans="1:2" x14ac:dyDescent="0.2">
      <c r="A207" s="5">
        <f>'Per Book'!A207</f>
        <v>1993</v>
      </c>
      <c r="B207" s="5" t="str">
        <f>'Per Book'!B207</f>
        <v>341 - Structures and Improvements</v>
      </c>
    </row>
    <row r="208" spans="1:2" x14ac:dyDescent="0.2">
      <c r="A208" s="5">
        <f>'Per Book'!A208</f>
        <v>1994</v>
      </c>
      <c r="B208" s="5" t="str">
        <f>'Per Book'!B208</f>
        <v>341 - Structures and Improvements</v>
      </c>
    </row>
    <row r="209" spans="1:2" x14ac:dyDescent="0.2">
      <c r="A209" s="5">
        <f>'Per Book'!A209</f>
        <v>1995</v>
      </c>
      <c r="B209" s="5" t="str">
        <f>'Per Book'!B209</f>
        <v>341 - Structures and Improvements</v>
      </c>
    </row>
    <row r="210" spans="1:2" x14ac:dyDescent="0.2">
      <c r="A210" s="5">
        <f>'Per Book'!A210</f>
        <v>1996</v>
      </c>
      <c r="B210" s="5" t="str">
        <f>'Per Book'!B210</f>
        <v>341 - Structures and Improvements</v>
      </c>
    </row>
    <row r="211" spans="1:2" x14ac:dyDescent="0.2">
      <c r="A211" s="5">
        <f>'Per Book'!A211</f>
        <v>1997</v>
      </c>
      <c r="B211" s="5" t="str">
        <f>'Per Book'!B211</f>
        <v>341 - Structures and Improvements</v>
      </c>
    </row>
    <row r="212" spans="1:2" x14ac:dyDescent="0.2">
      <c r="A212" s="5">
        <f>'Per Book'!A212</f>
        <v>1998</v>
      </c>
      <c r="B212" s="5" t="str">
        <f>'Per Book'!B212</f>
        <v>341 - Structures and Improvements</v>
      </c>
    </row>
    <row r="213" spans="1:2" x14ac:dyDescent="0.2">
      <c r="A213" s="5">
        <f>'Per Book'!A213</f>
        <v>1999</v>
      </c>
      <c r="B213" s="5" t="str">
        <f>'Per Book'!B213</f>
        <v>341 - Structures and Improvements</v>
      </c>
    </row>
    <row r="214" spans="1:2" x14ac:dyDescent="0.2">
      <c r="A214" s="5">
        <f>'Per Book'!A214</f>
        <v>2000</v>
      </c>
      <c r="B214" s="5" t="str">
        <f>'Per Book'!B214</f>
        <v>341 - Structures and Improvements</v>
      </c>
    </row>
    <row r="215" spans="1:2" x14ac:dyDescent="0.2">
      <c r="A215" s="5">
        <f>'Per Book'!A215</f>
        <v>2001</v>
      </c>
      <c r="B215" s="5" t="str">
        <f>'Per Book'!B215</f>
        <v>341 - Structures and Improvements</v>
      </c>
    </row>
    <row r="216" spans="1:2" x14ac:dyDescent="0.2">
      <c r="A216" s="5">
        <f>'Per Book'!A216</f>
        <v>2002</v>
      </c>
      <c r="B216" s="5" t="str">
        <f>'Per Book'!B216</f>
        <v>341 - Structures and Improvements</v>
      </c>
    </row>
    <row r="217" spans="1:2" x14ac:dyDescent="0.2">
      <c r="A217" s="5">
        <f>'Per Book'!A217</f>
        <v>2003</v>
      </c>
      <c r="B217" s="5" t="str">
        <f>'Per Book'!B217</f>
        <v>341 - Structures and Improvements</v>
      </c>
    </row>
    <row r="218" spans="1:2" x14ac:dyDescent="0.2">
      <c r="A218" s="5">
        <f>'Per Book'!A218</f>
        <v>2004</v>
      </c>
      <c r="B218" s="5" t="str">
        <f>'Per Book'!B218</f>
        <v>341 - Structures and Improvements</v>
      </c>
    </row>
    <row r="219" spans="1:2" x14ac:dyDescent="0.2">
      <c r="A219" s="5">
        <f>'Per Book'!A219</f>
        <v>2005</v>
      </c>
      <c r="B219" s="5" t="str">
        <f>'Per Book'!B219</f>
        <v>341 - Structures and Improvements</v>
      </c>
    </row>
    <row r="220" spans="1:2" x14ac:dyDescent="0.2">
      <c r="A220" s="5">
        <f>'Per Book'!A220</f>
        <v>2006</v>
      </c>
      <c r="B220" s="5" t="str">
        <f>'Per Book'!B220</f>
        <v>341 - Structures and Improvements</v>
      </c>
    </row>
    <row r="221" spans="1:2" x14ac:dyDescent="0.2">
      <c r="A221" s="5">
        <f>'Per Book'!A221</f>
        <v>2007</v>
      </c>
      <c r="B221" s="5" t="str">
        <f>'Per Book'!B221</f>
        <v>341 - Structures and Improvements</v>
      </c>
    </row>
    <row r="222" spans="1:2" x14ac:dyDescent="0.2">
      <c r="A222" s="5">
        <f>'Per Book'!A222</f>
        <v>2008</v>
      </c>
      <c r="B222" s="5" t="str">
        <f>'Per Book'!B222</f>
        <v>341 - Structures and Improvements</v>
      </c>
    </row>
    <row r="223" spans="1:2" x14ac:dyDescent="0.2">
      <c r="A223" s="5">
        <f>'Per Book'!A223</f>
        <v>2009</v>
      </c>
      <c r="B223" s="5" t="str">
        <f>'Per Book'!B223</f>
        <v>341 - Structures and Improvements</v>
      </c>
    </row>
    <row r="224" spans="1:2" x14ac:dyDescent="0.2">
      <c r="A224" s="5">
        <f>'Per Book'!A224</f>
        <v>2010</v>
      </c>
      <c r="B224" s="5" t="str">
        <f>'Per Book'!B224</f>
        <v>341 - Structures and Improvements</v>
      </c>
    </row>
    <row r="225" spans="1:2" x14ac:dyDescent="0.2">
      <c r="A225" s="5">
        <f>'Per Book'!A225</f>
        <v>2011</v>
      </c>
      <c r="B225" s="5" t="str">
        <f>'Per Book'!B225</f>
        <v>341 - Structures and Improvements</v>
      </c>
    </row>
    <row r="226" spans="1:2" x14ac:dyDescent="0.2">
      <c r="A226" s="5">
        <f>'Per Book'!A226</f>
        <v>2012</v>
      </c>
      <c r="B226" s="5" t="str">
        <f>'Per Book'!B226</f>
        <v>341 - Structures and Improvements</v>
      </c>
    </row>
    <row r="227" spans="1:2" x14ac:dyDescent="0.2">
      <c r="A227" s="5">
        <f>'Per Book'!A227</f>
        <v>2013</v>
      </c>
      <c r="B227" s="5" t="str">
        <f>'Per Book'!B227</f>
        <v>341 - Structures and Improvements</v>
      </c>
    </row>
    <row r="228" spans="1:2" x14ac:dyDescent="0.2">
      <c r="A228" s="5">
        <f>'Per Book'!A228</f>
        <v>2014</v>
      </c>
      <c r="B228" s="5" t="str">
        <f>'Per Book'!B228</f>
        <v>341 - Structures and Improvements</v>
      </c>
    </row>
    <row r="229" spans="1:2" x14ac:dyDescent="0.2">
      <c r="A229" s="5" t="s">
        <v>23</v>
      </c>
      <c r="B229" s="5" t="s">
        <v>23</v>
      </c>
    </row>
    <row r="230" spans="1:2" x14ac:dyDescent="0.2">
      <c r="A230" s="5" t="s">
        <v>23</v>
      </c>
      <c r="B230" s="5" t="s">
        <v>23</v>
      </c>
    </row>
    <row r="231" spans="1:2" x14ac:dyDescent="0.2">
      <c r="A231" s="5">
        <f>'Per Book'!A231</f>
        <v>1981</v>
      </c>
      <c r="B231" s="5" t="str">
        <f>'Per Book'!B231</f>
        <v>342 - Fuel Holders and Accessories</v>
      </c>
    </row>
    <row r="232" spans="1:2" x14ac:dyDescent="0.2">
      <c r="A232" s="5">
        <f>'Per Book'!A232</f>
        <v>1982</v>
      </c>
      <c r="B232" s="5" t="str">
        <f>'Per Book'!B232</f>
        <v>342 - Fuel Holders and Accessories</v>
      </c>
    </row>
    <row r="233" spans="1:2" x14ac:dyDescent="0.2">
      <c r="A233" s="5">
        <f>'Per Book'!A233</f>
        <v>1983</v>
      </c>
      <c r="B233" s="5" t="str">
        <f>'Per Book'!B233</f>
        <v>342 - Fuel Holders and Accessories</v>
      </c>
    </row>
    <row r="234" spans="1:2" x14ac:dyDescent="0.2">
      <c r="A234" s="5">
        <f>'Per Book'!A234</f>
        <v>1984</v>
      </c>
      <c r="B234" s="5" t="str">
        <f>'Per Book'!B234</f>
        <v>342 - Fuel Holders and Accessories</v>
      </c>
    </row>
    <row r="235" spans="1:2" x14ac:dyDescent="0.2">
      <c r="A235" s="5">
        <f>'Per Book'!A235</f>
        <v>1985</v>
      </c>
      <c r="B235" s="5" t="str">
        <f>'Per Book'!B235</f>
        <v>342 - Fuel Holders and Accessories</v>
      </c>
    </row>
    <row r="236" spans="1:2" x14ac:dyDescent="0.2">
      <c r="A236" s="5">
        <f>'Per Book'!A236</f>
        <v>1986</v>
      </c>
      <c r="B236" s="5" t="str">
        <f>'Per Book'!B236</f>
        <v>342 - Fuel Holders and Accessories</v>
      </c>
    </row>
    <row r="237" spans="1:2" x14ac:dyDescent="0.2">
      <c r="A237" s="5">
        <f>'Per Book'!A237</f>
        <v>1987</v>
      </c>
      <c r="B237" s="5" t="str">
        <f>'Per Book'!B237</f>
        <v>342 - Fuel Holders and Accessories</v>
      </c>
    </row>
    <row r="238" spans="1:2" x14ac:dyDescent="0.2">
      <c r="A238" s="5">
        <f>'Per Book'!A238</f>
        <v>1988</v>
      </c>
      <c r="B238" s="5" t="str">
        <f>'Per Book'!B238</f>
        <v>342 - Fuel Holders and Accessories</v>
      </c>
    </row>
    <row r="239" spans="1:2" x14ac:dyDescent="0.2">
      <c r="A239" s="5">
        <f>'Per Book'!A239</f>
        <v>1989</v>
      </c>
      <c r="B239" s="5" t="str">
        <f>'Per Book'!B239</f>
        <v>342 - Fuel Holders and Accessories</v>
      </c>
    </row>
    <row r="240" spans="1:2" x14ac:dyDescent="0.2">
      <c r="A240" s="5">
        <f>'Per Book'!A240</f>
        <v>1990</v>
      </c>
      <c r="B240" s="5" t="str">
        <f>'Per Book'!B240</f>
        <v>342 - Fuel Holders and Accessories</v>
      </c>
    </row>
    <row r="241" spans="1:2" x14ac:dyDescent="0.2">
      <c r="A241" s="5">
        <f>'Per Book'!A241</f>
        <v>1991</v>
      </c>
      <c r="B241" s="5" t="str">
        <f>'Per Book'!B241</f>
        <v>342 - Fuel Holders and Accessories</v>
      </c>
    </row>
    <row r="242" spans="1:2" x14ac:dyDescent="0.2">
      <c r="A242" s="5">
        <f>'Per Book'!A242</f>
        <v>1992</v>
      </c>
      <c r="B242" s="5" t="str">
        <f>'Per Book'!B242</f>
        <v>342 - Fuel Holders and Accessories</v>
      </c>
    </row>
    <row r="243" spans="1:2" x14ac:dyDescent="0.2">
      <c r="A243" s="5">
        <f>'Per Book'!A243</f>
        <v>1993</v>
      </c>
      <c r="B243" s="5" t="str">
        <f>'Per Book'!B243</f>
        <v>342 - Fuel Holders and Accessories</v>
      </c>
    </row>
    <row r="244" spans="1:2" x14ac:dyDescent="0.2">
      <c r="A244" s="5">
        <f>'Per Book'!A244</f>
        <v>1994</v>
      </c>
      <c r="B244" s="5" t="str">
        <f>'Per Book'!B244</f>
        <v>342 - Fuel Holders and Accessories</v>
      </c>
    </row>
    <row r="245" spans="1:2" x14ac:dyDescent="0.2">
      <c r="A245" s="5">
        <f>'Per Book'!A245</f>
        <v>1995</v>
      </c>
      <c r="B245" s="5" t="str">
        <f>'Per Book'!B245</f>
        <v>342 - Fuel Holders and Accessories</v>
      </c>
    </row>
    <row r="246" spans="1:2" x14ac:dyDescent="0.2">
      <c r="A246" s="5">
        <f>'Per Book'!A246</f>
        <v>1996</v>
      </c>
      <c r="B246" s="5" t="str">
        <f>'Per Book'!B246</f>
        <v>342 - Fuel Holders and Accessories</v>
      </c>
    </row>
    <row r="247" spans="1:2" x14ac:dyDescent="0.2">
      <c r="A247" s="5">
        <f>'Per Book'!A247</f>
        <v>1997</v>
      </c>
      <c r="B247" s="5" t="str">
        <f>'Per Book'!B247</f>
        <v>342 - Fuel Holders and Accessories</v>
      </c>
    </row>
    <row r="248" spans="1:2" x14ac:dyDescent="0.2">
      <c r="A248" s="5">
        <f>'Per Book'!A248</f>
        <v>1998</v>
      </c>
      <c r="B248" s="5" t="str">
        <f>'Per Book'!B248</f>
        <v>342 - Fuel Holders and Accessories</v>
      </c>
    </row>
    <row r="249" spans="1:2" x14ac:dyDescent="0.2">
      <c r="A249" s="5">
        <f>'Per Book'!A249</f>
        <v>1999</v>
      </c>
      <c r="B249" s="5" t="str">
        <f>'Per Book'!B249</f>
        <v>342 - Fuel Holders and Accessories</v>
      </c>
    </row>
    <row r="250" spans="1:2" x14ac:dyDescent="0.2">
      <c r="A250" s="5">
        <f>'Per Book'!A250</f>
        <v>2000</v>
      </c>
      <c r="B250" s="5" t="str">
        <f>'Per Book'!B250</f>
        <v>342 - Fuel Holders and Accessories</v>
      </c>
    </row>
    <row r="251" spans="1:2" x14ac:dyDescent="0.2">
      <c r="A251" s="5">
        <f>'Per Book'!A251</f>
        <v>2001</v>
      </c>
      <c r="B251" s="5" t="str">
        <f>'Per Book'!B251</f>
        <v>342 - Fuel Holders and Accessories</v>
      </c>
    </row>
    <row r="252" spans="1:2" x14ac:dyDescent="0.2">
      <c r="A252" s="5">
        <f>'Per Book'!A252</f>
        <v>2002</v>
      </c>
      <c r="B252" s="5" t="str">
        <f>'Per Book'!B252</f>
        <v>342 - Fuel Holders and Accessories</v>
      </c>
    </row>
    <row r="253" spans="1:2" x14ac:dyDescent="0.2">
      <c r="A253" s="5">
        <f>'Per Book'!A253</f>
        <v>2003</v>
      </c>
      <c r="B253" s="5" t="str">
        <f>'Per Book'!B253</f>
        <v>342 - Fuel Holders and Accessories</v>
      </c>
    </row>
    <row r="254" spans="1:2" x14ac:dyDescent="0.2">
      <c r="A254" s="5">
        <f>'Per Book'!A254</f>
        <v>2004</v>
      </c>
      <c r="B254" s="5" t="str">
        <f>'Per Book'!B254</f>
        <v>342 - Fuel Holders and Accessories</v>
      </c>
    </row>
    <row r="255" spans="1:2" x14ac:dyDescent="0.2">
      <c r="A255" s="5">
        <f>'Per Book'!A255</f>
        <v>2005</v>
      </c>
      <c r="B255" s="5" t="str">
        <f>'Per Book'!B255</f>
        <v>342 - Fuel Holders and Accessories</v>
      </c>
    </row>
    <row r="256" spans="1:2" x14ac:dyDescent="0.2">
      <c r="A256" s="5">
        <f>'Per Book'!A256</f>
        <v>2006</v>
      </c>
      <c r="B256" s="5" t="str">
        <f>'Per Book'!B256</f>
        <v>342 - Fuel Holders and Accessories</v>
      </c>
    </row>
    <row r="257" spans="1:2" x14ac:dyDescent="0.2">
      <c r="A257" s="5">
        <f>'Per Book'!A257</f>
        <v>2007</v>
      </c>
      <c r="B257" s="5" t="str">
        <f>'Per Book'!B257</f>
        <v>342 - Fuel Holders and Accessories</v>
      </c>
    </row>
    <row r="258" spans="1:2" x14ac:dyDescent="0.2">
      <c r="A258" s="5">
        <f>'Per Book'!A258</f>
        <v>2008</v>
      </c>
      <c r="B258" s="5" t="str">
        <f>'Per Book'!B258</f>
        <v>342 - Fuel Holders and Accessories</v>
      </c>
    </row>
    <row r="259" spans="1:2" x14ac:dyDescent="0.2">
      <c r="A259" s="5">
        <f>'Per Book'!A259</f>
        <v>2009</v>
      </c>
      <c r="B259" s="5" t="str">
        <f>'Per Book'!B259</f>
        <v>342 - Fuel Holders and Accessories</v>
      </c>
    </row>
    <row r="260" spans="1:2" x14ac:dyDescent="0.2">
      <c r="A260" s="5">
        <f>'Per Book'!A260</f>
        <v>2010</v>
      </c>
      <c r="B260" s="5" t="str">
        <f>'Per Book'!B260</f>
        <v>342 - Fuel Holders and Accessories</v>
      </c>
    </row>
    <row r="261" spans="1:2" x14ac:dyDescent="0.2">
      <c r="A261" s="5">
        <f>'Per Book'!A261</f>
        <v>2011</v>
      </c>
      <c r="B261" s="5" t="str">
        <f>'Per Book'!B261</f>
        <v>342 - Fuel Holders and Accessories</v>
      </c>
    </row>
    <row r="262" spans="1:2" x14ac:dyDescent="0.2">
      <c r="A262" s="5">
        <f>'Per Book'!A262</f>
        <v>2012</v>
      </c>
      <c r="B262" s="5" t="str">
        <f>'Per Book'!B262</f>
        <v>342 - Fuel Holders and Accessories</v>
      </c>
    </row>
    <row r="263" spans="1:2" x14ac:dyDescent="0.2">
      <c r="A263" s="5">
        <f>'Per Book'!A263</f>
        <v>2013</v>
      </c>
      <c r="B263" s="5" t="str">
        <f>'Per Book'!B263</f>
        <v>342 - Fuel Holders and Accessories</v>
      </c>
    </row>
    <row r="264" spans="1:2" x14ac:dyDescent="0.2">
      <c r="A264" s="5">
        <f>'Per Book'!A264</f>
        <v>2014</v>
      </c>
      <c r="B264" s="5" t="str">
        <f>'Per Book'!B264</f>
        <v>342 - Fuel Holders and Accessories</v>
      </c>
    </row>
    <row r="265" spans="1:2" x14ac:dyDescent="0.2">
      <c r="A265" s="5" t="s">
        <v>23</v>
      </c>
      <c r="B265" s="5" t="s">
        <v>23</v>
      </c>
    </row>
    <row r="266" spans="1:2" x14ac:dyDescent="0.2">
      <c r="A266" s="5" t="s">
        <v>23</v>
      </c>
      <c r="B266" s="5" t="s">
        <v>23</v>
      </c>
    </row>
    <row r="267" spans="1:2" x14ac:dyDescent="0.2">
      <c r="A267" s="5">
        <f>'Per Book'!A267</f>
        <v>1981</v>
      </c>
      <c r="B267" s="5" t="str">
        <f>'Per Book'!B267</f>
        <v>343 - Prime Movers</v>
      </c>
    </row>
    <row r="268" spans="1:2" x14ac:dyDescent="0.2">
      <c r="A268" s="5">
        <f>'Per Book'!A268</f>
        <v>1982</v>
      </c>
      <c r="B268" s="5" t="str">
        <f>'Per Book'!B268</f>
        <v>343 - Prime Movers</v>
      </c>
    </row>
    <row r="269" spans="1:2" x14ac:dyDescent="0.2">
      <c r="A269" s="5">
        <f>'Per Book'!A269</f>
        <v>1983</v>
      </c>
      <c r="B269" s="5" t="str">
        <f>'Per Book'!B269</f>
        <v>343 - Prime Movers</v>
      </c>
    </row>
    <row r="270" spans="1:2" x14ac:dyDescent="0.2">
      <c r="A270" s="5">
        <f>'Per Book'!A270</f>
        <v>1984</v>
      </c>
      <c r="B270" s="5" t="str">
        <f>'Per Book'!B270</f>
        <v>343 - Prime Movers</v>
      </c>
    </row>
    <row r="271" spans="1:2" x14ac:dyDescent="0.2">
      <c r="A271" s="5">
        <f>'Per Book'!A271</f>
        <v>1985</v>
      </c>
      <c r="B271" s="5" t="str">
        <f>'Per Book'!B271</f>
        <v>343 - Prime Movers</v>
      </c>
    </row>
    <row r="272" spans="1:2" x14ac:dyDescent="0.2">
      <c r="A272" s="5">
        <f>'Per Book'!A272</f>
        <v>1986</v>
      </c>
      <c r="B272" s="5" t="str">
        <f>'Per Book'!B272</f>
        <v>343 - Prime Movers</v>
      </c>
    </row>
    <row r="273" spans="1:2" x14ac:dyDescent="0.2">
      <c r="A273" s="5">
        <f>'Per Book'!A273</f>
        <v>1987</v>
      </c>
      <c r="B273" s="5" t="str">
        <f>'Per Book'!B273</f>
        <v>343 - Prime Movers</v>
      </c>
    </row>
    <row r="274" spans="1:2" x14ac:dyDescent="0.2">
      <c r="A274" s="5">
        <f>'Per Book'!A274</f>
        <v>1988</v>
      </c>
      <c r="B274" s="5" t="str">
        <f>'Per Book'!B274</f>
        <v>343 - Prime Movers</v>
      </c>
    </row>
    <row r="275" spans="1:2" x14ac:dyDescent="0.2">
      <c r="A275" s="5">
        <f>'Per Book'!A275</f>
        <v>1989</v>
      </c>
      <c r="B275" s="5" t="str">
        <f>'Per Book'!B275</f>
        <v>343 - Prime Movers</v>
      </c>
    </row>
    <row r="276" spans="1:2" x14ac:dyDescent="0.2">
      <c r="A276" s="5">
        <f>'Per Book'!A276</f>
        <v>1990</v>
      </c>
      <c r="B276" s="5" t="str">
        <f>'Per Book'!B276</f>
        <v>343 - Prime Movers</v>
      </c>
    </row>
    <row r="277" spans="1:2" x14ac:dyDescent="0.2">
      <c r="A277" s="5">
        <f>'Per Book'!A277</f>
        <v>1991</v>
      </c>
      <c r="B277" s="5" t="str">
        <f>'Per Book'!B277</f>
        <v>343 - Prime Movers</v>
      </c>
    </row>
    <row r="278" spans="1:2" x14ac:dyDescent="0.2">
      <c r="A278" s="5">
        <f>'Per Book'!A278</f>
        <v>1992</v>
      </c>
      <c r="B278" s="5" t="str">
        <f>'Per Book'!B278</f>
        <v>343 - Prime Movers</v>
      </c>
    </row>
    <row r="279" spans="1:2" x14ac:dyDescent="0.2">
      <c r="A279" s="5">
        <f>'Per Book'!A279</f>
        <v>1993</v>
      </c>
      <c r="B279" s="5" t="str">
        <f>'Per Book'!B279</f>
        <v>343 - Prime Movers</v>
      </c>
    </row>
    <row r="280" spans="1:2" x14ac:dyDescent="0.2">
      <c r="A280" s="5">
        <f>'Per Book'!A280</f>
        <v>1994</v>
      </c>
      <c r="B280" s="5" t="str">
        <f>'Per Book'!B280</f>
        <v>343 - Prime Movers</v>
      </c>
    </row>
    <row r="281" spans="1:2" x14ac:dyDescent="0.2">
      <c r="A281" s="5">
        <f>'Per Book'!A281</f>
        <v>1995</v>
      </c>
      <c r="B281" s="5" t="str">
        <f>'Per Book'!B281</f>
        <v>343 - Prime Movers</v>
      </c>
    </row>
    <row r="282" spans="1:2" x14ac:dyDescent="0.2">
      <c r="A282" s="5">
        <f>'Per Book'!A282</f>
        <v>1996</v>
      </c>
      <c r="B282" s="5" t="str">
        <f>'Per Book'!B282</f>
        <v>343 - Prime Movers</v>
      </c>
    </row>
    <row r="283" spans="1:2" x14ac:dyDescent="0.2">
      <c r="A283" s="5">
        <f>'Per Book'!A283</f>
        <v>1997</v>
      </c>
      <c r="B283" s="5" t="str">
        <f>'Per Book'!B283</f>
        <v>343 - Prime Movers</v>
      </c>
    </row>
    <row r="284" spans="1:2" x14ac:dyDescent="0.2">
      <c r="A284" s="5">
        <f>'Per Book'!A284</f>
        <v>1998</v>
      </c>
      <c r="B284" s="5" t="str">
        <f>'Per Book'!B284</f>
        <v>343 - Prime Movers</v>
      </c>
    </row>
    <row r="285" spans="1:2" x14ac:dyDescent="0.2">
      <c r="A285" s="5">
        <f>'Per Book'!A285</f>
        <v>1999</v>
      </c>
      <c r="B285" s="5" t="str">
        <f>'Per Book'!B285</f>
        <v>343 - Prime Movers</v>
      </c>
    </row>
    <row r="286" spans="1:2" x14ac:dyDescent="0.2">
      <c r="A286" s="5">
        <f>'Per Book'!A286</f>
        <v>2000</v>
      </c>
      <c r="B286" s="5" t="str">
        <f>'Per Book'!B286</f>
        <v>343 - Prime Movers</v>
      </c>
    </row>
    <row r="287" spans="1:2" x14ac:dyDescent="0.2">
      <c r="A287" s="5">
        <f>'Per Book'!A287</f>
        <v>2001</v>
      </c>
      <c r="B287" s="5" t="str">
        <f>'Per Book'!B287</f>
        <v>343 - Prime Movers</v>
      </c>
    </row>
    <row r="288" spans="1:2" x14ac:dyDescent="0.2">
      <c r="A288" s="5">
        <f>'Per Book'!A288</f>
        <v>2002</v>
      </c>
      <c r="B288" s="5" t="str">
        <f>'Per Book'!B288</f>
        <v>343 - Prime Movers</v>
      </c>
    </row>
    <row r="289" spans="1:20" x14ac:dyDescent="0.2">
      <c r="A289" s="5">
        <f>'Per Book'!A289</f>
        <v>2003</v>
      </c>
      <c r="B289" s="5" t="str">
        <f>'Per Book'!B289</f>
        <v>343 - Prime Movers</v>
      </c>
    </row>
    <row r="290" spans="1:20" x14ac:dyDescent="0.2">
      <c r="A290" s="5">
        <f>'Per Book'!A290</f>
        <v>2004</v>
      </c>
      <c r="B290" s="5" t="str">
        <f>'Per Book'!B290</f>
        <v>343 - Prime Movers</v>
      </c>
      <c r="P290" s="32"/>
      <c r="Q290" s="32"/>
      <c r="R290" s="32"/>
      <c r="S290" s="32"/>
      <c r="T290" s="32"/>
    </row>
    <row r="291" spans="1:20" x14ac:dyDescent="0.2">
      <c r="A291" s="5">
        <f>'Per Book'!A291</f>
        <v>2005</v>
      </c>
      <c r="B291" s="5" t="str">
        <f>'Per Book'!B291</f>
        <v>343 - Prime Movers</v>
      </c>
      <c r="D291" s="33">
        <v>-17544211</v>
      </c>
      <c r="E291" s="33"/>
      <c r="F291" s="33"/>
      <c r="G291" s="33"/>
      <c r="H291" s="33">
        <v>-1627914.06</v>
      </c>
      <c r="K291" s="1" t="s">
        <v>59</v>
      </c>
      <c r="P291" s="32"/>
      <c r="Q291" s="32"/>
      <c r="R291" s="32"/>
      <c r="S291" s="32"/>
      <c r="T291" s="32"/>
    </row>
    <row r="292" spans="1:20" x14ac:dyDescent="0.2">
      <c r="A292" s="5">
        <f>'Per Book'!A292</f>
        <v>2006</v>
      </c>
      <c r="B292" s="5" t="str">
        <f>'Per Book'!B292</f>
        <v>343 - Prime Movers</v>
      </c>
      <c r="D292" s="33">
        <v>0</v>
      </c>
      <c r="E292" s="33"/>
      <c r="F292" s="33"/>
      <c r="G292" s="33"/>
      <c r="H292" s="33">
        <v>1236625</v>
      </c>
      <c r="P292" s="32"/>
      <c r="Q292" s="32"/>
      <c r="R292" s="32"/>
      <c r="S292" s="32"/>
      <c r="T292" s="32"/>
    </row>
    <row r="293" spans="1:20" x14ac:dyDescent="0.2">
      <c r="A293" s="5">
        <f>'Per Book'!A293</f>
        <v>2007</v>
      </c>
      <c r="B293" s="5" t="str">
        <f>'Per Book'!B293</f>
        <v>343 - Prime Movers</v>
      </c>
      <c r="D293" s="33">
        <v>-14070469</v>
      </c>
      <c r="E293" s="33"/>
      <c r="F293" s="33"/>
      <c r="G293" s="33"/>
      <c r="H293" s="33">
        <v>-466145</v>
      </c>
      <c r="P293" s="32"/>
      <c r="Q293" s="32"/>
      <c r="R293" s="32"/>
      <c r="S293" s="32"/>
      <c r="T293" s="32"/>
    </row>
    <row r="294" spans="1:20" x14ac:dyDescent="0.2">
      <c r="A294" s="5">
        <f>'Per Book'!A294</f>
        <v>2008</v>
      </c>
      <c r="B294" s="5" t="str">
        <f>'Per Book'!B294</f>
        <v>343 - Prime Movers</v>
      </c>
      <c r="P294" s="32"/>
      <c r="Q294" s="32"/>
      <c r="R294" s="32"/>
      <c r="S294" s="32"/>
      <c r="T294" s="32"/>
    </row>
    <row r="295" spans="1:20" x14ac:dyDescent="0.2">
      <c r="A295" s="5">
        <f>'Per Book'!A295</f>
        <v>2009</v>
      </c>
      <c r="B295" s="5" t="str">
        <f>'Per Book'!B295</f>
        <v>343 - Prime Movers</v>
      </c>
      <c r="P295" s="32"/>
      <c r="Q295" s="32"/>
      <c r="R295" s="32"/>
      <c r="S295" s="32"/>
      <c r="T295" s="32"/>
    </row>
    <row r="296" spans="1:20" x14ac:dyDescent="0.2">
      <c r="A296" s="5">
        <f>'Per Book'!A296</f>
        <v>2010</v>
      </c>
      <c r="B296" s="5" t="str">
        <f>'Per Book'!B296</f>
        <v>343 - Prime Movers</v>
      </c>
      <c r="D296" s="1">
        <v>-9183803</v>
      </c>
      <c r="F296" s="1">
        <v>-4589655</v>
      </c>
      <c r="P296" s="32"/>
      <c r="Q296" s="32"/>
      <c r="R296" s="32"/>
      <c r="S296" s="32"/>
      <c r="T296" s="32"/>
    </row>
    <row r="297" spans="1:20" x14ac:dyDescent="0.2">
      <c r="A297" s="5">
        <f>'Per Book'!A297</f>
        <v>2011</v>
      </c>
      <c r="B297" s="5" t="str">
        <f>'Per Book'!B297</f>
        <v>343 - Prime Movers</v>
      </c>
      <c r="P297" s="32"/>
      <c r="Q297" s="32"/>
      <c r="R297" s="32"/>
      <c r="S297" s="32"/>
      <c r="T297" s="32"/>
    </row>
    <row r="298" spans="1:20" x14ac:dyDescent="0.2">
      <c r="A298" s="5">
        <f>'Per Book'!A298</f>
        <v>2012</v>
      </c>
      <c r="B298" s="5" t="str">
        <f>'Per Book'!B298</f>
        <v>343 - Prime Movers</v>
      </c>
      <c r="P298" s="32"/>
      <c r="Q298" s="32"/>
      <c r="R298" s="32"/>
      <c r="S298" s="32"/>
      <c r="T298" s="32"/>
    </row>
    <row r="299" spans="1:20" x14ac:dyDescent="0.2">
      <c r="A299" s="5">
        <f>'Per Book'!A299</f>
        <v>2013</v>
      </c>
      <c r="B299" s="5" t="str">
        <f>'Per Book'!B299</f>
        <v>343 - Prime Movers</v>
      </c>
      <c r="P299" s="32"/>
      <c r="Q299" s="32"/>
      <c r="R299" s="32"/>
      <c r="S299" s="32"/>
      <c r="T299" s="32"/>
    </row>
    <row r="300" spans="1:20" x14ac:dyDescent="0.2">
      <c r="A300" s="5">
        <f>'Per Book'!A300</f>
        <v>2014</v>
      </c>
      <c r="B300" s="5" t="str">
        <f>'Per Book'!B300</f>
        <v>343 - Prime Movers</v>
      </c>
      <c r="P300" s="32"/>
      <c r="Q300" s="32"/>
      <c r="R300" s="32"/>
      <c r="S300" s="32"/>
      <c r="T300" s="32"/>
    </row>
    <row r="301" spans="1:20" x14ac:dyDescent="0.2">
      <c r="A301" s="5" t="s">
        <v>23</v>
      </c>
      <c r="B301" s="5" t="s">
        <v>23</v>
      </c>
    </row>
    <row r="302" spans="1:20" x14ac:dyDescent="0.2">
      <c r="A302" s="5" t="s">
        <v>23</v>
      </c>
      <c r="B302" s="5" t="s">
        <v>23</v>
      </c>
    </row>
    <row r="303" spans="1:20" x14ac:dyDescent="0.2">
      <c r="A303" s="5">
        <f>'Per Book'!A303</f>
        <v>1981</v>
      </c>
      <c r="B303" s="5" t="str">
        <f>'Per Book'!B303</f>
        <v>344 - Generators</v>
      </c>
    </row>
    <row r="304" spans="1:20" x14ac:dyDescent="0.2">
      <c r="A304" s="5">
        <f>'Per Book'!A304</f>
        <v>1982</v>
      </c>
      <c r="B304" s="5" t="str">
        <f>'Per Book'!B304</f>
        <v>344 - Generators</v>
      </c>
    </row>
    <row r="305" spans="1:2" x14ac:dyDescent="0.2">
      <c r="A305" s="5">
        <f>'Per Book'!A305</f>
        <v>1983</v>
      </c>
      <c r="B305" s="5" t="str">
        <f>'Per Book'!B305</f>
        <v>344 - Generators</v>
      </c>
    </row>
    <row r="306" spans="1:2" x14ac:dyDescent="0.2">
      <c r="A306" s="5">
        <f>'Per Book'!A306</f>
        <v>1984</v>
      </c>
      <c r="B306" s="5" t="str">
        <f>'Per Book'!B306</f>
        <v>344 - Generators</v>
      </c>
    </row>
    <row r="307" spans="1:2" x14ac:dyDescent="0.2">
      <c r="A307" s="5">
        <f>'Per Book'!A307</f>
        <v>1985</v>
      </c>
      <c r="B307" s="5" t="str">
        <f>'Per Book'!B307</f>
        <v>344 - Generators</v>
      </c>
    </row>
    <row r="308" spans="1:2" x14ac:dyDescent="0.2">
      <c r="A308" s="5">
        <f>'Per Book'!A308</f>
        <v>1986</v>
      </c>
      <c r="B308" s="5" t="str">
        <f>'Per Book'!B308</f>
        <v>344 - Generators</v>
      </c>
    </row>
    <row r="309" spans="1:2" x14ac:dyDescent="0.2">
      <c r="A309" s="5">
        <f>'Per Book'!A309</f>
        <v>1987</v>
      </c>
      <c r="B309" s="5" t="str">
        <f>'Per Book'!B309</f>
        <v>344 - Generators</v>
      </c>
    </row>
    <row r="310" spans="1:2" x14ac:dyDescent="0.2">
      <c r="A310" s="5">
        <f>'Per Book'!A310</f>
        <v>1988</v>
      </c>
      <c r="B310" s="5" t="str">
        <f>'Per Book'!B310</f>
        <v>344 - Generators</v>
      </c>
    </row>
    <row r="311" spans="1:2" x14ac:dyDescent="0.2">
      <c r="A311" s="5">
        <f>'Per Book'!A311</f>
        <v>1989</v>
      </c>
      <c r="B311" s="5" t="str">
        <f>'Per Book'!B311</f>
        <v>344 - Generators</v>
      </c>
    </row>
    <row r="312" spans="1:2" x14ac:dyDescent="0.2">
      <c r="A312" s="5">
        <f>'Per Book'!A312</f>
        <v>1990</v>
      </c>
      <c r="B312" s="5" t="str">
        <f>'Per Book'!B312</f>
        <v>344 - Generators</v>
      </c>
    </row>
    <row r="313" spans="1:2" x14ac:dyDescent="0.2">
      <c r="A313" s="5">
        <f>'Per Book'!A313</f>
        <v>1991</v>
      </c>
      <c r="B313" s="5" t="str">
        <f>'Per Book'!B313</f>
        <v>344 - Generators</v>
      </c>
    </row>
    <row r="314" spans="1:2" x14ac:dyDescent="0.2">
      <c r="A314" s="5">
        <f>'Per Book'!A314</f>
        <v>1992</v>
      </c>
      <c r="B314" s="5" t="str">
        <f>'Per Book'!B314</f>
        <v>344 - Generators</v>
      </c>
    </row>
    <row r="315" spans="1:2" x14ac:dyDescent="0.2">
      <c r="A315" s="5">
        <f>'Per Book'!A315</f>
        <v>1993</v>
      </c>
      <c r="B315" s="5" t="str">
        <f>'Per Book'!B315</f>
        <v>344 - Generators</v>
      </c>
    </row>
    <row r="316" spans="1:2" x14ac:dyDescent="0.2">
      <c r="A316" s="5">
        <f>'Per Book'!A316</f>
        <v>1994</v>
      </c>
      <c r="B316" s="5" t="str">
        <f>'Per Book'!B316</f>
        <v>344 - Generators</v>
      </c>
    </row>
    <row r="317" spans="1:2" x14ac:dyDescent="0.2">
      <c r="A317" s="5">
        <f>'Per Book'!A317</f>
        <v>1995</v>
      </c>
      <c r="B317" s="5" t="str">
        <f>'Per Book'!B317</f>
        <v>344 - Generators</v>
      </c>
    </row>
    <row r="318" spans="1:2" x14ac:dyDescent="0.2">
      <c r="A318" s="5">
        <f>'Per Book'!A318</f>
        <v>1996</v>
      </c>
      <c r="B318" s="5" t="str">
        <f>'Per Book'!B318</f>
        <v>344 - Generators</v>
      </c>
    </row>
    <row r="319" spans="1:2" x14ac:dyDescent="0.2">
      <c r="A319" s="5">
        <f>'Per Book'!A319</f>
        <v>1997</v>
      </c>
      <c r="B319" s="5" t="str">
        <f>'Per Book'!B319</f>
        <v>344 - Generators</v>
      </c>
    </row>
    <row r="320" spans="1:2" x14ac:dyDescent="0.2">
      <c r="A320" s="5">
        <f>'Per Book'!A320</f>
        <v>1998</v>
      </c>
      <c r="B320" s="5" t="str">
        <f>'Per Book'!B320</f>
        <v>344 - Generators</v>
      </c>
    </row>
    <row r="321" spans="1:2" x14ac:dyDescent="0.2">
      <c r="A321" s="5">
        <f>'Per Book'!A321</f>
        <v>1999</v>
      </c>
      <c r="B321" s="5" t="str">
        <f>'Per Book'!B321</f>
        <v>344 - Generators</v>
      </c>
    </row>
    <row r="322" spans="1:2" x14ac:dyDescent="0.2">
      <c r="A322" s="5">
        <f>'Per Book'!A322</f>
        <v>2000</v>
      </c>
      <c r="B322" s="5" t="str">
        <f>'Per Book'!B322</f>
        <v>344 - Generators</v>
      </c>
    </row>
    <row r="323" spans="1:2" x14ac:dyDescent="0.2">
      <c r="A323" s="5">
        <f>'Per Book'!A323</f>
        <v>2001</v>
      </c>
      <c r="B323" s="5" t="str">
        <f>'Per Book'!B323</f>
        <v>344 - Generators</v>
      </c>
    </row>
    <row r="324" spans="1:2" x14ac:dyDescent="0.2">
      <c r="A324" s="5">
        <f>'Per Book'!A324</f>
        <v>2002</v>
      </c>
      <c r="B324" s="5" t="str">
        <f>'Per Book'!B324</f>
        <v>344 - Generators</v>
      </c>
    </row>
    <row r="325" spans="1:2" x14ac:dyDescent="0.2">
      <c r="A325" s="5">
        <f>'Per Book'!A325</f>
        <v>2003</v>
      </c>
      <c r="B325" s="5" t="str">
        <f>'Per Book'!B325</f>
        <v>344 - Generators</v>
      </c>
    </row>
    <row r="326" spans="1:2" x14ac:dyDescent="0.2">
      <c r="A326" s="5">
        <f>'Per Book'!A326</f>
        <v>2004</v>
      </c>
      <c r="B326" s="5" t="str">
        <f>'Per Book'!B326</f>
        <v>344 - Generators</v>
      </c>
    </row>
    <row r="327" spans="1:2" x14ac:dyDescent="0.2">
      <c r="A327" s="5">
        <f>'Per Book'!A327</f>
        <v>2005</v>
      </c>
      <c r="B327" s="5" t="str">
        <f>'Per Book'!B327</f>
        <v>344 - Generators</v>
      </c>
    </row>
    <row r="328" spans="1:2" x14ac:dyDescent="0.2">
      <c r="A328" s="5">
        <f>'Per Book'!A328</f>
        <v>2006</v>
      </c>
      <c r="B328" s="5" t="str">
        <f>'Per Book'!B328</f>
        <v>344 - Generators</v>
      </c>
    </row>
    <row r="329" spans="1:2" x14ac:dyDescent="0.2">
      <c r="A329" s="5">
        <f>'Per Book'!A329</f>
        <v>2007</v>
      </c>
      <c r="B329" s="5" t="str">
        <f>'Per Book'!B329</f>
        <v>344 - Generators</v>
      </c>
    </row>
    <row r="330" spans="1:2" x14ac:dyDescent="0.2">
      <c r="A330" s="5">
        <f>'Per Book'!A330</f>
        <v>2008</v>
      </c>
      <c r="B330" s="5" t="str">
        <f>'Per Book'!B330</f>
        <v>344 - Generators</v>
      </c>
    </row>
    <row r="331" spans="1:2" x14ac:dyDescent="0.2">
      <c r="A331" s="5">
        <f>'Per Book'!A331</f>
        <v>2009</v>
      </c>
      <c r="B331" s="5" t="str">
        <f>'Per Book'!B331</f>
        <v>344 - Generators</v>
      </c>
    </row>
    <row r="332" spans="1:2" x14ac:dyDescent="0.2">
      <c r="A332" s="5">
        <f>'Per Book'!A332</f>
        <v>2010</v>
      </c>
      <c r="B332" s="5" t="str">
        <f>'Per Book'!B332</f>
        <v>344 - Generators</v>
      </c>
    </row>
    <row r="333" spans="1:2" x14ac:dyDescent="0.2">
      <c r="A333" s="5">
        <f>'Per Book'!A333</f>
        <v>2011</v>
      </c>
      <c r="B333" s="5" t="str">
        <f>'Per Book'!B333</f>
        <v>344 - Generators</v>
      </c>
    </row>
    <row r="334" spans="1:2" x14ac:dyDescent="0.2">
      <c r="A334" s="5">
        <f>'Per Book'!A334</f>
        <v>2012</v>
      </c>
      <c r="B334" s="5" t="str">
        <f>'Per Book'!B334</f>
        <v>344 - Generators</v>
      </c>
    </row>
    <row r="335" spans="1:2" x14ac:dyDescent="0.2">
      <c r="A335" s="5">
        <f>'Per Book'!A335</f>
        <v>2013</v>
      </c>
      <c r="B335" s="5" t="str">
        <f>'Per Book'!B335</f>
        <v>344 - Generators</v>
      </c>
    </row>
    <row r="336" spans="1:2" x14ac:dyDescent="0.2">
      <c r="A336" s="5">
        <f>'Per Book'!A336</f>
        <v>2014</v>
      </c>
      <c r="B336" s="5" t="str">
        <f>'Per Book'!B336</f>
        <v>344 - Generators</v>
      </c>
    </row>
    <row r="337" spans="1:2" x14ac:dyDescent="0.2">
      <c r="A337" s="5" t="s">
        <v>23</v>
      </c>
      <c r="B337" s="5" t="s">
        <v>23</v>
      </c>
    </row>
    <row r="338" spans="1:2" x14ac:dyDescent="0.2">
      <c r="A338" s="5" t="s">
        <v>23</v>
      </c>
      <c r="B338" s="5" t="s">
        <v>23</v>
      </c>
    </row>
    <row r="339" spans="1:2" x14ac:dyDescent="0.2">
      <c r="A339" s="5">
        <f>'Per Book'!A339</f>
        <v>1981</v>
      </c>
      <c r="B339" s="5" t="str">
        <f>'Per Book'!B339</f>
        <v>345 - Accessory Electric Equipment</v>
      </c>
    </row>
    <row r="340" spans="1:2" x14ac:dyDescent="0.2">
      <c r="A340" s="5">
        <f>'Per Book'!A340</f>
        <v>1982</v>
      </c>
      <c r="B340" s="5" t="str">
        <f>'Per Book'!B340</f>
        <v>345 - Accessory Electric Equipment</v>
      </c>
    </row>
    <row r="341" spans="1:2" x14ac:dyDescent="0.2">
      <c r="A341" s="5">
        <f>'Per Book'!A341</f>
        <v>1983</v>
      </c>
      <c r="B341" s="5" t="str">
        <f>'Per Book'!B341</f>
        <v>345 - Accessory Electric Equipment</v>
      </c>
    </row>
    <row r="342" spans="1:2" x14ac:dyDescent="0.2">
      <c r="A342" s="5">
        <f>'Per Book'!A342</f>
        <v>1984</v>
      </c>
      <c r="B342" s="5" t="str">
        <f>'Per Book'!B342</f>
        <v>345 - Accessory Electric Equipment</v>
      </c>
    </row>
    <row r="343" spans="1:2" x14ac:dyDescent="0.2">
      <c r="A343" s="5">
        <f>'Per Book'!A343</f>
        <v>1985</v>
      </c>
      <c r="B343" s="5" t="str">
        <f>'Per Book'!B343</f>
        <v>345 - Accessory Electric Equipment</v>
      </c>
    </row>
    <row r="344" spans="1:2" x14ac:dyDescent="0.2">
      <c r="A344" s="5">
        <f>'Per Book'!A344</f>
        <v>1986</v>
      </c>
      <c r="B344" s="5" t="str">
        <f>'Per Book'!B344</f>
        <v>345 - Accessory Electric Equipment</v>
      </c>
    </row>
    <row r="345" spans="1:2" x14ac:dyDescent="0.2">
      <c r="A345" s="5">
        <f>'Per Book'!A345</f>
        <v>1987</v>
      </c>
      <c r="B345" s="5" t="str">
        <f>'Per Book'!B345</f>
        <v>345 - Accessory Electric Equipment</v>
      </c>
    </row>
    <row r="346" spans="1:2" x14ac:dyDescent="0.2">
      <c r="A346" s="5">
        <f>'Per Book'!A346</f>
        <v>1988</v>
      </c>
      <c r="B346" s="5" t="str">
        <f>'Per Book'!B346</f>
        <v>345 - Accessory Electric Equipment</v>
      </c>
    </row>
    <row r="347" spans="1:2" x14ac:dyDescent="0.2">
      <c r="A347" s="5">
        <f>'Per Book'!A347</f>
        <v>1989</v>
      </c>
      <c r="B347" s="5" t="str">
        <f>'Per Book'!B347</f>
        <v>345 - Accessory Electric Equipment</v>
      </c>
    </row>
    <row r="348" spans="1:2" x14ac:dyDescent="0.2">
      <c r="A348" s="5">
        <f>'Per Book'!A348</f>
        <v>1990</v>
      </c>
      <c r="B348" s="5" t="str">
        <f>'Per Book'!B348</f>
        <v>345 - Accessory Electric Equipment</v>
      </c>
    </row>
    <row r="349" spans="1:2" x14ac:dyDescent="0.2">
      <c r="A349" s="5">
        <f>'Per Book'!A349</f>
        <v>1991</v>
      </c>
      <c r="B349" s="5" t="str">
        <f>'Per Book'!B349</f>
        <v>345 - Accessory Electric Equipment</v>
      </c>
    </row>
    <row r="350" spans="1:2" x14ac:dyDescent="0.2">
      <c r="A350" s="5">
        <f>'Per Book'!A350</f>
        <v>1992</v>
      </c>
      <c r="B350" s="5" t="str">
        <f>'Per Book'!B350</f>
        <v>345 - Accessory Electric Equipment</v>
      </c>
    </row>
    <row r="351" spans="1:2" x14ac:dyDescent="0.2">
      <c r="A351" s="5">
        <f>'Per Book'!A351</f>
        <v>1993</v>
      </c>
      <c r="B351" s="5" t="str">
        <f>'Per Book'!B351</f>
        <v>345 - Accessory Electric Equipment</v>
      </c>
    </row>
    <row r="352" spans="1:2" x14ac:dyDescent="0.2">
      <c r="A352" s="5">
        <f>'Per Book'!A352</f>
        <v>1994</v>
      </c>
      <c r="B352" s="5" t="str">
        <f>'Per Book'!B352</f>
        <v>345 - Accessory Electric Equipment</v>
      </c>
    </row>
    <row r="353" spans="1:2" x14ac:dyDescent="0.2">
      <c r="A353" s="5">
        <f>'Per Book'!A353</f>
        <v>1995</v>
      </c>
      <c r="B353" s="5" t="str">
        <f>'Per Book'!B353</f>
        <v>345 - Accessory Electric Equipment</v>
      </c>
    </row>
    <row r="354" spans="1:2" x14ac:dyDescent="0.2">
      <c r="A354" s="5">
        <f>'Per Book'!A354</f>
        <v>1996</v>
      </c>
      <c r="B354" s="5" t="str">
        <f>'Per Book'!B354</f>
        <v>345 - Accessory Electric Equipment</v>
      </c>
    </row>
    <row r="355" spans="1:2" x14ac:dyDescent="0.2">
      <c r="A355" s="5">
        <f>'Per Book'!A355</f>
        <v>1997</v>
      </c>
      <c r="B355" s="5" t="str">
        <f>'Per Book'!B355</f>
        <v>345 - Accessory Electric Equipment</v>
      </c>
    </row>
    <row r="356" spans="1:2" x14ac:dyDescent="0.2">
      <c r="A356" s="5">
        <f>'Per Book'!A356</f>
        <v>1998</v>
      </c>
      <c r="B356" s="5" t="str">
        <f>'Per Book'!B356</f>
        <v>345 - Accessory Electric Equipment</v>
      </c>
    </row>
    <row r="357" spans="1:2" x14ac:dyDescent="0.2">
      <c r="A357" s="5">
        <f>'Per Book'!A357</f>
        <v>1999</v>
      </c>
      <c r="B357" s="5" t="str">
        <f>'Per Book'!B357</f>
        <v>345 - Accessory Electric Equipment</v>
      </c>
    </row>
    <row r="358" spans="1:2" x14ac:dyDescent="0.2">
      <c r="A358" s="5">
        <f>'Per Book'!A358</f>
        <v>2000</v>
      </c>
      <c r="B358" s="5" t="str">
        <f>'Per Book'!B358</f>
        <v>345 - Accessory Electric Equipment</v>
      </c>
    </row>
    <row r="359" spans="1:2" x14ac:dyDescent="0.2">
      <c r="A359" s="5">
        <f>'Per Book'!A359</f>
        <v>2001</v>
      </c>
      <c r="B359" s="5" t="str">
        <f>'Per Book'!B359</f>
        <v>345 - Accessory Electric Equipment</v>
      </c>
    </row>
    <row r="360" spans="1:2" x14ac:dyDescent="0.2">
      <c r="A360" s="5">
        <f>'Per Book'!A360</f>
        <v>2002</v>
      </c>
      <c r="B360" s="5" t="str">
        <f>'Per Book'!B360</f>
        <v>345 - Accessory Electric Equipment</v>
      </c>
    </row>
    <row r="361" spans="1:2" x14ac:dyDescent="0.2">
      <c r="A361" s="5">
        <f>'Per Book'!A361</f>
        <v>2003</v>
      </c>
      <c r="B361" s="5" t="str">
        <f>'Per Book'!B361</f>
        <v>345 - Accessory Electric Equipment</v>
      </c>
    </row>
    <row r="362" spans="1:2" x14ac:dyDescent="0.2">
      <c r="A362" s="5">
        <f>'Per Book'!A362</f>
        <v>2004</v>
      </c>
      <c r="B362" s="5" t="str">
        <f>'Per Book'!B362</f>
        <v>345 - Accessory Electric Equipment</v>
      </c>
    </row>
    <row r="363" spans="1:2" x14ac:dyDescent="0.2">
      <c r="A363" s="5">
        <f>'Per Book'!A363</f>
        <v>2005</v>
      </c>
      <c r="B363" s="5" t="str">
        <f>'Per Book'!B363</f>
        <v>345 - Accessory Electric Equipment</v>
      </c>
    </row>
    <row r="364" spans="1:2" x14ac:dyDescent="0.2">
      <c r="A364" s="5">
        <f>'Per Book'!A364</f>
        <v>2006</v>
      </c>
      <c r="B364" s="5" t="str">
        <f>'Per Book'!B364</f>
        <v>345 - Accessory Electric Equipment</v>
      </c>
    </row>
    <row r="365" spans="1:2" x14ac:dyDescent="0.2">
      <c r="A365" s="5">
        <f>'Per Book'!A365</f>
        <v>2007</v>
      </c>
      <c r="B365" s="5" t="str">
        <f>'Per Book'!B365</f>
        <v>345 - Accessory Electric Equipment</v>
      </c>
    </row>
    <row r="366" spans="1:2" x14ac:dyDescent="0.2">
      <c r="A366" s="5">
        <f>'Per Book'!A366</f>
        <v>2008</v>
      </c>
      <c r="B366" s="5" t="str">
        <f>'Per Book'!B366</f>
        <v>345 - Accessory Electric Equipment</v>
      </c>
    </row>
    <row r="367" spans="1:2" x14ac:dyDescent="0.2">
      <c r="A367" s="5">
        <f>'Per Book'!A367</f>
        <v>2009</v>
      </c>
      <c r="B367" s="5" t="str">
        <f>'Per Book'!B367</f>
        <v>345 - Accessory Electric Equipment</v>
      </c>
    </row>
    <row r="368" spans="1:2" x14ac:dyDescent="0.2">
      <c r="A368" s="5">
        <f>'Per Book'!A368</f>
        <v>2010</v>
      </c>
      <c r="B368" s="5" t="str">
        <f>'Per Book'!B368</f>
        <v>345 - Accessory Electric Equipment</v>
      </c>
    </row>
    <row r="369" spans="1:2" x14ac:dyDescent="0.2">
      <c r="A369" s="5">
        <f>'Per Book'!A369</f>
        <v>2011</v>
      </c>
      <c r="B369" s="5" t="str">
        <f>'Per Book'!B369</f>
        <v>345 - Accessory Electric Equipment</v>
      </c>
    </row>
    <row r="370" spans="1:2" x14ac:dyDescent="0.2">
      <c r="A370" s="5">
        <f>'Per Book'!A370</f>
        <v>2012</v>
      </c>
      <c r="B370" s="5" t="str">
        <f>'Per Book'!B370</f>
        <v>345 - Accessory Electric Equipment</v>
      </c>
    </row>
    <row r="371" spans="1:2" x14ac:dyDescent="0.2">
      <c r="A371" s="5">
        <f>'Per Book'!A371</f>
        <v>2013</v>
      </c>
      <c r="B371" s="5" t="str">
        <f>'Per Book'!B371</f>
        <v>345 - Accessory Electric Equipment</v>
      </c>
    </row>
    <row r="372" spans="1:2" x14ac:dyDescent="0.2">
      <c r="A372" s="5">
        <f>'Per Book'!A372</f>
        <v>2014</v>
      </c>
      <c r="B372" s="5" t="str">
        <f>'Per Book'!B372</f>
        <v>345 - Accessory Electric Equipment</v>
      </c>
    </row>
    <row r="373" spans="1:2" x14ac:dyDescent="0.2">
      <c r="A373" s="5" t="s">
        <v>23</v>
      </c>
      <c r="B373" s="5" t="s">
        <v>23</v>
      </c>
    </row>
    <row r="374" spans="1:2" x14ac:dyDescent="0.2">
      <c r="A374" s="5" t="s">
        <v>23</v>
      </c>
      <c r="B374" s="5" t="s">
        <v>23</v>
      </c>
    </row>
    <row r="375" spans="1:2" x14ac:dyDescent="0.2">
      <c r="A375" s="5">
        <f>'Per Book'!A375</f>
        <v>1981</v>
      </c>
      <c r="B375" s="5" t="str">
        <f>'Per Book'!B375</f>
        <v>346 - Misc. Equipment</v>
      </c>
    </row>
    <row r="376" spans="1:2" x14ac:dyDescent="0.2">
      <c r="A376" s="5">
        <f>'Per Book'!A376</f>
        <v>1982</v>
      </c>
      <c r="B376" s="5" t="str">
        <f>'Per Book'!B376</f>
        <v>346 - Misc. Equipment</v>
      </c>
    </row>
    <row r="377" spans="1:2" x14ac:dyDescent="0.2">
      <c r="A377" s="5">
        <f>'Per Book'!A377</f>
        <v>1983</v>
      </c>
      <c r="B377" s="5" t="str">
        <f>'Per Book'!B377</f>
        <v>346 - Misc. Equipment</v>
      </c>
    </row>
    <row r="378" spans="1:2" x14ac:dyDescent="0.2">
      <c r="A378" s="5">
        <f>'Per Book'!A378</f>
        <v>1984</v>
      </c>
      <c r="B378" s="5" t="str">
        <f>'Per Book'!B378</f>
        <v>346 - Misc. Equipment</v>
      </c>
    </row>
    <row r="379" spans="1:2" x14ac:dyDescent="0.2">
      <c r="A379" s="5">
        <f>'Per Book'!A379</f>
        <v>1985</v>
      </c>
      <c r="B379" s="5" t="str">
        <f>'Per Book'!B379</f>
        <v>346 - Misc. Equipment</v>
      </c>
    </row>
    <row r="380" spans="1:2" x14ac:dyDescent="0.2">
      <c r="A380" s="5">
        <f>'Per Book'!A380</f>
        <v>1986</v>
      </c>
      <c r="B380" s="5" t="str">
        <f>'Per Book'!B380</f>
        <v>346 - Misc. Equipment</v>
      </c>
    </row>
    <row r="381" spans="1:2" x14ac:dyDescent="0.2">
      <c r="A381" s="5">
        <f>'Per Book'!A381</f>
        <v>1987</v>
      </c>
      <c r="B381" s="5" t="str">
        <f>'Per Book'!B381</f>
        <v>346 - Misc. Equipment</v>
      </c>
    </row>
    <row r="382" spans="1:2" x14ac:dyDescent="0.2">
      <c r="A382" s="5">
        <f>'Per Book'!A382</f>
        <v>1988</v>
      </c>
      <c r="B382" s="5" t="str">
        <f>'Per Book'!B382</f>
        <v>346 - Misc. Equipment</v>
      </c>
    </row>
    <row r="383" spans="1:2" x14ac:dyDescent="0.2">
      <c r="A383" s="5">
        <f>'Per Book'!A383</f>
        <v>1989</v>
      </c>
      <c r="B383" s="5" t="str">
        <f>'Per Book'!B383</f>
        <v>346 - Misc. Equipment</v>
      </c>
    </row>
    <row r="384" spans="1:2" x14ac:dyDescent="0.2">
      <c r="A384" s="5">
        <f>'Per Book'!A384</f>
        <v>1990</v>
      </c>
      <c r="B384" s="5" t="str">
        <f>'Per Book'!B384</f>
        <v>346 - Misc. Equipment</v>
      </c>
    </row>
    <row r="385" spans="1:2" x14ac:dyDescent="0.2">
      <c r="A385" s="5">
        <f>'Per Book'!A385</f>
        <v>1991</v>
      </c>
      <c r="B385" s="5" t="str">
        <f>'Per Book'!B385</f>
        <v>346 - Misc. Equipment</v>
      </c>
    </row>
    <row r="386" spans="1:2" x14ac:dyDescent="0.2">
      <c r="A386" s="5">
        <f>'Per Book'!A386</f>
        <v>1992</v>
      </c>
      <c r="B386" s="5" t="str">
        <f>'Per Book'!B386</f>
        <v>346 - Misc. Equipment</v>
      </c>
    </row>
    <row r="387" spans="1:2" x14ac:dyDescent="0.2">
      <c r="A387" s="5">
        <f>'Per Book'!A387</f>
        <v>1993</v>
      </c>
      <c r="B387" s="5" t="str">
        <f>'Per Book'!B387</f>
        <v>346 - Misc. Equipment</v>
      </c>
    </row>
    <row r="388" spans="1:2" x14ac:dyDescent="0.2">
      <c r="A388" s="5">
        <f>'Per Book'!A388</f>
        <v>1994</v>
      </c>
      <c r="B388" s="5" t="str">
        <f>'Per Book'!B388</f>
        <v>346 - Misc. Equipment</v>
      </c>
    </row>
    <row r="389" spans="1:2" x14ac:dyDescent="0.2">
      <c r="A389" s="5">
        <f>'Per Book'!A389</f>
        <v>1995</v>
      </c>
      <c r="B389" s="5" t="str">
        <f>'Per Book'!B389</f>
        <v>346 - Misc. Equipment</v>
      </c>
    </row>
    <row r="390" spans="1:2" x14ac:dyDescent="0.2">
      <c r="A390" s="5">
        <f>'Per Book'!A390</f>
        <v>1996</v>
      </c>
      <c r="B390" s="5" t="str">
        <f>'Per Book'!B390</f>
        <v>346 - Misc. Equipment</v>
      </c>
    </row>
    <row r="391" spans="1:2" x14ac:dyDescent="0.2">
      <c r="A391" s="5">
        <f>'Per Book'!A391</f>
        <v>1997</v>
      </c>
      <c r="B391" s="5" t="str">
        <f>'Per Book'!B391</f>
        <v>346 - Misc. Equipment</v>
      </c>
    </row>
    <row r="392" spans="1:2" x14ac:dyDescent="0.2">
      <c r="A392" s="5">
        <f>'Per Book'!A392</f>
        <v>1998</v>
      </c>
      <c r="B392" s="5" t="str">
        <f>'Per Book'!B392</f>
        <v>346 - Misc. Equipment</v>
      </c>
    </row>
    <row r="393" spans="1:2" x14ac:dyDescent="0.2">
      <c r="A393" s="5">
        <f>'Per Book'!A393</f>
        <v>1999</v>
      </c>
      <c r="B393" s="5" t="str">
        <f>'Per Book'!B393</f>
        <v>346 - Misc. Equipment</v>
      </c>
    </row>
    <row r="394" spans="1:2" x14ac:dyDescent="0.2">
      <c r="A394" s="5">
        <f>'Per Book'!A394</f>
        <v>2000</v>
      </c>
      <c r="B394" s="5" t="str">
        <f>'Per Book'!B394</f>
        <v>346 - Misc. Equipment</v>
      </c>
    </row>
    <row r="395" spans="1:2" x14ac:dyDescent="0.2">
      <c r="A395" s="5">
        <f>'Per Book'!A395</f>
        <v>2001</v>
      </c>
      <c r="B395" s="5" t="str">
        <f>'Per Book'!B395</f>
        <v>346 - Misc. Equipment</v>
      </c>
    </row>
    <row r="396" spans="1:2" x14ac:dyDescent="0.2">
      <c r="A396" s="5">
        <f>'Per Book'!A396</f>
        <v>2002</v>
      </c>
      <c r="B396" s="5" t="str">
        <f>'Per Book'!B396</f>
        <v>346 - Misc. Equipment</v>
      </c>
    </row>
    <row r="397" spans="1:2" x14ac:dyDescent="0.2">
      <c r="A397" s="5">
        <f>'Per Book'!A397</f>
        <v>2003</v>
      </c>
      <c r="B397" s="5" t="str">
        <f>'Per Book'!B397</f>
        <v>346 - Misc. Equipment</v>
      </c>
    </row>
    <row r="398" spans="1:2" x14ac:dyDescent="0.2">
      <c r="A398" s="5">
        <f>'Per Book'!A398</f>
        <v>2004</v>
      </c>
      <c r="B398" s="5" t="str">
        <f>'Per Book'!B398</f>
        <v>346 - Misc. Equipment</v>
      </c>
    </row>
    <row r="399" spans="1:2" x14ac:dyDescent="0.2">
      <c r="A399" s="5">
        <f>'Per Book'!A399</f>
        <v>2005</v>
      </c>
      <c r="B399" s="5" t="str">
        <f>'Per Book'!B399</f>
        <v>346 - Misc. Equipment</v>
      </c>
    </row>
    <row r="400" spans="1:2" x14ac:dyDescent="0.2">
      <c r="A400" s="5">
        <f>'Per Book'!A400</f>
        <v>2006</v>
      </c>
      <c r="B400" s="5" t="str">
        <f>'Per Book'!B400</f>
        <v>346 - Misc. Equipment</v>
      </c>
    </row>
    <row r="401" spans="1:2" x14ac:dyDescent="0.2">
      <c r="A401" s="5">
        <f>'Per Book'!A401</f>
        <v>2007</v>
      </c>
      <c r="B401" s="5" t="str">
        <f>'Per Book'!B401</f>
        <v>346 - Misc. Equipment</v>
      </c>
    </row>
    <row r="402" spans="1:2" x14ac:dyDescent="0.2">
      <c r="A402" s="5">
        <f>'Per Book'!A402</f>
        <v>2008</v>
      </c>
      <c r="B402" s="5" t="str">
        <f>'Per Book'!B402</f>
        <v>346 - Misc. Equipment</v>
      </c>
    </row>
    <row r="403" spans="1:2" x14ac:dyDescent="0.2">
      <c r="A403" s="5">
        <f>'Per Book'!A403</f>
        <v>2009</v>
      </c>
      <c r="B403" s="5" t="str">
        <f>'Per Book'!B403</f>
        <v>346 - Misc. Equipment</v>
      </c>
    </row>
    <row r="404" spans="1:2" x14ac:dyDescent="0.2">
      <c r="A404" s="5">
        <f>'Per Book'!A404</f>
        <v>2010</v>
      </c>
      <c r="B404" s="5" t="str">
        <f>'Per Book'!B404</f>
        <v>346 - Misc. Equipment</v>
      </c>
    </row>
    <row r="405" spans="1:2" x14ac:dyDescent="0.2">
      <c r="A405" s="5">
        <f>'Per Book'!A405</f>
        <v>2011</v>
      </c>
      <c r="B405" s="5" t="str">
        <f>'Per Book'!B405</f>
        <v>346 - Misc. Equipment</v>
      </c>
    </row>
    <row r="406" spans="1:2" x14ac:dyDescent="0.2">
      <c r="A406" s="5">
        <f>'Per Book'!A406</f>
        <v>2012</v>
      </c>
      <c r="B406" s="5" t="str">
        <f>'Per Book'!B406</f>
        <v>346 - Misc. Equipment</v>
      </c>
    </row>
    <row r="407" spans="1:2" x14ac:dyDescent="0.2">
      <c r="A407" s="5">
        <f>'Per Book'!A407</f>
        <v>2013</v>
      </c>
      <c r="B407" s="5" t="str">
        <f>'Per Book'!B407</f>
        <v>346 - Misc. Equipment</v>
      </c>
    </row>
    <row r="408" spans="1:2" x14ac:dyDescent="0.2">
      <c r="A408" s="5">
        <f>'Per Book'!A408</f>
        <v>2014</v>
      </c>
      <c r="B408" s="5" t="str">
        <f>'Per Book'!B408</f>
        <v>346 - Misc. Equipment</v>
      </c>
    </row>
    <row r="409" spans="1:2" x14ac:dyDescent="0.2">
      <c r="A409" s="5" t="s">
        <v>23</v>
      </c>
      <c r="B409" s="5" t="s">
        <v>23</v>
      </c>
    </row>
    <row r="410" spans="1:2" x14ac:dyDescent="0.2">
      <c r="A410" s="5" t="s">
        <v>23</v>
      </c>
      <c r="B410" s="5" t="s">
        <v>23</v>
      </c>
    </row>
    <row r="411" spans="1:2" x14ac:dyDescent="0.2">
      <c r="A411" s="5"/>
      <c r="B411" s="5"/>
    </row>
    <row r="412" spans="1:2" x14ac:dyDescent="0.2">
      <c r="A412" s="5"/>
      <c r="B412" s="5"/>
    </row>
    <row r="413" spans="1:2" x14ac:dyDescent="0.2">
      <c r="A413" s="5"/>
      <c r="B413" s="5"/>
    </row>
    <row r="414" spans="1:2" x14ac:dyDescent="0.2">
      <c r="A414" s="5"/>
      <c r="B414" s="5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73"/>
  <sheetViews>
    <sheetView tabSelected="1" workbookViewId="0">
      <selection activeCell="D335" sqref="D335"/>
    </sheetView>
  </sheetViews>
  <sheetFormatPr defaultRowHeight="12.75" x14ac:dyDescent="0.2"/>
  <cols>
    <col min="1" max="1" width="15" style="1" customWidth="1"/>
    <col min="2" max="2" width="36.42578125" style="1" bestFit="1" customWidth="1"/>
    <col min="3" max="3" width="1.28515625" style="1" customWidth="1"/>
    <col min="4" max="4" width="16.85546875" style="1" customWidth="1"/>
    <col min="5" max="5" width="1.28515625" style="1" customWidth="1"/>
    <col min="6" max="6" width="14" style="1" customWidth="1"/>
    <col min="7" max="7" width="1.28515625" style="1" customWidth="1"/>
    <col min="8" max="8" width="15.42578125" style="1" customWidth="1"/>
    <col min="9" max="9" width="1.28515625" style="1" customWidth="1"/>
    <col min="10" max="10" width="15.5703125" style="1" customWidth="1"/>
    <col min="11" max="11" width="1.28515625" style="1" customWidth="1"/>
    <col min="12" max="12" width="19.7109375" style="1" customWidth="1"/>
    <col min="13" max="13" width="1.28515625" style="1" customWidth="1"/>
    <col min="14" max="14" width="9.140625" style="1"/>
    <col min="15" max="15" width="1.28515625" style="1" customWidth="1"/>
    <col min="16" max="16" width="9.140625" style="1"/>
    <col min="17" max="17" width="1.28515625" style="1" customWidth="1"/>
    <col min="18" max="18" width="9.140625" style="1"/>
    <col min="19" max="19" width="1.28515625" style="1" customWidth="1"/>
    <col min="20" max="20" width="9.140625" style="1"/>
    <col min="21" max="21" width="1.28515625" style="1" customWidth="1"/>
    <col min="22" max="22" width="9.140625" style="1"/>
    <col min="23" max="23" width="1.28515625" style="1" customWidth="1"/>
    <col min="24" max="24" width="9.140625" style="1"/>
    <col min="25" max="25" width="1.28515625" style="1" customWidth="1"/>
    <col min="26" max="26" width="14.140625" style="1" customWidth="1"/>
    <col min="27" max="27" width="2.42578125" style="1" customWidth="1"/>
    <col min="28" max="28" width="14.140625" style="1" customWidth="1"/>
    <col min="29" max="29" width="2.140625" style="1" customWidth="1"/>
    <col min="30" max="30" width="14.140625" style="1" customWidth="1"/>
    <col min="31" max="31" width="0.85546875" style="1" customWidth="1"/>
    <col min="32" max="32" width="14.140625" style="1" customWidth="1"/>
    <col min="33" max="33" width="1.140625" style="1" customWidth="1"/>
    <col min="34" max="34" width="14.140625" style="1" customWidth="1"/>
    <col min="35" max="35" width="2.140625" style="1" customWidth="1"/>
    <col min="36" max="36" width="10.140625" style="1" customWidth="1"/>
    <col min="37" max="37" width="2.42578125" style="1" customWidth="1"/>
    <col min="38" max="38" width="8.140625" style="1" customWidth="1"/>
    <col min="39" max="39" width="2.140625" style="1" customWidth="1"/>
    <col min="40" max="40" width="9.140625" style="1"/>
    <col min="41" max="41" width="9" style="1" customWidth="1"/>
    <col min="42" max="42" width="9.140625" style="1"/>
    <col min="43" max="43" width="1.28515625" style="1" customWidth="1"/>
    <col min="44" max="44" width="9.140625" style="1"/>
    <col min="45" max="45" width="1.28515625" style="1" customWidth="1"/>
    <col min="46" max="16384" width="9.140625" style="1"/>
  </cols>
  <sheetData>
    <row r="1" spans="1:46" ht="15" x14ac:dyDescent="0.25">
      <c r="A1" s="34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</row>
    <row r="2" spans="1:46" ht="15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</row>
    <row r="3" spans="1:46" ht="15" x14ac:dyDescent="0.25">
      <c r="A3" s="34" t="s">
        <v>21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</row>
    <row r="4" spans="1:4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4" t="s">
        <v>23</v>
      </c>
      <c r="AK4" s="4"/>
      <c r="AL4" s="2"/>
      <c r="AM4" s="2"/>
      <c r="AN4" s="2"/>
      <c r="AO4" s="2"/>
      <c r="AP4" s="2"/>
      <c r="AQ4" s="2"/>
      <c r="AR4" s="2"/>
    </row>
    <row r="5" spans="1:4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 t="s">
        <v>2</v>
      </c>
      <c r="O5" s="4"/>
      <c r="P5" s="4" t="s">
        <v>3</v>
      </c>
      <c r="Q5" s="4"/>
      <c r="R5" s="4" t="s">
        <v>4</v>
      </c>
      <c r="S5" s="4"/>
      <c r="T5" s="4" t="s">
        <v>5</v>
      </c>
      <c r="U5" s="4"/>
      <c r="V5" s="4" t="s">
        <v>6</v>
      </c>
      <c r="W5" s="4"/>
      <c r="X5" s="4" t="s">
        <v>7</v>
      </c>
      <c r="Y5" s="4"/>
      <c r="Z5" s="4" t="s">
        <v>8</v>
      </c>
      <c r="AA5" s="4"/>
      <c r="AB5" s="4" t="s">
        <v>9</v>
      </c>
      <c r="AD5" s="4" t="s">
        <v>10</v>
      </c>
      <c r="AE5" s="4"/>
      <c r="AF5" s="4" t="s">
        <v>54</v>
      </c>
      <c r="AG5" s="4"/>
      <c r="AH5" s="4" t="s">
        <v>55</v>
      </c>
      <c r="AI5" s="4"/>
      <c r="AJ5" s="4" t="s">
        <v>56</v>
      </c>
      <c r="AK5" s="4"/>
      <c r="AL5" s="4" t="s">
        <v>57</v>
      </c>
      <c r="AM5" s="4"/>
      <c r="AN5" s="4" t="s">
        <v>58</v>
      </c>
    </row>
    <row r="6" spans="1:46" x14ac:dyDescent="0.2">
      <c r="A6" s="4" t="s">
        <v>11</v>
      </c>
      <c r="B6" s="4"/>
      <c r="C6" s="4"/>
      <c r="D6" s="4"/>
      <c r="E6" s="4"/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14</v>
      </c>
      <c r="M6" s="4"/>
      <c r="N6" s="4" t="s">
        <v>14</v>
      </c>
      <c r="O6" s="4"/>
      <c r="P6" s="4" t="s">
        <v>14</v>
      </c>
      <c r="Q6" s="4"/>
      <c r="R6" s="4" t="s">
        <v>14</v>
      </c>
      <c r="S6" s="4"/>
      <c r="T6" s="4" t="s">
        <v>14</v>
      </c>
      <c r="U6" s="4"/>
      <c r="V6" s="4" t="s">
        <v>14</v>
      </c>
      <c r="W6" s="4"/>
      <c r="X6" s="4" t="s">
        <v>14</v>
      </c>
      <c r="Y6" s="4"/>
      <c r="Z6" s="4" t="s">
        <v>14</v>
      </c>
      <c r="AA6" s="4"/>
      <c r="AB6" s="4" t="s">
        <v>14</v>
      </c>
      <c r="AD6" s="4" t="s">
        <v>14</v>
      </c>
      <c r="AE6" s="4"/>
      <c r="AF6" s="4" t="s">
        <v>14</v>
      </c>
      <c r="AG6" s="4"/>
      <c r="AH6" s="4" t="s">
        <v>14</v>
      </c>
      <c r="AI6" s="4"/>
      <c r="AJ6" s="4" t="s">
        <v>14</v>
      </c>
      <c r="AK6" s="4"/>
      <c r="AL6" s="4" t="s">
        <v>14</v>
      </c>
      <c r="AM6" s="4"/>
      <c r="AN6" s="4" t="s">
        <v>14</v>
      </c>
    </row>
    <row r="7" spans="1:46" x14ac:dyDescent="0.2">
      <c r="A7" s="3" t="s">
        <v>15</v>
      </c>
      <c r="B7" s="3" t="s">
        <v>16</v>
      </c>
      <c r="C7" s="3"/>
      <c r="D7" s="3" t="s">
        <v>17</v>
      </c>
      <c r="E7" s="3"/>
      <c r="F7" s="3" t="s">
        <v>18</v>
      </c>
      <c r="G7" s="3"/>
      <c r="H7" s="3" t="s">
        <v>19</v>
      </c>
      <c r="I7" s="3"/>
      <c r="J7" s="3" t="s">
        <v>18</v>
      </c>
      <c r="K7" s="3"/>
      <c r="L7" s="3" t="s">
        <v>20</v>
      </c>
      <c r="M7" s="3"/>
      <c r="N7" s="3" t="s">
        <v>20</v>
      </c>
      <c r="O7" s="3"/>
      <c r="P7" s="3" t="s">
        <v>20</v>
      </c>
      <c r="Q7" s="3"/>
      <c r="R7" s="3" t="s">
        <v>20</v>
      </c>
      <c r="S7" s="3"/>
      <c r="T7" s="3" t="s">
        <v>20</v>
      </c>
      <c r="U7" s="3"/>
      <c r="V7" s="3" t="s">
        <v>20</v>
      </c>
      <c r="W7" s="3"/>
      <c r="X7" s="3" t="s">
        <v>20</v>
      </c>
      <c r="Y7" s="3"/>
      <c r="Z7" s="3" t="s">
        <v>20</v>
      </c>
      <c r="AA7" s="3"/>
      <c r="AB7" s="3" t="s">
        <v>20</v>
      </c>
      <c r="AD7" s="3" t="s">
        <v>20</v>
      </c>
      <c r="AE7" s="30"/>
      <c r="AF7" s="3" t="s">
        <v>20</v>
      </c>
      <c r="AG7" s="3"/>
      <c r="AH7" s="3" t="s">
        <v>20</v>
      </c>
      <c r="AI7" s="3"/>
      <c r="AJ7" s="3" t="s">
        <v>20</v>
      </c>
      <c r="AK7" s="3"/>
      <c r="AL7" s="3" t="s">
        <v>20</v>
      </c>
      <c r="AM7" s="3"/>
      <c r="AN7" s="3" t="s">
        <v>20</v>
      </c>
    </row>
    <row r="8" spans="1:46" x14ac:dyDescent="0.2">
      <c r="A8" s="5">
        <f>'Per Book'!A8</f>
        <v>1981</v>
      </c>
      <c r="B8" s="5" t="str">
        <f>'Per Book'!B8</f>
        <v>Production Excluding ARO</v>
      </c>
      <c r="D8" s="11">
        <f>'Per Book'!D8+Adjustments!D8</f>
        <v>421849.77</v>
      </c>
      <c r="E8" s="11"/>
      <c r="F8" s="11">
        <f>'Per Book'!F8+Adjustments!F8</f>
        <v>9363.16</v>
      </c>
      <c r="G8" s="11"/>
      <c r="H8" s="11">
        <f>'Per Book'!H8+Adjustments!H8</f>
        <v>113237.3</v>
      </c>
      <c r="I8" s="12"/>
      <c r="J8" s="11">
        <f t="shared" ref="J8:J41" si="0">F8-H8</f>
        <v>-103874.14</v>
      </c>
      <c r="K8" s="2"/>
      <c r="L8" s="9">
        <f t="shared" ref="L8:L21" si="1">IF(+D8=0,"NA",+J8/D8)</f>
        <v>-0.24623490964567787</v>
      </c>
      <c r="M8" s="9"/>
      <c r="N8" s="9" t="s">
        <v>23</v>
      </c>
      <c r="O8" s="9"/>
      <c r="P8" s="9" t="s">
        <v>23</v>
      </c>
      <c r="Q8" s="9"/>
      <c r="R8" s="9" t="s">
        <v>23</v>
      </c>
      <c r="S8" s="9"/>
      <c r="T8" s="9" t="s">
        <v>23</v>
      </c>
      <c r="U8" s="9"/>
      <c r="V8" s="9" t="s">
        <v>23</v>
      </c>
      <c r="W8" s="9"/>
      <c r="X8" s="9" t="s">
        <v>23</v>
      </c>
      <c r="Y8" s="9"/>
      <c r="Z8" s="9" t="s">
        <v>23</v>
      </c>
      <c r="AA8" s="9"/>
      <c r="AB8" s="9" t="s">
        <v>23</v>
      </c>
      <c r="AD8" s="9" t="s">
        <v>23</v>
      </c>
      <c r="AE8" s="9"/>
      <c r="AF8" s="9" t="s">
        <v>23</v>
      </c>
      <c r="AG8" s="9"/>
      <c r="AH8" s="9"/>
      <c r="AI8" s="9"/>
      <c r="AJ8" s="9" t="s">
        <v>23</v>
      </c>
      <c r="AK8" s="9"/>
      <c r="AS8" s="2"/>
      <c r="AT8" s="2"/>
    </row>
    <row r="9" spans="1:46" x14ac:dyDescent="0.2">
      <c r="A9" s="5">
        <f>'Per Book'!A9</f>
        <v>1982</v>
      </c>
      <c r="B9" s="5" t="str">
        <f>'Per Book'!B9</f>
        <v>Production Excluding ARO</v>
      </c>
      <c r="D9" s="11">
        <f>'Per Book'!D9+Adjustments!D9</f>
        <v>1647245.74</v>
      </c>
      <c r="E9" s="11"/>
      <c r="F9" s="11">
        <f>'Per Book'!F9+Adjustments!F9</f>
        <v>111432.96000000001</v>
      </c>
      <c r="G9" s="11"/>
      <c r="H9" s="11">
        <f>'Per Book'!H9+Adjustments!H9</f>
        <v>392090.3</v>
      </c>
      <c r="I9" s="12"/>
      <c r="J9" s="11">
        <f t="shared" si="0"/>
        <v>-280657.33999999997</v>
      </c>
      <c r="K9" s="2"/>
      <c r="L9" s="9">
        <f t="shared" si="1"/>
        <v>-0.17037976373822644</v>
      </c>
      <c r="M9" s="9"/>
      <c r="N9" s="9">
        <f t="shared" ref="N9:N22" si="2">IF(SUM(D8:D9)=0,"NA",+SUM(J8:J9)/SUM(D8:D9))</f>
        <v>-0.18584520537672036</v>
      </c>
      <c r="O9" s="9"/>
      <c r="P9" s="9" t="s">
        <v>23</v>
      </c>
      <c r="Q9" s="9"/>
      <c r="R9" s="9" t="s">
        <v>23</v>
      </c>
      <c r="S9" s="9"/>
      <c r="T9" s="9" t="s">
        <v>23</v>
      </c>
      <c r="U9" s="9"/>
      <c r="V9" s="9" t="s">
        <v>23</v>
      </c>
      <c r="W9" s="9"/>
      <c r="X9" s="9" t="s">
        <v>23</v>
      </c>
      <c r="Y9" s="9"/>
      <c r="Z9" s="9" t="s">
        <v>23</v>
      </c>
      <c r="AA9" s="9"/>
      <c r="AB9" s="9" t="s">
        <v>23</v>
      </c>
      <c r="AD9" s="9" t="s">
        <v>23</v>
      </c>
      <c r="AE9" s="9"/>
      <c r="AF9" s="9" t="s">
        <v>23</v>
      </c>
      <c r="AG9" s="9"/>
      <c r="AH9" s="9"/>
      <c r="AI9" s="9"/>
      <c r="AJ9" s="9" t="s">
        <v>23</v>
      </c>
      <c r="AK9" s="9"/>
      <c r="AS9" s="2"/>
      <c r="AT9" s="2"/>
    </row>
    <row r="10" spans="1:46" x14ac:dyDescent="0.2">
      <c r="A10" s="5">
        <f>'Per Book'!A10</f>
        <v>1983</v>
      </c>
      <c r="B10" s="5" t="str">
        <f>'Per Book'!B10</f>
        <v>Production Excluding ARO</v>
      </c>
      <c r="D10" s="11">
        <f>'Per Book'!D10+Adjustments!D10</f>
        <v>2639894.9300000002</v>
      </c>
      <c r="E10" s="11"/>
      <c r="F10" s="11">
        <f>'Per Book'!F10+Adjustments!F10</f>
        <v>93224.93</v>
      </c>
      <c r="G10" s="11"/>
      <c r="H10" s="11">
        <f>'Per Book'!H10+Adjustments!H10</f>
        <v>828537.11</v>
      </c>
      <c r="I10" s="12"/>
      <c r="J10" s="11">
        <f t="shared" si="0"/>
        <v>-735312.17999999993</v>
      </c>
      <c r="K10" s="2"/>
      <c r="L10" s="9">
        <f t="shared" si="1"/>
        <v>-0.2785384265274527</v>
      </c>
      <c r="M10" s="9"/>
      <c r="N10" s="9">
        <f t="shared" si="2"/>
        <v>-0.23698068204512635</v>
      </c>
      <c r="O10" s="9"/>
      <c r="P10" s="9">
        <f>IF(SUM(D8:D10)=0,"NA",+SUM(J8:$J10)/SUM(D8:D10))</f>
        <v>-0.23780971192627859</v>
      </c>
      <c r="Q10" s="9"/>
      <c r="R10" s="9" t="s">
        <v>23</v>
      </c>
      <c r="S10" s="9"/>
      <c r="T10" s="9" t="s">
        <v>23</v>
      </c>
      <c r="U10" s="9"/>
      <c r="V10" s="9" t="s">
        <v>23</v>
      </c>
      <c r="W10" s="9"/>
      <c r="X10" s="9" t="s">
        <v>23</v>
      </c>
      <c r="Y10" s="9"/>
      <c r="Z10" s="9" t="s">
        <v>23</v>
      </c>
      <c r="AA10" s="9"/>
      <c r="AB10" s="9" t="s">
        <v>24</v>
      </c>
      <c r="AD10" s="9" t="s">
        <v>23</v>
      </c>
      <c r="AE10" s="9"/>
      <c r="AF10" s="9" t="s">
        <v>23</v>
      </c>
      <c r="AG10" s="9"/>
      <c r="AH10" s="9"/>
      <c r="AI10" s="9"/>
      <c r="AJ10" s="9" t="s">
        <v>23</v>
      </c>
      <c r="AK10" s="9"/>
      <c r="AS10" s="2"/>
      <c r="AT10" s="2"/>
    </row>
    <row r="11" spans="1:46" x14ac:dyDescent="0.2">
      <c r="A11" s="5">
        <f>'Per Book'!A11</f>
        <v>1984</v>
      </c>
      <c r="B11" s="5" t="str">
        <f>'Per Book'!B11</f>
        <v>Production Excluding ARO</v>
      </c>
      <c r="D11" s="11">
        <f>'Per Book'!D11+Adjustments!D11</f>
        <v>3610443.88</v>
      </c>
      <c r="E11" s="11"/>
      <c r="F11" s="11">
        <f>'Per Book'!F11+Adjustments!F11</f>
        <v>195306.93</v>
      </c>
      <c r="G11" s="11"/>
      <c r="H11" s="11">
        <f>'Per Book'!H11+Adjustments!H11</f>
        <v>431555.8</v>
      </c>
      <c r="I11" s="12"/>
      <c r="J11" s="11">
        <f t="shared" si="0"/>
        <v>-236248.87</v>
      </c>
      <c r="K11" s="2"/>
      <c r="L11" s="9">
        <f t="shared" si="1"/>
        <v>-6.54348545088035E-2</v>
      </c>
      <c r="M11" s="9"/>
      <c r="N11" s="9">
        <f t="shared" si="2"/>
        <v>-0.15544134158704909</v>
      </c>
      <c r="O11" s="9"/>
      <c r="P11" s="9">
        <f>IF(SUM(D9:D11)=0,"NA",+SUM(J9:$J11)/SUM(D9:D11))</f>
        <v>-0.15855713630821464</v>
      </c>
      <c r="Q11" s="9"/>
      <c r="R11" s="9">
        <f>IF(SUM(D8:D11)=0,"NA",+SUM($J8:J11)/SUM(D8:D11))</f>
        <v>-0.16300297325984536</v>
      </c>
      <c r="S11" s="9"/>
      <c r="T11" s="9" t="s">
        <v>23</v>
      </c>
      <c r="U11" s="9"/>
      <c r="V11" s="9" t="s">
        <v>23</v>
      </c>
      <c r="W11" s="9"/>
      <c r="X11" s="9" t="s">
        <v>23</v>
      </c>
      <c r="Y11" s="9"/>
      <c r="Z11" s="9" t="s">
        <v>23</v>
      </c>
      <c r="AA11" s="9"/>
      <c r="AB11" s="9" t="s">
        <v>23</v>
      </c>
      <c r="AD11" s="9" t="s">
        <v>23</v>
      </c>
      <c r="AE11" s="9"/>
      <c r="AF11" s="9" t="s">
        <v>23</v>
      </c>
      <c r="AG11" s="9"/>
      <c r="AH11" s="9"/>
      <c r="AI11" s="9"/>
      <c r="AJ11" s="9" t="s">
        <v>23</v>
      </c>
      <c r="AK11" s="9"/>
      <c r="AS11" s="2"/>
      <c r="AT11" s="2"/>
    </row>
    <row r="12" spans="1:46" x14ac:dyDescent="0.2">
      <c r="A12" s="5">
        <f>'Per Book'!A12</f>
        <v>1985</v>
      </c>
      <c r="B12" s="5" t="str">
        <f>'Per Book'!B12</f>
        <v>Production Excluding ARO</v>
      </c>
      <c r="D12" s="11">
        <f>'Per Book'!D12+Adjustments!D12</f>
        <v>3781870.55</v>
      </c>
      <c r="E12" s="11"/>
      <c r="F12" s="11">
        <f>'Per Book'!F12+Adjustments!F12</f>
        <v>131573.22</v>
      </c>
      <c r="G12" s="11"/>
      <c r="H12" s="11">
        <f>'Per Book'!H12+Adjustments!H12</f>
        <v>848640.31</v>
      </c>
      <c r="I12" s="12"/>
      <c r="J12" s="11">
        <f t="shared" si="0"/>
        <v>-717067.09000000008</v>
      </c>
      <c r="K12" s="2"/>
      <c r="L12" s="9">
        <f>IF(+D12=0,"NA",+J12/D12)</f>
        <v>-0.18960646074995879</v>
      </c>
      <c r="M12" s="9"/>
      <c r="N12" s="9">
        <f t="shared" si="2"/>
        <v>-0.12896041815147738</v>
      </c>
      <c r="O12" s="9"/>
      <c r="P12" s="9">
        <f>IF(SUM(D10:D12)=0,"NA",+SUM(J10:$J12)/SUM(D10:D12))</f>
        <v>-0.16832066391405534</v>
      </c>
      <c r="Q12" s="9"/>
      <c r="R12" s="9">
        <f>IF(SUM(D9:D12)=0,"NA",+SUM($J9:J12)/SUM(D9:D12))</f>
        <v>-0.16861107501496367</v>
      </c>
      <c r="S12" s="9"/>
      <c r="T12" s="9">
        <f>IF(SUM(D8:D12)=0,"NA",+SUM($J8:J12)/SUM(D8:D12))</f>
        <v>-0.17131703087156416</v>
      </c>
      <c r="U12" s="9"/>
      <c r="V12" s="9" t="s">
        <v>23</v>
      </c>
      <c r="W12" s="9"/>
      <c r="X12" s="9" t="s">
        <v>23</v>
      </c>
      <c r="Y12" s="9"/>
      <c r="Z12" s="9" t="s">
        <v>23</v>
      </c>
      <c r="AA12" s="9"/>
      <c r="AB12" s="9" t="s">
        <v>23</v>
      </c>
      <c r="AD12" s="9" t="s">
        <v>23</v>
      </c>
      <c r="AE12" s="9"/>
      <c r="AF12" s="9" t="s">
        <v>23</v>
      </c>
      <c r="AG12" s="9"/>
      <c r="AH12" s="9"/>
      <c r="AI12" s="9"/>
      <c r="AJ12" s="9" t="s">
        <v>23</v>
      </c>
      <c r="AK12" s="9"/>
      <c r="AS12" s="2"/>
      <c r="AT12" s="2"/>
    </row>
    <row r="13" spans="1:46" x14ac:dyDescent="0.2">
      <c r="A13" s="5">
        <f>'Per Book'!A13</f>
        <v>1986</v>
      </c>
      <c r="B13" s="5" t="str">
        <f>'Per Book'!B13</f>
        <v>Production Excluding ARO</v>
      </c>
      <c r="D13" s="11">
        <f>'Per Book'!D13+Adjustments!D13</f>
        <v>3143870.46</v>
      </c>
      <c r="E13" s="11"/>
      <c r="F13" s="11">
        <f>'Per Book'!F13+Adjustments!F13</f>
        <v>24355.88</v>
      </c>
      <c r="G13" s="11"/>
      <c r="H13" s="11">
        <f>'Per Book'!H13+Adjustments!H13</f>
        <v>724415.32000000007</v>
      </c>
      <c r="I13" s="12"/>
      <c r="J13" s="11">
        <f t="shared" si="0"/>
        <v>-700059.44000000006</v>
      </c>
      <c r="K13" s="2"/>
      <c r="L13" s="9">
        <f t="shared" si="1"/>
        <v>-0.22267439097983702</v>
      </c>
      <c r="M13" s="9"/>
      <c r="N13" s="9">
        <f t="shared" si="2"/>
        <v>-0.20461731502142907</v>
      </c>
      <c r="O13" s="9"/>
      <c r="P13" s="9">
        <f>IF(SUM(D11:D13)=0,"NA",+SUM(J11:$J13)/SUM(D11:D13))</f>
        <v>-0.156923537054597</v>
      </c>
      <c r="Q13" s="9"/>
      <c r="R13" s="9">
        <f>IF(SUM(D10:D13)=0,"NA",+SUM($J10:J13)/SUM(D10:D13))</f>
        <v>-0.18128970168913261</v>
      </c>
      <c r="S13" s="9"/>
      <c r="T13" s="9">
        <f>IF(SUM(D9:D13)=0,"NA",+SUM($J9:J13)/SUM(D9:D13))</f>
        <v>-0.18007733212060684</v>
      </c>
      <c r="U13" s="9"/>
      <c r="V13" s="9">
        <f>IF(SUM(D8:D13)=0,"NA",+SUM($J8:J13)/SUM(D8:D13))</f>
        <v>-0.18190798071982553</v>
      </c>
      <c r="W13" s="9"/>
      <c r="X13" s="9" t="s">
        <v>23</v>
      </c>
      <c r="Y13" s="9"/>
      <c r="Z13" s="9" t="s">
        <v>23</v>
      </c>
      <c r="AA13" s="9"/>
      <c r="AB13" s="9" t="s">
        <v>23</v>
      </c>
      <c r="AD13" s="9" t="s">
        <v>23</v>
      </c>
      <c r="AE13" s="9"/>
      <c r="AF13" s="9" t="s">
        <v>23</v>
      </c>
      <c r="AG13" s="9"/>
      <c r="AH13" s="9"/>
      <c r="AI13" s="9"/>
      <c r="AJ13" s="9" t="s">
        <v>23</v>
      </c>
      <c r="AK13" s="9"/>
      <c r="AS13" s="2"/>
      <c r="AT13" s="2"/>
    </row>
    <row r="14" spans="1:46" x14ac:dyDescent="0.2">
      <c r="A14" s="5">
        <f>'Per Book'!A14</f>
        <v>1987</v>
      </c>
      <c r="B14" s="5" t="str">
        <f>'Per Book'!B14</f>
        <v>Production Excluding ARO</v>
      </c>
      <c r="D14" s="11">
        <f>'Per Book'!D14+Adjustments!D14</f>
        <v>3501713.27</v>
      </c>
      <c r="E14" s="11"/>
      <c r="F14" s="11">
        <f>'Per Book'!F14+Adjustments!F14</f>
        <v>15162.34</v>
      </c>
      <c r="G14" s="11"/>
      <c r="H14" s="11">
        <f>'Per Book'!H14+Adjustments!H14</f>
        <v>845803.29</v>
      </c>
      <c r="I14" s="12"/>
      <c r="J14" s="11">
        <f t="shared" si="0"/>
        <v>-830640.95000000007</v>
      </c>
      <c r="K14" s="2"/>
      <c r="L14" s="9">
        <f t="shared" si="1"/>
        <v>-0.23720987012737341</v>
      </c>
      <c r="M14" s="9"/>
      <c r="N14" s="9">
        <f t="shared" si="2"/>
        <v>-0.2303334744079735</v>
      </c>
      <c r="O14" s="9"/>
      <c r="P14" s="9">
        <f>IF(SUM(D12:D14)=0,"NA",+SUM(J12:$J14)/SUM(D12:D14))</f>
        <v>-0.21556243927257004</v>
      </c>
      <c r="Q14" s="9"/>
      <c r="R14" s="9">
        <f>IF(SUM(D11:D14)=0,"NA",+SUM($J11:J14)/SUM(D11:D14))</f>
        <v>-0.17695073163288999</v>
      </c>
      <c r="S14" s="9"/>
      <c r="T14" s="9">
        <f>IF(SUM(D10:D14)=0,"NA",+SUM($J10:J14)/SUM(D10:D14))</f>
        <v>-0.19303084722464323</v>
      </c>
      <c r="U14" s="9"/>
      <c r="V14" s="9">
        <f>IF(SUM(D9:D14)=0,"NA",+SUM($J9:J14)/SUM(D9:D14))</f>
        <v>-0.19099473144199611</v>
      </c>
      <c r="W14" s="9"/>
      <c r="X14" s="9">
        <f>IF(SUM(D8:D14)=0,"NA",+SUM($J8:J14)/SUM(D8:D14))</f>
        <v>-0.19223776739143797</v>
      </c>
      <c r="Y14" s="9"/>
      <c r="Z14" s="9" t="s">
        <v>23</v>
      </c>
      <c r="AA14" s="9"/>
      <c r="AB14" s="9" t="s">
        <v>23</v>
      </c>
      <c r="AD14" s="9" t="s">
        <v>23</v>
      </c>
      <c r="AE14" s="9"/>
      <c r="AF14" s="9" t="s">
        <v>23</v>
      </c>
      <c r="AG14" s="9"/>
      <c r="AH14" s="9"/>
      <c r="AI14" s="9"/>
      <c r="AJ14" s="9" t="s">
        <v>23</v>
      </c>
      <c r="AK14" s="9"/>
      <c r="AS14" s="2"/>
      <c r="AT14" s="2"/>
    </row>
    <row r="15" spans="1:46" x14ac:dyDescent="0.2">
      <c r="A15" s="5">
        <f>'Per Book'!A15</f>
        <v>1988</v>
      </c>
      <c r="B15" s="5" t="str">
        <f>'Per Book'!B15</f>
        <v>Production Excluding ARO</v>
      </c>
      <c r="D15" s="11">
        <f>'Per Book'!D15+Adjustments!D15</f>
        <v>5455543.5399999991</v>
      </c>
      <c r="E15" s="11"/>
      <c r="F15" s="11">
        <f>'Per Book'!F15+Adjustments!F15</f>
        <v>64801.46</v>
      </c>
      <c r="G15" s="11"/>
      <c r="H15" s="11">
        <f>'Per Book'!H15+Adjustments!H15</f>
        <v>476384.57000000007</v>
      </c>
      <c r="I15" s="12"/>
      <c r="J15" s="11">
        <f t="shared" si="0"/>
        <v>-411583.11000000004</v>
      </c>
      <c r="K15" s="2"/>
      <c r="L15" s="9">
        <f t="shared" si="1"/>
        <v>-7.5443098745757622E-2</v>
      </c>
      <c r="M15" s="9"/>
      <c r="N15" s="9">
        <f t="shared" si="2"/>
        <v>-0.13868353742109579</v>
      </c>
      <c r="O15" s="9"/>
      <c r="P15" s="9">
        <f>IF(SUM(D13:D15)=0,"NA",+SUM(J13:$J15)/SUM(D13:D15))</f>
        <v>-0.16050434448492501</v>
      </c>
      <c r="Q15" s="9"/>
      <c r="R15" s="9">
        <f>IF(SUM(D12:D15)=0,"NA",+SUM($J12:J15)/SUM(D12:D15))</f>
        <v>-0.16743379430873714</v>
      </c>
      <c r="S15" s="9"/>
      <c r="T15" s="9">
        <f>IF(SUM(D11:D15)=0,"NA",+SUM($J11:J15)/SUM(D11:D15))</f>
        <v>-0.14854223818259862</v>
      </c>
      <c r="U15" s="9"/>
      <c r="V15" s="9">
        <f>IF(SUM(D10:D15)=0,"NA",+SUM($J10:J15)/SUM(D10:D15))</f>
        <v>-0.16404718821646549</v>
      </c>
      <c r="W15" s="9"/>
      <c r="X15" s="9">
        <f>IF(SUM(D9:D15)=0,"NA",+SUM($J9:J15)/SUM(D9:D15))</f>
        <v>-0.16448583634917938</v>
      </c>
      <c r="Y15" s="9"/>
      <c r="Z15" s="9">
        <f>IF(SUM(D8:D15)=0,"NA",+SUM($J8:J15)/SUM(D8:D15))</f>
        <v>-0.16591072735056123</v>
      </c>
      <c r="AA15" s="9"/>
      <c r="AB15" s="9" t="s">
        <v>23</v>
      </c>
      <c r="AD15" s="9" t="s">
        <v>23</v>
      </c>
      <c r="AE15" s="9"/>
      <c r="AF15" s="9" t="s">
        <v>23</v>
      </c>
      <c r="AG15" s="9"/>
      <c r="AH15" s="9"/>
      <c r="AI15" s="9"/>
      <c r="AJ15" s="9" t="s">
        <v>23</v>
      </c>
      <c r="AK15" s="9"/>
      <c r="AS15" s="2"/>
      <c r="AT15" s="2"/>
    </row>
    <row r="16" spans="1:46" x14ac:dyDescent="0.2">
      <c r="A16" s="5">
        <f>'Per Book'!A16</f>
        <v>1989</v>
      </c>
      <c r="B16" s="5" t="str">
        <f>'Per Book'!B16</f>
        <v>Production Excluding ARO</v>
      </c>
      <c r="D16" s="11">
        <f>'Per Book'!D16+Adjustments!D16</f>
        <v>6100196</v>
      </c>
      <c r="E16" s="11"/>
      <c r="F16" s="11">
        <f>'Per Book'!F16+Adjustments!F16</f>
        <v>469085.27</v>
      </c>
      <c r="G16" s="11"/>
      <c r="H16" s="11">
        <f>'Per Book'!H16+Adjustments!H16</f>
        <v>870731.71</v>
      </c>
      <c r="I16" s="12"/>
      <c r="J16" s="11">
        <f t="shared" si="0"/>
        <v>-401646.43999999994</v>
      </c>
      <c r="K16" s="2"/>
      <c r="L16" s="9">
        <f t="shared" si="1"/>
        <v>-6.5841563123545527E-2</v>
      </c>
      <c r="M16" s="9"/>
      <c r="N16" s="9">
        <f t="shared" si="2"/>
        <v>-7.0374513650556039E-2</v>
      </c>
      <c r="O16" s="9"/>
      <c r="P16" s="9">
        <f>IF(SUM(D14:D16)=0,"NA",+SUM(J14:$J16)/SUM(D14:D16))</f>
        <v>-0.10917321280982319</v>
      </c>
      <c r="Q16" s="9"/>
      <c r="R16" s="9">
        <f>IF(SUM(D13:D16)=0,"NA",+SUM($J13:J16)/SUM(D13:D16))</f>
        <v>-0.12877799626048839</v>
      </c>
      <c r="S16" s="9"/>
      <c r="T16" s="9">
        <f>IF(SUM(D12:D16)=0,"NA",+SUM($J12:J16)/SUM(D12:D16))</f>
        <v>-0.13924259846242854</v>
      </c>
      <c r="U16" s="9"/>
      <c r="V16" s="9">
        <f>IF(SUM(D11:D16)=0,"NA",+SUM($J11:J16)/SUM(D11:D16))</f>
        <v>-0.12883068591691443</v>
      </c>
      <c r="W16" s="9"/>
      <c r="X16" s="9">
        <f>IF(SUM(D10:D16)=0,"NA",+SUM($J10:J16)/SUM(D10:D16))</f>
        <v>-0.14282867584608028</v>
      </c>
      <c r="Y16" s="9"/>
      <c r="Z16" s="9">
        <f>IF(SUM(D9:D16)=0,"NA",+SUM($J9:J16)/SUM(D9:D16))</f>
        <v>-0.14434749210985834</v>
      </c>
      <c r="AA16" s="9"/>
      <c r="AB16" s="9">
        <f>IF(SUM(D8:D16)=0,"NA",+SUM($J8:J16)/SUM(D8:D16))</f>
        <v>-0.14576588999451717</v>
      </c>
      <c r="AD16" s="9"/>
      <c r="AE16" s="9"/>
      <c r="AF16" s="9"/>
      <c r="AG16" s="9"/>
      <c r="AH16" s="9"/>
      <c r="AI16" s="9"/>
      <c r="AJ16" s="9"/>
      <c r="AK16" s="9"/>
      <c r="AS16" s="2"/>
      <c r="AT16" s="2"/>
    </row>
    <row r="17" spans="1:46" x14ac:dyDescent="0.2">
      <c r="A17" s="5">
        <f>'Per Book'!A17</f>
        <v>1990</v>
      </c>
      <c r="B17" s="5" t="str">
        <f>'Per Book'!B17</f>
        <v>Production Excluding ARO</v>
      </c>
      <c r="D17" s="11">
        <f>'Per Book'!D17+Adjustments!D17</f>
        <v>8386850</v>
      </c>
      <c r="E17" s="11"/>
      <c r="F17" s="11">
        <f>'Per Book'!F17+Adjustments!F17</f>
        <v>188856</v>
      </c>
      <c r="G17" s="11"/>
      <c r="H17" s="11">
        <f>'Per Book'!H17+Adjustments!H17</f>
        <v>1826975.21</v>
      </c>
      <c r="I17" s="12"/>
      <c r="J17" s="11">
        <f t="shared" si="0"/>
        <v>-1638119.21</v>
      </c>
      <c r="K17" s="2"/>
      <c r="L17" s="9">
        <f t="shared" si="1"/>
        <v>-0.19531996041421987</v>
      </c>
      <c r="M17" s="9"/>
      <c r="N17" s="9">
        <f>IF(SUM(D16:D17)=0,"NA",+SUM(J16:J17)/SUM(D16:D17))</f>
        <v>-0.14079928026735056</v>
      </c>
      <c r="O17" s="9"/>
      <c r="P17" s="9">
        <f>IF(SUM(D15:D17)=0,"NA",+SUM(J15:$J17)/SUM(D15:D17))</f>
        <v>-0.122920283500956</v>
      </c>
      <c r="Q17" s="9"/>
      <c r="R17" s="9">
        <f>IF(SUM(D14:D17)=0,"NA",+SUM($J14:J17)/SUM(D14:D17))</f>
        <v>-0.1399909281414029</v>
      </c>
      <c r="S17" s="9"/>
      <c r="T17" s="9">
        <f>IF(SUM(D13:D17)=0,"NA",+SUM($J13:J17)/SUM(D13:D17))</f>
        <v>-0.14976768466049645</v>
      </c>
      <c r="U17" s="9"/>
      <c r="V17" s="9">
        <f>IF(SUM(D12:D17)=0,"NA",+SUM($J12:J17)/SUM(D12:D17))</f>
        <v>-0.15472866183042605</v>
      </c>
      <c r="W17" s="9"/>
      <c r="X17" s="9">
        <f>IF(SUM(D11:D17)=0,"NA",+SUM($J11:J17)/SUM(D11:D17))</f>
        <v>-0.14524114996736787</v>
      </c>
      <c r="Y17" s="9"/>
      <c r="Z17" s="9">
        <f>IF(SUM(D10:D17)=0,"NA",+SUM($J10:J17)/SUM(D10:D17))</f>
        <v>-0.15485030146447709</v>
      </c>
      <c r="AA17" s="9"/>
      <c r="AB17" s="9">
        <f>IF(SUM(D9:D17)=0,"NA",+SUM($J9:J17)/SUM(D9:D17))</f>
        <v>-0.15551877352988938</v>
      </c>
      <c r="AD17" s="9">
        <f>IF(SUM(D8:D17)=0,"NA",+SUM($J8:J17)/SUM(D8:D17))</f>
        <v>-0.15650789468105245</v>
      </c>
      <c r="AE17" s="9"/>
      <c r="AF17" s="9" t="s">
        <v>23</v>
      </c>
      <c r="AG17" s="9"/>
      <c r="AH17" s="9"/>
      <c r="AI17" s="9"/>
      <c r="AJ17" s="9"/>
      <c r="AK17" s="9"/>
      <c r="AS17" s="2"/>
      <c r="AT17" s="2"/>
    </row>
    <row r="18" spans="1:46" x14ac:dyDescent="0.2">
      <c r="A18" s="5">
        <f>'Per Book'!A18</f>
        <v>1991</v>
      </c>
      <c r="B18" s="5" t="str">
        <f>'Per Book'!B18</f>
        <v>Production Excluding ARO</v>
      </c>
      <c r="D18" s="11">
        <f>'Per Book'!D18+Adjustments!D18</f>
        <v>7624035</v>
      </c>
      <c r="E18" s="11"/>
      <c r="F18" s="11">
        <f>'Per Book'!F18+Adjustments!F18</f>
        <v>106113</v>
      </c>
      <c r="G18" s="11"/>
      <c r="H18" s="11">
        <f>'Per Book'!H18+Adjustments!H18</f>
        <v>997523</v>
      </c>
      <c r="I18" s="12"/>
      <c r="J18" s="11">
        <f t="shared" si="0"/>
        <v>-891410</v>
      </c>
      <c r="K18" s="2"/>
      <c r="L18" s="9">
        <f t="shared" si="1"/>
        <v>-0.11692102672666115</v>
      </c>
      <c r="M18" s="9"/>
      <c r="N18" s="9">
        <f t="shared" si="2"/>
        <v>-0.15798809434956282</v>
      </c>
      <c r="O18" s="9"/>
      <c r="P18" s="9">
        <f>IF(SUM(D16:D18)=0,"NA",+SUM(J16:$J18)/SUM(D16:D18))</f>
        <v>-0.13256591344403287</v>
      </c>
      <c r="Q18" s="9"/>
      <c r="R18" s="9">
        <f>IF(SUM(D15:D18)=0,"NA",+SUM($J15:J18)/SUM(D15:D18))</f>
        <v>-0.12126108349426519</v>
      </c>
      <c r="S18" s="9"/>
      <c r="T18" s="9">
        <f>IF(SUM(D14:D18)=0,"NA",+SUM($J14:J18)/SUM(D14:D18))</f>
        <v>-0.13432967465213744</v>
      </c>
      <c r="U18" s="9"/>
      <c r="V18" s="9">
        <f>IF(SUM(D13:D18)=0,"NA",+SUM($J13:J18)/SUM(D13:D18))</f>
        <v>-0.14244795634175533</v>
      </c>
      <c r="W18" s="9"/>
      <c r="X18" s="9">
        <f>IF(SUM(D12:D18)=0,"NA",+SUM($J12:J18)/SUM(D12:D18))</f>
        <v>-0.14714203932895878</v>
      </c>
      <c r="Y18" s="9"/>
      <c r="Z18" s="9">
        <f>IF(SUM(D11:D18)=0,"NA",+SUM($J11:J18)/SUM(D11:D18))</f>
        <v>-0.14005148315281596</v>
      </c>
      <c r="AA18" s="9"/>
      <c r="AB18" s="9">
        <f>IF(SUM(D10:D18)=0,"NA",+SUM($J10:J18)/SUM(D10:D18))</f>
        <v>-0.14831446861559697</v>
      </c>
      <c r="AD18" s="9">
        <f>IF(SUM(D9:D18)=0,"NA",+SUM($J9:J18)/SUM(D9:D18))</f>
        <v>-0.14910648530715917</v>
      </c>
      <c r="AE18" s="9"/>
      <c r="AF18" s="9" t="s">
        <v>23</v>
      </c>
      <c r="AG18" s="9"/>
      <c r="AH18" s="9"/>
      <c r="AI18" s="9"/>
      <c r="AJ18" s="9"/>
      <c r="AK18" s="9"/>
      <c r="AS18" s="2"/>
      <c r="AT18" s="2"/>
    </row>
    <row r="19" spans="1:46" x14ac:dyDescent="0.2">
      <c r="A19" s="5">
        <f>'Per Book'!A19</f>
        <v>1992</v>
      </c>
      <c r="B19" s="5" t="str">
        <f>'Per Book'!B19</f>
        <v>Production Excluding ARO</v>
      </c>
      <c r="D19" s="11">
        <f>'Per Book'!D19+Adjustments!D19</f>
        <v>1033680.52</v>
      </c>
      <c r="E19" s="11"/>
      <c r="F19" s="11">
        <f>'Per Book'!F19+Adjustments!F19</f>
        <v>195147.97</v>
      </c>
      <c r="G19" s="11"/>
      <c r="H19" s="11">
        <f>'Per Book'!H19+Adjustments!H19</f>
        <v>413899.98</v>
      </c>
      <c r="I19" s="12"/>
      <c r="J19" s="11">
        <f t="shared" si="0"/>
        <v>-218752.00999999998</v>
      </c>
      <c r="K19" s="2"/>
      <c r="L19" s="9">
        <f t="shared" si="1"/>
        <v>-0.21162439048382181</v>
      </c>
      <c r="M19" s="9"/>
      <c r="N19" s="9">
        <f t="shared" si="2"/>
        <v>-0.12822805362863204</v>
      </c>
      <c r="O19" s="9"/>
      <c r="P19" s="9">
        <f>IF(SUM(D17:D19)=0,"NA",+SUM(J17:$J19)/SUM(D17:D19))</f>
        <v>-0.1612409079465934</v>
      </c>
      <c r="Q19" s="9"/>
      <c r="R19" s="9">
        <f>IF(SUM(D16:D19)=0,"NA",+SUM($J16:J19)/SUM(D16:D19))</f>
        <v>-0.13609678618974164</v>
      </c>
      <c r="S19" s="9"/>
      <c r="T19" s="9">
        <f>IF(SUM(D15:D19)=0,"NA",+SUM($J15:J19)/SUM(D15:D19))</f>
        <v>-0.12452702034220889</v>
      </c>
      <c r="U19" s="9"/>
      <c r="V19" s="9">
        <f>IF(SUM(D14:D19)=0,"NA",+SUM($J14:J19)/SUM(D14:D19))</f>
        <v>-0.13681855373858046</v>
      </c>
      <c r="W19" s="9"/>
      <c r="X19" s="9">
        <f>IF(SUM(D13:D19)=0,"NA",+SUM($J13:J19)/SUM(D13:D19))</f>
        <v>-0.14447674139642544</v>
      </c>
      <c r="Y19" s="9"/>
      <c r="Z19" s="9">
        <f>IF(SUM(D12:D19)=0,"NA",+SUM($J12:J19)/SUM(D12:D19))</f>
        <v>-0.14884990448442176</v>
      </c>
      <c r="AA19" s="9"/>
      <c r="AB19" s="9">
        <f>IF(SUM(D11:D19)=0,"NA",+SUM($J11:J19)/SUM(D11:D19))</f>
        <v>-0.14178662944137069</v>
      </c>
      <c r="AD19" s="9">
        <f>IF(SUM(D10:D19)=0,"NA",+SUM($J10:J19)/SUM(D10:D19))</f>
        <v>-0.1497598083191575</v>
      </c>
      <c r="AE19" s="9"/>
      <c r="AF19" s="9" t="s">
        <v>23</v>
      </c>
      <c r="AG19" s="9"/>
      <c r="AH19" s="9"/>
      <c r="AI19" s="9"/>
      <c r="AJ19" s="9"/>
      <c r="AK19" s="9"/>
      <c r="AS19" s="2"/>
      <c r="AT19" s="2"/>
    </row>
    <row r="20" spans="1:46" x14ac:dyDescent="0.2">
      <c r="A20" s="5">
        <f>'Per Book'!A20</f>
        <v>1993</v>
      </c>
      <c r="B20" s="5" t="str">
        <f>'Per Book'!B20</f>
        <v>Production Excluding ARO</v>
      </c>
      <c r="D20" s="11">
        <f>'Per Book'!D20+Adjustments!D20</f>
        <v>7078262.1400000006</v>
      </c>
      <c r="E20" s="11"/>
      <c r="F20" s="11">
        <f>'Per Book'!F20+Adjustments!F20</f>
        <v>393495.9</v>
      </c>
      <c r="G20" s="11"/>
      <c r="H20" s="11">
        <f>'Per Book'!H20+Adjustments!H20</f>
        <v>2862980.46</v>
      </c>
      <c r="I20" s="12"/>
      <c r="J20" s="11">
        <f t="shared" si="0"/>
        <v>-2469484.56</v>
      </c>
      <c r="K20" s="2"/>
      <c r="L20" s="9">
        <f t="shared" si="1"/>
        <v>-0.34888289118944665</v>
      </c>
      <c r="M20" s="9"/>
      <c r="N20" s="9">
        <f t="shared" si="2"/>
        <v>-0.33139245217495161</v>
      </c>
      <c r="O20" s="9"/>
      <c r="P20" s="9">
        <f>IF(SUM(D18:D20)=0,"NA",+SUM(J18:$J20)/SUM(D18:D20))</f>
        <v>-0.22748167589861717</v>
      </c>
      <c r="Q20" s="9"/>
      <c r="R20" s="9">
        <f>IF(SUM(D17:D20)=0,"NA",+SUM($J17:J20)/SUM(D17:D20))</f>
        <v>-0.21629992360522463</v>
      </c>
      <c r="S20" s="9"/>
      <c r="T20" s="9">
        <f>IF(SUM(D16:D20)=0,"NA",+SUM($J16:J20)/SUM(D16:D20))</f>
        <v>-0.1859315031883213</v>
      </c>
      <c r="U20" s="9"/>
      <c r="V20" s="9">
        <f>IF(SUM(D15:D20)=0,"NA",+SUM($J15:J20)/SUM(D15:D20))</f>
        <v>-0.1690369261801522</v>
      </c>
      <c r="W20" s="9"/>
      <c r="X20" s="9">
        <f>IF(SUM(D14:D20)=0,"NA",+SUM($J14:J20)/SUM(D14:D20))</f>
        <v>-0.17512984076910565</v>
      </c>
      <c r="Y20" s="9"/>
      <c r="Z20" s="9">
        <f>IF(SUM(D13:D20)=0,"NA",+SUM($J13:J20)/SUM(D13:D20))</f>
        <v>-0.17866148649990179</v>
      </c>
      <c r="AA20" s="9"/>
      <c r="AB20" s="9">
        <f>IF(SUM(D12:D20)=0,"NA",+SUM($J12:J20)/SUM(D12:D20))</f>
        <v>-0.17955925374283671</v>
      </c>
      <c r="AD20" s="9">
        <f>IF(SUM(D11:D20)=0,"NA",+SUM($J11:J20)/SUM(D11:D20))</f>
        <v>-0.1712714614432517</v>
      </c>
      <c r="AE20" s="9"/>
      <c r="AF20" s="9" t="s">
        <v>23</v>
      </c>
      <c r="AG20" s="9"/>
      <c r="AH20" s="9"/>
      <c r="AI20" s="9"/>
      <c r="AJ20" s="9"/>
      <c r="AK20" s="9"/>
      <c r="AS20" s="2"/>
      <c r="AT20" s="2"/>
    </row>
    <row r="21" spans="1:46" x14ac:dyDescent="0.2">
      <c r="A21" s="5">
        <f>'Per Book'!A21</f>
        <v>1994</v>
      </c>
      <c r="B21" s="5" t="str">
        <f>'Per Book'!B21</f>
        <v>Production Excluding ARO</v>
      </c>
      <c r="D21" s="11">
        <f>'Per Book'!D21+Adjustments!D21</f>
        <v>10885103.740000002</v>
      </c>
      <c r="E21" s="11"/>
      <c r="F21" s="11">
        <f>'Per Book'!F21+Adjustments!F21</f>
        <v>113349.09999999999</v>
      </c>
      <c r="G21" s="11"/>
      <c r="H21" s="11">
        <f>'Per Book'!H21+Adjustments!H21</f>
        <v>3268697.3600000003</v>
      </c>
      <c r="I21" s="12"/>
      <c r="J21" s="11">
        <f t="shared" si="0"/>
        <v>-3155348.2600000002</v>
      </c>
      <c r="K21" s="2"/>
      <c r="L21" s="9">
        <f t="shared" si="1"/>
        <v>-0.28987764704574137</v>
      </c>
      <c r="M21" s="9"/>
      <c r="N21" s="9">
        <f t="shared" si="2"/>
        <v>-0.31312799937246499</v>
      </c>
      <c r="O21" s="9"/>
      <c r="P21" s="9">
        <f>IF(SUM(D19:D21)=0,"NA",+SUM(J19:$J21)/SUM(D19:D21))</f>
        <v>-0.30760491430920545</v>
      </c>
      <c r="Q21" s="9"/>
      <c r="R21" s="9">
        <f>IF(SUM(D18:D21)=0,"NA",+SUM($J18:J21)/SUM(D18:D21))</f>
        <v>-0.25299478743188847</v>
      </c>
      <c r="S21" s="9"/>
      <c r="T21" s="9">
        <f>IF(SUM(D17:D21)=0,"NA",+SUM($J17:J21)/SUM(D17:D21))</f>
        <v>-0.23917762933002085</v>
      </c>
      <c r="U21" s="9"/>
      <c r="V21" s="9">
        <f>IF(SUM(D16:D21)=0,"NA",+SUM($J16:J21)/SUM(D16:D21))</f>
        <v>-0.21345561169979246</v>
      </c>
      <c r="W21" s="9"/>
      <c r="X21" s="9">
        <f>IF(SUM(D15:D21)=0,"NA",+SUM($J15:J21)/SUM(D15:D21))</f>
        <v>-0.19728563930960549</v>
      </c>
      <c r="Y21" s="9"/>
      <c r="Z21" s="9">
        <f>IF(SUM(D14:D21)=0,"NA",+SUM($J14:J21)/SUM(D14:D21))</f>
        <v>-0.20007805189277303</v>
      </c>
      <c r="AA21" s="9"/>
      <c r="AB21" s="9">
        <f>IF(SUM(D13:D21)=0,"NA",+SUM($J13:J21)/SUM(D13:D21))</f>
        <v>-0.20141315728751213</v>
      </c>
      <c r="AD21" s="9">
        <f>IF(SUM(D12:D21)=0,"NA",+SUM($J12:J21)/SUM(D12:D21))</f>
        <v>-0.20062967744296098</v>
      </c>
      <c r="AE21" s="9"/>
      <c r="AF21" s="9" t="s">
        <v>23</v>
      </c>
      <c r="AG21" s="9"/>
      <c r="AH21" s="9"/>
      <c r="AI21" s="9"/>
      <c r="AJ21" s="9"/>
      <c r="AK21" s="9"/>
      <c r="AS21" s="2"/>
      <c r="AT21" s="2"/>
    </row>
    <row r="22" spans="1:46" x14ac:dyDescent="0.2">
      <c r="A22" s="5">
        <f>'Per Book'!A22</f>
        <v>1995</v>
      </c>
      <c r="B22" s="5" t="str">
        <f>'Per Book'!B22</f>
        <v>Production Excluding ARO</v>
      </c>
      <c r="D22" s="11">
        <f>'Per Book'!D22+Adjustments!D22</f>
        <v>8420566.8599999994</v>
      </c>
      <c r="E22" s="11"/>
      <c r="F22" s="11">
        <f>'Per Book'!F22+Adjustments!F22</f>
        <v>35825.42</v>
      </c>
      <c r="G22" s="11"/>
      <c r="H22" s="11">
        <f>'Per Book'!H22+Adjustments!H22</f>
        <v>1596005.2799999998</v>
      </c>
      <c r="I22" s="12"/>
      <c r="J22" s="11">
        <f t="shared" si="0"/>
        <v>-1560179.8599999999</v>
      </c>
      <c r="K22" s="2"/>
      <c r="L22" s="9">
        <f>IF(+D22=0,"NA",+J22/D22)</f>
        <v>-0.18528204643932961</v>
      </c>
      <c r="M22" s="9"/>
      <c r="N22" s="9">
        <f t="shared" si="2"/>
        <v>-0.24425611612786968</v>
      </c>
      <c r="O22" s="9"/>
      <c r="P22" s="9">
        <f>IF(SUM(D20:D22)=0,"NA",+SUM(J20:$J22)/SUM(D20:D22))</f>
        <v>-0.27232531066556981</v>
      </c>
      <c r="Q22" s="9"/>
      <c r="R22" s="9">
        <f>IF(SUM(D19:D22)=0,"NA",+SUM($J19:J22)/SUM(D19:D22))</f>
        <v>-0.27003680516573159</v>
      </c>
      <c r="S22" s="9"/>
      <c r="T22" s="9">
        <f>IF(SUM(D18:D22)=0,"NA",+SUM($J18:J22)/SUM(D18:D22))</f>
        <v>-0.23672330218179063</v>
      </c>
      <c r="U22" s="9"/>
      <c r="V22" s="9">
        <f>IF(SUM(D17:D22)=0,"NA",+SUM($J17:J22)/SUM(D17:D22))</f>
        <v>-0.22872754753182656</v>
      </c>
      <c r="W22" s="9"/>
      <c r="X22" s="9">
        <f>IF(SUM(D16:D22)=0,"NA",+SUM($J16:J22)/SUM(D16:D22))</f>
        <v>-0.20866571377284676</v>
      </c>
      <c r="Y22" s="9"/>
      <c r="Z22" s="9">
        <f>IF(SUM(D15:D22)=0,"NA",+SUM($J15:J22)/SUM(D15:D22))</f>
        <v>-0.19544734782156056</v>
      </c>
      <c r="AA22" s="9"/>
      <c r="AB22" s="9">
        <f>IF(SUM(D14:D22)=0,"NA",+SUM($J14:J22)/SUM(D14:D22))</f>
        <v>-0.197947783838612</v>
      </c>
      <c r="AD22" s="9">
        <f>IF(SUM(D13:D22)=0,"NA",+SUM($J13:J22)/SUM(D13:D22))</f>
        <v>-0.19920914153586711</v>
      </c>
      <c r="AE22" s="9"/>
      <c r="AF22" s="9">
        <f>IF(SUM($D8:$D22)=0,"NA",+SUM($J8:$J22)/SUM($D8:$D22))</f>
        <v>-0.19463127936154787</v>
      </c>
      <c r="AG22" s="9"/>
      <c r="AH22" s="9"/>
      <c r="AI22" s="9"/>
      <c r="AJ22" s="9"/>
      <c r="AK22" s="9"/>
      <c r="AL22" s="9"/>
      <c r="AM22" s="9"/>
      <c r="AN22" s="9"/>
      <c r="AS22" s="2"/>
      <c r="AT22" s="2"/>
    </row>
    <row r="23" spans="1:46" x14ac:dyDescent="0.2">
      <c r="A23" s="5">
        <f>'Per Book'!A23</f>
        <v>1996</v>
      </c>
      <c r="B23" s="5" t="str">
        <f>'Per Book'!B23</f>
        <v>Production Excluding ARO</v>
      </c>
      <c r="D23" s="11">
        <f>'Per Book'!D23+Adjustments!D23</f>
        <v>10162351.74</v>
      </c>
      <c r="E23" s="11"/>
      <c r="F23" s="11">
        <f>'Per Book'!F23+Adjustments!F23</f>
        <v>216670.6</v>
      </c>
      <c r="G23" s="11"/>
      <c r="H23" s="11">
        <f>'Per Book'!H23+Adjustments!H23</f>
        <v>1441515.9800000002</v>
      </c>
      <c r="I23" s="12"/>
      <c r="J23" s="11">
        <f t="shared" si="0"/>
        <v>-1224845.3800000001</v>
      </c>
      <c r="K23" s="2"/>
      <c r="L23" s="9">
        <f t="shared" ref="L23:L41" si="3">IF(+D23=0,"NA",+J23/D23)</f>
        <v>-0.12052774902278673</v>
      </c>
      <c r="M23" s="9"/>
      <c r="N23" s="9">
        <f t="shared" ref="N23:N41" si="4">IF(SUM(D22:D23)=0,"NA",+SUM(J22:J23)/SUM(D22:D23))</f>
        <v>-0.14987017378421924</v>
      </c>
      <c r="O23" s="9"/>
      <c r="P23" s="9">
        <f>IF(SUM(D21:D23)=0,"NA",+SUM(J21:$J23)/SUM(D21:D23))</f>
        <v>-0.20158711132563908</v>
      </c>
      <c r="Q23" s="9"/>
      <c r="R23" s="9">
        <f>IF(SUM(D20:D23)=0,"NA",+SUM($J20:J23)/SUM(D20:D23))</f>
        <v>-0.23011526834150006</v>
      </c>
      <c r="S23" s="9"/>
      <c r="T23" s="9">
        <f>IF(SUM(D19:D23)=0,"NA",+SUM($J19:J23)/SUM(D19:D23))</f>
        <v>-0.22960665530156829</v>
      </c>
      <c r="U23" s="9"/>
      <c r="V23" s="9">
        <f>IF(SUM(D18:D23)=0,"NA",+SUM($J18:J23)/SUM(D18:D23))</f>
        <v>-0.21060127577205554</v>
      </c>
      <c r="W23" s="9"/>
      <c r="X23" s="9">
        <f>IF(SUM(D17:D23)=0,"NA",+SUM($J17:J23)/SUM(D17:D23))</f>
        <v>-0.20820978357312858</v>
      </c>
      <c r="Y23" s="9"/>
      <c r="Z23" s="9">
        <f>IF(SUM(D16:D23)=0,"NA",+SUM($J16:J23)/SUM(D16:D23))</f>
        <v>-0.19366029739200749</v>
      </c>
      <c r="AA23" s="9"/>
      <c r="AB23" s="9">
        <f>IF(SUM(D15:D23)=0,"NA",+SUM($J15:J23)/SUM(D15:D23))</f>
        <v>-0.18376048407951701</v>
      </c>
      <c r="AD23" s="9">
        <f>IF(SUM(D14:D23)=0,"NA",+SUM($J14:J23)/SUM(D14:D23))</f>
        <v>-0.18648690872129078</v>
      </c>
      <c r="AE23" s="9"/>
      <c r="AF23" s="9">
        <f t="shared" ref="AF23:AF41" si="5">IF(SUM($D9:$D23)=0,"NA",+SUM($J9:$J23)/SUM($D9:$D23))</f>
        <v>-0.18534866279858583</v>
      </c>
      <c r="AG23" s="9"/>
      <c r="AH23" s="9"/>
      <c r="AI23" s="9"/>
      <c r="AJ23" s="9"/>
      <c r="AK23" s="9"/>
      <c r="AL23" s="9"/>
      <c r="AM23" s="9"/>
      <c r="AN23" s="9"/>
      <c r="AS23" s="2"/>
      <c r="AT23" s="2"/>
    </row>
    <row r="24" spans="1:46" x14ac:dyDescent="0.2">
      <c r="A24" s="5">
        <f>'Per Book'!A24</f>
        <v>1997</v>
      </c>
      <c r="B24" s="5" t="str">
        <f>'Per Book'!B24</f>
        <v>Production Excluding ARO</v>
      </c>
      <c r="D24" s="11">
        <f>'Per Book'!D24+Adjustments!D24</f>
        <v>1626118.8200000003</v>
      </c>
      <c r="E24" s="11"/>
      <c r="F24" s="11">
        <f>'Per Book'!F24+Adjustments!F24</f>
        <v>15160.060000000001</v>
      </c>
      <c r="G24" s="11"/>
      <c r="H24" s="11">
        <f>'Per Book'!H24+Adjustments!H24</f>
        <v>248569.90999999997</v>
      </c>
      <c r="I24" s="12"/>
      <c r="J24" s="11">
        <f t="shared" si="0"/>
        <v>-233409.84999999998</v>
      </c>
      <c r="K24" s="2"/>
      <c r="L24" s="9">
        <f t="shared" si="3"/>
        <v>-0.14353800419086221</v>
      </c>
      <c r="M24" s="9"/>
      <c r="N24" s="9">
        <f t="shared" si="4"/>
        <v>-0.12370181717618846</v>
      </c>
      <c r="O24" s="9"/>
      <c r="P24" s="9">
        <f>IF(SUM(D22:D24)=0,"NA",+SUM(J22:$J24)/SUM(D22:D24))</f>
        <v>-0.14936065618903685</v>
      </c>
      <c r="Q24" s="9"/>
      <c r="R24" s="9">
        <f>IF(SUM(D21:D24)=0,"NA",+SUM($J21:J24)/SUM(D21:D24))</f>
        <v>-0.19855133860207891</v>
      </c>
      <c r="S24" s="9"/>
      <c r="T24" s="9">
        <f>IF(SUM(D20:D24)=0,"NA",+SUM($J20:J24)/SUM(D20:D24))</f>
        <v>-0.22642713486158728</v>
      </c>
      <c r="U24" s="9"/>
      <c r="V24" s="9">
        <f>IF(SUM(D19:D24)=0,"NA",+SUM($J19:J24)/SUM(D19:D24))</f>
        <v>-0.22603685592997846</v>
      </c>
      <c r="W24" s="9"/>
      <c r="X24" s="9">
        <f>IF(SUM(D18:D24)=0,"NA",+SUM($J18:J24)/SUM(D18:D24))</f>
        <v>-0.20827258537372206</v>
      </c>
      <c r="Y24" s="9"/>
      <c r="Z24" s="9">
        <f>IF(SUM(D17:D24)=0,"NA",+SUM($J17:J24)/SUM(D17:D24))</f>
        <v>-0.20630522416279201</v>
      </c>
      <c r="AA24" s="9"/>
      <c r="AB24" s="9">
        <f>IF(SUM(D16:D24)=0,"NA",+SUM($J16:J24)/SUM(D16:D24))</f>
        <v>-0.19233106430507005</v>
      </c>
      <c r="AD24" s="9">
        <f>IF(SUM(D15:D24)=0,"NA",+SUM($J15:J24)/SUM(D15:D24))</f>
        <v>-0.18278094418753929</v>
      </c>
      <c r="AE24" s="9"/>
      <c r="AF24" s="9">
        <f t="shared" si="5"/>
        <v>-0.18482941314908061</v>
      </c>
      <c r="AG24" s="9"/>
      <c r="AH24" s="9"/>
      <c r="AI24" s="9"/>
      <c r="AJ24" s="9"/>
      <c r="AK24" s="9"/>
      <c r="AL24" s="9"/>
      <c r="AM24" s="9"/>
      <c r="AN24" s="9"/>
      <c r="AS24" s="2"/>
      <c r="AT24" s="2"/>
    </row>
    <row r="25" spans="1:46" x14ac:dyDescent="0.2">
      <c r="A25" s="5">
        <f>'Per Book'!A25</f>
        <v>1998</v>
      </c>
      <c r="B25" s="5" t="str">
        <f>'Per Book'!B25</f>
        <v>Production Excluding ARO</v>
      </c>
      <c r="D25" s="11">
        <f>'Per Book'!D25+Adjustments!D25</f>
        <v>2831928.62</v>
      </c>
      <c r="E25" s="11"/>
      <c r="F25" s="11">
        <f>'Per Book'!F25+Adjustments!F25</f>
        <v>11534.730000000001</v>
      </c>
      <c r="G25" s="11"/>
      <c r="H25" s="11">
        <f>'Per Book'!H25+Adjustments!H25</f>
        <v>1832882.51</v>
      </c>
      <c r="I25" s="12"/>
      <c r="J25" s="11">
        <f t="shared" si="0"/>
        <v>-1821347.78</v>
      </c>
      <c r="K25" s="2"/>
      <c r="L25" s="9">
        <f t="shared" si="3"/>
        <v>-0.64314748865386306</v>
      </c>
      <c r="M25" s="9"/>
      <c r="N25" s="9">
        <f t="shared" si="4"/>
        <v>-0.46090977219390011</v>
      </c>
      <c r="O25" s="9"/>
      <c r="P25" s="9">
        <f>IF(SUM(D23:D25)=0,"NA",+SUM(J23:$J25)/SUM(D23:D25))</f>
        <v>-0.22431692661896252</v>
      </c>
      <c r="Q25" s="9"/>
      <c r="R25" s="9">
        <f>IF(SUM(D22:D25)=0,"NA",+SUM($J22:J25)/SUM(D22:D25))</f>
        <v>-0.21005121319991318</v>
      </c>
      <c r="S25" s="9"/>
      <c r="T25" s="9">
        <f>IF(SUM(D21:D25)=0,"NA",+SUM($J21:J25)/SUM(D21:D25))</f>
        <v>-0.23566334626574595</v>
      </c>
      <c r="U25" s="9"/>
      <c r="V25" s="9">
        <f>IF(SUM(D20:D25)=0,"NA",+SUM($J20:J25)/SUM(D20:D25))</f>
        <v>-0.25520756466454825</v>
      </c>
      <c r="W25" s="9"/>
      <c r="X25" s="9">
        <f>IF(SUM(D19:D25)=0,"NA",+SUM($J19:J25)/SUM(D19:D25))</f>
        <v>-0.25413588987462604</v>
      </c>
      <c r="Y25" s="9"/>
      <c r="Z25" s="9">
        <f>IF(SUM(D18:D25)=0,"NA",+SUM($J18:J25)/SUM(D18:D25))</f>
        <v>-0.23307089209288545</v>
      </c>
      <c r="AA25" s="9"/>
      <c r="AB25" s="9">
        <f>IF(SUM(D17:D25)=0,"NA",+SUM($J17:J25)/SUM(D17:D25))</f>
        <v>-0.22761667305838146</v>
      </c>
      <c r="AD25" s="9">
        <f>IF(SUM(D16:D25)=0,"NA",+SUM($J16:J25)/SUM(D16:D25))</f>
        <v>-0.21223282543710409</v>
      </c>
      <c r="AE25" s="9"/>
      <c r="AF25" s="9">
        <f t="shared" si="5"/>
        <v>-0.19738931612206029</v>
      </c>
      <c r="AG25" s="9"/>
      <c r="AH25" s="9"/>
      <c r="AI25" s="9"/>
      <c r="AJ25" s="9"/>
      <c r="AK25" s="9"/>
      <c r="AL25" s="9"/>
      <c r="AM25" s="9"/>
      <c r="AN25" s="9"/>
      <c r="AS25" s="2"/>
      <c r="AT25" s="2"/>
    </row>
    <row r="26" spans="1:46" x14ac:dyDescent="0.2">
      <c r="A26" s="5">
        <f>'Per Book'!A26</f>
        <v>1999</v>
      </c>
      <c r="B26" s="5" t="str">
        <f>'Per Book'!B26</f>
        <v>Production Excluding ARO</v>
      </c>
      <c r="D26" s="11">
        <f>'Per Book'!D26+Adjustments!D26</f>
        <v>10673181.33</v>
      </c>
      <c r="E26" s="11"/>
      <c r="F26" s="11">
        <f>'Per Book'!F26+Adjustments!F26</f>
        <v>86115.75</v>
      </c>
      <c r="G26" s="11"/>
      <c r="H26" s="11">
        <f>'Per Book'!H26+Adjustments!H26</f>
        <v>1916248.51</v>
      </c>
      <c r="I26" s="12"/>
      <c r="J26" s="11">
        <f t="shared" si="0"/>
        <v>-1830132.76</v>
      </c>
      <c r="K26" s="2"/>
      <c r="L26" s="9">
        <f t="shared" si="3"/>
        <v>-0.17147022086619043</v>
      </c>
      <c r="M26" s="9"/>
      <c r="N26" s="9">
        <f t="shared" si="4"/>
        <v>-0.270377698035698</v>
      </c>
      <c r="O26" s="9"/>
      <c r="P26" s="9">
        <f>IF(SUM(D24:D26)=0,"NA",+SUM(J24:$J26)/SUM(D24:D26))</f>
        <v>-0.25674652396389613</v>
      </c>
      <c r="Q26" s="9"/>
      <c r="R26" s="9">
        <f>IF(SUM(D23:D26)=0,"NA",+SUM($J23:J26)/SUM(D23:D26))</f>
        <v>-0.2020170994762813</v>
      </c>
      <c r="S26" s="9"/>
      <c r="T26" s="9">
        <f>IF(SUM(D22:D26)=0,"NA",+SUM($J22:J26)/SUM(D22:D26))</f>
        <v>-0.19783729236276393</v>
      </c>
      <c r="U26" s="9"/>
      <c r="V26" s="9">
        <f>IF(SUM(D21:D26)=0,"NA",+SUM($J21:J26)/SUM(D21:D26))</f>
        <v>-0.22030109576878051</v>
      </c>
      <c r="W26" s="9"/>
      <c r="X26" s="9">
        <f>IF(SUM(D20:D26)=0,"NA",+SUM($J20:J26)/SUM(D20:D26))</f>
        <v>-0.23791292724403684</v>
      </c>
      <c r="Y26" s="9"/>
      <c r="Z26" s="9">
        <f>IF(SUM(D19:D26)=0,"NA",+SUM($J19:J26)/SUM(D19:D26))</f>
        <v>-0.23739740205090787</v>
      </c>
      <c r="AA26" s="9"/>
      <c r="AB26" s="9">
        <f>IF(SUM(D18:D26)=0,"NA",+SUM($J18:J26)/SUM(D18:D26))</f>
        <v>-0.22217385652252991</v>
      </c>
      <c r="AD26" s="9">
        <f>IF(SUM(D17:D26)=0,"NA",+SUM($J17:J26)/SUM(D17:D26))</f>
        <v>-0.21889660410806569</v>
      </c>
      <c r="AE26" s="9"/>
      <c r="AF26" s="9">
        <f t="shared" si="5"/>
        <v>-0.1995917787693845</v>
      </c>
      <c r="AG26" s="9"/>
      <c r="AH26" s="9"/>
      <c r="AI26" s="9"/>
      <c r="AJ26" s="9"/>
      <c r="AK26" s="9"/>
      <c r="AL26" s="9"/>
      <c r="AM26" s="9"/>
      <c r="AN26" s="9"/>
      <c r="AS26" s="2"/>
      <c r="AT26" s="2"/>
    </row>
    <row r="27" spans="1:46" x14ac:dyDescent="0.2">
      <c r="A27" s="5">
        <f>'Per Book'!A27</f>
        <v>2000</v>
      </c>
      <c r="B27" s="5" t="str">
        <f>'Per Book'!B27</f>
        <v>Production Excluding ARO</v>
      </c>
      <c r="D27" s="11">
        <f>'Per Book'!D27+Adjustments!D27</f>
        <v>6416362.5800000001</v>
      </c>
      <c r="E27" s="11"/>
      <c r="F27" s="11">
        <f>'Per Book'!F27+Adjustments!F27</f>
        <v>610276.1100000001</v>
      </c>
      <c r="G27" s="11"/>
      <c r="H27" s="11">
        <f>'Per Book'!H27+Adjustments!H27</f>
        <v>2332997.89</v>
      </c>
      <c r="I27" s="12"/>
      <c r="J27" s="11">
        <f t="shared" si="0"/>
        <v>-1722721.78</v>
      </c>
      <c r="K27" s="2"/>
      <c r="L27" s="9">
        <f t="shared" si="3"/>
        <v>-0.26848884527968803</v>
      </c>
      <c r="M27" s="9"/>
      <c r="N27" s="9">
        <f t="shared" si="4"/>
        <v>-0.20789639318115657</v>
      </c>
      <c r="O27" s="9"/>
      <c r="P27" s="9">
        <f>IF(SUM(D25:D27)=0,"NA",+SUM(J25:$J27)/SUM(D25:D27))</f>
        <v>-0.26976933115295165</v>
      </c>
      <c r="Q27" s="9"/>
      <c r="R27" s="9">
        <f>IF(SUM(D24:D27)=0,"NA",+SUM($J24:J27)/SUM(D24:D27))</f>
        <v>-0.26024310926056243</v>
      </c>
      <c r="S27" s="9"/>
      <c r="T27" s="9">
        <f>IF(SUM(D23:D27)=0,"NA",+SUM($J23:J27)/SUM(D23:D27))</f>
        <v>-0.21546735453318031</v>
      </c>
      <c r="U27" s="9"/>
      <c r="V27" s="9">
        <f>IF(SUM(D22:D27)=0,"NA",+SUM($J22:J27)/SUM(D22:D27))</f>
        <v>-0.20913358490726081</v>
      </c>
      <c r="W27" s="9"/>
      <c r="X27" s="9">
        <f>IF(SUM(D21:D27)=0,"NA",+SUM($J21:J27)/SUM(D21:D27))</f>
        <v>-0.22636179072885715</v>
      </c>
      <c r="Y27" s="9"/>
      <c r="Z27" s="9">
        <f>IF(SUM(D20:D27)=0,"NA",+SUM($J20:J27)/SUM(D20:D27))</f>
        <v>-0.24128998159839252</v>
      </c>
      <c r="AA27" s="9"/>
      <c r="AB27" s="9">
        <f>IF(SUM(D19:D27)=0,"NA",+SUM($J19:J27)/SUM(D19:D27))</f>
        <v>-0.24077136142292138</v>
      </c>
      <c r="AD27" s="9">
        <f>IF(SUM(D18:D27)=0,"NA",+SUM($J18:J27)/SUM(D18:D27))</f>
        <v>-0.22662579174601202</v>
      </c>
      <c r="AE27" s="9"/>
      <c r="AF27" s="9">
        <f t="shared" si="5"/>
        <v>-0.2047324788936242</v>
      </c>
      <c r="AG27" s="9"/>
      <c r="AH27" s="9">
        <f>IF(SUM($D8:$D27)=0,"NA",+SUM($J8:$J27)/SUM($D8:$D27))</f>
        <v>-0.20089744074541063</v>
      </c>
      <c r="AI27" s="9"/>
      <c r="AJ27" s="9"/>
      <c r="AK27" s="9"/>
      <c r="AL27" s="9"/>
      <c r="AM27" s="9"/>
      <c r="AN27" s="9"/>
      <c r="AS27" s="2"/>
      <c r="AT27" s="2"/>
    </row>
    <row r="28" spans="1:46" x14ac:dyDescent="0.2">
      <c r="A28" s="5">
        <f>'Per Book'!A28</f>
        <v>2001</v>
      </c>
      <c r="B28" s="5" t="str">
        <f>'Per Book'!B28</f>
        <v>Production Excluding ARO</v>
      </c>
      <c r="D28" s="11">
        <f>'Per Book'!D28+Adjustments!D28</f>
        <v>4125742.22</v>
      </c>
      <c r="E28" s="11"/>
      <c r="F28" s="11">
        <f>'Per Book'!F28+Adjustments!F28</f>
        <v>50995.55</v>
      </c>
      <c r="G28" s="11"/>
      <c r="H28" s="11">
        <f>'Per Book'!H28+Adjustments!H28</f>
        <v>2704921.5100000007</v>
      </c>
      <c r="I28" s="12"/>
      <c r="J28" s="11">
        <f t="shared" si="0"/>
        <v>-2653925.9600000009</v>
      </c>
      <c r="K28" s="2"/>
      <c r="L28" s="9">
        <f t="shared" si="3"/>
        <v>-0.64326024712227436</v>
      </c>
      <c r="M28" s="9"/>
      <c r="N28" s="9">
        <f t="shared" si="4"/>
        <v>-0.41515881534397198</v>
      </c>
      <c r="O28" s="9"/>
      <c r="P28" s="9">
        <f>IF(SUM(D26:D28)=0,"NA",+SUM(J26:$J28)/SUM(D26:D28))</f>
        <v>-0.2925617152635594</v>
      </c>
      <c r="Q28" s="9"/>
      <c r="R28" s="9">
        <f>IF(SUM(D25:D28)=0,"NA",+SUM($J25:J28)/SUM(D25:D28))</f>
        <v>-0.33384857096599935</v>
      </c>
      <c r="S28" s="9"/>
      <c r="T28" s="9">
        <f>IF(SUM(D24:D28)=0,"NA",+SUM($J24:J28)/SUM(D24:D28))</f>
        <v>-0.32179452300085548</v>
      </c>
      <c r="U28" s="9"/>
      <c r="V28" s="9">
        <f>IF(SUM(D23:D28)=0,"NA",+SUM($J23:J28)/SUM(D23:D28))</f>
        <v>-0.26471890876195447</v>
      </c>
      <c r="W28" s="9"/>
      <c r="X28" s="9">
        <f>IF(SUM(D22:D28)=0,"NA",+SUM($J22:J28)/SUM(D22:D28))</f>
        <v>-0.24960458304438482</v>
      </c>
      <c r="Y28" s="9"/>
      <c r="Z28" s="9">
        <f>IF(SUM(D21:D28)=0,"NA",+SUM($J21:J28)/SUM(D21:D28))</f>
        <v>-0.25755463201122436</v>
      </c>
      <c r="AA28" s="9"/>
      <c r="AB28" s="9">
        <f>IF(SUM(D20:D28)=0,"NA",+SUM($J20:J28)/SUM(D20:D28))</f>
        <v>-0.26794436726697329</v>
      </c>
      <c r="AD28" s="9">
        <f>IF(SUM(D19:D28)=0,"NA",+SUM($J19:J28)/SUM(D19:D28))</f>
        <v>-0.26702399055613396</v>
      </c>
      <c r="AE28" s="9"/>
      <c r="AF28" s="9">
        <f t="shared" si="5"/>
        <v>-0.22331618405282805</v>
      </c>
      <c r="AG28" s="9"/>
      <c r="AH28" s="9">
        <f t="shared" ref="AH28:AH41" si="6">IF(SUM($D9:$D28)=0,"NA",+SUM($J9:$J28)/SUM($D9:$D28))</f>
        <v>-0.21744377759778438</v>
      </c>
      <c r="AI28" s="9"/>
      <c r="AJ28" s="9"/>
      <c r="AK28" s="9"/>
      <c r="AL28" s="9"/>
      <c r="AM28" s="9"/>
      <c r="AN28" s="9"/>
      <c r="AS28" s="2"/>
      <c r="AT28" s="2"/>
    </row>
    <row r="29" spans="1:46" x14ac:dyDescent="0.2">
      <c r="A29" s="5">
        <f>'Per Book'!A29</f>
        <v>2002</v>
      </c>
      <c r="B29" s="5" t="str">
        <f>'Per Book'!B29</f>
        <v>Production Excluding ARO</v>
      </c>
      <c r="D29" s="11">
        <f>'Per Book'!D29+Adjustments!D29</f>
        <v>14582749.100000001</v>
      </c>
      <c r="E29" s="11"/>
      <c r="F29" s="11">
        <f>'Per Book'!F29+Adjustments!F29</f>
        <v>310473.84999999998</v>
      </c>
      <c r="G29" s="11"/>
      <c r="H29" s="11">
        <f>'Per Book'!H29+Adjustments!H29</f>
        <v>4225754.46</v>
      </c>
      <c r="I29" s="12"/>
      <c r="J29" s="11">
        <f t="shared" si="0"/>
        <v>-3915280.61</v>
      </c>
      <c r="K29" s="2"/>
      <c r="L29" s="9">
        <f t="shared" si="3"/>
        <v>-0.26848714074083602</v>
      </c>
      <c r="M29" s="9"/>
      <c r="N29" s="9">
        <f t="shared" si="4"/>
        <v>-0.35113502514108658</v>
      </c>
      <c r="O29" s="9"/>
      <c r="P29" s="9">
        <f>IF(SUM(D27:D29)=0,"NA",+SUM(J27:$J29)/SUM(D27:D29))</f>
        <v>-0.33002891809850488</v>
      </c>
      <c r="Q29" s="9"/>
      <c r="R29" s="9">
        <f>IF(SUM(D26:D29)=0,"NA",+SUM($J26:J29)/SUM(D26:D29))</f>
        <v>-0.28275465524759752</v>
      </c>
      <c r="S29" s="9"/>
      <c r="T29" s="9">
        <f>IF(SUM(D25:D29)=0,"NA",+SUM($J25:J29)/SUM(D25:D29))</f>
        <v>-0.30917473638795551</v>
      </c>
      <c r="U29" s="9"/>
      <c r="V29" s="9">
        <f>IF(SUM(D24:D29)=0,"NA",+SUM($J24:J29)/SUM(D24:D29))</f>
        <v>-0.30248394608635176</v>
      </c>
      <c r="W29" s="9"/>
      <c r="X29" s="9">
        <f>IF(SUM(D23:D29)=0,"NA",+SUM($J23:J29)/SUM(D23:D29))</f>
        <v>-0.26580881133710715</v>
      </c>
      <c r="Y29" s="9"/>
      <c r="Z29" s="9">
        <f>IF(SUM(D22:D29)=0,"NA",+SUM($J22:J29)/SUM(D22:D29))</f>
        <v>-0.25428446535560983</v>
      </c>
      <c r="AA29" s="9"/>
      <c r="AB29" s="9">
        <f>IF(SUM(D21:D29)=0,"NA",+SUM($J21:J29)/SUM(D21:D29))</f>
        <v>-0.25984115877000635</v>
      </c>
      <c r="AD29" s="9">
        <f>IF(SUM(D20:D29)=0,"NA",+SUM($J20:J29)/SUM(D20:D29))</f>
        <v>-0.26804742567104584</v>
      </c>
      <c r="AE29" s="9"/>
      <c r="AF29" s="9">
        <f t="shared" si="5"/>
        <v>-0.22910413050902667</v>
      </c>
      <c r="AG29" s="9"/>
      <c r="AH29" s="9">
        <f t="shared" si="6"/>
        <v>-0.22417604677986105</v>
      </c>
      <c r="AI29" s="9"/>
      <c r="AJ29" s="9"/>
      <c r="AK29" s="9"/>
      <c r="AL29" s="9"/>
      <c r="AM29" s="9"/>
      <c r="AN29" s="9"/>
      <c r="AS29" s="2"/>
      <c r="AT29" s="2"/>
    </row>
    <row r="30" spans="1:46" x14ac:dyDescent="0.2">
      <c r="A30" s="5">
        <f>'Per Book'!A30</f>
        <v>2003</v>
      </c>
      <c r="B30" s="5" t="str">
        <f>'Per Book'!B30</f>
        <v>Production Excluding ARO</v>
      </c>
      <c r="D30" s="11">
        <f>'Per Book'!D30+Adjustments!D30</f>
        <v>9741206.3699999992</v>
      </c>
      <c r="E30" s="11"/>
      <c r="F30" s="11">
        <f>'Per Book'!F30+Adjustments!F30</f>
        <v>308677.86</v>
      </c>
      <c r="G30" s="11"/>
      <c r="H30" s="11">
        <f>'Per Book'!H30+Adjustments!H30</f>
        <v>3957643.62</v>
      </c>
      <c r="I30" s="12"/>
      <c r="J30" s="11">
        <f t="shared" si="0"/>
        <v>-3648965.7600000002</v>
      </c>
      <c r="K30" s="2"/>
      <c r="L30" s="9">
        <f t="shared" si="3"/>
        <v>-0.37459074588931029</v>
      </c>
      <c r="M30" s="9"/>
      <c r="N30" s="9">
        <f t="shared" si="4"/>
        <v>-0.31097928868227781</v>
      </c>
      <c r="O30" s="9"/>
      <c r="P30" s="9">
        <f>IF(SUM(D28:D30)=0,"NA",+SUM(J28:$J30)/SUM(D28:D30))</f>
        <v>-0.35916628856100863</v>
      </c>
      <c r="Q30" s="9"/>
      <c r="R30" s="9">
        <f>IF(SUM(D27:D30)=0,"NA",+SUM($J27:J30)/SUM(D27:D30))</f>
        <v>-0.34247901878017378</v>
      </c>
      <c r="S30" s="9"/>
      <c r="T30" s="9">
        <f>IF(SUM(D26:D30)=0,"NA",+SUM($J26:J30)/SUM(D26:D30))</f>
        <v>-0.30239912625158871</v>
      </c>
      <c r="U30" s="9"/>
      <c r="V30" s="9">
        <f>IF(SUM(D25:D30)=0,"NA",+SUM($J25:J30)/SUM(D25:D30))</f>
        <v>-0.32234851005430154</v>
      </c>
      <c r="W30" s="9"/>
      <c r="X30" s="9">
        <f>IF(SUM(D24:D30)=0,"NA",+SUM($J24:J30)/SUM(D24:D30))</f>
        <v>-0.31653285215801774</v>
      </c>
      <c r="Y30" s="9"/>
      <c r="Z30" s="9">
        <f>IF(SUM(D23:D30)=0,"NA",+SUM($J23:J30)/SUM(D23:D30))</f>
        <v>-0.28342306667609735</v>
      </c>
      <c r="AA30" s="9"/>
      <c r="AB30" s="9">
        <f>IF(SUM(D22:D30)=0,"NA",+SUM($J22:J30)/SUM(D22:D30))</f>
        <v>-0.27137289868957887</v>
      </c>
      <c r="AD30" s="9">
        <f>IF(SUM(D21:D30)=0,"NA",+SUM($J21:J30)/SUM(D21:D30))</f>
        <v>-0.27390766640194852</v>
      </c>
      <c r="AE30" s="9"/>
      <c r="AF30" s="9">
        <f t="shared" si="5"/>
        <v>-0.24966711555985704</v>
      </c>
      <c r="AG30" s="9"/>
      <c r="AH30" s="9">
        <f t="shared" si="6"/>
        <v>-0.23440744077197465</v>
      </c>
      <c r="AI30" s="9"/>
      <c r="AJ30" s="9"/>
      <c r="AK30" s="9"/>
      <c r="AL30" s="9"/>
      <c r="AM30" s="9"/>
      <c r="AN30" s="9"/>
      <c r="AS30" s="2"/>
      <c r="AT30" s="2"/>
    </row>
    <row r="31" spans="1:46" x14ac:dyDescent="0.2">
      <c r="A31" s="5">
        <f>'Per Book'!A31</f>
        <v>2004</v>
      </c>
      <c r="B31" s="5" t="str">
        <f>'Per Book'!B31</f>
        <v>Production Excluding ARO</v>
      </c>
      <c r="D31" s="11">
        <f>'Per Book'!D31+Adjustments!D31</f>
        <v>7336957.9999999991</v>
      </c>
      <c r="E31" s="11"/>
      <c r="F31" s="11">
        <f>'Per Book'!F31+Adjustments!F31</f>
        <v>88832.3</v>
      </c>
      <c r="G31" s="11"/>
      <c r="H31" s="11">
        <f>'Per Book'!H31+Adjustments!H31</f>
        <v>1632363.1199999999</v>
      </c>
      <c r="I31" s="12"/>
      <c r="J31" s="11">
        <f t="shared" si="0"/>
        <v>-1543530.8199999998</v>
      </c>
      <c r="K31" s="2"/>
      <c r="L31" s="9">
        <f t="shared" si="3"/>
        <v>-0.21037749159801652</v>
      </c>
      <c r="M31" s="9"/>
      <c r="N31" s="9">
        <f t="shared" si="4"/>
        <v>-0.30404301466504746</v>
      </c>
      <c r="O31" s="9"/>
      <c r="P31" s="9">
        <f>IF(SUM(D29:D31)=0,"NA",+SUM(J29:$J31)/SUM(D29:D31))</f>
        <v>-0.28766627970573205</v>
      </c>
      <c r="Q31" s="9"/>
      <c r="R31" s="9">
        <f>IF(SUM(D28:D31)=0,"NA",+SUM($J28:J31)/SUM(D28:D31))</f>
        <v>-0.32866170149804241</v>
      </c>
      <c r="S31" s="9"/>
      <c r="T31" s="9">
        <f>IF(SUM(D27:D31)=0,"NA",+SUM($J27:J31)/SUM(D27:D31))</f>
        <v>-0.31951328323797634</v>
      </c>
      <c r="U31" s="9"/>
      <c r="V31" s="9">
        <f>IF(SUM(D26:D31)=0,"NA",+SUM($J26:J31)/SUM(D26:D31))</f>
        <v>-0.2896304538876126</v>
      </c>
      <c r="W31" s="9"/>
      <c r="X31" s="9">
        <f>IF(SUM(D25:D31)=0,"NA",+SUM($J25:J31)/SUM(D25:D31))</f>
        <v>-0.30760152992984546</v>
      </c>
      <c r="Y31" s="9"/>
      <c r="Z31" s="9">
        <f>IF(SUM(D24:D31)=0,"NA",+SUM($J24:J31)/SUM(D24:D31))</f>
        <v>-0.30294834617575195</v>
      </c>
      <c r="AA31" s="9"/>
      <c r="AB31" s="9">
        <f>IF(SUM(D23:D31)=0,"NA",+SUM($J23:J31)/SUM(D23:D31))</f>
        <v>-0.27548292856364881</v>
      </c>
      <c r="AD31" s="9">
        <f>IF(SUM(D22:D31)=0,"NA",+SUM($J22:J31)/SUM(D22:D31))</f>
        <v>-0.26547804294449162</v>
      </c>
      <c r="AE31" s="9"/>
      <c r="AF31" s="9">
        <f t="shared" si="5"/>
        <v>-0.2571776393372267</v>
      </c>
      <c r="AG31" s="9"/>
      <c r="AH31" s="9">
        <f t="shared" si="6"/>
        <v>-0.23767103937311138</v>
      </c>
      <c r="AI31" s="9"/>
      <c r="AJ31" s="9"/>
      <c r="AK31" s="9"/>
      <c r="AL31" s="9"/>
      <c r="AM31" s="9"/>
      <c r="AN31" s="9"/>
      <c r="AS31" s="2"/>
      <c r="AT31" s="2"/>
    </row>
    <row r="32" spans="1:46" x14ac:dyDescent="0.2">
      <c r="A32" s="5">
        <f>'Per Book'!A32</f>
        <v>2005</v>
      </c>
      <c r="B32" s="5" t="str">
        <f>'Per Book'!B32</f>
        <v>Production Excluding ARO</v>
      </c>
      <c r="D32" s="11">
        <f>'Per Book'!D32+Adjustments!D32</f>
        <v>17590813.259999998</v>
      </c>
      <c r="E32" s="11"/>
      <c r="F32" s="11">
        <f>'Per Book'!F32+Adjustments!F32</f>
        <v>346983.67000000004</v>
      </c>
      <c r="G32" s="11"/>
      <c r="H32" s="11">
        <f>'Per Book'!H32+Adjustments!H32</f>
        <v>4847003.03</v>
      </c>
      <c r="I32" s="12"/>
      <c r="J32" s="11">
        <f t="shared" si="0"/>
        <v>-4500019.3600000003</v>
      </c>
      <c r="K32" s="2"/>
      <c r="L32" s="9">
        <f t="shared" si="3"/>
        <v>-0.25581644768139622</v>
      </c>
      <c r="M32" s="9"/>
      <c r="N32" s="9">
        <f t="shared" si="4"/>
        <v>-0.24244245973556805</v>
      </c>
      <c r="O32" s="9"/>
      <c r="P32" s="9">
        <f>IF(SUM(D30:D32)=0,"NA",+SUM(J30:$J32)/SUM(D30:D32))</f>
        <v>-0.27957316894204598</v>
      </c>
      <c r="Q32" s="9"/>
      <c r="R32" s="9">
        <f>IF(SUM(D29:D32)=0,"NA",+SUM($J29:J32)/SUM(D29:D32))</f>
        <v>-0.27629075066948422</v>
      </c>
      <c r="S32" s="9"/>
      <c r="T32" s="9">
        <f>IF(SUM(D28:D32)=0,"NA",+SUM($J28:J32)/SUM(D28:D32))</f>
        <v>-0.30465518185646384</v>
      </c>
      <c r="U32" s="9"/>
      <c r="V32" s="9">
        <f>IF(SUM(D27:D32)=0,"NA",+SUM($J27:J32)/SUM(D27:D32))</f>
        <v>-0.30077424091775712</v>
      </c>
      <c r="W32" s="9"/>
      <c r="X32" s="9">
        <f>IF(SUM(D26:D32)=0,"NA",+SUM($J26:J32)/SUM(D26:D32))</f>
        <v>-0.28118939977442375</v>
      </c>
      <c r="Y32" s="9"/>
      <c r="Z32" s="9">
        <f>IF(SUM(D25:D32)=0,"NA",+SUM($J25:J32)/SUM(D25:D32))</f>
        <v>-0.29517376913148846</v>
      </c>
      <c r="AA32" s="9"/>
      <c r="AB32" s="9">
        <f>IF(SUM(D24:D32)=0,"NA",+SUM($J24:J32)/SUM(D24:D32))</f>
        <v>-0.29188277717008393</v>
      </c>
      <c r="AD32" s="9">
        <f>IF(SUM(D23:D32)=0,"NA",+SUM($J23:J32)/SUM(D23:D32))</f>
        <v>-0.2714171168955441</v>
      </c>
      <c r="AE32" s="9"/>
      <c r="AF32" s="9">
        <f t="shared" si="5"/>
        <v>-0.26129693074773847</v>
      </c>
      <c r="AG32" s="9"/>
      <c r="AH32" s="9">
        <f t="shared" si="6"/>
        <v>-0.24108554284540826</v>
      </c>
      <c r="AI32" s="9"/>
      <c r="AJ32" s="9">
        <f>IF(SUM($D8:$D32)=0,"NA",+SUM($J8:$J32)/SUM($D8:$D32))</f>
        <v>-0.23576947557760186</v>
      </c>
      <c r="AK32" s="9"/>
      <c r="AL32" s="9"/>
      <c r="AM32" s="9"/>
      <c r="AN32" s="9"/>
      <c r="AS32" s="2"/>
      <c r="AT32" s="2"/>
    </row>
    <row r="33" spans="1:46" x14ac:dyDescent="0.2">
      <c r="A33" s="5">
        <f>'Per Book'!A33</f>
        <v>2006</v>
      </c>
      <c r="B33" s="5" t="str">
        <f>'Per Book'!B33</f>
        <v>Production Excluding ARO</v>
      </c>
      <c r="D33" s="11">
        <f>'Per Book'!D33+Adjustments!D33</f>
        <v>16269755.139999999</v>
      </c>
      <c r="E33" s="11"/>
      <c r="F33" s="11">
        <f>'Per Book'!F33+Adjustments!F33</f>
        <v>798619.92</v>
      </c>
      <c r="G33" s="11"/>
      <c r="H33" s="11">
        <f>'Per Book'!H33+Adjustments!H33</f>
        <v>2980101.7100000004</v>
      </c>
      <c r="I33" s="12"/>
      <c r="J33" s="11">
        <f t="shared" si="0"/>
        <v>-2181481.7900000005</v>
      </c>
      <c r="K33" s="2"/>
      <c r="L33" s="9">
        <f t="shared" si="3"/>
        <v>-0.13408202958363641</v>
      </c>
      <c r="M33" s="9"/>
      <c r="N33" s="9">
        <f t="shared" si="4"/>
        <v>-0.19732395130142</v>
      </c>
      <c r="O33" s="9"/>
      <c r="P33" s="9">
        <f>IF(SUM(D31:D33)=0,"NA",+SUM(J31:$J33)/SUM(D31:D33))</f>
        <v>-0.19964868497541641</v>
      </c>
      <c r="Q33" s="9"/>
      <c r="R33" s="9">
        <f>IF(SUM(D30:D33)=0,"NA",+SUM($J30:J33)/SUM(D30:D33))</f>
        <v>-0.23310351640693167</v>
      </c>
      <c r="S33" s="9"/>
      <c r="T33" s="9">
        <f>IF(SUM(D29:D33)=0,"NA",+SUM($J29:J33)/SUM(D29:D33))</f>
        <v>-0.2409786514188923</v>
      </c>
      <c r="U33" s="9"/>
      <c r="V33" s="9">
        <f>IF(SUM(D28:D33)=0,"NA",+SUM($J28:J33)/SUM(D28:D33))</f>
        <v>-0.26480889283063463</v>
      </c>
      <c r="W33" s="9"/>
      <c r="X33" s="9">
        <f>IF(SUM(D27:D33)=0,"NA",+SUM($J27:J33)/SUM(D27:D33))</f>
        <v>-0.2651193161254593</v>
      </c>
      <c r="Y33" s="9"/>
      <c r="Z33" s="9">
        <f>IF(SUM(D26:D33)=0,"NA",+SUM($J26:J33)/SUM(D26:D33))</f>
        <v>-0.25359555523212485</v>
      </c>
      <c r="AA33" s="9"/>
      <c r="AB33" s="9">
        <f>IF(SUM(D25:D33)=0,"NA",+SUM($J25:J33)/SUM(D25:D33))</f>
        <v>-0.26591217153741364</v>
      </c>
      <c r="AD33" s="9">
        <f>IF(SUM(D24:D33)=0,"NA",+SUM($J24:J33)/SUM(D24:D33))</f>
        <v>-0.26373008546548138</v>
      </c>
      <c r="AE33" s="9"/>
      <c r="AF33" s="9">
        <f t="shared" si="5"/>
        <v>-0.25377194531677977</v>
      </c>
      <c r="AG33" s="9"/>
      <c r="AH33" s="9">
        <f t="shared" si="6"/>
        <v>-0.2305562269647477</v>
      </c>
      <c r="AI33" s="9"/>
      <c r="AJ33" s="9">
        <f t="shared" ref="AJ33:AJ41" si="7">IF(SUM($D9:$D33)=0,"NA",+SUM($J9:$J33)/SUM($D9:$D33))</f>
        <v>-0.22627226104741524</v>
      </c>
      <c r="AK33" s="9"/>
      <c r="AL33" s="9"/>
      <c r="AM33" s="9"/>
      <c r="AN33" s="9"/>
      <c r="AS33" s="2"/>
      <c r="AT33" s="2"/>
    </row>
    <row r="34" spans="1:46" x14ac:dyDescent="0.2">
      <c r="A34" s="5">
        <f>'Per Book'!A34</f>
        <v>2007</v>
      </c>
      <c r="B34" s="5" t="str">
        <f>'Per Book'!B34</f>
        <v>Production Excluding ARO</v>
      </c>
      <c r="D34" s="11">
        <f>'Per Book'!D34+Adjustments!D34</f>
        <v>18097592.149999999</v>
      </c>
      <c r="E34" s="11"/>
      <c r="F34" s="11">
        <f>'Per Book'!F34+Adjustments!F34</f>
        <v>286297.05</v>
      </c>
      <c r="G34" s="11"/>
      <c r="H34" s="11">
        <f>'Per Book'!H34+Adjustments!H34</f>
        <v>6259771.4699999997</v>
      </c>
      <c r="I34" s="12"/>
      <c r="J34" s="11">
        <f t="shared" si="0"/>
        <v>-5973474.4199999999</v>
      </c>
      <c r="K34" s="2"/>
      <c r="L34" s="9">
        <f t="shared" si="3"/>
        <v>-0.33007012040549277</v>
      </c>
      <c r="M34" s="9"/>
      <c r="N34" s="9">
        <f t="shared" si="4"/>
        <v>-0.23728791579945072</v>
      </c>
      <c r="O34" s="9"/>
      <c r="P34" s="9">
        <f>IF(SUM(D32:D34)=0,"NA",+SUM(J32:$J34)/SUM(D32:D34))</f>
        <v>-0.24356088506678286</v>
      </c>
      <c r="Q34" s="9"/>
      <c r="R34" s="9">
        <f>IF(SUM(D31:D34)=0,"NA",+SUM($J31:J34)/SUM(D31:D34))</f>
        <v>-0.23945489506066603</v>
      </c>
      <c r="S34" s="9"/>
      <c r="T34" s="9">
        <f>IF(SUM(D30:D34)=0,"NA",+SUM($J30:J34)/SUM(D30:D34))</f>
        <v>-0.25852291776368225</v>
      </c>
      <c r="U34" s="9"/>
      <c r="V34" s="9">
        <f>IF(SUM(D29:D34)=0,"NA",+SUM($J29:J34)/SUM(D29:D34))</f>
        <v>-0.26026062851156173</v>
      </c>
      <c r="W34" s="9"/>
      <c r="X34" s="9">
        <f>IF(SUM(D28:D34)=0,"NA",+SUM($J28:J34)/SUM(D28:D34))</f>
        <v>-0.27826918747217383</v>
      </c>
      <c r="Y34" s="9"/>
      <c r="Z34" s="9">
        <f>IF(SUM(D27:D34)=0,"NA",+SUM($J27:J34)/SUM(D27:D34))</f>
        <v>-0.27760273211923669</v>
      </c>
      <c r="AA34" s="9"/>
      <c r="AB34" s="9">
        <f>IF(SUM(D26:D34)=0,"NA",+SUM($J26:J34)/SUM(D26:D34))</f>
        <v>-0.26679738608582521</v>
      </c>
      <c r="AD34" s="9">
        <f>IF(SUM(D25:D34)=0,"NA",+SUM($J25:J34)/SUM(D25:D34))</f>
        <v>-0.27669646070591503</v>
      </c>
      <c r="AE34" s="9"/>
      <c r="AF34" s="9">
        <f t="shared" si="5"/>
        <v>-0.2635387660467518</v>
      </c>
      <c r="AG34" s="9"/>
      <c r="AH34" s="9">
        <f t="shared" si="6"/>
        <v>-0.24074696834391282</v>
      </c>
      <c r="AI34" s="9"/>
      <c r="AJ34" s="9">
        <f t="shared" si="7"/>
        <v>-0.23658302443208548</v>
      </c>
      <c r="AK34" s="9"/>
      <c r="AL34" s="9"/>
      <c r="AM34" s="9"/>
      <c r="AN34" s="9"/>
      <c r="AS34" s="2"/>
      <c r="AT34" s="2"/>
    </row>
    <row r="35" spans="1:46" x14ac:dyDescent="0.2">
      <c r="A35" s="5">
        <f>'Per Book'!A35</f>
        <v>2008</v>
      </c>
      <c r="B35" s="5" t="str">
        <f>'Per Book'!B35</f>
        <v>Production Excluding ARO</v>
      </c>
      <c r="D35" s="11">
        <f>'Per Book'!D35+Adjustments!D35</f>
        <v>12501009.629999999</v>
      </c>
      <c r="E35" s="11"/>
      <c r="F35" s="11">
        <f>'Per Book'!F35+Adjustments!F35</f>
        <v>1329572.8899999999</v>
      </c>
      <c r="G35" s="11"/>
      <c r="H35" s="11">
        <f>'Per Book'!H35+Adjustments!H35</f>
        <v>7902126.7300000004</v>
      </c>
      <c r="I35" s="12"/>
      <c r="J35" s="11">
        <f t="shared" si="0"/>
        <v>-6572553.8400000008</v>
      </c>
      <c r="K35" s="2"/>
      <c r="L35" s="9">
        <f t="shared" si="3"/>
        <v>-0.52576184120578118</v>
      </c>
      <c r="M35" s="9"/>
      <c r="N35" s="9">
        <f t="shared" si="4"/>
        <v>-0.4100196587479496</v>
      </c>
      <c r="O35" s="9"/>
      <c r="P35" s="9">
        <f>IF(SUM(D33:D35)=0,"NA",+SUM(J33:$J35)/SUM(D33:D35))</f>
        <v>-0.3142314136409457</v>
      </c>
      <c r="Q35" s="9"/>
      <c r="R35" s="9">
        <f>IF(SUM(D32:D35)=0,"NA",+SUM($J32:J35)/SUM(D32:D35))</f>
        <v>-0.29829005487206539</v>
      </c>
      <c r="S35" s="9"/>
      <c r="T35" s="9">
        <f>IF(SUM(D31:D35)=0,"NA",+SUM($J31:J35)/SUM(D31:D35))</f>
        <v>-0.28930613330463861</v>
      </c>
      <c r="U35" s="9"/>
      <c r="V35" s="9">
        <f>IF(SUM(D30:D35)=0,"NA",+SUM($J30:J35)/SUM(D30:D35))</f>
        <v>-0.29949502427044944</v>
      </c>
      <c r="W35" s="9"/>
      <c r="X35" s="9">
        <f>IF(SUM(D29:D35)=0,"NA",+SUM($J29:J35)/SUM(D29:D35))</f>
        <v>-0.29479069850975942</v>
      </c>
      <c r="Y35" s="9"/>
      <c r="Z35" s="9">
        <f>IF(SUM(D28:D35)=0,"NA",+SUM($J28:J35)/SUM(D28:D35))</f>
        <v>-0.309132398192691</v>
      </c>
      <c r="AA35" s="9"/>
      <c r="AB35" s="9">
        <f>IF(SUM(D27:D35)=0,"NA",+SUM($J27:J35)/SUM(D27:D35))</f>
        <v>-0.30668744768287193</v>
      </c>
      <c r="AD35" s="9">
        <f>IF(SUM(D26:D35)=0,"NA",+SUM($J26:J35)/SUM(D26:D35))</f>
        <v>-0.29438767836812796</v>
      </c>
      <c r="AE35" s="9"/>
      <c r="AF35" s="9">
        <f t="shared" si="5"/>
        <v>-0.28121653710116268</v>
      </c>
      <c r="AG35" s="9"/>
      <c r="AH35" s="9">
        <f t="shared" si="6"/>
        <v>-0.26534850199062682</v>
      </c>
      <c r="AI35" s="9"/>
      <c r="AJ35" s="9">
        <f t="shared" si="7"/>
        <v>-0.25401911682939249</v>
      </c>
      <c r="AK35" s="9"/>
      <c r="AL35" s="9"/>
      <c r="AM35" s="9"/>
      <c r="AN35" s="9"/>
      <c r="AS35" s="2"/>
      <c r="AT35" s="2"/>
    </row>
    <row r="36" spans="1:46" x14ac:dyDescent="0.2">
      <c r="A36" s="5">
        <f>'Per Book'!A36</f>
        <v>2009</v>
      </c>
      <c r="B36" s="5" t="str">
        <f>'Per Book'!B36</f>
        <v>Production Excluding ARO</v>
      </c>
      <c r="D36" s="11">
        <f>'Per Book'!D36+Adjustments!D36</f>
        <v>19794183.5</v>
      </c>
      <c r="E36" s="11"/>
      <c r="F36" s="11">
        <f>'Per Book'!F36+Adjustments!F36</f>
        <v>216338.91</v>
      </c>
      <c r="G36" s="11"/>
      <c r="H36" s="11">
        <f>'Per Book'!H36+Adjustments!H36</f>
        <v>5548043.8799999999</v>
      </c>
      <c r="I36" s="12"/>
      <c r="J36" s="11">
        <f t="shared" si="0"/>
        <v>-5331704.97</v>
      </c>
      <c r="K36" s="2"/>
      <c r="L36" s="9">
        <f t="shared" si="3"/>
        <v>-0.26935715585338488</v>
      </c>
      <c r="M36" s="9"/>
      <c r="N36" s="9">
        <f t="shared" si="4"/>
        <v>-0.36860776035866988</v>
      </c>
      <c r="O36" s="9"/>
      <c r="P36" s="9">
        <f>IF(SUM(D34:D36)=0,"NA",+SUM(J34:$J36)/SUM(D34:D36))</f>
        <v>-0.35476771388334738</v>
      </c>
      <c r="Q36" s="9"/>
      <c r="R36" s="9">
        <f>IF(SUM(D33:D36)=0,"NA",+SUM($J33:J36)/SUM(D33:D36))</f>
        <v>-0.30090684953827324</v>
      </c>
      <c r="S36" s="9"/>
      <c r="T36" s="9">
        <f>IF(SUM(D32:D36)=0,"NA",+SUM($J32:J36)/SUM(D32:D36))</f>
        <v>-0.29149266239629645</v>
      </c>
      <c r="U36" s="9"/>
      <c r="V36" s="9">
        <f>IF(SUM(D31:D36)=0,"NA",+SUM($J31:J36)/SUM(D31:D36))</f>
        <v>-0.28499482883297034</v>
      </c>
      <c r="W36" s="9"/>
      <c r="X36" s="9">
        <f>IF(SUM(D30:D36)=0,"NA",+SUM($J30:J36)/SUM(D30:D36))</f>
        <v>-0.29360786784344445</v>
      </c>
      <c r="Y36" s="9"/>
      <c r="Z36" s="9">
        <f>IF(SUM(D29:D36)=0,"NA",+SUM($J29:J36)/SUM(D29:D36))</f>
        <v>-0.2904475212394077</v>
      </c>
      <c r="AA36" s="9"/>
      <c r="AB36" s="9">
        <f>IF(SUM(D28:D36)=0,"NA",+SUM($J28:J36)/SUM(D28:D36))</f>
        <v>-0.3025735979247367</v>
      </c>
      <c r="AD36" s="9">
        <f>IF(SUM(D27:D36)=0,"NA",+SUM($J27:J36)/SUM(D27:D36))</f>
        <v>-0.30084414666777104</v>
      </c>
      <c r="AE36" s="9"/>
      <c r="AF36" s="9">
        <f t="shared" si="5"/>
        <v>-0.27916232731110813</v>
      </c>
      <c r="AG36" s="9"/>
      <c r="AH36" s="9">
        <f t="shared" si="6"/>
        <v>-0.27199052346284558</v>
      </c>
      <c r="AI36" s="9"/>
      <c r="AJ36" s="9">
        <f t="shared" si="7"/>
        <v>-0.25855249958589216</v>
      </c>
      <c r="AK36" s="9"/>
      <c r="AL36" s="9"/>
      <c r="AM36" s="9"/>
      <c r="AN36" s="9"/>
      <c r="AS36" s="2"/>
      <c r="AT36" s="2"/>
    </row>
    <row r="37" spans="1:46" x14ac:dyDescent="0.2">
      <c r="A37" s="5">
        <f>'Per Book'!A37</f>
        <v>2010</v>
      </c>
      <c r="B37" s="5" t="str">
        <f>'Per Book'!B37</f>
        <v>Production Excluding ARO</v>
      </c>
      <c r="D37" s="11">
        <f>'Per Book'!D37+Adjustments!D37</f>
        <v>12004715.99</v>
      </c>
      <c r="E37" s="11"/>
      <c r="F37" s="11">
        <f>'Per Book'!F37+Adjustments!F37</f>
        <v>299684.86</v>
      </c>
      <c r="G37" s="11"/>
      <c r="H37" s="11">
        <f>'Per Book'!H37+Adjustments!H37</f>
        <v>2229989.2700000005</v>
      </c>
      <c r="I37" s="12"/>
      <c r="J37" s="11">
        <f t="shared" si="0"/>
        <v>-1930304.4100000006</v>
      </c>
      <c r="K37" s="2"/>
      <c r="L37" s="9">
        <f t="shared" si="3"/>
        <v>-0.16079550833255493</v>
      </c>
      <c r="M37" s="9"/>
      <c r="N37" s="9">
        <f t="shared" si="4"/>
        <v>-0.22837297819956726</v>
      </c>
      <c r="O37" s="9"/>
      <c r="P37" s="9">
        <f>IF(SUM(D35:D37)=0,"NA",+SUM(J35:$J37)/SUM(D35:D37))</f>
        <v>-0.31229326413570757</v>
      </c>
      <c r="Q37" s="9"/>
      <c r="R37" s="9">
        <f>IF(SUM(D34:D37)=0,"NA",+SUM($J34:J37)/SUM(D34:D37))</f>
        <v>-0.31744921249792862</v>
      </c>
      <c r="S37" s="9"/>
      <c r="T37" s="9">
        <f>IF(SUM(D33:D37)=0,"NA",+SUM($J33:J37)/SUM(D33:D37))</f>
        <v>-0.27952569383371484</v>
      </c>
      <c r="U37" s="9"/>
      <c r="V37" s="9">
        <f>IF(SUM(D32:D37)=0,"NA",+SUM($J32:J37)/SUM(D32:D37))</f>
        <v>-0.275192915054433</v>
      </c>
      <c r="W37" s="9"/>
      <c r="X37" s="9">
        <f>IF(SUM(D31:D37)=0,"NA",+SUM($J31:J37)/SUM(D31:D37))</f>
        <v>-0.27060246269057253</v>
      </c>
      <c r="Y37" s="9"/>
      <c r="Z37" s="9">
        <f>IF(SUM(D30:D37)=0,"NA",+SUM($J30:J37)/SUM(D30:D37))</f>
        <v>-0.2795402162279223</v>
      </c>
      <c r="AA37" s="9"/>
      <c r="AB37" s="9">
        <f>IF(SUM(D29:D37)=0,"NA",+SUM($J29:J37)/SUM(D29:D37))</f>
        <v>-0.27828016691659269</v>
      </c>
      <c r="AD37" s="9">
        <f>IF(SUM(D28:D37)=0,"NA",+SUM($J28:J37)/SUM(D28:D37))</f>
        <v>-0.2896839827241397</v>
      </c>
      <c r="AE37" s="9"/>
      <c r="AF37" s="9">
        <f t="shared" si="5"/>
        <v>-0.27531245317604874</v>
      </c>
      <c r="AG37" s="9"/>
      <c r="AH37" s="9">
        <f t="shared" si="6"/>
        <v>-0.26851037817701628</v>
      </c>
      <c r="AI37" s="9"/>
      <c r="AJ37" s="9">
        <f t="shared" si="7"/>
        <v>-0.25450253180726884</v>
      </c>
      <c r="AK37" s="9"/>
      <c r="AL37" s="9">
        <f>IF(SUM($D8:$D37)=0,"NA",+SUM($J8:$J37)/SUM($D8:$D37))</f>
        <v>-0.25026373887979098</v>
      </c>
      <c r="AM37" s="9"/>
      <c r="AN37" s="9"/>
      <c r="AS37" s="2"/>
      <c r="AT37" s="2"/>
    </row>
    <row r="38" spans="1:46" x14ac:dyDescent="0.2">
      <c r="A38" s="5">
        <f>'Per Book'!A38</f>
        <v>2011</v>
      </c>
      <c r="B38" s="5" t="str">
        <f>'Per Book'!B38</f>
        <v>Production Excluding ARO</v>
      </c>
      <c r="D38" s="11">
        <f>'Per Book'!D38+Adjustments!D38</f>
        <v>21210902.850000001</v>
      </c>
      <c r="E38" s="11"/>
      <c r="F38" s="11">
        <f>'Per Book'!F38+Adjustments!F38</f>
        <v>1513426.68</v>
      </c>
      <c r="G38" s="11"/>
      <c r="H38" s="11">
        <f>'Per Book'!H38+Adjustments!H38</f>
        <v>9673053.3200000003</v>
      </c>
      <c r="I38" s="12"/>
      <c r="J38" s="11">
        <f t="shared" si="0"/>
        <v>-8159626.6400000006</v>
      </c>
      <c r="K38" s="2"/>
      <c r="L38" s="9">
        <f t="shared" si="3"/>
        <v>-0.38469020850755536</v>
      </c>
      <c r="M38" s="9"/>
      <c r="N38" s="9">
        <f t="shared" si="4"/>
        <v>-0.3037706778429542</v>
      </c>
      <c r="O38" s="9"/>
      <c r="P38" s="9">
        <f>IF(SUM(D36:D38)=0,"NA",+SUM(J36:$J38)/SUM(D36:D38))</f>
        <v>-0.29092045884432927</v>
      </c>
      <c r="Q38" s="9"/>
      <c r="R38" s="9">
        <f>IF(SUM(D35:D38)=0,"NA",+SUM($J35:J38)/SUM(D35:D38))</f>
        <v>-0.33573373918906718</v>
      </c>
      <c r="S38" s="9"/>
      <c r="T38" s="9">
        <f>IF(SUM(D34:D38)=0,"NA",+SUM($J34:J38)/SUM(D34:D38))</f>
        <v>-0.33450781143793945</v>
      </c>
      <c r="U38" s="9"/>
      <c r="V38" s="9">
        <f>IF(SUM(D33:D38)=0,"NA",+SUM($J33:J38)/SUM(D33:D38))</f>
        <v>-0.30185924824181631</v>
      </c>
      <c r="W38" s="9"/>
      <c r="X38" s="9">
        <f>IF(SUM(D32:D38)=0,"NA",+SUM($J32:J38)/SUM(D32:D38))</f>
        <v>-0.29496440367775173</v>
      </c>
      <c r="Y38" s="9"/>
      <c r="Z38" s="9">
        <f>IF(SUM(D31:D38)=0,"NA",+SUM($J31:J38)/SUM(D31:D38))</f>
        <v>-0.28999179846025164</v>
      </c>
      <c r="AA38" s="9"/>
      <c r="AB38" s="9">
        <f>IF(SUM(D30:D38)=0,"NA",+SUM($J30:J38)/SUM(D30:D38))</f>
        <v>-0.29611675826720008</v>
      </c>
      <c r="AD38" s="9">
        <f>IF(SUM(D29:D38)=0,"NA",+SUM($J29:J38)/SUM(D29:D38))</f>
        <v>-0.29341498070302396</v>
      </c>
      <c r="AE38" s="9"/>
      <c r="AF38" s="9">
        <f t="shared" si="5"/>
        <v>-0.29758308159847718</v>
      </c>
      <c r="AG38" s="9"/>
      <c r="AH38" s="9">
        <f t="shared" si="6"/>
        <v>-0.28555504968834627</v>
      </c>
      <c r="AI38" s="9"/>
      <c r="AJ38" s="9">
        <f t="shared" si="7"/>
        <v>-0.26625625462914626</v>
      </c>
      <c r="AK38" s="9"/>
      <c r="AL38" s="9">
        <f t="shared" ref="AL38:AL41" si="8">IF(SUM($D9:$D38)=0,"NA",+SUM($J9:$J38)/SUM($D9:$D38))</f>
        <v>-0.26131013527221875</v>
      </c>
      <c r="AM38" s="9"/>
      <c r="AN38" s="9"/>
      <c r="AS38" s="2"/>
      <c r="AT38" s="2"/>
    </row>
    <row r="39" spans="1:46" x14ac:dyDescent="0.2">
      <c r="A39" s="5">
        <f>'Per Book'!A39</f>
        <v>2012</v>
      </c>
      <c r="B39" s="5" t="str">
        <f>'Per Book'!B39</f>
        <v>Production Excluding ARO</v>
      </c>
      <c r="D39" s="11">
        <f>'Per Book'!D39+Adjustments!D39</f>
        <v>21624054.379999995</v>
      </c>
      <c r="E39" s="11"/>
      <c r="F39" s="11">
        <f>'Per Book'!F39+Adjustments!F39</f>
        <v>841702.53</v>
      </c>
      <c r="G39" s="11"/>
      <c r="H39" s="36">
        <f>'Per Book'!H39+Adjustments!H39</f>
        <v>17790003.470000003</v>
      </c>
      <c r="I39" s="12"/>
      <c r="J39" s="11">
        <f t="shared" si="0"/>
        <v>-16948300.940000001</v>
      </c>
      <c r="K39" s="2"/>
      <c r="L39" s="9">
        <f t="shared" si="3"/>
        <v>-0.78377073245225559</v>
      </c>
      <c r="M39" s="9"/>
      <c r="N39" s="9">
        <f t="shared" si="4"/>
        <v>-0.58615507528545752</v>
      </c>
      <c r="O39" s="9"/>
      <c r="P39" s="9">
        <f>IF(SUM(D37:D39)=0,"NA",+SUM(J37:$J39)/SUM(D37:D39))</f>
        <v>-0.4930414497827309</v>
      </c>
      <c r="Q39" s="9"/>
      <c r="R39" s="9">
        <f>IF(SUM(D36:D39)=0,"NA",+SUM($J36:J39)/SUM(D36:D39))</f>
        <v>-0.43371652467914967</v>
      </c>
      <c r="S39" s="9"/>
      <c r="T39" s="9">
        <f>IF(SUM(D35:D39)=0,"NA",+SUM($J35:J39)/SUM(D35:D39))</f>
        <v>-0.44692202365442657</v>
      </c>
      <c r="U39" s="9"/>
      <c r="V39" s="9">
        <f>IF(SUM(D34:D39)=0,"NA",+SUM($J34:J39)/SUM(D34:D39))</f>
        <v>-0.42682615098268373</v>
      </c>
      <c r="W39" s="9"/>
      <c r="X39" s="9">
        <f>IF(SUM(D33:D39)=0,"NA",+SUM($J33:J39)/SUM(D33:D39))</f>
        <v>-0.38762624646119997</v>
      </c>
      <c r="Y39" s="9"/>
      <c r="Z39" s="9">
        <f>IF(SUM(D32:D39)=0,"NA",+SUM($J32:J39)/SUM(D32:D39))</f>
        <v>-0.37095652830314541</v>
      </c>
      <c r="AA39" s="9"/>
      <c r="AB39" s="9">
        <f>IF(SUM(D31:D39)=0,"NA",+SUM($J31:J39)/SUM(D31:D39))</f>
        <v>-0.36291062398381774</v>
      </c>
      <c r="AD39" s="9">
        <f>IF(SUM(D30:D39)=0,"NA",+SUM($J30:J39)/SUM(D30:D39))</f>
        <v>-0.36363917370533105</v>
      </c>
      <c r="AE39" s="9"/>
      <c r="AF39" s="9">
        <f t="shared" si="5"/>
        <v>-0.35283862561112317</v>
      </c>
      <c r="AG39" s="9"/>
      <c r="AH39" s="9">
        <f t="shared" si="6"/>
        <v>-0.33212627336234862</v>
      </c>
      <c r="AI39" s="9"/>
      <c r="AJ39" s="9">
        <f t="shared" si="7"/>
        <v>-0.309427514825802</v>
      </c>
      <c r="AK39" s="9"/>
      <c r="AL39" s="9">
        <f t="shared" si="8"/>
        <v>-0.30245095424554452</v>
      </c>
      <c r="AM39" s="9"/>
      <c r="AN39" s="9"/>
      <c r="AS39" s="2"/>
      <c r="AT39" s="2"/>
    </row>
    <row r="40" spans="1:46" x14ac:dyDescent="0.2">
      <c r="A40" s="5">
        <f>'Per Book'!A40</f>
        <v>2013</v>
      </c>
      <c r="B40" s="5" t="str">
        <f>'Per Book'!B40</f>
        <v>Production Excluding ARO</v>
      </c>
      <c r="D40" s="11">
        <f>'Per Book'!D40+Adjustments!D40</f>
        <v>18717020.039999999</v>
      </c>
      <c r="E40" s="11"/>
      <c r="F40" s="11">
        <f>'Per Book'!F40+Adjustments!F40</f>
        <v>381064.56</v>
      </c>
      <c r="G40" s="11"/>
      <c r="H40" s="11">
        <f>'Per Book'!H40+Adjustments!H40</f>
        <v>3978453.4699999997</v>
      </c>
      <c r="I40" s="12"/>
      <c r="J40" s="11">
        <f t="shared" si="0"/>
        <v>-3597388.9099999997</v>
      </c>
      <c r="K40" s="2"/>
      <c r="L40" s="9">
        <f t="shared" si="3"/>
        <v>-0.19219880634374745</v>
      </c>
      <c r="M40" s="9"/>
      <c r="N40" s="9">
        <f t="shared" si="4"/>
        <v>-0.50929952028778924</v>
      </c>
      <c r="O40" s="9"/>
      <c r="P40" s="9">
        <f>IF(SUM(D38:D40)=0,"NA",+SUM(J38:$J40)/SUM(D38:D40))</f>
        <v>-0.46635896624543977</v>
      </c>
      <c r="Q40" s="9"/>
      <c r="R40" s="9">
        <f>IF(SUM(D37:D40)=0,"NA",+SUM($J37:J40)/SUM(D37:D40))</f>
        <v>-0.41648991467999558</v>
      </c>
      <c r="S40" s="9"/>
      <c r="T40" s="9">
        <f>IF(SUM(D36:D40)=0,"NA",+SUM($J36:J40)/SUM(D36:D40))</f>
        <v>-0.38529178426968641</v>
      </c>
      <c r="U40" s="9"/>
      <c r="V40" s="9">
        <f>IF(SUM(D35:D40)=0,"NA",+SUM($J35:J40)/SUM(D35:D40))</f>
        <v>-0.40188116774099181</v>
      </c>
      <c r="W40" s="9"/>
      <c r="X40" s="9">
        <f>IF(SUM(D34:D40)=0,"NA",+SUM($J34:J40)/SUM(D34:D40))</f>
        <v>-0.39139619384799712</v>
      </c>
      <c r="Y40" s="9"/>
      <c r="Z40" s="9">
        <f>IF(SUM(D33:D40)=0,"NA",+SUM($J33:J40)/SUM(D33:D40))</f>
        <v>-0.36153981582649891</v>
      </c>
      <c r="AA40" s="9"/>
      <c r="AB40" s="9">
        <f>IF(SUM(D32:D40)=0,"NA",+SUM($J32:J40)/SUM(D32:D40))</f>
        <v>-0.34975501465369513</v>
      </c>
      <c r="AD40" s="9">
        <f>IF(SUM(D31:D40)=0,"NA",+SUM($J31:J40)/SUM(D31:D40))</f>
        <v>-0.34356291305805864</v>
      </c>
      <c r="AE40" s="9"/>
      <c r="AF40" s="9">
        <f t="shared" si="5"/>
        <v>-0.33466547592898233</v>
      </c>
      <c r="AG40" s="9"/>
      <c r="AH40" s="9">
        <f t="shared" si="6"/>
        <v>-0.32093455178806679</v>
      </c>
      <c r="AI40" s="9"/>
      <c r="AJ40" s="9">
        <f t="shared" si="7"/>
        <v>-0.30608857043683602</v>
      </c>
      <c r="AK40" s="9"/>
      <c r="AL40" s="9">
        <f t="shared" si="8"/>
        <v>-0.29565425196713985</v>
      </c>
      <c r="AM40" s="9"/>
      <c r="AN40" s="9"/>
      <c r="AS40" s="2"/>
      <c r="AT40" s="2"/>
    </row>
    <row r="41" spans="1:46" x14ac:dyDescent="0.2">
      <c r="A41" s="5">
        <f>'Per Book'!A41</f>
        <v>2014</v>
      </c>
      <c r="B41" s="5" t="str">
        <f>'Per Book'!B41</f>
        <v>Production Excluding ARO</v>
      </c>
      <c r="D41" s="11">
        <f>'Per Book'!D41+Adjustments!D41</f>
        <v>10403092.559999999</v>
      </c>
      <c r="E41" s="11"/>
      <c r="F41" s="11">
        <f>'Per Book'!F41+Adjustments!F41</f>
        <v>981400.39</v>
      </c>
      <c r="G41" s="11"/>
      <c r="H41" s="11">
        <f>'Per Book'!H41+Adjustments!H41</f>
        <v>3834702.7899999996</v>
      </c>
      <c r="I41" s="12"/>
      <c r="J41" s="11">
        <f t="shared" si="0"/>
        <v>-2853302.3999999994</v>
      </c>
      <c r="K41" s="2"/>
      <c r="L41" s="9">
        <f t="shared" si="3"/>
        <v>-0.27427444133016537</v>
      </c>
      <c r="M41" s="9"/>
      <c r="N41" s="9">
        <f t="shared" si="4"/>
        <v>-0.22152013622364905</v>
      </c>
      <c r="O41" s="9"/>
      <c r="P41" s="9">
        <f>IF(SUM(D39:D41)=0,"NA",+SUM(J39:$J41)/SUM(D39:D41))</f>
        <v>-0.4611168857934419</v>
      </c>
      <c r="Q41" s="9"/>
      <c r="R41" s="9">
        <f>IF(SUM(D38:D41)=0,"NA",+SUM($J38:J41)/SUM(D38:D41))</f>
        <v>-0.43858784328275874</v>
      </c>
      <c r="S41" s="9"/>
      <c r="T41" s="9">
        <f>IF(SUM(D37:D41)=0,"NA",+SUM($J37:J41)/SUM(D37:D41))</f>
        <v>-0.39886861278798824</v>
      </c>
      <c r="U41" s="9"/>
      <c r="V41" s="9">
        <f>IF(SUM(D36:D41)=0,"NA",+SUM($J36:J41)/SUM(D36:D41))</f>
        <v>-0.37416041549474283</v>
      </c>
      <c r="W41" s="9"/>
      <c r="X41" s="9">
        <f>IF(SUM(D35:D41)=0,"NA",+SUM($J35:J41)/SUM(D35:D41))</f>
        <v>-0.39046226251972493</v>
      </c>
      <c r="Y41" s="9"/>
      <c r="Z41" s="9">
        <f>IF(SUM(D34:D41)=0,"NA",+SUM($J34:J41)/SUM(D34:D41))</f>
        <v>-0.38232730575559487</v>
      </c>
      <c r="AA41" s="9"/>
      <c r="AB41" s="9">
        <f>IF(SUM(D33:D41)=0,"NA",+SUM($J33:J41)/SUM(D33:D41))</f>
        <v>-0.35551262323937938</v>
      </c>
      <c r="AD41" s="9">
        <f>IF(SUM(D32:D41)=0,"NA",+SUM($J32:J41)/SUM(D32:D41))</f>
        <v>-0.34508694060727646</v>
      </c>
      <c r="AE41" s="9"/>
      <c r="AF41" s="9">
        <f t="shared" si="5"/>
        <v>-0.33995765043951748</v>
      </c>
      <c r="AG41" s="9"/>
      <c r="AH41" s="9">
        <f t="shared" si="6"/>
        <v>-0.32033097322822612</v>
      </c>
      <c r="AI41" s="9"/>
      <c r="AJ41" s="9">
        <f t="shared" si="7"/>
        <v>-0.3101531819973144</v>
      </c>
      <c r="AK41" s="9"/>
      <c r="AL41" s="9">
        <f t="shared" si="8"/>
        <v>-0.29767595485594189</v>
      </c>
      <c r="AM41" s="9"/>
      <c r="AN41" s="9">
        <f>IF(SUM($D8:$D41)=0,"NA",+SUM($J8:$J41)/SUM($D8:$D41))</f>
        <v>-0.29405522096797937</v>
      </c>
      <c r="AS41" s="2"/>
      <c r="AT41" s="2"/>
    </row>
    <row r="42" spans="1:46" x14ac:dyDescent="0.2">
      <c r="A42" s="5" t="s">
        <v>23</v>
      </c>
      <c r="B42" s="5" t="s">
        <v>23</v>
      </c>
      <c r="D42" s="11"/>
      <c r="E42" s="11"/>
      <c r="F42" s="11"/>
      <c r="G42" s="11"/>
      <c r="H42" s="11"/>
      <c r="I42" s="12"/>
      <c r="J42" s="11"/>
      <c r="K42" s="2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2"/>
      <c r="AT42" s="2"/>
    </row>
    <row r="43" spans="1:46" x14ac:dyDescent="0.2">
      <c r="A43" s="5" t="s">
        <v>23</v>
      </c>
      <c r="B43" s="5" t="s">
        <v>23</v>
      </c>
      <c r="D43" s="11"/>
      <c r="E43" s="11"/>
      <c r="F43" s="11"/>
      <c r="G43" s="11"/>
      <c r="H43" s="11"/>
      <c r="I43" s="12"/>
      <c r="J43" s="11"/>
      <c r="K43" s="2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2"/>
      <c r="AT43" s="2"/>
    </row>
    <row r="44" spans="1:46" x14ac:dyDescent="0.2">
      <c r="A44" s="5">
        <f>'Per Book'!A44</f>
        <v>1994</v>
      </c>
      <c r="B44" s="5" t="str">
        <f>'Per Book'!B44</f>
        <v>311 - Structure and Improvements</v>
      </c>
      <c r="D44" s="11">
        <f>'Per Book'!D44+Adjustments!D44</f>
        <v>787308.22</v>
      </c>
      <c r="E44" s="11"/>
      <c r="F44" s="11">
        <f>'Per Book'!F44+Adjustments!F44</f>
        <v>13022.869999999999</v>
      </c>
      <c r="G44" s="11"/>
      <c r="H44" s="11">
        <f>'Per Book'!H44+Adjustments!H44</f>
        <v>1919867</v>
      </c>
      <c r="I44" s="12"/>
      <c r="J44" s="11">
        <f t="shared" ref="J44:J120" si="9">F44-H44</f>
        <v>-1906844.13</v>
      </c>
      <c r="K44" s="2"/>
      <c r="L44" s="9">
        <f t="shared" ref="L44:L47" si="10">IF(+D44=0,"NA",+J44/D44)</f>
        <v>-2.4219791964067134</v>
      </c>
      <c r="M44" s="9"/>
      <c r="N44" s="9" t="s">
        <v>23</v>
      </c>
      <c r="O44" s="9"/>
      <c r="P44" s="9" t="s">
        <v>23</v>
      </c>
      <c r="Q44" s="9"/>
      <c r="R44" s="9" t="s">
        <v>23</v>
      </c>
      <c r="S44" s="9"/>
      <c r="T44" s="9" t="s">
        <v>23</v>
      </c>
      <c r="U44" s="9"/>
      <c r="V44" s="9" t="s">
        <v>23</v>
      </c>
      <c r="W44" s="9"/>
      <c r="X44" s="9" t="s">
        <v>23</v>
      </c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 t="s">
        <v>23</v>
      </c>
      <c r="AO44" s="9"/>
      <c r="AP44" s="9"/>
      <c r="AQ44" s="9"/>
      <c r="AR44" s="9"/>
      <c r="AS44" s="2"/>
      <c r="AT44" s="2"/>
    </row>
    <row r="45" spans="1:46" x14ac:dyDescent="0.2">
      <c r="A45" s="5">
        <f>'Per Book'!A45</f>
        <v>1995</v>
      </c>
      <c r="B45" s="5" t="str">
        <f>'Per Book'!B45</f>
        <v>311 - Structure and Improvements</v>
      </c>
      <c r="D45" s="11">
        <f>'Per Book'!D45+Adjustments!D45</f>
        <v>143694.22</v>
      </c>
      <c r="E45" s="11"/>
      <c r="F45" s="11">
        <f>'Per Book'!F45+Adjustments!F45</f>
        <v>1406.5</v>
      </c>
      <c r="G45" s="11"/>
      <c r="H45" s="11">
        <f>'Per Book'!H45+Adjustments!H45</f>
        <v>137109.23000000001</v>
      </c>
      <c r="I45" s="12"/>
      <c r="J45" s="11">
        <f t="shared" si="9"/>
        <v>-135702.73000000001</v>
      </c>
      <c r="K45" s="2"/>
      <c r="L45" s="9">
        <f t="shared" si="10"/>
        <v>-0.944385445705471</v>
      </c>
      <c r="M45" s="9"/>
      <c r="N45" s="9">
        <f t="shared" ref="N45:N58" si="11">IF(SUM(D44:D45)=0,"NA",+SUM(J44:J45)/SUM(D44:D45))</f>
        <v>-2.1939221340816251</v>
      </c>
      <c r="O45" s="9"/>
      <c r="P45" s="9" t="s">
        <v>23</v>
      </c>
      <c r="Q45" s="9"/>
      <c r="R45" s="9" t="s">
        <v>23</v>
      </c>
      <c r="S45" s="9"/>
      <c r="T45" s="9" t="s">
        <v>23</v>
      </c>
      <c r="U45" s="9"/>
      <c r="V45" s="9" t="s">
        <v>23</v>
      </c>
      <c r="W45" s="9"/>
      <c r="X45" s="9" t="s">
        <v>23</v>
      </c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 t="s">
        <v>23</v>
      </c>
      <c r="AO45" s="9"/>
      <c r="AP45" s="9"/>
      <c r="AQ45" s="9"/>
      <c r="AR45" s="9"/>
      <c r="AS45" s="2"/>
      <c r="AT45" s="2"/>
    </row>
    <row r="46" spans="1:46" x14ac:dyDescent="0.2">
      <c r="A46" s="5">
        <f>'Per Book'!A46</f>
        <v>1996</v>
      </c>
      <c r="B46" s="5" t="str">
        <f>'Per Book'!B46</f>
        <v>311 - Structure and Improvements</v>
      </c>
      <c r="D46" s="11">
        <f>'Per Book'!D46+Adjustments!D46</f>
        <v>733827.78</v>
      </c>
      <c r="E46" s="11"/>
      <c r="F46" s="11">
        <f>'Per Book'!F46+Adjustments!F46</f>
        <v>70732.25</v>
      </c>
      <c r="G46" s="11"/>
      <c r="H46" s="11">
        <f>'Per Book'!H46+Adjustments!H46</f>
        <v>79535.199999999997</v>
      </c>
      <c r="I46" s="12"/>
      <c r="J46" s="11">
        <f t="shared" si="9"/>
        <v>-8802.9499999999971</v>
      </c>
      <c r="K46" s="2"/>
      <c r="L46" s="9">
        <f t="shared" si="10"/>
        <v>-1.19959345229476E-2</v>
      </c>
      <c r="M46" s="9"/>
      <c r="N46" s="9">
        <f t="shared" si="11"/>
        <v>-0.16467470901014447</v>
      </c>
      <c r="O46" s="9"/>
      <c r="P46" s="9">
        <f>IF(SUM(D44:D46)=0,"NA",+SUM(J44:$J46)/SUM(D44:D46))</f>
        <v>-1.2321675720182446</v>
      </c>
      <c r="Q46" s="9"/>
      <c r="R46" s="9" t="s">
        <v>23</v>
      </c>
      <c r="S46" s="9"/>
      <c r="T46" s="9" t="s">
        <v>23</v>
      </c>
      <c r="U46" s="9"/>
      <c r="V46" s="9" t="s">
        <v>23</v>
      </c>
      <c r="W46" s="9"/>
      <c r="X46" s="9" t="s">
        <v>23</v>
      </c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 t="s">
        <v>23</v>
      </c>
      <c r="AO46" s="9"/>
      <c r="AP46" s="9"/>
      <c r="AQ46" s="9"/>
      <c r="AR46" s="9"/>
      <c r="AS46" s="2"/>
      <c r="AT46" s="2"/>
    </row>
    <row r="47" spans="1:46" x14ac:dyDescent="0.2">
      <c r="A47" s="5">
        <f>'Per Book'!A47</f>
        <v>1997</v>
      </c>
      <c r="B47" s="5" t="str">
        <f>'Per Book'!B47</f>
        <v>311 - Structure and Improvements</v>
      </c>
      <c r="D47" s="11">
        <f>'Per Book'!D47+Adjustments!D47</f>
        <v>285809.82</v>
      </c>
      <c r="E47" s="11"/>
      <c r="F47" s="11">
        <f>'Per Book'!F47+Adjustments!F47</f>
        <v>0</v>
      </c>
      <c r="G47" s="11"/>
      <c r="H47" s="11">
        <f>'Per Book'!H47+Adjustments!H47</f>
        <v>8614.7800000000007</v>
      </c>
      <c r="I47" s="12"/>
      <c r="J47" s="11">
        <f t="shared" si="9"/>
        <v>-8614.7800000000007</v>
      </c>
      <c r="K47" s="2"/>
      <c r="L47" s="9">
        <f t="shared" si="10"/>
        <v>-3.0141651535975918E-2</v>
      </c>
      <c r="M47" s="9"/>
      <c r="N47" s="9">
        <f t="shared" si="11"/>
        <v>-1.7082275114217046E-2</v>
      </c>
      <c r="O47" s="9"/>
      <c r="P47" s="9">
        <f>IF(SUM(D45:D47)=0,"NA",+SUM(J45:$J47)/SUM(D45:D47))</f>
        <v>-0.13162234314195925</v>
      </c>
      <c r="Q47" s="9"/>
      <c r="R47" s="9">
        <f>IF(SUM(D44:D47)=0,"NA",+SUM($J44:J47)/SUM(D44:D47))</f>
        <v>-1.0560454762325087</v>
      </c>
      <c r="S47" s="9"/>
      <c r="T47" s="9" t="s">
        <v>23</v>
      </c>
      <c r="U47" s="9"/>
      <c r="V47" s="9" t="s">
        <v>23</v>
      </c>
      <c r="W47" s="9"/>
      <c r="X47" s="9" t="s">
        <v>23</v>
      </c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 t="s">
        <v>23</v>
      </c>
      <c r="AO47" s="9"/>
      <c r="AP47" s="9"/>
      <c r="AQ47" s="9"/>
      <c r="AR47" s="9"/>
      <c r="AS47" s="2"/>
      <c r="AT47" s="2"/>
    </row>
    <row r="48" spans="1:46" x14ac:dyDescent="0.2">
      <c r="A48" s="5">
        <f>'Per Book'!A48</f>
        <v>1998</v>
      </c>
      <c r="B48" s="5" t="str">
        <f>'Per Book'!B48</f>
        <v>311 - Structure and Improvements</v>
      </c>
      <c r="D48" s="11">
        <f>'Per Book'!D48+Adjustments!D48</f>
        <v>108742.92</v>
      </c>
      <c r="E48" s="11"/>
      <c r="F48" s="11">
        <f>'Per Book'!F48+Adjustments!F48</f>
        <v>990</v>
      </c>
      <c r="G48" s="11"/>
      <c r="H48" s="11">
        <f>'Per Book'!H48+Adjustments!H48</f>
        <v>11825.5</v>
      </c>
      <c r="I48" s="12"/>
      <c r="J48" s="11">
        <f t="shared" si="9"/>
        <v>-10835.5</v>
      </c>
      <c r="K48" s="2"/>
      <c r="L48" s="9">
        <f>IF(+D48=0,"NA",+J48/D48)</f>
        <v>-9.9643268729587176E-2</v>
      </c>
      <c r="M48" s="9"/>
      <c r="N48" s="9">
        <f t="shared" si="11"/>
        <v>-4.929703440913881E-2</v>
      </c>
      <c r="O48" s="9"/>
      <c r="P48" s="9">
        <f>IF(SUM(D46:D48)=0,"NA",+SUM(J46:$J48)/SUM(D46:D48))</f>
        <v>-2.5038743136047755E-2</v>
      </c>
      <c r="Q48" s="9"/>
      <c r="R48" s="9">
        <f>IF(SUM(D45:D48)=0,"NA",+SUM($J45:J48)/SUM(D45:D48))</f>
        <v>-0.12888862174875038</v>
      </c>
      <c r="S48" s="9"/>
      <c r="T48" s="9">
        <f>IF(SUM(D44:D48)=0,"NA",+SUM($J44:J48)/SUM(D44:D48))</f>
        <v>-1.0055439567199294</v>
      </c>
      <c r="U48" s="9"/>
      <c r="V48" s="9" t="s">
        <v>23</v>
      </c>
      <c r="W48" s="9"/>
      <c r="X48" s="9" t="s">
        <v>23</v>
      </c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 t="s">
        <v>23</v>
      </c>
      <c r="AO48" s="9"/>
      <c r="AP48" s="9"/>
      <c r="AQ48" s="9"/>
      <c r="AR48" s="9"/>
      <c r="AS48" s="2"/>
      <c r="AT48" s="2"/>
    </row>
    <row r="49" spans="1:46" x14ac:dyDescent="0.2">
      <c r="A49" s="5">
        <f>'Per Book'!A49</f>
        <v>1999</v>
      </c>
      <c r="B49" s="5" t="str">
        <f>'Per Book'!B49</f>
        <v>311 - Structure and Improvements</v>
      </c>
      <c r="D49" s="11">
        <f>'Per Book'!D49+Adjustments!D49</f>
        <v>499433.49</v>
      </c>
      <c r="E49" s="11"/>
      <c r="F49" s="11">
        <f>'Per Book'!F49+Adjustments!F49</f>
        <v>0</v>
      </c>
      <c r="G49" s="11"/>
      <c r="H49" s="11">
        <f>'Per Book'!H49+Adjustments!H49</f>
        <v>86644.35</v>
      </c>
      <c r="I49" s="12"/>
      <c r="J49" s="11">
        <f t="shared" si="9"/>
        <v>-86644.35</v>
      </c>
      <c r="K49" s="2"/>
      <c r="L49" s="9">
        <f t="shared" ref="L49:L57" si="12">IF(+D49=0,"NA",+J49/D49)</f>
        <v>-0.17348526227185929</v>
      </c>
      <c r="M49" s="9"/>
      <c r="N49" s="9">
        <f t="shared" si="11"/>
        <v>-0.16028219509533426</v>
      </c>
      <c r="O49" s="9"/>
      <c r="P49" s="9">
        <f>IF(SUM(D47:D49)=0,"NA",+SUM(J47:$J49)/SUM(D47:D49))</f>
        <v>-0.11867591070166708</v>
      </c>
      <c r="Q49" s="9"/>
      <c r="R49" s="9">
        <f>IF(SUM(D46:D49)=0,"NA",+SUM($J46:J49)/SUM(D46:D49))</f>
        <v>-7.0583972919608912E-2</v>
      </c>
      <c r="S49" s="9"/>
      <c r="T49" s="9">
        <f>IF(SUM(D45:D49)=0,"NA",+SUM($J45:J49)/SUM(D45:D49))</f>
        <v>-0.1414615556146753</v>
      </c>
      <c r="U49" s="9"/>
      <c r="V49" s="9">
        <f>IF(SUM(D44:D49)=0,"NA",+SUM($J44:J49)/SUM(D44:D49))</f>
        <v>-0.84314153912837309</v>
      </c>
      <c r="W49" s="9"/>
      <c r="X49" s="9" t="s">
        <v>23</v>
      </c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 t="s">
        <v>23</v>
      </c>
      <c r="AO49" s="9"/>
      <c r="AP49" s="9"/>
      <c r="AQ49" s="9"/>
      <c r="AR49" s="9"/>
      <c r="AS49" s="2"/>
      <c r="AT49" s="2"/>
    </row>
    <row r="50" spans="1:46" x14ac:dyDescent="0.2">
      <c r="A50" s="5">
        <f>'Per Book'!A50</f>
        <v>2000</v>
      </c>
      <c r="B50" s="5" t="str">
        <f>'Per Book'!B50</f>
        <v>311 - Structure and Improvements</v>
      </c>
      <c r="D50" s="11">
        <f>'Per Book'!D50+Adjustments!D50</f>
        <v>246554.5</v>
      </c>
      <c r="E50" s="11"/>
      <c r="F50" s="11">
        <f>'Per Book'!F50+Adjustments!F50</f>
        <v>812.5</v>
      </c>
      <c r="G50" s="11"/>
      <c r="H50" s="11">
        <f>'Per Book'!H50+Adjustments!H50</f>
        <v>28781</v>
      </c>
      <c r="I50" s="12"/>
      <c r="J50" s="11">
        <f t="shared" si="9"/>
        <v>-27968.5</v>
      </c>
      <c r="K50" s="2"/>
      <c r="L50" s="9">
        <f t="shared" si="12"/>
        <v>-0.11343739416640135</v>
      </c>
      <c r="M50" s="9"/>
      <c r="N50" s="9">
        <f t="shared" si="11"/>
        <v>-0.15363900161448982</v>
      </c>
      <c r="O50" s="9"/>
      <c r="P50" s="9">
        <f>IF(SUM(D48:D50)=0,"NA",+SUM(J48:$J50)/SUM(D48:D50))</f>
        <v>-0.14676940839778452</v>
      </c>
      <c r="Q50" s="9"/>
      <c r="R50" s="9">
        <f>IF(SUM(D47:D50)=0,"NA",+SUM($J47:J50)/SUM(D47:D50))</f>
        <v>-0.11754348308104701</v>
      </c>
      <c r="S50" s="9"/>
      <c r="T50" s="9">
        <f>IF(SUM(D46:D50)=0,"NA",+SUM($J46:J50)/SUM(D46:D50))</f>
        <v>-7.6220913463809742E-2</v>
      </c>
      <c r="U50" s="9"/>
      <c r="V50" s="9">
        <f>IF(SUM(D45:D50)=0,"NA",+SUM($J45:J50)/SUM(D45:D50))</f>
        <v>-0.13803773582399989</v>
      </c>
      <c r="W50" s="9"/>
      <c r="X50" s="9">
        <f>IF(SUM(D44:D50)=0,"NA",+SUM($J44:J50)/SUM(D44:D50))</f>
        <v>-0.77901032660226266</v>
      </c>
      <c r="Y50" s="9"/>
      <c r="Z50" s="9" t="s">
        <v>23</v>
      </c>
      <c r="AA50" s="9"/>
      <c r="AB50" s="9" t="s">
        <v>23</v>
      </c>
      <c r="AD50" s="9" t="s">
        <v>23</v>
      </c>
      <c r="AE50" s="9"/>
      <c r="AF50" s="9" t="s">
        <v>23</v>
      </c>
      <c r="AG50" s="9"/>
      <c r="AH50" s="9"/>
      <c r="AI50" s="9"/>
      <c r="AJ50" s="9"/>
      <c r="AK50" s="9"/>
      <c r="AL50" s="9"/>
      <c r="AM50" s="9"/>
      <c r="AN50" s="9" t="s">
        <v>23</v>
      </c>
      <c r="AO50" s="9"/>
      <c r="AP50" s="9"/>
      <c r="AQ50" s="9"/>
      <c r="AR50" s="9"/>
      <c r="AS50" s="2"/>
      <c r="AT50" s="2"/>
    </row>
    <row r="51" spans="1:46" x14ac:dyDescent="0.2">
      <c r="A51" s="5">
        <f>'Per Book'!A51</f>
        <v>2001</v>
      </c>
      <c r="B51" s="5" t="str">
        <f>'Per Book'!B51</f>
        <v>311 - Structure and Improvements</v>
      </c>
      <c r="D51" s="11">
        <f>'Per Book'!D51+Adjustments!D51</f>
        <v>51902.68</v>
      </c>
      <c r="E51" s="11"/>
      <c r="F51" s="11">
        <f>'Per Book'!F51+Adjustments!F51</f>
        <v>0</v>
      </c>
      <c r="G51" s="11"/>
      <c r="H51" s="11">
        <f>'Per Book'!H51+Adjustments!H51</f>
        <v>311975.15999999997</v>
      </c>
      <c r="I51" s="12"/>
      <c r="J51" s="11">
        <f t="shared" si="9"/>
        <v>-311975.15999999997</v>
      </c>
      <c r="K51" s="2"/>
      <c r="L51" s="9">
        <f t="shared" si="12"/>
        <v>-6.0107716981088446</v>
      </c>
      <c r="M51" s="9"/>
      <c r="N51" s="9">
        <f t="shared" si="11"/>
        <v>-1.1390031226590025</v>
      </c>
      <c r="O51" s="9"/>
      <c r="P51" s="9">
        <f>IF(SUM(D49:D51)=0,"NA",+SUM(J49:$J51)/SUM(D49:D51))</f>
        <v>-0.53464469010522453</v>
      </c>
      <c r="Q51" s="9"/>
      <c r="R51" s="9">
        <f>IF(SUM(D48:D51)=0,"NA",+SUM($J48:J51)/SUM(D48:D51))</f>
        <v>-0.48247000202143403</v>
      </c>
      <c r="S51" s="9"/>
      <c r="T51" s="9">
        <f>IF(SUM(D47:D51)=0,"NA",+SUM($J47:J51)/SUM(D47:D51))</f>
        <v>-0.37405405259441199</v>
      </c>
      <c r="U51" s="9"/>
      <c r="V51" s="9">
        <f>IF(SUM(D46:D51)=0,"NA",+SUM($J46:J51)/SUM(D46:D51))</f>
        <v>-0.23612523634327937</v>
      </c>
      <c r="W51" s="9"/>
      <c r="X51" s="9">
        <f>IF(SUM(D45:D51)=0,"NA",+SUM($J45:J51)/SUM(D45:D51))</f>
        <v>-0.28529170929479447</v>
      </c>
      <c r="Y51" s="9"/>
      <c r="Z51" s="9">
        <f>IF(SUM(D44:D51)=0,"NA",+SUM($J44:J51)/SUM(D44:D51))</f>
        <v>-0.87404582948536147</v>
      </c>
      <c r="AA51" s="9"/>
      <c r="AB51" s="9" t="s">
        <v>23</v>
      </c>
      <c r="AD51" s="9" t="s">
        <v>23</v>
      </c>
      <c r="AE51" s="9"/>
      <c r="AF51" s="9" t="s">
        <v>23</v>
      </c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2"/>
      <c r="AT51" s="2"/>
    </row>
    <row r="52" spans="1:46" x14ac:dyDescent="0.2">
      <c r="A52" s="5">
        <f>'Per Book'!A52</f>
        <v>2002</v>
      </c>
      <c r="B52" s="5" t="str">
        <f>'Per Book'!B52</f>
        <v>311 - Structure and Improvements</v>
      </c>
      <c r="D52" s="11">
        <f>'Per Book'!D52+Adjustments!D52</f>
        <v>563694.44999999995</v>
      </c>
      <c r="E52" s="11"/>
      <c r="F52" s="11">
        <f>'Per Book'!F52+Adjustments!F52</f>
        <v>0</v>
      </c>
      <c r="G52" s="11"/>
      <c r="H52" s="11">
        <f>'Per Book'!H52+Adjustments!H52</f>
        <v>121282.02</v>
      </c>
      <c r="I52" s="12"/>
      <c r="J52" s="11">
        <f t="shared" si="9"/>
        <v>-121282.02</v>
      </c>
      <c r="K52" s="2"/>
      <c r="L52" s="9">
        <f t="shared" si="12"/>
        <v>-0.21515560424623661</v>
      </c>
      <c r="M52" s="9"/>
      <c r="N52" s="9">
        <f t="shared" si="11"/>
        <v>-0.70379986989218091</v>
      </c>
      <c r="O52" s="9"/>
      <c r="P52" s="9">
        <f>IF(SUM(D50:D52)=0,"NA",+SUM(J50:$J52)/SUM(D50:D52))</f>
        <v>-0.53497049005173258</v>
      </c>
      <c r="Q52" s="9"/>
      <c r="R52" s="9">
        <f>IF(SUM(D49:D52)=0,"NA",+SUM($J49:J52)/SUM(D49:D52))</f>
        <v>-0.40237662849899536</v>
      </c>
      <c r="S52" s="9"/>
      <c r="T52" s="9">
        <f>IF(SUM(D48:D52)=0,"NA",+SUM($J48:J52)/SUM(D48:D52))</f>
        <v>-0.37998699256255769</v>
      </c>
      <c r="U52" s="9"/>
      <c r="V52" s="9">
        <f>IF(SUM(D47:D52)=0,"NA",+SUM($J47:J52)/SUM(D47:D52))</f>
        <v>-0.32304998538098822</v>
      </c>
      <c r="W52" s="9"/>
      <c r="X52" s="9">
        <f>IF(SUM(D46:D52)=0,"NA",+SUM($J46:J52)/SUM(D46:D52))</f>
        <v>-0.23137799604335105</v>
      </c>
      <c r="Y52" s="9"/>
      <c r="Z52" s="9">
        <f>IF(SUM(D45:D52)=0,"NA",+SUM($J45:J52)/SUM(D45:D52))</f>
        <v>-0.27028015303388497</v>
      </c>
      <c r="AA52" s="9"/>
      <c r="AB52" s="9">
        <f>IF(SUM(D44:D52)=0,"NA",+SUM($J44:J52)/SUM(D44:D52))</f>
        <v>-0.76547633849889651</v>
      </c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2"/>
      <c r="AT52" s="2"/>
    </row>
    <row r="53" spans="1:46" x14ac:dyDescent="0.2">
      <c r="A53" s="5">
        <f>'Per Book'!A53</f>
        <v>2003</v>
      </c>
      <c r="B53" s="5" t="str">
        <f>'Per Book'!B53</f>
        <v>311 - Structure and Improvements</v>
      </c>
      <c r="D53" s="11">
        <f>'Per Book'!D53+Adjustments!D53</f>
        <v>125340.83</v>
      </c>
      <c r="E53" s="11"/>
      <c r="F53" s="11">
        <f>'Per Book'!F53+Adjustments!F53</f>
        <v>0</v>
      </c>
      <c r="G53" s="11"/>
      <c r="H53" s="11">
        <f>'Per Book'!H53+Adjustments!H53</f>
        <v>1106426.58</v>
      </c>
      <c r="I53" s="12"/>
      <c r="J53" s="11">
        <f t="shared" si="9"/>
        <v>-1106426.58</v>
      </c>
      <c r="K53" s="2"/>
      <c r="L53" s="9">
        <f t="shared" si="12"/>
        <v>-8.8273436517055135</v>
      </c>
      <c r="M53" s="9"/>
      <c r="N53" s="9">
        <f t="shared" si="11"/>
        <v>-1.7817790113736995</v>
      </c>
      <c r="O53" s="9"/>
      <c r="P53" s="9">
        <f>IF(SUM(D51:D53)=0,"NA",+SUM(J51:$J53)/SUM(D51:D53))</f>
        <v>-2.0780198115372577</v>
      </c>
      <c r="Q53" s="9"/>
      <c r="R53" s="9">
        <f>IF(SUM(D50:D53)=0,"NA",+SUM($J50:J53)/SUM(D50:D53))</f>
        <v>-1.5875080808211945</v>
      </c>
      <c r="S53" s="9"/>
      <c r="T53" s="9">
        <f>IF(SUM(D49:D53)=0,"NA",+SUM($J49:J53)/SUM(D49:D53))</f>
        <v>-1.1125615300479488</v>
      </c>
      <c r="U53" s="9"/>
      <c r="V53" s="9">
        <f>IF(SUM(D48:D53)=0,"NA",+SUM($J48:J53)/SUM(D48:D53))</f>
        <v>-1.0435323652080772</v>
      </c>
      <c r="W53" s="9"/>
      <c r="X53" s="9">
        <f>IF(SUM(D47:D53)=0,"NA",+SUM($J47:J53)/SUM(D47:D53))</f>
        <v>-0.88959120233245914</v>
      </c>
      <c r="Y53" s="9"/>
      <c r="Z53" s="9">
        <f>IF(SUM(D46:D53)=0,"NA",+SUM($J46:J53)/SUM(D46:D53))</f>
        <v>-0.64334710264376793</v>
      </c>
      <c r="AA53" s="9"/>
      <c r="AB53" s="9">
        <f>IF(SUM(D45:D53)=0,"NA",+SUM($J45:J53)/SUM(D45:D53))</f>
        <v>-0.65902577574201338</v>
      </c>
      <c r="AD53" s="9">
        <f>IF(SUM(D44:D53)=0,"NA",+SUM($J44:J53)/SUM(D44:D53))</f>
        <v>-1.050415176606823</v>
      </c>
      <c r="AE53" s="9"/>
      <c r="AF53" s="9" t="s">
        <v>23</v>
      </c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2"/>
      <c r="AT53" s="2"/>
    </row>
    <row r="54" spans="1:46" x14ac:dyDescent="0.2">
      <c r="A54" s="5">
        <f>'Per Book'!A54</f>
        <v>2004</v>
      </c>
      <c r="B54" s="5" t="str">
        <f>'Per Book'!B54</f>
        <v>311 - Structure and Improvements</v>
      </c>
      <c r="D54" s="11">
        <f>'Per Book'!D54+Adjustments!D54</f>
        <v>2038836.85</v>
      </c>
      <c r="E54" s="11"/>
      <c r="F54" s="11">
        <f>'Per Book'!F54+Adjustments!F54</f>
        <v>0</v>
      </c>
      <c r="G54" s="11"/>
      <c r="H54" s="11">
        <f>'Per Book'!H54+Adjustments!H54</f>
        <v>67144.679999999993</v>
      </c>
      <c r="I54" s="12"/>
      <c r="J54" s="11">
        <f t="shared" si="9"/>
        <v>-67144.679999999993</v>
      </c>
      <c r="K54" s="2"/>
      <c r="L54" s="9">
        <f t="shared" si="12"/>
        <v>-3.2932836190399439E-2</v>
      </c>
      <c r="M54" s="9"/>
      <c r="N54" s="9">
        <f t="shared" si="11"/>
        <v>-0.54227121499561903</v>
      </c>
      <c r="O54" s="9"/>
      <c r="P54" s="9">
        <f>IF(SUM(D52:D54)=0,"NA",+SUM(J52:$J54)/SUM(D52:D54))</f>
        <v>-0.47467521140736169</v>
      </c>
      <c r="Q54" s="9"/>
      <c r="R54" s="9">
        <f>IF(SUM(D51:D54)=0,"NA",+SUM($J51:J54)/SUM(D51:D54))</f>
        <v>-0.57804266526179504</v>
      </c>
      <c r="S54" s="9"/>
      <c r="T54" s="9">
        <f>IF(SUM(D50:D54)=0,"NA",+SUM($J50:J54)/SUM(D50:D54))</f>
        <v>-0.54019135809116559</v>
      </c>
      <c r="U54" s="9"/>
      <c r="V54" s="9">
        <f>IF(SUM(D49:D54)=0,"NA",+SUM($J49:J54)/SUM(D49:D54))</f>
        <v>-0.48824648385308278</v>
      </c>
      <c r="W54" s="9"/>
      <c r="X54" s="9">
        <f>IF(SUM(D48:D54)=0,"NA",+SUM($J48:J54)/SUM(D48:D54))</f>
        <v>-0.47661963509029776</v>
      </c>
      <c r="Y54" s="9"/>
      <c r="Z54" s="9">
        <f>IF(SUM(D47:D54)=0,"NA",+SUM($J47:J54)/SUM(D47:D54))</f>
        <v>-0.44406924703821166</v>
      </c>
      <c r="AA54" s="9"/>
      <c r="AB54" s="9">
        <f>IF(SUM(D46:D54)=0,"NA",+SUM($J46:J54)/SUM(D46:D54))</f>
        <v>-0.37594341207352416</v>
      </c>
      <c r="AD54" s="9">
        <f>IF(SUM(D45:D54)=0,"NA",+SUM($J45:J54)/SUM(D45:D54))</f>
        <v>-0.39296813080502929</v>
      </c>
      <c r="AE54" s="9"/>
      <c r="AF54" s="9" t="s">
        <v>23</v>
      </c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2"/>
      <c r="AT54" s="2"/>
    </row>
    <row r="55" spans="1:46" x14ac:dyDescent="0.2">
      <c r="A55" s="5">
        <f>'Per Book'!A55</f>
        <v>2005</v>
      </c>
      <c r="B55" s="5" t="str">
        <f>'Per Book'!B55</f>
        <v>311 - Structure and Improvements</v>
      </c>
      <c r="D55" s="11">
        <f>'Per Book'!D55+Adjustments!D55</f>
        <v>637725.75</v>
      </c>
      <c r="E55" s="11"/>
      <c r="F55" s="11">
        <f>'Per Book'!F55+Adjustments!F55</f>
        <v>0</v>
      </c>
      <c r="G55" s="11"/>
      <c r="H55" s="11">
        <f>'Per Book'!H55+Adjustments!H55</f>
        <v>654727.06999999995</v>
      </c>
      <c r="I55" s="12"/>
      <c r="J55" s="11">
        <f t="shared" si="9"/>
        <v>-654727.06999999995</v>
      </c>
      <c r="K55" s="2"/>
      <c r="L55" s="9">
        <f t="shared" si="12"/>
        <v>-1.0266592967274726</v>
      </c>
      <c r="M55" s="9"/>
      <c r="N55" s="9">
        <f t="shared" si="11"/>
        <v>-0.26970105238711772</v>
      </c>
      <c r="O55" s="9"/>
      <c r="P55" s="9">
        <f>IF(SUM(D53:D55)=0,"NA",+SUM(J53:$J55)/SUM(D53:D55))</f>
        <v>-0.65252010844642139</v>
      </c>
      <c r="Q55" s="9"/>
      <c r="R55" s="9">
        <f>IF(SUM(D52:D55)=0,"NA",+SUM($J52:J55)/SUM(D52:D55))</f>
        <v>-0.57926716723508276</v>
      </c>
      <c r="S55" s="9"/>
      <c r="T55" s="9">
        <f>IF(SUM(D51:D55)=0,"NA",+SUM($J51:J55)/SUM(D51:D55))</f>
        <v>-0.66175717320145799</v>
      </c>
      <c r="U55" s="9"/>
      <c r="V55" s="9">
        <f>IF(SUM(D50:D55)=0,"NA",+SUM($J50:J55)/SUM(D50:D55))</f>
        <v>-0.62486070010094219</v>
      </c>
      <c r="W55" s="9"/>
      <c r="X55" s="9">
        <f>IF(SUM(D49:D55)=0,"NA",+SUM($J49:J55)/SUM(D49:D55))</f>
        <v>-0.57071571867298632</v>
      </c>
      <c r="Y55" s="9"/>
      <c r="Z55" s="9">
        <f>IF(SUM(D48:D55)=0,"NA",+SUM($J48:J55)/SUM(D48:D55))</f>
        <v>-0.55872531176312867</v>
      </c>
      <c r="AA55" s="9"/>
      <c r="AB55" s="9">
        <f>IF(SUM(D47:D55)=0,"NA",+SUM($J47:J55)/SUM(D47:D55))</f>
        <v>-0.52558072373232056</v>
      </c>
      <c r="AD55" s="9">
        <f>IF(SUM(D46:D55)=0,"NA",+SUM($J46:J55)/SUM(D46:D55))</f>
        <v>-0.45436150407251097</v>
      </c>
      <c r="AE55" s="9"/>
      <c r="AF55" s="9" t="s">
        <v>23</v>
      </c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2"/>
      <c r="AT55" s="2"/>
    </row>
    <row r="56" spans="1:46" x14ac:dyDescent="0.2">
      <c r="A56" s="5">
        <f>'Per Book'!A56</f>
        <v>2006</v>
      </c>
      <c r="B56" s="5" t="str">
        <f>'Per Book'!B56</f>
        <v>311 - Structure and Improvements</v>
      </c>
      <c r="D56" s="11">
        <f>'Per Book'!D56+Adjustments!D56</f>
        <v>77333.240000000005</v>
      </c>
      <c r="E56" s="11"/>
      <c r="F56" s="11">
        <f>'Per Book'!F56+Adjustments!F56</f>
        <v>0</v>
      </c>
      <c r="G56" s="11"/>
      <c r="H56" s="11">
        <f>'Per Book'!H56+Adjustments!H56</f>
        <v>-20042.68</v>
      </c>
      <c r="I56" s="12"/>
      <c r="J56" s="11">
        <f t="shared" si="9"/>
        <v>20042.68</v>
      </c>
      <c r="K56" s="2"/>
      <c r="L56" s="9">
        <f t="shared" si="12"/>
        <v>0.25917289900177465</v>
      </c>
      <c r="M56" s="9"/>
      <c r="N56" s="9">
        <f t="shared" si="11"/>
        <v>-0.88759724564822251</v>
      </c>
      <c r="O56" s="9"/>
      <c r="P56" s="9">
        <f>IF(SUM(D54:D56)=0,"NA",+SUM(J54:$J56)/SUM(D54:D56))</f>
        <v>-0.2548495334522165</v>
      </c>
      <c r="Q56" s="9"/>
      <c r="R56" s="9">
        <f>IF(SUM(D53:D56)=0,"NA",+SUM($J53:J56)/SUM(D53:D56))</f>
        <v>-0.62803300223319258</v>
      </c>
      <c r="S56" s="9"/>
      <c r="T56" s="9">
        <f>IF(SUM(D52:D56)=0,"NA",+SUM($J52:J56)/SUM(D52:D56))</f>
        <v>-0.56043458400643231</v>
      </c>
      <c r="U56" s="9"/>
      <c r="V56" s="9">
        <f>IF(SUM(D51:D56)=0,"NA",+SUM($J51:J56)/SUM(D51:D56))</f>
        <v>-0.64137894912198667</v>
      </c>
      <c r="W56" s="9"/>
      <c r="X56" s="9">
        <f>IF(SUM(D50:D56)=0,"NA",+SUM($J50:J56)/SUM(D50:D56))</f>
        <v>-0.60658802241937826</v>
      </c>
      <c r="Y56" s="9"/>
      <c r="Z56" s="9">
        <f>IF(SUM(D49:D56)=0,"NA",+SUM($J49:J56)/SUM(D49:D56))</f>
        <v>-0.555582336790436</v>
      </c>
      <c r="AA56" s="9"/>
      <c r="AB56" s="9">
        <f>IF(SUM(D48:D56)=0,"NA",+SUM($J48:J56)/SUM(D48:D56))</f>
        <v>-0.54418346152160113</v>
      </c>
      <c r="AD56" s="9">
        <f>IF(SUM(D47:D56)=0,"NA",+SUM($J47:J56)/SUM(D47:D56))</f>
        <v>-0.51248846120747005</v>
      </c>
      <c r="AE56" s="9"/>
      <c r="AF56" s="9" t="s">
        <v>23</v>
      </c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2"/>
      <c r="AT56" s="2"/>
    </row>
    <row r="57" spans="1:46" x14ac:dyDescent="0.2">
      <c r="A57" s="5">
        <f>'Per Book'!A57</f>
        <v>2007</v>
      </c>
      <c r="B57" s="5" t="str">
        <f>'Per Book'!B57</f>
        <v>311 - Structure and Improvements</v>
      </c>
      <c r="D57" s="11">
        <f>'Per Book'!D57+Adjustments!D57</f>
        <v>776592.3</v>
      </c>
      <c r="E57" s="11"/>
      <c r="F57" s="11">
        <f>'Per Book'!F57+Adjustments!F57</f>
        <v>0</v>
      </c>
      <c r="G57" s="11"/>
      <c r="H57" s="11">
        <f>'Per Book'!H57+Adjustments!H57</f>
        <v>221221.41</v>
      </c>
      <c r="I57" s="12"/>
      <c r="J57" s="11">
        <f t="shared" si="9"/>
        <v>-221221.41</v>
      </c>
      <c r="K57" s="2"/>
      <c r="L57" s="9">
        <f t="shared" si="12"/>
        <v>-0.28486170929070503</v>
      </c>
      <c r="M57" s="9"/>
      <c r="N57" s="9">
        <f t="shared" si="11"/>
        <v>-0.23559282463901945</v>
      </c>
      <c r="O57" s="9"/>
      <c r="P57" s="9">
        <f>IF(SUM(D55:D57)=0,"NA",+SUM(J55:$J57)/SUM(D55:D57))</f>
        <v>-0.57379751268810275</v>
      </c>
      <c r="Q57" s="9"/>
      <c r="R57" s="9">
        <f>IF(SUM(D54:D57)=0,"NA",+SUM($J54:J57)/SUM(D54:D57))</f>
        <v>-0.26145123376621787</v>
      </c>
      <c r="S57" s="9"/>
      <c r="T57" s="9">
        <f>IF(SUM(D53:D57)=0,"NA",+SUM($J53:J57)/SUM(D53:D57))</f>
        <v>-0.55513457458049509</v>
      </c>
      <c r="U57" s="9"/>
      <c r="V57" s="9">
        <f>IF(SUM(D52:D57)=0,"NA",+SUM($J52:J57)/SUM(D52:D57))</f>
        <v>-0.50971611386387328</v>
      </c>
      <c r="W57" s="9"/>
      <c r="X57" s="9">
        <f>IF(SUM(D51:D57)=0,"NA",+SUM($J51:J57)/SUM(D51:D57))</f>
        <v>-0.57656018911342033</v>
      </c>
      <c r="Y57" s="9"/>
      <c r="Z57" s="9">
        <f>IF(SUM(D50:D57)=0,"NA",+SUM($J50:J57)/SUM(D50:D57))</f>
        <v>-0.55128672752601005</v>
      </c>
      <c r="AA57" s="9"/>
      <c r="AB57" s="9">
        <f>IF(SUM(D49:D57)=0,"NA",+SUM($J49:J57)/SUM(D49:D57))</f>
        <v>-0.51368036278624152</v>
      </c>
      <c r="AD57" s="9">
        <f>IF(SUM(D48:D57)=0,"NA",+SUM($J48:J57)/SUM(D48:D57))</f>
        <v>-0.5048972524546218</v>
      </c>
      <c r="AE57" s="9"/>
      <c r="AF57" s="9" t="s">
        <v>23</v>
      </c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2"/>
      <c r="AT57" s="2"/>
    </row>
    <row r="58" spans="1:46" x14ac:dyDescent="0.2">
      <c r="A58" s="5">
        <f>'Per Book'!A58</f>
        <v>2008</v>
      </c>
      <c r="B58" s="5" t="str">
        <f>'Per Book'!B58</f>
        <v>311 - Structure and Improvements</v>
      </c>
      <c r="D58" s="11">
        <f>'Per Book'!D58+Adjustments!D58</f>
        <v>526444.88</v>
      </c>
      <c r="E58" s="11"/>
      <c r="F58" s="11">
        <f>'Per Book'!F58+Adjustments!F58</f>
        <v>0</v>
      </c>
      <c r="G58" s="11"/>
      <c r="H58" s="11">
        <f>'Per Book'!H58+Adjustments!H58</f>
        <v>42761.77</v>
      </c>
      <c r="I58" s="12"/>
      <c r="J58" s="11">
        <f t="shared" si="9"/>
        <v>-42761.77</v>
      </c>
      <c r="K58" s="2"/>
      <c r="L58" s="9">
        <f>IF(+D58=0,"NA",+J58/D58)</f>
        <v>-8.1227440183291352E-2</v>
      </c>
      <c r="M58" s="9"/>
      <c r="N58" s="9">
        <f t="shared" si="11"/>
        <v>-0.20259067358308222</v>
      </c>
      <c r="O58" s="9"/>
      <c r="P58" s="9">
        <f>IF(SUM(D56:D58)=0,"NA",+SUM(J56:$J58)/SUM(D56:D58))</f>
        <v>-0.17672104274735184</v>
      </c>
      <c r="Q58" s="9"/>
      <c r="R58" s="9">
        <f>IF(SUM(D55:D58)=0,"NA",+SUM($J55:J58)/SUM(D55:D58))</f>
        <v>-0.44530463084918298</v>
      </c>
      <c r="S58" s="9"/>
      <c r="T58" s="9">
        <f>IF(SUM(D54:D58)=0,"NA",+SUM($J54:J58)/SUM(D54:D58))</f>
        <v>-0.238064627943993</v>
      </c>
      <c r="U58" s="9"/>
      <c r="V58" s="9">
        <f>IF(SUM(D53:D58)=0,"NA",+SUM($J53:J58)/SUM(D53:D58))</f>
        <v>-0.4954813826932925</v>
      </c>
      <c r="W58" s="9"/>
      <c r="X58" s="9">
        <f>IF(SUM(D52:D58)=0,"NA",+SUM($J52:J58)/SUM(D52:D58))</f>
        <v>-0.46218615703775351</v>
      </c>
      <c r="Y58" s="9"/>
      <c r="Z58" s="9">
        <f>IF(SUM(D51:D58)=0,"NA",+SUM($J51:J58)/SUM(D51:D58))</f>
        <v>-0.52220995946831394</v>
      </c>
      <c r="AA58" s="9"/>
      <c r="AB58" s="9">
        <f>IF(SUM(D50:D58)=0,"NA",+SUM($J50:J58)/SUM(D50:D58))</f>
        <v>-0.50223053547814522</v>
      </c>
      <c r="AD58" s="9">
        <f>IF(SUM(D49:D58)=0,"NA",+SUM($J49:J58)/SUM(D49:D58))</f>
        <v>-0.47261463074339355</v>
      </c>
      <c r="AE58" s="9"/>
      <c r="AF58" s="9">
        <f>IF(SUM($D44:$D58)=0,"NA",+SUM($J44:$J58)/SUM($D44:$D58))</f>
        <v>-0.61696168465863876</v>
      </c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2"/>
      <c r="AT58" s="2"/>
    </row>
    <row r="59" spans="1:46" x14ac:dyDescent="0.2">
      <c r="A59" s="5">
        <f>'Per Book'!A59</f>
        <v>2009</v>
      </c>
      <c r="B59" s="5" t="str">
        <f>'Per Book'!B59</f>
        <v>311 - Structure and Improvements</v>
      </c>
      <c r="D59" s="11">
        <f>'Per Book'!D59+Adjustments!D59</f>
        <v>430229.19</v>
      </c>
      <c r="E59" s="11"/>
      <c r="F59" s="11">
        <f>'Per Book'!F59+Adjustments!F59</f>
        <v>0</v>
      </c>
      <c r="G59" s="11"/>
      <c r="H59" s="11">
        <f>'Per Book'!H59+Adjustments!H59</f>
        <v>1957946.07</v>
      </c>
      <c r="I59" s="12"/>
      <c r="J59" s="11">
        <f t="shared" si="9"/>
        <v>-1957946.07</v>
      </c>
      <c r="K59" s="2"/>
      <c r="L59" s="9">
        <f t="shared" ref="L59:L64" si="13">IF(+D59=0,"NA",+J59/D59)</f>
        <v>-4.5509373039053909</v>
      </c>
      <c r="M59" s="9"/>
      <c r="N59" s="9">
        <f t="shared" ref="N59:N64" si="14">IF(SUM(D58:D59)=0,"NA",+SUM(J58:J59)/SUM(D58:D59))</f>
        <v>-2.0913160529165382</v>
      </c>
      <c r="O59" s="9"/>
      <c r="P59" s="9">
        <f>IF(SUM(D57:D59)=0,"NA",+SUM(J57:$J59)/SUM(D57:D59))</f>
        <v>-1.2819317840915587</v>
      </c>
      <c r="Q59" s="9"/>
      <c r="R59" s="9">
        <f>IF(SUM(D56:D59)=0,"NA",+SUM($J56:J59)/SUM(D56:D59))</f>
        <v>-1.216109049090097</v>
      </c>
      <c r="S59" s="9"/>
      <c r="T59" s="9">
        <f>IF(SUM(D55:D59)=0,"NA",+SUM($J55:J59)/SUM(D55:D59))</f>
        <v>-1.1667622639827577</v>
      </c>
      <c r="U59" s="9"/>
      <c r="V59" s="9">
        <f>IF(SUM(D54:D59)=0,"NA",+SUM($J54:J59)/SUM(D54:D59))</f>
        <v>-0.65158293441769732</v>
      </c>
      <c r="W59" s="9"/>
      <c r="X59" s="9">
        <f>IF(SUM(D53:D59)=0,"NA",+SUM($J53:J59)/SUM(D53:D59))</f>
        <v>-0.87375224797683804</v>
      </c>
      <c r="Y59" s="9"/>
      <c r="Z59" s="9">
        <f>IF(SUM(D52:D59)=0,"NA",+SUM($J52:J59)/SUM(D52:D59))</f>
        <v>-0.80203024092884834</v>
      </c>
      <c r="AA59" s="9"/>
      <c r="AB59" s="9">
        <f>IF(SUM(D51:D59)=0,"NA",+SUM($J51:J59)/SUM(D51:D59))</f>
        <v>-0.85374073465772926</v>
      </c>
      <c r="AD59" s="9">
        <f>IF(SUM(D50:D59)=0,"NA",+SUM($J50:J59)/SUM(D50:D59))</f>
        <v>-0.82040071031548722</v>
      </c>
      <c r="AE59" s="9"/>
      <c r="AF59" s="9">
        <f t="shared" ref="AF59:AF64" si="15">IF(SUM($D45:$D59)=0,"NA",+SUM($J45:$J59)/SUM($D45:$D59))</f>
        <v>-0.6544168210736746</v>
      </c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2"/>
      <c r="AT59" s="2"/>
    </row>
    <row r="60" spans="1:46" x14ac:dyDescent="0.2">
      <c r="A60" s="5">
        <f>'Per Book'!A60</f>
        <v>2010</v>
      </c>
      <c r="B60" s="5" t="str">
        <f>'Per Book'!B60</f>
        <v>311 - Structure and Improvements</v>
      </c>
      <c r="D60" s="11">
        <f>'Per Book'!D60+Adjustments!D60</f>
        <v>855258.96</v>
      </c>
      <c r="E60" s="11"/>
      <c r="F60" s="11">
        <f>'Per Book'!F60+Adjustments!F60</f>
        <v>0</v>
      </c>
      <c r="G60" s="11"/>
      <c r="H60" s="11">
        <f>'Per Book'!H60+Adjustments!H60</f>
        <v>-1101232.8999999999</v>
      </c>
      <c r="I60" s="12"/>
      <c r="J60" s="11">
        <f t="shared" si="9"/>
        <v>1101232.8999999999</v>
      </c>
      <c r="K60" s="2"/>
      <c r="L60" s="9">
        <f t="shared" si="13"/>
        <v>1.287601710714612</v>
      </c>
      <c r="M60" s="9"/>
      <c r="N60" s="9">
        <f t="shared" si="14"/>
        <v>-0.66644968294729146</v>
      </c>
      <c r="O60" s="9"/>
      <c r="P60" s="9">
        <f>IF(SUM(D58:D60)=0,"NA",+SUM(J58:$J60)/SUM(D58:D60))</f>
        <v>-0.4964173206776854</v>
      </c>
      <c r="Q60" s="9"/>
      <c r="R60" s="9">
        <f>IF(SUM(D57:D60)=0,"NA",+SUM($J57:J60)/SUM(D57:D60))</f>
        <v>-0.43294780121004267</v>
      </c>
      <c r="S60" s="9"/>
      <c r="T60" s="9">
        <f>IF(SUM(D56:D60)=0,"NA",+SUM($J56:J60)/SUM(D56:D60))</f>
        <v>-0.41287024089953894</v>
      </c>
      <c r="U60" s="9"/>
      <c r="V60" s="9">
        <f>IF(SUM(D55:D60)=0,"NA",+SUM($J55:J60)/SUM(D55:D60))</f>
        <v>-0.53135642077390666</v>
      </c>
      <c r="W60" s="9"/>
      <c r="X60" s="9">
        <f>IF(SUM(D54:D60)=0,"NA",+SUM($J54:J60)/SUM(D54:D60))</f>
        <v>-0.34114222035399733</v>
      </c>
      <c r="Y60" s="9"/>
      <c r="Z60" s="9">
        <f>IF(SUM(D53:D60)=0,"NA",+SUM($J53:J60)/SUM(D53:D60))</f>
        <v>-0.53567657114556189</v>
      </c>
      <c r="AA60" s="9"/>
      <c r="AB60" s="9">
        <f>IF(SUM(D52:D60)=0,"NA",+SUM($J52:J60)/SUM(D52:D60))</f>
        <v>-0.50572097225372492</v>
      </c>
      <c r="AD60" s="9">
        <f>IF(SUM(D51:D60)=0,"NA",+SUM($J51:J60)/SUM(D51:D60))</f>
        <v>-0.55268957629335291</v>
      </c>
      <c r="AE60" s="9"/>
      <c r="AF60" s="9">
        <f t="shared" si="15"/>
        <v>-0.4404618276179153</v>
      </c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2"/>
      <c r="AT60" s="2"/>
    </row>
    <row r="61" spans="1:46" x14ac:dyDescent="0.2">
      <c r="A61" s="5">
        <f>'Per Book'!A61</f>
        <v>2011</v>
      </c>
      <c r="B61" s="5" t="str">
        <f>'Per Book'!B61</f>
        <v>311 - Structure and Improvements</v>
      </c>
      <c r="D61" s="11">
        <f>'Per Book'!D61+Adjustments!D61</f>
        <v>1516985.76</v>
      </c>
      <c r="E61" s="11"/>
      <c r="F61" s="11">
        <f>'Per Book'!F61+Adjustments!F61</f>
        <v>0</v>
      </c>
      <c r="G61" s="11"/>
      <c r="H61" s="11">
        <f>'Per Book'!H61+Adjustments!H61</f>
        <v>-30042.58</v>
      </c>
      <c r="I61" s="12"/>
      <c r="J61" s="11">
        <f t="shared" si="9"/>
        <v>30042.58</v>
      </c>
      <c r="K61" s="2"/>
      <c r="L61" s="9">
        <f t="shared" si="13"/>
        <v>1.9804127891088444E-2</v>
      </c>
      <c r="M61" s="9"/>
      <c r="N61" s="9">
        <f t="shared" si="14"/>
        <v>0.47687975463172289</v>
      </c>
      <c r="O61" s="9"/>
      <c r="P61" s="9">
        <f>IF(SUM(D59:D61)=0,"NA",+SUM(J59:$J61)/SUM(D59:D61))</f>
        <v>-0.29497887100758063</v>
      </c>
      <c r="Q61" s="9"/>
      <c r="R61" s="9">
        <f>IF(SUM(D58:D61)=0,"NA",+SUM($J58:J61)/SUM(D58:D61))</f>
        <v>-0.26117559930021611</v>
      </c>
      <c r="S61" s="9"/>
      <c r="T61" s="9">
        <f>IF(SUM(D57:D61)=0,"NA",+SUM($J57:J61)/SUM(D57:D61))</f>
        <v>-0.26565602822424722</v>
      </c>
      <c r="U61" s="9"/>
      <c r="V61" s="9">
        <f>IF(SUM(D56:D61)=0,"NA",+SUM($J56:J61)/SUM(D56:D61))</f>
        <v>-0.25595288888028023</v>
      </c>
      <c r="W61" s="9"/>
      <c r="X61" s="9">
        <f>IF(SUM(D55:D61)=0,"NA",+SUM($J55:J61)/SUM(D55:D61))</f>
        <v>-0.35791164351250343</v>
      </c>
      <c r="Y61" s="9"/>
      <c r="Z61" s="9">
        <f>IF(SUM(D54:D61)=0,"NA",+SUM($J54:J61)/SUM(D54:D61))</f>
        <v>-0.26131746640667669</v>
      </c>
      <c r="AA61" s="9"/>
      <c r="AB61" s="9">
        <f>IF(SUM(D53:D61)=0,"NA",+SUM($J53:J61)/SUM(D53:D61))</f>
        <v>-0.41503423167281278</v>
      </c>
      <c r="AD61" s="9">
        <f>IF(SUM(D52:D61)=0,"NA",+SUM($J52:J61)/SUM(D52:D61))</f>
        <v>-0.40010791047706784</v>
      </c>
      <c r="AE61" s="9"/>
      <c r="AF61" s="9">
        <f t="shared" si="15"/>
        <v>-0.39655360803131062</v>
      </c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2"/>
      <c r="AT61" s="2"/>
    </row>
    <row r="62" spans="1:46" x14ac:dyDescent="0.2">
      <c r="A62" s="5">
        <f>'Per Book'!A62</f>
        <v>2012</v>
      </c>
      <c r="B62" s="5" t="str">
        <f>'Per Book'!B62</f>
        <v>311 - Structure and Improvements</v>
      </c>
      <c r="D62" s="11">
        <f>'Per Book'!D62+Adjustments!D62</f>
        <v>299315.5</v>
      </c>
      <c r="E62" s="11"/>
      <c r="F62" s="11">
        <f>'Per Book'!F62+Adjustments!F62</f>
        <v>0</v>
      </c>
      <c r="G62" s="11"/>
      <c r="H62" s="11">
        <f>'Per Book'!H62+Adjustments!H62</f>
        <v>44559.71</v>
      </c>
      <c r="I62" s="12"/>
      <c r="J62" s="11">
        <f t="shared" si="9"/>
        <v>-44559.71</v>
      </c>
      <c r="K62" s="2"/>
      <c r="L62" s="9">
        <f t="shared" si="13"/>
        <v>-0.14887204304488072</v>
      </c>
      <c r="M62" s="9"/>
      <c r="N62" s="9">
        <f t="shared" si="14"/>
        <v>-7.9926883935542703E-3</v>
      </c>
      <c r="O62" s="9"/>
      <c r="P62" s="9">
        <f>IF(SUM(D60:D62)=0,"NA",+SUM(J60:$J62)/SUM(D60:D62))</f>
        <v>0.40677195365635443</v>
      </c>
      <c r="Q62" s="9"/>
      <c r="R62" s="9">
        <f>IF(SUM(D59:D62)=0,"NA",+SUM($J59:J62)/SUM(D59:D62))</f>
        <v>-0.28087990022507692</v>
      </c>
      <c r="S62" s="9"/>
      <c r="T62" s="9">
        <f>IF(SUM(D58:D62)=0,"NA",+SUM($J58:J62)/SUM(D58:D62))</f>
        <v>-0.25191098395136996</v>
      </c>
      <c r="U62" s="9"/>
      <c r="V62" s="9">
        <f>IF(SUM(D57:D62)=0,"NA",+SUM($J57:J62)/SUM(D57:D62))</f>
        <v>-0.25772035670534765</v>
      </c>
      <c r="W62" s="9"/>
      <c r="X62" s="9">
        <f>IF(SUM(D56:D62)=0,"NA",+SUM($J56:J62)/SUM(D56:D62))</f>
        <v>-0.24880210485488205</v>
      </c>
      <c r="Y62" s="9"/>
      <c r="Z62" s="9">
        <f>IF(SUM(D55:D62)=0,"NA",+SUM($J55:J62)/SUM(D55:D62))</f>
        <v>-0.3456909031158466</v>
      </c>
      <c r="AA62" s="9"/>
      <c r="AB62" s="9">
        <f>IF(SUM(D54:D62)=0,"NA",+SUM($J54:J62)/SUM(D54:D62))</f>
        <v>-0.25661597693766153</v>
      </c>
      <c r="AD62" s="9">
        <f>IF(SUM(D53:D62)=0,"NA",+SUM($J53:J62)/SUM(D53:D62))</f>
        <v>-0.40409713987025425</v>
      </c>
      <c r="AE62" s="9"/>
      <c r="AF62" s="9">
        <f t="shared" si="15"/>
        <v>-0.40004776345786591</v>
      </c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2"/>
      <c r="AT62" s="2"/>
    </row>
    <row r="63" spans="1:46" x14ac:dyDescent="0.2">
      <c r="A63" s="5">
        <f>'Per Book'!A63</f>
        <v>2013</v>
      </c>
      <c r="B63" s="5" t="str">
        <f>'Per Book'!B63</f>
        <v>311 - Structure and Improvements</v>
      </c>
      <c r="D63" s="11">
        <f>'Per Book'!D63+Adjustments!D63</f>
        <v>106209.02</v>
      </c>
      <c r="E63" s="11"/>
      <c r="F63" s="11">
        <f>'Per Book'!F63+Adjustments!F63</f>
        <v>0</v>
      </c>
      <c r="G63" s="11"/>
      <c r="H63" s="11">
        <f>'Per Book'!H63+Adjustments!H63</f>
        <v>20301.29</v>
      </c>
      <c r="I63" s="12"/>
      <c r="J63" s="11">
        <f t="shared" si="9"/>
        <v>-20301.29</v>
      </c>
      <c r="K63" s="2"/>
      <c r="L63" s="9">
        <f t="shared" si="13"/>
        <v>-0.19114468808769727</v>
      </c>
      <c r="M63" s="9"/>
      <c r="N63" s="9">
        <f t="shared" si="14"/>
        <v>-0.15994347271528733</v>
      </c>
      <c r="O63" s="9"/>
      <c r="P63" s="9">
        <f>IF(SUM(D61:D63)=0,"NA",+SUM(J61:$J63)/SUM(D61:D63))</f>
        <v>-1.8110914860751746E-2</v>
      </c>
      <c r="Q63" s="9"/>
      <c r="R63" s="9">
        <f>IF(SUM(D60:D63)=0,"NA",+SUM($J60:J63)/SUM(D60:D63))</f>
        <v>0.3839103927869833</v>
      </c>
      <c r="S63" s="9"/>
      <c r="T63" s="9">
        <f>IF(SUM(D59:D63)=0,"NA",+SUM($J59:J63)/SUM(D59:D63))</f>
        <v>-0.27790898575969697</v>
      </c>
      <c r="U63" s="9"/>
      <c r="V63" s="9">
        <f>IF(SUM(D58:D63)=0,"NA",+SUM($J58:J63)/SUM(D58:D63))</f>
        <v>-0.25018276686599378</v>
      </c>
      <c r="W63" s="9"/>
      <c r="X63" s="9">
        <f>IF(SUM(D57:D63)=0,"NA",+SUM($J57:J63)/SUM(D57:D63))</f>
        <v>-0.25615288148878085</v>
      </c>
      <c r="Y63" s="9"/>
      <c r="Z63" s="9">
        <f>IF(SUM(D56:D63)=0,"NA",+SUM($J56:J63)/SUM(D56:D63))</f>
        <v>-0.24746748291606949</v>
      </c>
      <c r="AA63" s="9"/>
      <c r="AB63" s="9">
        <f>IF(SUM(D55:D63)=0,"NA",+SUM($J55:J63)/SUM(D55:D63))</f>
        <v>-0.34255008701909073</v>
      </c>
      <c r="AD63" s="9">
        <f>IF(SUM(D54:D63)=0,"NA",+SUM($J54:J63)/SUM(D54:D63))</f>
        <v>-0.25565882524603867</v>
      </c>
      <c r="AE63" s="9"/>
      <c r="AF63" s="9">
        <f t="shared" si="15"/>
        <v>-0.40124516311246117</v>
      </c>
      <c r="AG63" s="9"/>
      <c r="AH63" s="9">
        <f>IF(SUM($D44:$D63)=0,"NA",+SUM($J44:$J63)/SUM($D44:$D63))</f>
        <v>-0.51635523345260281</v>
      </c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2"/>
      <c r="AT63" s="2"/>
    </row>
    <row r="64" spans="1:46" x14ac:dyDescent="0.2">
      <c r="A64" s="5">
        <f>'Per Book'!A64</f>
        <v>2014</v>
      </c>
      <c r="B64" s="5" t="str">
        <f>'Per Book'!B64</f>
        <v>311 - Structure and Improvements</v>
      </c>
      <c r="D64" s="11">
        <f>'Per Book'!D64+Adjustments!D64</f>
        <v>235179.33</v>
      </c>
      <c r="E64" s="11"/>
      <c r="F64" s="11">
        <f>'Per Book'!F64+Adjustments!F64</f>
        <v>-782.35</v>
      </c>
      <c r="G64" s="11"/>
      <c r="H64" s="11">
        <f>'Per Book'!H64+Adjustments!H64</f>
        <v>12310.73</v>
      </c>
      <c r="I64" s="12"/>
      <c r="J64" s="11">
        <f t="shared" si="9"/>
        <v>-13093.08</v>
      </c>
      <c r="K64" s="2"/>
      <c r="L64" s="9">
        <f t="shared" si="13"/>
        <v>-5.5672749811813818E-2</v>
      </c>
      <c r="M64" s="9"/>
      <c r="N64" s="9">
        <f t="shared" si="14"/>
        <v>-9.7819301683844825E-2</v>
      </c>
      <c r="O64" s="9"/>
      <c r="P64" s="9">
        <f>IF(SUM(D62:D64)=0,"NA",+SUM(J62:$J64)/SUM(D62:D64))</f>
        <v>-0.12166944212993258</v>
      </c>
      <c r="Q64" s="9"/>
      <c r="R64" s="9">
        <f>IF(SUM(D61:D64)=0,"NA",+SUM($J61:J64)/SUM(D61:D64))</f>
        <v>-2.2205001024220534E-2</v>
      </c>
      <c r="S64" s="9"/>
      <c r="T64" s="9">
        <f>IF(SUM(D60:D64)=0,"NA",+SUM($J60:J64)/SUM(D60:D64))</f>
        <v>0.34959820107384043</v>
      </c>
      <c r="U64" s="9"/>
      <c r="V64" s="9">
        <f>IF(SUM(D59:D64)=0,"NA",+SUM($J59:J64)/SUM(D59:D64))</f>
        <v>-0.26272958675244235</v>
      </c>
      <c r="W64" s="9"/>
      <c r="X64" s="9">
        <f>IF(SUM(D58:D64)=0,"NA",+SUM($J58:J64)/SUM(D58:D64))</f>
        <v>-0.23865906810728996</v>
      </c>
      <c r="Y64" s="9"/>
      <c r="Z64" s="9">
        <f>IF(SUM(D57:D64)=0,"NA",+SUM($J57:J64)/SUM(D57:D64))</f>
        <v>-0.24621890596467597</v>
      </c>
      <c r="AA64" s="9"/>
      <c r="AB64" s="9">
        <f>IF(SUM(D56:D64)=0,"NA",+SUM($J56:J64)/SUM(D56:D64))</f>
        <v>-0.23811624288575065</v>
      </c>
      <c r="AD64" s="9">
        <f>IF(SUM(D55:D64)=0,"NA",+SUM($J55:J64)/SUM(D55:D64))</f>
        <v>-0.33019626246801365</v>
      </c>
      <c r="AE64" s="9"/>
      <c r="AF64" s="9">
        <f t="shared" si="15"/>
        <v>-0.40507185394778183</v>
      </c>
      <c r="AG64" s="9"/>
      <c r="AH64" s="9">
        <f t="shared" ref="AH64" si="16">IF(SUM($D45:$D64)=0,"NA",+SUM($J45:$J64)/SUM($D45:$D64))</f>
        <v>-0.35955253052728547</v>
      </c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2"/>
      <c r="AT64" s="2"/>
    </row>
    <row r="65" spans="1:46" x14ac:dyDescent="0.2">
      <c r="A65" s="5"/>
      <c r="B65" s="5" t="s">
        <v>39</v>
      </c>
      <c r="D65" s="11">
        <f>AVERAGE(D55:D64)</f>
        <v>546127.39299999992</v>
      </c>
      <c r="E65" s="11"/>
      <c r="F65" s="11"/>
      <c r="G65" s="11"/>
      <c r="H65" s="11"/>
      <c r="I65" s="12"/>
      <c r="J65" s="11"/>
      <c r="K65" s="2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2"/>
      <c r="AT65" s="2"/>
    </row>
    <row r="66" spans="1:46" x14ac:dyDescent="0.2">
      <c r="A66" s="5"/>
      <c r="B66" s="5" t="s">
        <v>40</v>
      </c>
      <c r="D66" s="11">
        <v>248629180.21000001</v>
      </c>
      <c r="E66" s="11"/>
      <c r="F66" s="11"/>
      <c r="G66" s="11"/>
      <c r="H66" s="11"/>
      <c r="I66" s="12"/>
      <c r="J66" s="11"/>
      <c r="K66" s="2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2"/>
      <c r="AT66" s="2"/>
    </row>
    <row r="67" spans="1:46" x14ac:dyDescent="0.2">
      <c r="A67" s="5"/>
      <c r="B67" s="5" t="s">
        <v>42</v>
      </c>
      <c r="D67" s="25">
        <f>+D65/D66</f>
        <v>2.1965538901697846E-3</v>
      </c>
      <c r="E67" s="11"/>
      <c r="F67" s="11"/>
      <c r="G67" s="11"/>
      <c r="H67" s="11"/>
      <c r="I67" s="12"/>
      <c r="J67" s="11"/>
      <c r="K67" s="2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2"/>
      <c r="AT67" s="2"/>
    </row>
    <row r="68" spans="1:46" x14ac:dyDescent="0.2">
      <c r="A68" s="5"/>
      <c r="B68" s="5"/>
      <c r="D68" s="11"/>
      <c r="E68" s="11"/>
      <c r="F68" s="11"/>
      <c r="G68" s="11"/>
      <c r="H68" s="11"/>
      <c r="I68" s="12"/>
      <c r="J68" s="11"/>
      <c r="K68" s="2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2"/>
      <c r="AT68" s="2"/>
    </row>
    <row r="69" spans="1:46" x14ac:dyDescent="0.2">
      <c r="A69" s="5"/>
      <c r="B69" s="5"/>
      <c r="D69" s="11"/>
      <c r="E69" s="11"/>
      <c r="F69" s="11"/>
      <c r="G69" s="11"/>
      <c r="H69" s="11"/>
      <c r="I69" s="12"/>
      <c r="J69" s="11"/>
      <c r="K69" s="2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2"/>
      <c r="AT69" s="2"/>
    </row>
    <row r="70" spans="1:46" x14ac:dyDescent="0.2">
      <c r="A70" s="5"/>
      <c r="B70" s="5"/>
      <c r="D70" s="11"/>
      <c r="E70" s="11"/>
      <c r="F70" s="11"/>
      <c r="G70" s="11"/>
      <c r="H70" s="11"/>
      <c r="I70" s="12"/>
      <c r="J70" s="11"/>
      <c r="K70" s="2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2"/>
      <c r="AT70" s="2"/>
    </row>
    <row r="71" spans="1:46" x14ac:dyDescent="0.2">
      <c r="A71" s="5" t="s">
        <v>23</v>
      </c>
      <c r="B71" s="5" t="s">
        <v>23</v>
      </c>
      <c r="D71" s="11"/>
      <c r="E71" s="11"/>
      <c r="F71" s="11"/>
      <c r="G71" s="11"/>
      <c r="H71" s="11"/>
      <c r="I71" s="12"/>
      <c r="J71" s="11"/>
      <c r="K71" s="2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2"/>
      <c r="AT71" s="2"/>
    </row>
    <row r="72" spans="1:46" x14ac:dyDescent="0.2">
      <c r="A72" s="5" t="s">
        <v>23</v>
      </c>
      <c r="B72" s="5" t="s">
        <v>23</v>
      </c>
      <c r="D72" s="11"/>
      <c r="E72" s="11"/>
      <c r="F72" s="11"/>
      <c r="G72" s="11"/>
      <c r="H72" s="11"/>
      <c r="I72" s="12"/>
      <c r="J72" s="11"/>
      <c r="K72" s="2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2"/>
      <c r="AT72" s="2"/>
    </row>
    <row r="73" spans="1:46" x14ac:dyDescent="0.2">
      <c r="A73" s="5">
        <f>'Per Book'!A67</f>
        <v>1994</v>
      </c>
      <c r="B73" s="5" t="str">
        <f>'Per Book'!B67</f>
        <v>312 - Boiler Plant Equipment</v>
      </c>
      <c r="D73" s="11">
        <f>'Per Book'!D67+Adjustments!D67</f>
        <v>9158586.4800000004</v>
      </c>
      <c r="E73" s="11"/>
      <c r="F73" s="11">
        <f>'Per Book'!F67+Adjustments!F67</f>
        <v>95674.23</v>
      </c>
      <c r="G73" s="11"/>
      <c r="H73" s="11">
        <f>'Per Book'!H67+Adjustments!H67</f>
        <v>1126642.49</v>
      </c>
      <c r="I73" s="12"/>
      <c r="J73" s="11">
        <f t="shared" si="9"/>
        <v>-1030968.26</v>
      </c>
      <c r="K73" s="2"/>
      <c r="L73" s="9">
        <f t="shared" ref="L73:L76" si="17">IF(+D73=0,"NA",+J73/D73)</f>
        <v>-0.11256849102766783</v>
      </c>
      <c r="M73" s="9"/>
      <c r="N73" s="9" t="s">
        <v>23</v>
      </c>
      <c r="O73" s="9"/>
      <c r="P73" s="9" t="s">
        <v>23</v>
      </c>
      <c r="Q73" s="9"/>
      <c r="R73" s="9" t="s">
        <v>23</v>
      </c>
      <c r="S73" s="9"/>
      <c r="T73" s="9" t="s">
        <v>23</v>
      </c>
      <c r="U73" s="9"/>
      <c r="V73" s="9" t="s">
        <v>23</v>
      </c>
      <c r="W73" s="9"/>
      <c r="X73" s="9" t="s">
        <v>23</v>
      </c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 t="s">
        <v>23</v>
      </c>
      <c r="AO73" s="9"/>
      <c r="AP73" s="9"/>
      <c r="AQ73" s="9"/>
      <c r="AR73" s="9"/>
      <c r="AS73" s="2"/>
      <c r="AT73" s="2"/>
    </row>
    <row r="74" spans="1:46" x14ac:dyDescent="0.2">
      <c r="A74" s="5">
        <f>'Per Book'!A68</f>
        <v>1995</v>
      </c>
      <c r="B74" s="5" t="str">
        <f>'Per Book'!B68</f>
        <v>312 - Boiler Plant Equipment</v>
      </c>
      <c r="D74" s="11">
        <f>'Per Book'!D68+Adjustments!D68</f>
        <v>7297326.4100000001</v>
      </c>
      <c r="E74" s="11"/>
      <c r="F74" s="11">
        <f>'Per Book'!F68+Adjustments!F68</f>
        <v>34418.92</v>
      </c>
      <c r="G74" s="11"/>
      <c r="H74" s="11">
        <f>'Per Book'!H68+Adjustments!H68</f>
        <v>1192484.1599999999</v>
      </c>
      <c r="I74" s="12"/>
      <c r="J74" s="11">
        <f t="shared" si="9"/>
        <v>-1158065.24</v>
      </c>
      <c r="K74" s="2"/>
      <c r="L74" s="9">
        <f t="shared" si="17"/>
        <v>-0.15869719605978266</v>
      </c>
      <c r="M74" s="9"/>
      <c r="N74" s="9">
        <f t="shared" ref="N74:N87" si="18">IF(SUM(D73:D74)=0,"NA",+SUM(J73:J74)/SUM(D73:D74))</f>
        <v>-0.13302413027053889</v>
      </c>
      <c r="O74" s="9"/>
      <c r="P74" s="9" t="s">
        <v>23</v>
      </c>
      <c r="Q74" s="9"/>
      <c r="R74" s="9" t="s">
        <v>23</v>
      </c>
      <c r="S74" s="9"/>
      <c r="T74" s="9" t="s">
        <v>23</v>
      </c>
      <c r="U74" s="9"/>
      <c r="V74" s="9" t="s">
        <v>23</v>
      </c>
      <c r="W74" s="9"/>
      <c r="X74" s="9" t="s">
        <v>23</v>
      </c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 t="s">
        <v>23</v>
      </c>
      <c r="AO74" s="9"/>
      <c r="AP74" s="9"/>
      <c r="AQ74" s="9"/>
      <c r="AR74" s="9"/>
      <c r="AS74" s="2"/>
      <c r="AT74" s="2"/>
    </row>
    <row r="75" spans="1:46" x14ac:dyDescent="0.2">
      <c r="A75" s="5">
        <f>'Per Book'!A69</f>
        <v>1996</v>
      </c>
      <c r="B75" s="5" t="str">
        <f>'Per Book'!B69</f>
        <v>312 - Boiler Plant Equipment</v>
      </c>
      <c r="D75" s="11">
        <f>'Per Book'!D69+Adjustments!D69</f>
        <v>7091154.6200000001</v>
      </c>
      <c r="E75" s="11"/>
      <c r="F75" s="11">
        <f>'Per Book'!F69+Adjustments!F69</f>
        <v>144859.13</v>
      </c>
      <c r="G75" s="11"/>
      <c r="H75" s="11">
        <f>'Per Book'!H69+Adjustments!H69</f>
        <v>996210.43</v>
      </c>
      <c r="I75" s="12"/>
      <c r="J75" s="11">
        <f t="shared" si="9"/>
        <v>-851351.3</v>
      </c>
      <c r="K75" s="2"/>
      <c r="L75" s="9">
        <f t="shared" si="17"/>
        <v>-0.120058205697396</v>
      </c>
      <c r="M75" s="9"/>
      <c r="N75" s="9">
        <f t="shared" si="18"/>
        <v>-0.13965452891172905</v>
      </c>
      <c r="O75" s="9"/>
      <c r="P75" s="9">
        <f>IF(SUM(D73:D75)=0,"NA",+SUM(J73:$J75)/SUM(D73:D75))</f>
        <v>-0.12911946673227165</v>
      </c>
      <c r="Q75" s="9"/>
      <c r="R75" s="9" t="s">
        <v>23</v>
      </c>
      <c r="S75" s="9"/>
      <c r="T75" s="9" t="s">
        <v>23</v>
      </c>
      <c r="U75" s="9"/>
      <c r="V75" s="9" t="s">
        <v>23</v>
      </c>
      <c r="W75" s="9"/>
      <c r="X75" s="9" t="s">
        <v>23</v>
      </c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 t="s">
        <v>23</v>
      </c>
      <c r="AO75" s="9"/>
      <c r="AP75" s="9"/>
      <c r="AQ75" s="9"/>
      <c r="AR75" s="9"/>
      <c r="AS75" s="2"/>
      <c r="AT75" s="2"/>
    </row>
    <row r="76" spans="1:46" x14ac:dyDescent="0.2">
      <c r="A76" s="5">
        <f>'Per Book'!A70</f>
        <v>1997</v>
      </c>
      <c r="B76" s="5" t="str">
        <f>'Per Book'!B70</f>
        <v>312 - Boiler Plant Equipment</v>
      </c>
      <c r="D76" s="11">
        <f>'Per Book'!D70+Adjustments!D70</f>
        <v>980908.26</v>
      </c>
      <c r="E76" s="11"/>
      <c r="F76" s="11">
        <f>'Per Book'!F70+Adjustments!F70</f>
        <v>10500</v>
      </c>
      <c r="G76" s="11"/>
      <c r="H76" s="11">
        <f>'Per Book'!H70+Adjustments!H70</f>
        <v>195657.05</v>
      </c>
      <c r="I76" s="12"/>
      <c r="J76" s="11">
        <f t="shared" si="9"/>
        <v>-185157.05</v>
      </c>
      <c r="K76" s="2"/>
      <c r="L76" s="9">
        <f t="shared" si="17"/>
        <v>-0.18876082254623891</v>
      </c>
      <c r="M76" s="9"/>
      <c r="N76" s="9">
        <f t="shared" si="18"/>
        <v>-0.12840687261841549</v>
      </c>
      <c r="O76" s="9"/>
      <c r="P76" s="9">
        <f>IF(SUM(D74:D76)=0,"NA",+SUM(J74:$J76)/SUM(D74:D76))</f>
        <v>-0.14278860067835525</v>
      </c>
      <c r="Q76" s="9"/>
      <c r="R76" s="9">
        <f>IF(SUM(D73:D76)=0,"NA",+SUM($J73:J76)/SUM(D73:D76))</f>
        <v>-0.1315046084620296</v>
      </c>
      <c r="S76" s="9"/>
      <c r="T76" s="9" t="s">
        <v>23</v>
      </c>
      <c r="U76" s="9"/>
      <c r="V76" s="9" t="s">
        <v>23</v>
      </c>
      <c r="W76" s="9"/>
      <c r="X76" s="9" t="s">
        <v>23</v>
      </c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 t="s">
        <v>23</v>
      </c>
      <c r="AO76" s="9"/>
      <c r="AP76" s="9"/>
      <c r="AQ76" s="9"/>
      <c r="AR76" s="9"/>
      <c r="AS76" s="2"/>
      <c r="AT76" s="2"/>
    </row>
    <row r="77" spans="1:46" x14ac:dyDescent="0.2">
      <c r="A77" s="5">
        <f>'Per Book'!A71</f>
        <v>1998</v>
      </c>
      <c r="B77" s="5" t="str">
        <f>'Per Book'!B71</f>
        <v>312 - Boiler Plant Equipment</v>
      </c>
      <c r="D77" s="11">
        <f>'Per Book'!D71+Adjustments!D71</f>
        <v>1496005.27</v>
      </c>
      <c r="E77" s="11"/>
      <c r="F77" s="11">
        <f>'Per Book'!F71+Adjustments!F71</f>
        <v>6175.06</v>
      </c>
      <c r="G77" s="11"/>
      <c r="H77" s="11">
        <f>'Per Book'!H71+Adjustments!H71</f>
        <v>1490570.34</v>
      </c>
      <c r="I77" s="12"/>
      <c r="J77" s="11">
        <f t="shared" si="9"/>
        <v>-1484395.28</v>
      </c>
      <c r="K77" s="2"/>
      <c r="L77" s="9">
        <f>IF(+D77=0,"NA",+J77/D77)</f>
        <v>-0.99223933883601889</v>
      </c>
      <c r="M77" s="9"/>
      <c r="N77" s="9">
        <f t="shared" si="18"/>
        <v>-0.67404546415473776</v>
      </c>
      <c r="O77" s="9"/>
      <c r="P77" s="9">
        <f>IF(SUM(D75:D77)=0,"NA",+SUM(J75:$J77)/SUM(D75:D77))</f>
        <v>-0.26347049273473244</v>
      </c>
      <c r="Q77" s="9"/>
      <c r="R77" s="9">
        <f>IF(SUM(D74:D77)=0,"NA",+SUM($J74:J77)/SUM(D74:D77))</f>
        <v>-0.21813713618805486</v>
      </c>
      <c r="S77" s="9"/>
      <c r="T77" s="9">
        <f>IF(SUM(D73:D77)=0,"NA",+SUM($J73:J77)/SUM(D73:D77))</f>
        <v>-0.1809844974433627</v>
      </c>
      <c r="U77" s="9"/>
      <c r="V77" s="9" t="s">
        <v>23</v>
      </c>
      <c r="W77" s="9"/>
      <c r="X77" s="9" t="s">
        <v>23</v>
      </c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 t="s">
        <v>23</v>
      </c>
      <c r="AO77" s="9"/>
      <c r="AP77" s="9"/>
      <c r="AQ77" s="9"/>
      <c r="AR77" s="9"/>
      <c r="AS77" s="2"/>
      <c r="AT77" s="2"/>
    </row>
    <row r="78" spans="1:46" x14ac:dyDescent="0.2">
      <c r="A78" s="5">
        <f>'Per Book'!A72</f>
        <v>1999</v>
      </c>
      <c r="B78" s="5" t="str">
        <f>'Per Book'!B72</f>
        <v>312 - Boiler Plant Equipment</v>
      </c>
      <c r="D78" s="11">
        <f>'Per Book'!D72+Adjustments!D72</f>
        <v>9273991.8100000005</v>
      </c>
      <c r="E78" s="11"/>
      <c r="F78" s="11">
        <f>'Per Book'!F72+Adjustments!F72</f>
        <v>48573.35</v>
      </c>
      <c r="G78" s="11"/>
      <c r="H78" s="11">
        <f>'Per Book'!H72+Adjustments!H72</f>
        <v>1607445.88</v>
      </c>
      <c r="I78" s="12"/>
      <c r="J78" s="11">
        <f t="shared" si="9"/>
        <v>-1558872.5299999998</v>
      </c>
      <c r="K78" s="2"/>
      <c r="L78" s="9">
        <f t="shared" ref="L78:L86" si="19">IF(+D78=0,"NA",+J78/D78)</f>
        <v>-0.16809078139567601</v>
      </c>
      <c r="M78" s="9"/>
      <c r="N78" s="9">
        <f t="shared" si="18"/>
        <v>-0.28256904689894302</v>
      </c>
      <c r="O78" s="9"/>
      <c r="P78" s="9">
        <f>IF(SUM(D76:D78)=0,"NA",+SUM(J76:$J78)/SUM(D76:D78))</f>
        <v>-0.27473839390148641</v>
      </c>
      <c r="Q78" s="9"/>
      <c r="R78" s="9">
        <f>IF(SUM(D75:D78)=0,"NA",+SUM($J75:J78)/SUM(D75:D78))</f>
        <v>-0.21652495367603106</v>
      </c>
      <c r="S78" s="9"/>
      <c r="T78" s="9">
        <f>IF(SUM(D74:D78)=0,"NA",+SUM($J74:J78)/SUM(D74:D78))</f>
        <v>-0.20038119203943652</v>
      </c>
      <c r="U78" s="9"/>
      <c r="V78" s="9">
        <f>IF(SUM(D73:D78)=0,"NA",+SUM($J73:J78)/SUM(D73:D78))</f>
        <v>-0.1775968746601832</v>
      </c>
      <c r="W78" s="9"/>
      <c r="X78" s="9" t="s">
        <v>23</v>
      </c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 t="s">
        <v>23</v>
      </c>
      <c r="AO78" s="9"/>
      <c r="AP78" s="9"/>
      <c r="AQ78" s="9"/>
      <c r="AR78" s="9"/>
      <c r="AS78" s="2"/>
      <c r="AT78" s="2"/>
    </row>
    <row r="79" spans="1:46" x14ac:dyDescent="0.2">
      <c r="A79" s="5">
        <f>'Per Book'!A73</f>
        <v>2000</v>
      </c>
      <c r="B79" s="5" t="str">
        <f>'Per Book'!B73</f>
        <v>312 - Boiler Plant Equipment</v>
      </c>
      <c r="D79" s="11">
        <f>'Per Book'!D73+Adjustments!D73</f>
        <v>5370358.9699999997</v>
      </c>
      <c r="E79" s="11"/>
      <c r="F79" s="11">
        <f>'Per Book'!F73+Adjustments!F73</f>
        <v>417923.84000000003</v>
      </c>
      <c r="G79" s="11"/>
      <c r="H79" s="11">
        <f>'Per Book'!H73+Adjustments!H73</f>
        <v>2052760.88</v>
      </c>
      <c r="I79" s="12"/>
      <c r="J79" s="11">
        <f t="shared" si="9"/>
        <v>-1634837.0399999998</v>
      </c>
      <c r="K79" s="2"/>
      <c r="L79" s="9">
        <f t="shared" si="19"/>
        <v>-0.3044185778143616</v>
      </c>
      <c r="M79" s="9"/>
      <c r="N79" s="9">
        <f t="shared" si="18"/>
        <v>-0.21808474940122946</v>
      </c>
      <c r="O79" s="9"/>
      <c r="P79" s="9">
        <f>IF(SUM(D77:D79)=0,"NA",+SUM(J77:$J79)/SUM(D77:D79))</f>
        <v>-0.28983901194670358</v>
      </c>
      <c r="Q79" s="9"/>
      <c r="R79" s="9">
        <f>IF(SUM(D76:D79)=0,"NA",+SUM($J76:J79)/SUM(D76:D79))</f>
        <v>-0.28404805929895721</v>
      </c>
      <c r="S79" s="9"/>
      <c r="T79" s="9">
        <f>IF(SUM(D75:D79)=0,"NA",+SUM($J75:J79)/SUM(D75:D79))</f>
        <v>-0.23601992087289558</v>
      </c>
      <c r="U79" s="9"/>
      <c r="V79" s="9">
        <f>IF(SUM(D74:D79)=0,"NA",+SUM($J74:J79)/SUM(D74:D79))</f>
        <v>-0.21811278910196358</v>
      </c>
      <c r="W79" s="9"/>
      <c r="X79" s="9">
        <f>IF(SUM(D73:D79)=0,"NA",+SUM($J73:J79)/SUM(D73:D79))</f>
        <v>-0.19434401034647603</v>
      </c>
      <c r="Y79" s="9"/>
      <c r="Z79" s="9" t="s">
        <v>23</v>
      </c>
      <c r="AA79" s="9"/>
      <c r="AB79" s="9" t="s">
        <v>23</v>
      </c>
      <c r="AD79" s="9" t="s">
        <v>23</v>
      </c>
      <c r="AE79" s="9"/>
      <c r="AF79" s="9" t="s">
        <v>23</v>
      </c>
      <c r="AG79" s="9"/>
      <c r="AH79" s="9"/>
      <c r="AI79" s="9"/>
      <c r="AJ79" s="9"/>
      <c r="AK79" s="9"/>
      <c r="AL79" s="9"/>
      <c r="AM79" s="9"/>
      <c r="AN79" s="9" t="s">
        <v>23</v>
      </c>
      <c r="AO79" s="9"/>
      <c r="AP79" s="9"/>
      <c r="AQ79" s="9"/>
      <c r="AR79" s="9"/>
      <c r="AS79" s="2"/>
      <c r="AT79" s="2"/>
    </row>
    <row r="80" spans="1:46" x14ac:dyDescent="0.2">
      <c r="A80" s="5">
        <f>'Per Book'!A74</f>
        <v>2001</v>
      </c>
      <c r="B80" s="5" t="str">
        <f>'Per Book'!B74</f>
        <v>312 - Boiler Plant Equipment</v>
      </c>
      <c r="D80" s="11">
        <f>'Per Book'!D74+Adjustments!D74</f>
        <v>3486888.67</v>
      </c>
      <c r="E80" s="11"/>
      <c r="F80" s="11">
        <f>'Per Book'!F74+Adjustments!F74</f>
        <v>18995.55</v>
      </c>
      <c r="G80" s="11"/>
      <c r="H80" s="11">
        <f>'Per Book'!H74+Adjustments!H74</f>
        <v>2294543.7200000002</v>
      </c>
      <c r="I80" s="12"/>
      <c r="J80" s="11">
        <f t="shared" si="9"/>
        <v>-2275548.1700000004</v>
      </c>
      <c r="K80" s="2"/>
      <c r="L80" s="9">
        <f t="shared" si="19"/>
        <v>-0.65260132609854749</v>
      </c>
      <c r="M80" s="9"/>
      <c r="N80" s="9">
        <f t="shared" si="18"/>
        <v>-0.44148988138712575</v>
      </c>
      <c r="O80" s="9"/>
      <c r="P80" s="9">
        <f>IF(SUM(D78:D80)=0,"NA",+SUM(J78:$J80)/SUM(D78:D80))</f>
        <v>-0.30164831009388049</v>
      </c>
      <c r="Q80" s="9"/>
      <c r="R80" s="9">
        <f>IF(SUM(D77:D80)=0,"NA",+SUM($J77:J80)/SUM(D77:D80))</f>
        <v>-0.35428574510584693</v>
      </c>
      <c r="S80" s="9"/>
      <c r="T80" s="9">
        <f>IF(SUM(D76:D80)=0,"NA",+SUM($J76:J80)/SUM(D76:D80))</f>
        <v>-0.34640707864155235</v>
      </c>
      <c r="U80" s="9"/>
      <c r="V80" s="9">
        <f>IF(SUM(D75:D80)=0,"NA",+SUM($J75:J80)/SUM(D75:D80))</f>
        <v>-0.28846068953723591</v>
      </c>
      <c r="W80" s="9"/>
      <c r="X80" s="9">
        <f>IF(SUM(D74:D80)=0,"NA",+SUM($J74:J80)/SUM(D74:D80))</f>
        <v>-0.26140304257220764</v>
      </c>
      <c r="Y80" s="9"/>
      <c r="Z80" s="9">
        <f>IF(SUM(D73:D80)=0,"NA",+SUM($J73:J80)/SUM(D73:D80))</f>
        <v>-0.23053208107760037</v>
      </c>
      <c r="AA80" s="9"/>
      <c r="AB80" s="9" t="s">
        <v>23</v>
      </c>
      <c r="AD80" s="9" t="s">
        <v>23</v>
      </c>
      <c r="AE80" s="9"/>
      <c r="AF80" s="9" t="s">
        <v>23</v>
      </c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2"/>
      <c r="AT80" s="2"/>
    </row>
    <row r="81" spans="1:46" x14ac:dyDescent="0.2">
      <c r="A81" s="5">
        <f>'Per Book'!A75</f>
        <v>2002</v>
      </c>
      <c r="B81" s="5" t="str">
        <f>'Per Book'!B75</f>
        <v>312 - Boiler Plant Equipment</v>
      </c>
      <c r="D81" s="11">
        <f>'Per Book'!D75+Adjustments!D75</f>
        <v>11316705.23</v>
      </c>
      <c r="E81" s="11"/>
      <c r="F81" s="11">
        <f>'Per Book'!F75+Adjustments!F75</f>
        <v>155337.67000000001</v>
      </c>
      <c r="G81" s="11"/>
      <c r="H81" s="11">
        <f>'Per Book'!H75+Adjustments!H75</f>
        <v>3296300.27</v>
      </c>
      <c r="I81" s="12"/>
      <c r="J81" s="11">
        <f t="shared" si="9"/>
        <v>-3140962.6</v>
      </c>
      <c r="K81" s="2"/>
      <c r="L81" s="9">
        <f t="shared" si="19"/>
        <v>-0.27755097761789099</v>
      </c>
      <c r="M81" s="9"/>
      <c r="N81" s="9">
        <f t="shared" si="18"/>
        <v>-0.36589160757780587</v>
      </c>
      <c r="O81" s="9"/>
      <c r="P81" s="9">
        <f>IF(SUM(D79:D81)=0,"NA",+SUM(J79:$J81)/SUM(D79:D81))</f>
        <v>-0.34952732642127959</v>
      </c>
      <c r="Q81" s="9"/>
      <c r="R81" s="9">
        <f>IF(SUM(D78:D81)=0,"NA",+SUM($J78:J81)/SUM(D78:D81))</f>
        <v>-0.29238781971251648</v>
      </c>
      <c r="S81" s="9"/>
      <c r="T81" s="9">
        <f>IF(SUM(D77:D81)=0,"NA",+SUM($J77:J81)/SUM(D77:D81))</f>
        <v>-0.32622259395814462</v>
      </c>
      <c r="U81" s="9"/>
      <c r="V81" s="9">
        <f>IF(SUM(D76:D81)=0,"NA",+SUM($J76:J81)/SUM(D76:D81))</f>
        <v>-0.3219990078696735</v>
      </c>
      <c r="W81" s="9"/>
      <c r="X81" s="9">
        <f>IF(SUM(D75:D81)=0,"NA",+SUM($J75:J81)/SUM(D75:D81))</f>
        <v>-0.28529629663852046</v>
      </c>
      <c r="Y81" s="9"/>
      <c r="Z81" s="9">
        <f>IF(SUM(D74:D81)=0,"NA",+SUM($J74:J81)/SUM(D74:D81))</f>
        <v>-0.2653488047216005</v>
      </c>
      <c r="AA81" s="9"/>
      <c r="AB81" s="9">
        <f>IF(SUM(D73:D81)=0,"NA",+SUM($J73:J81)/SUM(D73:D81))</f>
        <v>-0.24012430246670732</v>
      </c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2"/>
      <c r="AT81" s="2"/>
    </row>
    <row r="82" spans="1:46" x14ac:dyDescent="0.2">
      <c r="A82" s="5">
        <f>'Per Book'!A76</f>
        <v>2003</v>
      </c>
      <c r="B82" s="5" t="str">
        <f>'Per Book'!B76</f>
        <v>312 - Boiler Plant Equipment</v>
      </c>
      <c r="D82" s="11">
        <f>'Per Book'!D76+Adjustments!D76</f>
        <v>7424172.75</v>
      </c>
      <c r="E82" s="11"/>
      <c r="F82" s="11">
        <f>'Per Book'!F76+Adjustments!F76</f>
        <v>255113.94</v>
      </c>
      <c r="G82" s="11"/>
      <c r="H82" s="11">
        <f>'Per Book'!H76+Adjustments!H76</f>
        <v>2724489.63</v>
      </c>
      <c r="I82" s="12"/>
      <c r="J82" s="11">
        <f t="shared" si="9"/>
        <v>-2469375.69</v>
      </c>
      <c r="K82" s="2"/>
      <c r="L82" s="9">
        <f t="shared" si="19"/>
        <v>-0.33261290828665052</v>
      </c>
      <c r="M82" s="9"/>
      <c r="N82" s="9">
        <f t="shared" si="18"/>
        <v>-0.29936368488110715</v>
      </c>
      <c r="O82" s="9"/>
      <c r="P82" s="9">
        <f>IF(SUM(D80:D82)=0,"NA",+SUM(J80:$J82)/SUM(D80:D82))</f>
        <v>-0.3547763742607043</v>
      </c>
      <c r="Q82" s="9"/>
      <c r="R82" s="9">
        <f>IF(SUM(D79:D82)=0,"NA",+SUM($J79:J82)/SUM(D79:D82))</f>
        <v>-0.34497717820011864</v>
      </c>
      <c r="S82" s="9"/>
      <c r="T82" s="9">
        <f>IF(SUM(D78:D82)=0,"NA",+SUM($J78:J82)/SUM(D78:D82))</f>
        <v>-0.30048711064760775</v>
      </c>
      <c r="U82" s="9"/>
      <c r="V82" s="9">
        <f>IF(SUM(D77:D82)=0,"NA",+SUM($J77:J82)/SUM(D77:D82))</f>
        <v>-0.32745910995535882</v>
      </c>
      <c r="W82" s="9"/>
      <c r="X82" s="9">
        <f>IF(SUM(D76:D82)=0,"NA",+SUM($J76:J82)/SUM(D76:D82))</f>
        <v>-0.3240015840024133</v>
      </c>
      <c r="Y82" s="9"/>
      <c r="Z82" s="9">
        <f>IF(SUM(D75:D82)=0,"NA",+SUM($J75:J82)/SUM(D75:D82))</f>
        <v>-0.29286057947746896</v>
      </c>
      <c r="AA82" s="9"/>
      <c r="AB82" s="9">
        <f>IF(SUM(D74:D82)=0,"NA",+SUM($J74:J82)/SUM(D74:D82))</f>
        <v>-0.27464176054050315</v>
      </c>
      <c r="AD82" s="9">
        <f>IF(SUM(D73:D82)=0,"NA",+SUM($J73:J82)/SUM(D73:D82))</f>
        <v>-0.25104153586778116</v>
      </c>
      <c r="AE82" s="9"/>
      <c r="AF82" s="9" t="s">
        <v>23</v>
      </c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2"/>
      <c r="AT82" s="2"/>
    </row>
    <row r="83" spans="1:46" x14ac:dyDescent="0.2">
      <c r="A83" s="5">
        <f>'Per Book'!A77</f>
        <v>2004</v>
      </c>
      <c r="B83" s="5" t="str">
        <f>'Per Book'!B77</f>
        <v>312 - Boiler Plant Equipment</v>
      </c>
      <c r="D83" s="11">
        <f>'Per Book'!D77+Adjustments!D77</f>
        <v>-6326.8500000014901</v>
      </c>
      <c r="E83" s="11"/>
      <c r="F83" s="11">
        <f>'Per Book'!F77+Adjustments!F77</f>
        <v>88832.3</v>
      </c>
      <c r="G83" s="11"/>
      <c r="H83" s="11">
        <f>'Per Book'!H77+Adjustments!H77</f>
        <v>52220.820000000065</v>
      </c>
      <c r="I83" s="12"/>
      <c r="J83" s="11">
        <f t="shared" si="9"/>
        <v>36611.479999999938</v>
      </c>
      <c r="K83" s="2"/>
      <c r="L83" s="9">
        <f t="shared" si="19"/>
        <v>-5.7866837367712707</v>
      </c>
      <c r="M83" s="9"/>
      <c r="N83" s="9">
        <f t="shared" si="18"/>
        <v>-0.32796100684701479</v>
      </c>
      <c r="O83" s="9"/>
      <c r="P83" s="9">
        <f>IF(SUM(D81:D83)=0,"NA",+SUM(J81:$J83)/SUM(D81:D83))</f>
        <v>-0.29751056063866316</v>
      </c>
      <c r="Q83" s="9"/>
      <c r="R83" s="9">
        <f>IF(SUM(D80:D83)=0,"NA",+SUM($J80:J83)/SUM(D80:D83))</f>
        <v>-0.35322981096841449</v>
      </c>
      <c r="S83" s="9"/>
      <c r="T83" s="9">
        <f>IF(SUM(D79:D83)=0,"NA",+SUM($J79:J83)/SUM(D79:D83))</f>
        <v>-0.34372938491824179</v>
      </c>
      <c r="U83" s="9"/>
      <c r="V83" s="9">
        <f>IF(SUM(D78:D83)=0,"NA",+SUM($J78:J83)/SUM(D78:D83))</f>
        <v>-0.29954557806203425</v>
      </c>
      <c r="W83" s="9"/>
      <c r="X83" s="9">
        <f>IF(SUM(D77:D83)=0,"NA",+SUM($J77:J83)/SUM(D77:D83))</f>
        <v>-0.32655874294790083</v>
      </c>
      <c r="Y83" s="9"/>
      <c r="Z83" s="9">
        <f>IF(SUM(D76:D83)=0,"NA",+SUM($J76:J83)/SUM(D76:D83))</f>
        <v>-0.32312310929255039</v>
      </c>
      <c r="AA83" s="9"/>
      <c r="AB83" s="9">
        <f>IF(SUM(D75:D83)=0,"NA",+SUM($J75:J83)/SUM(D75:D83))</f>
        <v>-0.29211201806143755</v>
      </c>
      <c r="AD83" s="9">
        <f>IF(SUM(D74:D83)=0,"NA",+SUM($J74:J83)/SUM(D74:D83))</f>
        <v>-0.27399271729519864</v>
      </c>
      <c r="AE83" s="9"/>
      <c r="AF83" s="9" t="s">
        <v>23</v>
      </c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2"/>
      <c r="AT83" s="2"/>
    </row>
    <row r="84" spans="1:46" x14ac:dyDescent="0.2">
      <c r="A84" s="5">
        <f>'Per Book'!A78</f>
        <v>2005</v>
      </c>
      <c r="B84" s="5" t="str">
        <f>'Per Book'!B78</f>
        <v>312 - Boiler Plant Equipment</v>
      </c>
      <c r="D84" s="11">
        <f>'Per Book'!D78+Adjustments!D78</f>
        <v>14293703.93</v>
      </c>
      <c r="E84" s="11"/>
      <c r="F84" s="11">
        <f>'Per Book'!F78+Adjustments!F78</f>
        <v>258712.2</v>
      </c>
      <c r="G84" s="11"/>
      <c r="H84" s="11">
        <f>'Per Book'!H78+Adjustments!H78</f>
        <v>4592484.55</v>
      </c>
      <c r="I84" s="12"/>
      <c r="J84" s="11">
        <f t="shared" si="9"/>
        <v>-4333772.3499999996</v>
      </c>
      <c r="K84" s="2"/>
      <c r="L84" s="9">
        <f t="shared" si="19"/>
        <v>-0.30319449536828341</v>
      </c>
      <c r="M84" s="9"/>
      <c r="N84" s="9">
        <f t="shared" si="18"/>
        <v>-0.30076625303151872</v>
      </c>
      <c r="O84" s="9"/>
      <c r="P84" s="9">
        <f>IF(SUM(D82:D84)=0,"NA",+SUM(J82:$J84)/SUM(D82:D84))</f>
        <v>-0.31165608226872488</v>
      </c>
      <c r="Q84" s="9"/>
      <c r="R84" s="9">
        <f>IF(SUM(D81:D84)=0,"NA",+SUM($J81:J84)/SUM(D81:D84))</f>
        <v>-0.29997040842762585</v>
      </c>
      <c r="S84" s="9"/>
      <c r="T84" s="9">
        <f>IF(SUM(D80:D84)=0,"NA",+SUM($J80:J84)/SUM(D80:D84))</f>
        <v>-0.33364369095966867</v>
      </c>
      <c r="U84" s="9"/>
      <c r="V84" s="9">
        <f>IF(SUM(D79:D84)=0,"NA",+SUM($J79:J84)/SUM(D79:D84))</f>
        <v>-0.32989658662972182</v>
      </c>
      <c r="W84" s="9"/>
      <c r="X84" s="9">
        <f>IF(SUM(D78:D84)=0,"NA",+SUM($J78:J84)/SUM(D78:D84))</f>
        <v>-0.30056506709608605</v>
      </c>
      <c r="Y84" s="9"/>
      <c r="Z84" s="9">
        <f>IF(SUM(D77:D84)=0,"NA",+SUM($J77:J84)/SUM(D77:D84))</f>
        <v>-0.32021635442541801</v>
      </c>
      <c r="AA84" s="9"/>
      <c r="AB84" s="9">
        <f>IF(SUM(D76:D84)=0,"NA",+SUM($J76:J84)/SUM(D76:D84))</f>
        <v>-0.31781228186062549</v>
      </c>
      <c r="AD84" s="9">
        <f>IF(SUM(D75:D84)=0,"NA",+SUM($J75:J84)/SUM(D75:D84))</f>
        <v>-0.29472054773884115</v>
      </c>
      <c r="AE84" s="9"/>
      <c r="AF84" s="9" t="s">
        <v>23</v>
      </c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2"/>
      <c r="AT84" s="2"/>
    </row>
    <row r="85" spans="1:46" x14ac:dyDescent="0.2">
      <c r="A85" s="5">
        <f>'Per Book'!A79</f>
        <v>2006</v>
      </c>
      <c r="B85" s="5" t="str">
        <f>'Per Book'!B79</f>
        <v>312 - Boiler Plant Equipment</v>
      </c>
      <c r="D85" s="11">
        <f>'Per Book'!D79+Adjustments!D79</f>
        <v>6766226.0599999996</v>
      </c>
      <c r="E85" s="11"/>
      <c r="F85" s="11">
        <f>'Per Book'!F79+Adjustments!F79</f>
        <v>371033.5</v>
      </c>
      <c r="G85" s="11"/>
      <c r="H85" s="11">
        <f>'Per Book'!H79+Adjustments!H79</f>
        <v>2072153.89</v>
      </c>
      <c r="I85" s="12"/>
      <c r="J85" s="11">
        <f t="shared" si="9"/>
        <v>-1701120.39</v>
      </c>
      <c r="K85" s="2"/>
      <c r="L85" s="9">
        <f t="shared" si="19"/>
        <v>-0.25141347257912927</v>
      </c>
      <c r="M85" s="9"/>
      <c r="N85" s="9">
        <f t="shared" si="18"/>
        <v>-0.28655806276970436</v>
      </c>
      <c r="O85" s="9"/>
      <c r="P85" s="9">
        <f>IF(SUM(D83:D85)=0,"NA",+SUM(J83:$J85)/SUM(D83:D85))</f>
        <v>-0.28490521171664873</v>
      </c>
      <c r="Q85" s="9"/>
      <c r="R85" s="9">
        <f>IF(SUM(D82:D85)=0,"NA",+SUM($J82:J85)/SUM(D82:D85))</f>
        <v>-0.2973426359806921</v>
      </c>
      <c r="S85" s="9"/>
      <c r="T85" s="9">
        <f>IF(SUM(D81:D85)=0,"NA",+SUM($J81:J85)/SUM(D81:D85))</f>
        <v>-0.29171430870010051</v>
      </c>
      <c r="U85" s="9"/>
      <c r="V85" s="9">
        <f>IF(SUM(D80:D85)=0,"NA",+SUM($J80:J85)/SUM(D80:D85))</f>
        <v>-0.32078854683586949</v>
      </c>
      <c r="W85" s="9"/>
      <c r="X85" s="9">
        <f>IF(SUM(D79:D85)=0,"NA",+SUM($J79:J85)/SUM(D79:D85))</f>
        <v>-0.31898156870345912</v>
      </c>
      <c r="Y85" s="9"/>
      <c r="Z85" s="9">
        <f>IF(SUM(D78:D85)=0,"NA",+SUM($J78:J85)/SUM(D78:D85))</f>
        <v>-0.29482373498249947</v>
      </c>
      <c r="AA85" s="9"/>
      <c r="AB85" s="9">
        <f>IF(SUM(D77:D85)=0,"NA",+SUM($J77:J85)/SUM(D77:D85))</f>
        <v>-0.31238191600124687</v>
      </c>
      <c r="AD85" s="9">
        <f>IF(SUM(D76:D85)=0,"NA",+SUM($J76:J85)/SUM(D76:D85))</f>
        <v>-0.31037437190177108</v>
      </c>
      <c r="AE85" s="9"/>
      <c r="AF85" s="9" t="s">
        <v>23</v>
      </c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2"/>
      <c r="AT85" s="2"/>
    </row>
    <row r="86" spans="1:46" x14ac:dyDescent="0.2">
      <c r="A86" s="5">
        <f>'Per Book'!A80</f>
        <v>2007</v>
      </c>
      <c r="B86" s="5" t="str">
        <f>'Per Book'!B80</f>
        <v>312 - Boiler Plant Equipment</v>
      </c>
      <c r="D86" s="11">
        <f>'Per Book'!D80+Adjustments!D80</f>
        <v>11764369.75</v>
      </c>
      <c r="E86" s="11"/>
      <c r="F86" s="11">
        <f>'Per Book'!F80+Adjustments!F80</f>
        <v>166954.25</v>
      </c>
      <c r="G86" s="11"/>
      <c r="H86" s="11">
        <f>'Per Book'!H80+Adjustments!H80</f>
        <v>4564568.67</v>
      </c>
      <c r="I86" s="12"/>
      <c r="J86" s="11">
        <f t="shared" si="9"/>
        <v>-4397614.42</v>
      </c>
      <c r="K86" s="2"/>
      <c r="L86" s="9">
        <f t="shared" si="19"/>
        <v>-0.37380790585913026</v>
      </c>
      <c r="M86" s="9"/>
      <c r="N86" s="9">
        <f t="shared" si="18"/>
        <v>-0.32911703825026661</v>
      </c>
      <c r="O86" s="9"/>
      <c r="P86" s="9">
        <f>IF(SUM(D84:D86)=0,"NA",+SUM(J84:$J86)/SUM(D84:D86))</f>
        <v>-0.31782878058741493</v>
      </c>
      <c r="Q86" s="9"/>
      <c r="R86" s="9">
        <f>IF(SUM(D83:D86)=0,"NA",+SUM($J83:J86)/SUM(D83:D86))</f>
        <v>-0.31677446120286562</v>
      </c>
      <c r="S86" s="9"/>
      <c r="T86" s="9">
        <f>IF(SUM(D82:D86)=0,"NA",+SUM($J82:J86)/SUM(D82:D86))</f>
        <v>-0.3196964566723336</v>
      </c>
      <c r="U86" s="9"/>
      <c r="V86" s="9">
        <f>IF(SUM(D81:D86)=0,"NA",+SUM($J81:J86)/SUM(D81:D86))</f>
        <v>-0.31044590210821355</v>
      </c>
      <c r="W86" s="9"/>
      <c r="X86" s="9">
        <f>IF(SUM(D80:D86)=0,"NA",+SUM($J80:J86)/SUM(D80:D86))</f>
        <v>-0.33211983875182943</v>
      </c>
      <c r="Y86" s="9"/>
      <c r="Z86" s="9">
        <f>IF(SUM(D79:D86)=0,"NA",+SUM($J79:J86)/SUM(D79:D86))</f>
        <v>-0.32965748651749538</v>
      </c>
      <c r="AA86" s="9"/>
      <c r="AB86" s="9">
        <f>IF(SUM(D78:D86)=0,"NA",+SUM($J78:J86)/SUM(D78:D86))</f>
        <v>-0.30815703655124776</v>
      </c>
      <c r="AD86" s="9">
        <f>IF(SUM(D77:D86)=0,"NA",+SUM($J77:J86)/SUM(D77:D86))</f>
        <v>-0.32253330934510943</v>
      </c>
      <c r="AE86" s="9"/>
      <c r="AF86" s="9" t="s">
        <v>23</v>
      </c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2"/>
      <c r="AT86" s="2"/>
    </row>
    <row r="87" spans="1:46" x14ac:dyDescent="0.2">
      <c r="A87" s="5">
        <f>'Per Book'!A81</f>
        <v>2008</v>
      </c>
      <c r="B87" s="5" t="str">
        <f>'Per Book'!B81</f>
        <v>312 - Boiler Plant Equipment</v>
      </c>
      <c r="D87" s="11">
        <f>'Per Book'!D81+Adjustments!D81</f>
        <v>7681069.1699999999</v>
      </c>
      <c r="E87" s="11"/>
      <c r="F87" s="11">
        <f>'Per Book'!F81+Adjustments!F81</f>
        <v>618122.42000000004</v>
      </c>
      <c r="G87" s="11"/>
      <c r="H87" s="11">
        <f>'Per Book'!H81+Adjustments!H81</f>
        <v>5940564.5</v>
      </c>
      <c r="I87" s="12"/>
      <c r="J87" s="11">
        <f t="shared" si="9"/>
        <v>-5322442.08</v>
      </c>
      <c r="K87" s="2"/>
      <c r="L87" s="9">
        <f>IF(+D87=0,"NA",+J87/D87)</f>
        <v>-0.69292984637970656</v>
      </c>
      <c r="M87" s="9"/>
      <c r="N87" s="9">
        <f t="shared" si="18"/>
        <v>-0.4998630547754177</v>
      </c>
      <c r="O87" s="9"/>
      <c r="P87" s="9">
        <f>IF(SUM(D85:D87)=0,"NA",+SUM(J85:$J87)/SUM(D85:D87))</f>
        <v>-0.43572878329990017</v>
      </c>
      <c r="Q87" s="9"/>
      <c r="R87" s="9">
        <f>IF(SUM(D84:D87)=0,"NA",+SUM($J84:J87)/SUM(D84:D87))</f>
        <v>-0.38895952966152114</v>
      </c>
      <c r="S87" s="9"/>
      <c r="T87" s="9">
        <f>IF(SUM(D83:D87)=0,"NA",+SUM($J83:J87)/SUM(D83:D87))</f>
        <v>-0.38811628523738967</v>
      </c>
      <c r="U87" s="9"/>
      <c r="V87" s="9">
        <f>IF(SUM(D82:D87)=0,"NA",+SUM($J82:J87)/SUM(D82:D87))</f>
        <v>-0.37951780827117676</v>
      </c>
      <c r="W87" s="9"/>
      <c r="X87" s="9">
        <f>IF(SUM(D81:D87)=0,"NA",+SUM($J81:J87)/SUM(D81:D87))</f>
        <v>-0.36003890679795725</v>
      </c>
      <c r="Y87" s="9"/>
      <c r="Z87" s="9">
        <f>IF(SUM(D80:D87)=0,"NA",+SUM($J80:J87)/SUM(D80:D87))</f>
        <v>-0.37630201034341765</v>
      </c>
      <c r="AA87" s="9"/>
      <c r="AB87" s="9">
        <f>IF(SUM(D79:D87)=0,"NA",+SUM($J79:J87)/SUM(D79:D87))</f>
        <v>-0.37063305449945544</v>
      </c>
      <c r="AD87" s="9">
        <f>IF(SUM(D78:D87)=0,"NA",+SUM($J78:J87)/SUM(D78:D87))</f>
        <v>-0.34635559253139475</v>
      </c>
      <c r="AE87" s="9"/>
      <c r="AF87" s="9">
        <f>IF(SUM($D73:$D87)=0,"NA",+SUM($J73:$J87)/SUM($D73:$D87))</f>
        <v>-0.30473260888753301</v>
      </c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2"/>
      <c r="AT87" s="2"/>
    </row>
    <row r="88" spans="1:46" x14ac:dyDescent="0.2">
      <c r="A88" s="5">
        <f>'Per Book'!A82</f>
        <v>2009</v>
      </c>
      <c r="B88" s="5" t="str">
        <f>'Per Book'!B82</f>
        <v>312 - Boiler Plant Equipment</v>
      </c>
      <c r="D88" s="11">
        <f>'Per Book'!D82+Adjustments!D82</f>
        <v>18055309.52</v>
      </c>
      <c r="E88" s="11"/>
      <c r="F88" s="11">
        <f>'Per Book'!F82+Adjustments!F82</f>
        <v>171927.32</v>
      </c>
      <c r="G88" s="11"/>
      <c r="H88" s="11">
        <f>'Per Book'!H82+Adjustments!H82</f>
        <v>2317095.5499999998</v>
      </c>
      <c r="I88" s="12"/>
      <c r="J88" s="11">
        <f t="shared" si="9"/>
        <v>-2145168.23</v>
      </c>
      <c r="K88" s="2"/>
      <c r="L88" s="9">
        <f t="shared" ref="L88:L93" si="20">IF(+D88=0,"NA",+J88/D88)</f>
        <v>-0.11881093634112344</v>
      </c>
      <c r="M88" s="9"/>
      <c r="N88" s="9">
        <f t="shared" ref="N88:N93" si="21">IF(SUM(D87:D88)=0,"NA",+SUM(J87:J88)/SUM(D87:D88))</f>
        <v>-0.2901577723870522</v>
      </c>
      <c r="O88" s="9"/>
      <c r="P88" s="9">
        <f>IF(SUM(D86:D88)=0,"NA",+SUM(J86:$J88)/SUM(D86:D88))</f>
        <v>-0.31639967796866725</v>
      </c>
      <c r="Q88" s="9"/>
      <c r="R88" s="9">
        <f>IF(SUM(D85:D88)=0,"NA",+SUM($J85:J88)/SUM(D85:D88))</f>
        <v>-0.30646650857062757</v>
      </c>
      <c r="S88" s="9"/>
      <c r="T88" s="9">
        <f>IF(SUM(D84:D88)=0,"NA",+SUM($J84:J88)/SUM(D84:D88))</f>
        <v>-0.30566786365695459</v>
      </c>
      <c r="U88" s="9"/>
      <c r="V88" s="9">
        <f>IF(SUM(D83:D88)=0,"NA",+SUM($J83:J88)/SUM(D83:D88))</f>
        <v>-0.30507563499518814</v>
      </c>
      <c r="W88" s="9"/>
      <c r="X88" s="9">
        <f>IF(SUM(D82:D88)=0,"NA",+SUM($J82:J88)/SUM(D82:D88))</f>
        <v>-0.30817424133802235</v>
      </c>
      <c r="Y88" s="9"/>
      <c r="Z88" s="9">
        <f>IF(SUM(D81:D88)=0,"NA",+SUM($J81:J88)/SUM(D81:D88))</f>
        <v>-0.30369072468797775</v>
      </c>
      <c r="AA88" s="9"/>
      <c r="AB88" s="9">
        <f>IF(SUM(D80:D88)=0,"NA",+SUM($J80:J88)/SUM(D80:D88))</f>
        <v>-0.3187511421362737</v>
      </c>
      <c r="AD88" s="9">
        <f>IF(SUM(D79:D88)=0,"NA",+SUM($J79:J88)/SUM(D79:D88))</f>
        <v>-0.31785771436877497</v>
      </c>
      <c r="AE88" s="9"/>
      <c r="AF88" s="9">
        <f t="shared" ref="AF88:AF93" si="22">IF(SUM($D74:$D88)=0,"NA",+SUM($J74:$J88)/SUM($D74:$D88))</f>
        <v>-0.29051143914504718</v>
      </c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2"/>
      <c r="AT88" s="2"/>
    </row>
    <row r="89" spans="1:46" x14ac:dyDescent="0.2">
      <c r="A89" s="5">
        <f>'Per Book'!A83</f>
        <v>2010</v>
      </c>
      <c r="B89" s="5" t="str">
        <f>'Per Book'!B83</f>
        <v>312 - Boiler Plant Equipment</v>
      </c>
      <c r="D89" s="11">
        <f>'Per Book'!D83+Adjustments!D83</f>
        <v>4073597.29</v>
      </c>
      <c r="E89" s="11"/>
      <c r="F89" s="11">
        <f>'Per Book'!F83+Adjustments!F83</f>
        <v>289469.76</v>
      </c>
      <c r="G89" s="11"/>
      <c r="H89" s="11">
        <f>'Per Book'!H83+Adjustments!H83</f>
        <v>1743493.62</v>
      </c>
      <c r="I89" s="12"/>
      <c r="J89" s="11">
        <f t="shared" si="9"/>
        <v>-1454023.86</v>
      </c>
      <c r="K89" s="2"/>
      <c r="L89" s="9">
        <f t="shared" si="20"/>
        <v>-0.35693853773159795</v>
      </c>
      <c r="M89" s="9"/>
      <c r="N89" s="9">
        <f t="shared" si="21"/>
        <v>-0.16264662872426819</v>
      </c>
      <c r="O89" s="9"/>
      <c r="P89" s="9">
        <f>IF(SUM(D87:D89)=0,"NA",+SUM(J87:$J89)/SUM(D87:D89))</f>
        <v>-0.29928350750720734</v>
      </c>
      <c r="Q89" s="9"/>
      <c r="R89" s="9">
        <f>IF(SUM(D86:D89)=0,"NA",+SUM($J86:J89)/SUM(D86:D89))</f>
        <v>-0.32037181478454024</v>
      </c>
      <c r="S89" s="9"/>
      <c r="T89" s="9">
        <f>IF(SUM(D85:D89)=0,"NA",+SUM($J85:J89)/SUM(D85:D89))</f>
        <v>-0.31071972100891032</v>
      </c>
      <c r="U89" s="9"/>
      <c r="V89" s="9">
        <f>IF(SUM(D84:D89)=0,"NA",+SUM($J84:J89)/SUM(D84:D89))</f>
        <v>-0.30900239697064069</v>
      </c>
      <c r="W89" s="9"/>
      <c r="X89" s="9">
        <f>IF(SUM(D83:D89)=0,"NA",+SUM($J83:J89)/SUM(D83:D89))</f>
        <v>-0.3084490263300555</v>
      </c>
      <c r="Y89" s="9"/>
      <c r="Z89" s="9">
        <f>IF(SUM(D82:D89)=0,"NA",+SUM($J82:J89)/SUM(D82:D89))</f>
        <v>-0.31100993140769911</v>
      </c>
      <c r="AA89" s="9"/>
      <c r="AB89" s="9">
        <f>IF(SUM(D81:D89)=0,"NA",+SUM($J81:J89)/SUM(D81:D89))</f>
        <v>-0.30635648939554544</v>
      </c>
      <c r="AD89" s="9">
        <f>IF(SUM(D80:D89)=0,"NA",+SUM($J80:J89)/SUM(D80:D89))</f>
        <v>-0.32058437246443711</v>
      </c>
      <c r="AE89" s="9"/>
      <c r="AF89" s="9">
        <f t="shared" si="22"/>
        <v>-0.30181161231001502</v>
      </c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2"/>
      <c r="AT89" s="2"/>
    </row>
    <row r="90" spans="1:46" x14ac:dyDescent="0.2">
      <c r="A90" s="5">
        <f>'Per Book'!A84</f>
        <v>2011</v>
      </c>
      <c r="B90" s="5" t="str">
        <f>'Per Book'!B84</f>
        <v>312 - Boiler Plant Equipment</v>
      </c>
      <c r="D90" s="11">
        <f>'Per Book'!D84+Adjustments!D84</f>
        <v>16605450.560000001</v>
      </c>
      <c r="E90" s="11"/>
      <c r="F90" s="11">
        <f>'Per Book'!F84+Adjustments!F84</f>
        <v>1340397.03</v>
      </c>
      <c r="G90" s="11"/>
      <c r="H90" s="11">
        <f>'Per Book'!H84+Adjustments!H84</f>
        <v>7147790.5800000001</v>
      </c>
      <c r="I90" s="12"/>
      <c r="J90" s="11">
        <f t="shared" si="9"/>
        <v>-5807393.5499999998</v>
      </c>
      <c r="K90" s="2"/>
      <c r="L90" s="9">
        <f t="shared" si="20"/>
        <v>-0.34972815275420022</v>
      </c>
      <c r="M90" s="9"/>
      <c r="N90" s="9">
        <f t="shared" si="21"/>
        <v>-0.35114853752804676</v>
      </c>
      <c r="O90" s="9"/>
      <c r="P90" s="9">
        <f>IF(SUM(D88:D90)=0,"NA",+SUM(J88:$J90)/SUM(D88:D90))</f>
        <v>-0.24284863048445615</v>
      </c>
      <c r="Q90" s="9"/>
      <c r="R90" s="9">
        <f>IF(SUM(D87:D90)=0,"NA",+SUM($J87:J90)/SUM(D87:D90))</f>
        <v>-0.3173304398550939</v>
      </c>
      <c r="S90" s="9"/>
      <c r="T90" s="9">
        <f>IF(SUM(D86:D90)=0,"NA",+SUM($J86:J90)/SUM(D86:D90))</f>
        <v>-0.32875058628019821</v>
      </c>
      <c r="U90" s="9"/>
      <c r="V90" s="9">
        <f>IF(SUM(D85:D90)=0,"NA",+SUM($J85:J90)/SUM(D85:D90))</f>
        <v>-0.320693427809286</v>
      </c>
      <c r="W90" s="9"/>
      <c r="X90" s="9">
        <f>IF(SUM(D84:D90)=0,"NA",+SUM($J84:J90)/SUM(D84:D90))</f>
        <v>-0.31753687274347314</v>
      </c>
      <c r="Y90" s="9"/>
      <c r="Z90" s="9">
        <f>IF(SUM(D83:D90)=0,"NA",+SUM($J83:J90)/SUM(D83:D90))</f>
        <v>-0.31710015701392458</v>
      </c>
      <c r="AA90" s="9"/>
      <c r="AB90" s="9">
        <f>IF(SUM(D82:D90)=0,"NA",+SUM($J82:J90)/SUM(D82:D90))</f>
        <v>-0.31842917353699624</v>
      </c>
      <c r="AD90" s="9">
        <f>IF(SUM(D81:D90)=0,"NA",+SUM($J81:J90)/SUM(D81:D90))</f>
        <v>-0.31370745977926368</v>
      </c>
      <c r="AE90" s="9"/>
      <c r="AF90" s="9">
        <f t="shared" si="22"/>
        <v>-0.31939024723509041</v>
      </c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2"/>
      <c r="AT90" s="2"/>
    </row>
    <row r="91" spans="1:46" x14ac:dyDescent="0.2">
      <c r="A91" s="5">
        <f>'Per Book'!A85</f>
        <v>2012</v>
      </c>
      <c r="B91" s="5" t="str">
        <f>'Per Book'!B85</f>
        <v>312 - Boiler Plant Equipment</v>
      </c>
      <c r="D91" s="11">
        <f>'Per Book'!D85+Adjustments!D85</f>
        <v>12306073.470000001</v>
      </c>
      <c r="E91" s="11"/>
      <c r="F91" s="11">
        <f>'Per Book'!F85+Adjustments!F85</f>
        <v>526599.25</v>
      </c>
      <c r="G91" s="11"/>
      <c r="H91" s="11">
        <f>'Per Book'!H85+Adjustments!H85</f>
        <v>12357218.810000001</v>
      </c>
      <c r="I91" s="12"/>
      <c r="J91" s="11">
        <f t="shared" si="9"/>
        <v>-11830619.560000001</v>
      </c>
      <c r="K91" s="2"/>
      <c r="L91" s="9">
        <f t="shared" si="20"/>
        <v>-0.96136428803557272</v>
      </c>
      <c r="M91" s="9"/>
      <c r="N91" s="9">
        <f t="shared" si="21"/>
        <v>-0.61006860419042386</v>
      </c>
      <c r="O91" s="9"/>
      <c r="P91" s="9">
        <f>IF(SUM(D89:D91)=0,"NA",+SUM(J89:$J91)/SUM(D89:D91))</f>
        <v>-0.57880754127843237</v>
      </c>
      <c r="Q91" s="9"/>
      <c r="R91" s="9">
        <f>IF(SUM(D88:D91)=0,"NA",+SUM($J88:J91)/SUM(D88:D91))</f>
        <v>-0.41608593129971322</v>
      </c>
      <c r="S91" s="9"/>
      <c r="T91" s="9">
        <f>IF(SUM(D87:D91)=0,"NA",+SUM($J87:J91)/SUM(D87:D91))</f>
        <v>-0.45229851545817151</v>
      </c>
      <c r="U91" s="9"/>
      <c r="V91" s="9">
        <f>IF(SUM(D86:D91)=0,"NA",+SUM($J86:J91)/SUM(D86:D91))</f>
        <v>-0.43919812304803146</v>
      </c>
      <c r="W91" s="9"/>
      <c r="X91" s="9">
        <f>IF(SUM(D85:D91)=0,"NA",+SUM($J85:J91)/SUM(D85:D91))</f>
        <v>-0.42275075832369824</v>
      </c>
      <c r="Y91" s="9"/>
      <c r="Z91" s="9">
        <f>IF(SUM(D84:D91)=0,"NA",+SUM($J84:J91)/SUM(D84:D91))</f>
        <v>-0.40408357937798239</v>
      </c>
      <c r="AA91" s="9"/>
      <c r="AB91" s="9">
        <f>IF(SUM(D83:D91)=0,"NA",+SUM($J83:J91)/SUM(D83:D91))</f>
        <v>-0.40371155512738377</v>
      </c>
      <c r="AD91" s="9">
        <f>IF(SUM(D82:D91)=0,"NA",+SUM($J82:J91)/SUM(D82:D91))</f>
        <v>-0.39837779207763047</v>
      </c>
      <c r="AE91" s="9"/>
      <c r="AF91" s="9">
        <f t="shared" si="22"/>
        <v>-0.38119044572633132</v>
      </c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2"/>
      <c r="AT91" s="2"/>
    </row>
    <row r="92" spans="1:46" x14ac:dyDescent="0.2">
      <c r="A92" s="5">
        <f>'Per Book'!A86</f>
        <v>2013</v>
      </c>
      <c r="B92" s="5" t="str">
        <f>'Per Book'!B86</f>
        <v>312 - Boiler Plant Equipment</v>
      </c>
      <c r="D92" s="11">
        <f>'Per Book'!D86+Adjustments!D86</f>
        <v>17318693.899999999</v>
      </c>
      <c r="E92" s="11"/>
      <c r="F92" s="11">
        <f>'Per Book'!F86+Adjustments!F86</f>
        <v>395217.81</v>
      </c>
      <c r="G92" s="11"/>
      <c r="H92" s="11">
        <f>'Per Book'!H86+Adjustments!H86</f>
        <v>3502098.78</v>
      </c>
      <c r="I92" s="12"/>
      <c r="J92" s="11">
        <f t="shared" si="9"/>
        <v>-3106880.9699999997</v>
      </c>
      <c r="K92" s="2"/>
      <c r="L92" s="9">
        <f t="shared" si="20"/>
        <v>-0.17939464649814038</v>
      </c>
      <c r="M92" s="9"/>
      <c r="N92" s="9">
        <f t="shared" si="21"/>
        <v>-0.5042233865818202</v>
      </c>
      <c r="O92" s="9"/>
      <c r="P92" s="9">
        <f>IF(SUM(D90:D92)=0,"NA",+SUM(J90:$J92)/SUM(D90:D92))</f>
        <v>-0.44873018144563176</v>
      </c>
      <c r="Q92" s="9"/>
      <c r="R92" s="9">
        <f>IF(SUM(D89:D92)=0,"NA",+SUM($J89:J92)/SUM(D89:D92))</f>
        <v>-0.44129690447761627</v>
      </c>
      <c r="S92" s="9"/>
      <c r="T92" s="9">
        <f>IF(SUM(D88:D92)=0,"NA",+SUM($J88:J92)/SUM(D88:D92))</f>
        <v>-0.3561205071391908</v>
      </c>
      <c r="U92" s="9"/>
      <c r="V92" s="9">
        <f>IF(SUM(D87:D92)=0,"NA",+SUM($J87:J92)/SUM(D87:D92))</f>
        <v>-0.3901427222175794</v>
      </c>
      <c r="W92" s="9"/>
      <c r="X92" s="9">
        <f>IF(SUM(D86:D92)=0,"NA",+SUM($J86:J92)/SUM(D86:D92))</f>
        <v>-0.38795412504872079</v>
      </c>
      <c r="Y92" s="9"/>
      <c r="Z92" s="9">
        <f>IF(SUM(D85:D92)=0,"NA",+SUM($J85:J92)/SUM(D85:D92))</f>
        <v>-0.37818509463537131</v>
      </c>
      <c r="AA92" s="9"/>
      <c r="AB92" s="9">
        <f>IF(SUM(D84:D92)=0,"NA",+SUM($J84:J92)/SUM(D84:D92))</f>
        <v>-0.36833896953508682</v>
      </c>
      <c r="AD92" s="9">
        <f>IF(SUM(D83:D92)=0,"NA",+SUM($J83:J92)/SUM(D83:D92))</f>
        <v>-0.36802405467294719</v>
      </c>
      <c r="AE92" s="9"/>
      <c r="AF92" s="9">
        <f t="shared" si="22"/>
        <v>-0.35093611619726678</v>
      </c>
      <c r="AG92" s="9"/>
      <c r="AH92" s="9">
        <f>IF(SUM($D73:$D92)=0,"NA",+SUM($J73:$J92)/SUM($D73:$D92))</f>
        <v>-0.3251852697934457</v>
      </c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2"/>
      <c r="AT92" s="2"/>
    </row>
    <row r="93" spans="1:46" x14ac:dyDescent="0.2">
      <c r="A93" s="5">
        <f>'Per Book'!A87</f>
        <v>2014</v>
      </c>
      <c r="B93" s="5" t="str">
        <f>'Per Book'!B87</f>
        <v>312 - Boiler Plant Equipment</v>
      </c>
      <c r="D93" s="11">
        <f>'Per Book'!D87+Adjustments!D87</f>
        <v>8214660.5</v>
      </c>
      <c r="E93" s="11"/>
      <c r="F93" s="11">
        <f>'Per Book'!F87+Adjustments!F87</f>
        <v>951911.27</v>
      </c>
      <c r="G93" s="11"/>
      <c r="H93" s="11">
        <f>'Per Book'!H87+Adjustments!H87</f>
        <v>3491552.51</v>
      </c>
      <c r="I93" s="12"/>
      <c r="J93" s="11">
        <f t="shared" si="9"/>
        <v>-2539641.2399999998</v>
      </c>
      <c r="K93" s="2"/>
      <c r="L93" s="9">
        <f t="shared" si="20"/>
        <v>-0.30915961043064405</v>
      </c>
      <c r="M93" s="9"/>
      <c r="N93" s="9">
        <f t="shared" si="21"/>
        <v>-0.22114298503607499</v>
      </c>
      <c r="O93" s="9"/>
      <c r="P93" s="9">
        <f>IF(SUM(D91:D93)=0,"NA",+SUM(J91:$J93)/SUM(D91:D93))</f>
        <v>-0.46187648053358371</v>
      </c>
      <c r="Q93" s="9"/>
      <c r="R93" s="9">
        <f>IF(SUM(D90:D93)=0,"NA",+SUM($J90:J93)/SUM(D90:D93))</f>
        <v>-0.42767172948943249</v>
      </c>
      <c r="S93" s="9"/>
      <c r="T93" s="9">
        <f>IF(SUM(D89:D93)=0,"NA",+SUM($J89:J93)/SUM(D89:D93))</f>
        <v>-0.42274783947499578</v>
      </c>
      <c r="U93" s="9"/>
      <c r="V93" s="9">
        <f>IF(SUM(D88:D93)=0,"NA",+SUM($J88:J93)/SUM(D88:D93))</f>
        <v>-0.35108264957439633</v>
      </c>
      <c r="W93" s="9"/>
      <c r="X93" s="9">
        <f>IF(SUM(D87:D93)=0,"NA",+SUM($J87:J93)/SUM(D87:D93))</f>
        <v>-0.38224704933057874</v>
      </c>
      <c r="Y93" s="9"/>
      <c r="Z93" s="9">
        <f>IF(SUM(D86:D93)=0,"NA",+SUM($J86:J93)/SUM(D86:D93))</f>
        <v>-0.38121307717510727</v>
      </c>
      <c r="AA93" s="9"/>
      <c r="AB93" s="9">
        <f>IF(SUM(D85:D93)=0,"NA",+SUM($J85:J93)/SUM(D85:D93))</f>
        <v>-0.3726685461610853</v>
      </c>
      <c r="AD93" s="9">
        <f>IF(SUM(D84:D93)=0,"NA",+SUM($J84:J93)/SUM(D84:D93))</f>
        <v>-0.36418675006288476</v>
      </c>
      <c r="AE93" s="9"/>
      <c r="AF93" s="9">
        <f t="shared" si="22"/>
        <v>-0.36028509951699017</v>
      </c>
      <c r="AG93" s="9"/>
      <c r="AH93" s="9">
        <f t="shared" ref="AH93" si="23">IF(SUM($D74:$D93)=0,"NA",+SUM($J74:$J93)/SUM($D74:$D93))</f>
        <v>-0.33581474229504177</v>
      </c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2"/>
      <c r="AT93" s="2"/>
    </row>
    <row r="94" spans="1:46" x14ac:dyDescent="0.2">
      <c r="A94" s="5" t="s">
        <v>23</v>
      </c>
      <c r="B94" s="5" t="s">
        <v>39</v>
      </c>
      <c r="D94" s="11">
        <f>AVERAGE(D84:D93)</f>
        <v>11707915.414999997</v>
      </c>
      <c r="E94" s="11"/>
      <c r="F94" s="11"/>
      <c r="G94" s="11"/>
      <c r="H94" s="11"/>
      <c r="I94" s="12"/>
      <c r="J94" s="11"/>
      <c r="K94" s="2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2"/>
      <c r="AT94" s="2"/>
    </row>
    <row r="95" spans="1:46" x14ac:dyDescent="0.2">
      <c r="A95" s="5"/>
      <c r="B95" s="5" t="s">
        <v>40</v>
      </c>
      <c r="D95" s="11">
        <v>1558536472.7499998</v>
      </c>
      <c r="E95" s="11"/>
      <c r="F95" s="11"/>
      <c r="G95" s="11"/>
      <c r="H95" s="11"/>
      <c r="I95" s="12"/>
      <c r="J95" s="11"/>
      <c r="K95" s="2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2"/>
      <c r="AT95" s="2"/>
    </row>
    <row r="96" spans="1:46" x14ac:dyDescent="0.2">
      <c r="A96" s="5"/>
      <c r="B96" s="5" t="s">
        <v>42</v>
      </c>
      <c r="D96" s="25">
        <f>+D94/D95</f>
        <v>7.5121215446063089E-3</v>
      </c>
      <c r="E96" s="11"/>
      <c r="F96" s="11"/>
      <c r="G96" s="11"/>
      <c r="H96" s="11"/>
      <c r="I96" s="12"/>
      <c r="J96" s="11"/>
      <c r="K96" s="2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2"/>
      <c r="AT96" s="2"/>
    </row>
    <row r="97" spans="1:46" x14ac:dyDescent="0.2">
      <c r="A97" s="5"/>
      <c r="B97" s="5"/>
      <c r="D97" s="11"/>
      <c r="E97" s="11"/>
      <c r="F97" s="11"/>
      <c r="G97" s="11"/>
      <c r="H97" s="11"/>
      <c r="I97" s="12"/>
      <c r="J97" s="11"/>
      <c r="K97" s="2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2"/>
      <c r="AT97" s="2"/>
    </row>
    <row r="98" spans="1:46" x14ac:dyDescent="0.2">
      <c r="A98" s="5"/>
      <c r="B98" s="5"/>
      <c r="D98" s="11"/>
      <c r="E98" s="11"/>
      <c r="F98" s="11"/>
      <c r="G98" s="11"/>
      <c r="H98" s="11"/>
      <c r="I98" s="12"/>
      <c r="J98" s="11"/>
      <c r="K98" s="2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2"/>
      <c r="AT98" s="2"/>
    </row>
    <row r="99" spans="1:46" x14ac:dyDescent="0.2">
      <c r="A99" s="5"/>
      <c r="B99" s="5"/>
      <c r="D99" s="11"/>
      <c r="E99" s="11"/>
      <c r="F99" s="11"/>
      <c r="G99" s="11"/>
      <c r="H99" s="11"/>
      <c r="I99" s="12"/>
      <c r="J99" s="11"/>
      <c r="K99" s="2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2"/>
      <c r="AT99" s="2"/>
    </row>
    <row r="100" spans="1:46" x14ac:dyDescent="0.2">
      <c r="A100" s="5"/>
      <c r="B100" s="5"/>
      <c r="D100" s="11"/>
      <c r="E100" s="11"/>
      <c r="F100" s="11"/>
      <c r="G100" s="11"/>
      <c r="H100" s="11"/>
      <c r="I100" s="12"/>
      <c r="J100" s="11"/>
      <c r="K100" s="2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2"/>
      <c r="AT100" s="2"/>
    </row>
    <row r="101" spans="1:46" x14ac:dyDescent="0.2">
      <c r="A101" s="5"/>
      <c r="B101" s="5"/>
      <c r="D101" s="11"/>
      <c r="E101" s="11"/>
      <c r="F101" s="11"/>
      <c r="G101" s="11"/>
      <c r="H101" s="11"/>
      <c r="I101" s="12"/>
      <c r="J101" s="11"/>
      <c r="K101" s="2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2"/>
      <c r="AT101" s="2"/>
    </row>
    <row r="102" spans="1:46" x14ac:dyDescent="0.2">
      <c r="A102" s="5" t="s">
        <v>23</v>
      </c>
      <c r="B102" s="5" t="s">
        <v>23</v>
      </c>
      <c r="D102" s="11"/>
      <c r="E102" s="11"/>
      <c r="F102" s="11"/>
      <c r="G102" s="11"/>
      <c r="H102" s="11"/>
      <c r="I102" s="12"/>
      <c r="J102" s="11"/>
      <c r="K102" s="2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2"/>
      <c r="AT102" s="2"/>
    </row>
    <row r="103" spans="1:46" x14ac:dyDescent="0.2">
      <c r="A103" s="5">
        <f>'Per Book'!A90</f>
        <v>1994</v>
      </c>
      <c r="B103" s="5" t="str">
        <f>'Per Book'!B90</f>
        <v>314 - Turbogenerator Units</v>
      </c>
      <c r="D103" s="11">
        <f>'Per Book'!D90+Adjustments!D90</f>
        <v>723398.03</v>
      </c>
      <c r="E103" s="11"/>
      <c r="F103" s="11">
        <f>'Per Book'!F90+Adjustments!F90</f>
        <v>1902</v>
      </c>
      <c r="G103" s="11"/>
      <c r="H103" s="11">
        <f>'Per Book'!H90+Adjustments!H90</f>
        <v>218095.6</v>
      </c>
      <c r="I103" s="12"/>
      <c r="J103" s="11">
        <f t="shared" si="9"/>
        <v>-216193.6</v>
      </c>
      <c r="K103" s="2"/>
      <c r="L103" s="9">
        <f t="shared" ref="L103:L106" si="24">IF(+D103=0,"NA",+J103/D103)</f>
        <v>-0.29885843067612444</v>
      </c>
      <c r="M103" s="9"/>
      <c r="N103" s="9" t="s">
        <v>23</v>
      </c>
      <c r="O103" s="9"/>
      <c r="P103" s="9" t="s">
        <v>23</v>
      </c>
      <c r="Q103" s="9"/>
      <c r="R103" s="9" t="s">
        <v>23</v>
      </c>
      <c r="S103" s="9"/>
      <c r="T103" s="9" t="s">
        <v>23</v>
      </c>
      <c r="U103" s="9"/>
      <c r="V103" s="9" t="s">
        <v>23</v>
      </c>
      <c r="W103" s="9"/>
      <c r="X103" s="9" t="s">
        <v>23</v>
      </c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2"/>
      <c r="AT103" s="2"/>
    </row>
    <row r="104" spans="1:46" x14ac:dyDescent="0.2">
      <c r="A104" s="5">
        <f>'Per Book'!A91</f>
        <v>1995</v>
      </c>
      <c r="B104" s="5" t="str">
        <f>'Per Book'!B91</f>
        <v>314 - Turbogenerator Units</v>
      </c>
      <c r="D104" s="11">
        <f>'Per Book'!D91+Adjustments!D91</f>
        <v>657090.84</v>
      </c>
      <c r="E104" s="11"/>
      <c r="F104" s="11">
        <f>'Per Book'!F91+Adjustments!F91</f>
        <v>0</v>
      </c>
      <c r="G104" s="11"/>
      <c r="H104" s="11">
        <f>'Per Book'!H91+Adjustments!H91</f>
        <v>260480.25</v>
      </c>
      <c r="I104" s="12"/>
      <c r="J104" s="11">
        <f t="shared" si="9"/>
        <v>-260480.25</v>
      </c>
      <c r="K104" s="2"/>
      <c r="L104" s="9">
        <f t="shared" si="24"/>
        <v>-0.39641436791296619</v>
      </c>
      <c r="M104" s="9"/>
      <c r="N104" s="9">
        <f t="shared" ref="N104:N117" si="25">IF(SUM(D103:D104)=0,"NA",+SUM(J103:J104)/SUM(D103:D104))</f>
        <v>-0.34529351185569496</v>
      </c>
      <c r="O104" s="9"/>
      <c r="P104" s="9" t="s">
        <v>23</v>
      </c>
      <c r="Q104" s="9"/>
      <c r="R104" s="9" t="s">
        <v>23</v>
      </c>
      <c r="S104" s="9"/>
      <c r="T104" s="9" t="s">
        <v>23</v>
      </c>
      <c r="U104" s="9"/>
      <c r="V104" s="9" t="s">
        <v>23</v>
      </c>
      <c r="W104" s="9"/>
      <c r="X104" s="9" t="s">
        <v>23</v>
      </c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2"/>
      <c r="AT104" s="2"/>
    </row>
    <row r="105" spans="1:46" x14ac:dyDescent="0.2">
      <c r="A105" s="5">
        <f>'Per Book'!A92</f>
        <v>1996</v>
      </c>
      <c r="B105" s="5" t="str">
        <f>'Per Book'!B92</f>
        <v>314 - Turbogenerator Units</v>
      </c>
      <c r="D105" s="11">
        <f>'Per Book'!D92+Adjustments!D92</f>
        <v>1739556.43</v>
      </c>
      <c r="E105" s="11"/>
      <c r="F105" s="11">
        <f>'Per Book'!F92+Adjustments!F92</f>
        <v>0</v>
      </c>
      <c r="G105" s="11"/>
      <c r="H105" s="11">
        <f>'Per Book'!H92+Adjustments!H92</f>
        <v>126436.59</v>
      </c>
      <c r="I105" s="12"/>
      <c r="J105" s="11">
        <f t="shared" si="9"/>
        <v>-126436.59</v>
      </c>
      <c r="K105" s="2"/>
      <c r="L105" s="9">
        <f t="shared" si="24"/>
        <v>-7.2683235691296311E-2</v>
      </c>
      <c r="M105" s="9"/>
      <c r="N105" s="9">
        <f t="shared" si="25"/>
        <v>-0.16144087819815053</v>
      </c>
      <c r="O105" s="9"/>
      <c r="P105" s="9">
        <f>IF(SUM(D103:D105)=0,"NA",+SUM(J103:$J105)/SUM(D103:D105))</f>
        <v>-0.1933018216113721</v>
      </c>
      <c r="Q105" s="9"/>
      <c r="R105" s="9" t="s">
        <v>23</v>
      </c>
      <c r="S105" s="9"/>
      <c r="T105" s="9" t="s">
        <v>23</v>
      </c>
      <c r="U105" s="9"/>
      <c r="V105" s="9" t="s">
        <v>23</v>
      </c>
      <c r="W105" s="9"/>
      <c r="X105" s="9" t="s">
        <v>23</v>
      </c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2"/>
      <c r="AT105" s="2"/>
    </row>
    <row r="106" spans="1:46" x14ac:dyDescent="0.2">
      <c r="A106" s="5">
        <f>'Per Book'!A93</f>
        <v>1997</v>
      </c>
      <c r="B106" s="5" t="str">
        <f>'Per Book'!B93</f>
        <v>314 - Turbogenerator Units</v>
      </c>
      <c r="D106" s="11">
        <f>'Per Book'!D93+Adjustments!D93</f>
        <v>145999.91</v>
      </c>
      <c r="E106" s="11"/>
      <c r="F106" s="11">
        <f>'Per Book'!F93+Adjustments!F93</f>
        <v>0</v>
      </c>
      <c r="G106" s="11"/>
      <c r="H106" s="11">
        <f>'Per Book'!H93+Adjustments!H93</f>
        <v>10679.58</v>
      </c>
      <c r="I106" s="12"/>
      <c r="J106" s="11">
        <f t="shared" si="9"/>
        <v>-10679.58</v>
      </c>
      <c r="K106" s="2"/>
      <c r="L106" s="9">
        <f t="shared" si="24"/>
        <v>-7.3147853310320532E-2</v>
      </c>
      <c r="M106" s="9"/>
      <c r="N106" s="9">
        <f t="shared" si="25"/>
        <v>-7.2719211349579718E-2</v>
      </c>
      <c r="O106" s="9"/>
      <c r="P106" s="9">
        <f>IF(SUM(D104:D106)=0,"NA",+SUM(J104:$J106)/SUM(D104:D106))</f>
        <v>-0.15637105420186531</v>
      </c>
      <c r="Q106" s="9"/>
      <c r="R106" s="9">
        <f>IF(SUM(D103:D106)=0,"NA",+SUM($J103:J106)/SUM(D103:D106))</f>
        <v>-0.18793065635487632</v>
      </c>
      <c r="S106" s="9"/>
      <c r="T106" s="9" t="s">
        <v>23</v>
      </c>
      <c r="U106" s="9"/>
      <c r="V106" s="9" t="s">
        <v>23</v>
      </c>
      <c r="W106" s="9"/>
      <c r="X106" s="9" t="s">
        <v>23</v>
      </c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2"/>
      <c r="AT106" s="2"/>
    </row>
    <row r="107" spans="1:46" x14ac:dyDescent="0.2">
      <c r="A107" s="5">
        <f>'Per Book'!A94</f>
        <v>1998</v>
      </c>
      <c r="B107" s="5" t="str">
        <f>'Per Book'!B94</f>
        <v>314 - Turbogenerator Units</v>
      </c>
      <c r="D107" s="11">
        <f>'Per Book'!D94+Adjustments!D94</f>
        <v>1045044.92</v>
      </c>
      <c r="E107" s="11"/>
      <c r="F107" s="11">
        <f>'Per Book'!F94+Adjustments!F94</f>
        <v>0</v>
      </c>
      <c r="G107" s="11"/>
      <c r="H107" s="11">
        <f>'Per Book'!H94+Adjustments!H94</f>
        <v>268812.71000000002</v>
      </c>
      <c r="I107" s="12"/>
      <c r="J107" s="11">
        <f t="shared" si="9"/>
        <v>-268812.71000000002</v>
      </c>
      <c r="K107" s="2"/>
      <c r="L107" s="9">
        <f>IF(+D107=0,"NA",+J107/D107)</f>
        <v>-0.25722598603704039</v>
      </c>
      <c r="M107" s="9"/>
      <c r="N107" s="9">
        <f t="shared" si="25"/>
        <v>-0.23466143587559171</v>
      </c>
      <c r="O107" s="9"/>
      <c r="P107" s="9">
        <f>IF(SUM(D105:D107)=0,"NA",+SUM(J105:$J107)/SUM(D105:D107))</f>
        <v>-0.13851385568571006</v>
      </c>
      <c r="Q107" s="9"/>
      <c r="R107" s="9">
        <f>IF(SUM(D104:D107)=0,"NA",+SUM($J104:J107)/SUM(D104:D107))</f>
        <v>-0.18574869621615522</v>
      </c>
      <c r="S107" s="9"/>
      <c r="T107" s="9">
        <f>IF(SUM(D103:D107)=0,"NA",+SUM($J103:J107)/SUM(D103:D107))</f>
        <v>-0.20472843373376653</v>
      </c>
      <c r="U107" s="9"/>
      <c r="V107" s="9" t="s">
        <v>23</v>
      </c>
      <c r="W107" s="9"/>
      <c r="X107" s="9" t="s">
        <v>23</v>
      </c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2"/>
      <c r="AT107" s="2"/>
    </row>
    <row r="108" spans="1:46" x14ac:dyDescent="0.2">
      <c r="A108" s="5">
        <f>'Per Book'!A95</f>
        <v>1999</v>
      </c>
      <c r="B108" s="5" t="str">
        <f>'Per Book'!B95</f>
        <v>314 - Turbogenerator Units</v>
      </c>
      <c r="D108" s="11">
        <f>'Per Book'!D95+Adjustments!D95</f>
        <v>660154.82999999996</v>
      </c>
      <c r="E108" s="11"/>
      <c r="F108" s="11">
        <f>'Per Book'!F95+Adjustments!F95</f>
        <v>27542.400000000001</v>
      </c>
      <c r="G108" s="11"/>
      <c r="H108" s="11">
        <f>'Per Book'!H95+Adjustments!H95</f>
        <v>187372.31</v>
      </c>
      <c r="I108" s="12"/>
      <c r="J108" s="11">
        <f t="shared" si="9"/>
        <v>-159829.91</v>
      </c>
      <c r="K108" s="2"/>
      <c r="L108" s="9">
        <f t="shared" ref="L108:L116" si="26">IF(+D108=0,"NA",+J108/D108)</f>
        <v>-0.24210973356053461</v>
      </c>
      <c r="M108" s="9"/>
      <c r="N108" s="9">
        <f t="shared" si="25"/>
        <v>-0.25137384637782173</v>
      </c>
      <c r="O108" s="9"/>
      <c r="P108" s="9">
        <f>IF(SUM(D106:D108)=0,"NA",+SUM(J106:$J108)/SUM(D106:D108))</f>
        <v>-0.23731756735521442</v>
      </c>
      <c r="Q108" s="9"/>
      <c r="R108" s="9">
        <f>IF(SUM(D105:D108)=0,"NA",+SUM($J105:J108)/SUM(D105:D108))</f>
        <v>-0.15755979404326514</v>
      </c>
      <c r="S108" s="9"/>
      <c r="T108" s="9">
        <f>IF(SUM(D104:D108)=0,"NA",+SUM($J104:J108)/SUM(D104:D108))</f>
        <v>-0.19450772441086997</v>
      </c>
      <c r="U108" s="9"/>
      <c r="V108" s="9">
        <f>IF(SUM(D103:D108)=0,"NA",+SUM($J103:J108)/SUM(D103:D108))</f>
        <v>-0.20969247107871344</v>
      </c>
      <c r="W108" s="9"/>
      <c r="X108" s="9" t="s">
        <v>23</v>
      </c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2"/>
      <c r="AT108" s="2"/>
    </row>
    <row r="109" spans="1:46" x14ac:dyDescent="0.2">
      <c r="A109" s="5">
        <f>'Per Book'!A96</f>
        <v>2000</v>
      </c>
      <c r="B109" s="5" t="str">
        <f>'Per Book'!B96</f>
        <v>314 - Turbogenerator Units</v>
      </c>
      <c r="D109" s="11">
        <f>'Per Book'!D96+Adjustments!D96</f>
        <v>404288.19</v>
      </c>
      <c r="E109" s="11"/>
      <c r="F109" s="11">
        <f>'Per Book'!F96+Adjustments!F96</f>
        <v>189572</v>
      </c>
      <c r="G109" s="11"/>
      <c r="H109" s="11">
        <f>'Per Book'!H96+Adjustments!H96</f>
        <v>232690.27</v>
      </c>
      <c r="I109" s="12"/>
      <c r="J109" s="11">
        <f t="shared" si="9"/>
        <v>-43118.26999999999</v>
      </c>
      <c r="K109" s="2"/>
      <c r="L109" s="9">
        <f t="shared" si="26"/>
        <v>-0.10665231156022635</v>
      </c>
      <c r="M109" s="9"/>
      <c r="N109" s="9">
        <f t="shared" si="25"/>
        <v>-0.19066138458026621</v>
      </c>
      <c r="O109" s="9"/>
      <c r="P109" s="9">
        <f>IF(SUM(D107:D109)=0,"NA",+SUM(J107:$J109)/SUM(D107:D109))</f>
        <v>-0.22363763312152429</v>
      </c>
      <c r="Q109" s="9"/>
      <c r="R109" s="9">
        <f>IF(SUM(D106:D109)=0,"NA",+SUM($J106:J109)/SUM(D106:D109))</f>
        <v>-0.21389628412318873</v>
      </c>
      <c r="S109" s="9"/>
      <c r="T109" s="9">
        <f>IF(SUM(D105:D109)=0,"NA",+SUM($J105:J109)/SUM(D105:D109))</f>
        <v>-0.1524080879524069</v>
      </c>
      <c r="U109" s="9"/>
      <c r="V109" s="9">
        <f>IF(SUM(D104:D109)=0,"NA",+SUM($J104:J109)/SUM(D104:D109))</f>
        <v>-0.18687275575091208</v>
      </c>
      <c r="W109" s="9"/>
      <c r="X109" s="9">
        <f>IF(SUM(D103:D109)=0,"NA",+SUM($J103:J109)/SUM(D103:D109))</f>
        <v>-0.20194292913996817</v>
      </c>
      <c r="Y109" s="9"/>
      <c r="Z109" s="9" t="s">
        <v>23</v>
      </c>
      <c r="AA109" s="9"/>
      <c r="AB109" s="9" t="s">
        <v>23</v>
      </c>
      <c r="AD109" s="9" t="s">
        <v>23</v>
      </c>
      <c r="AE109" s="9"/>
      <c r="AF109" s="9" t="s">
        <v>23</v>
      </c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2"/>
      <c r="AT109" s="2"/>
    </row>
    <row r="110" spans="1:46" x14ac:dyDescent="0.2">
      <c r="A110" s="5">
        <f>'Per Book'!A97</f>
        <v>2001</v>
      </c>
      <c r="B110" s="5" t="str">
        <f>'Per Book'!B97</f>
        <v>314 - Turbogenerator Units</v>
      </c>
      <c r="D110" s="11">
        <f>'Per Book'!D97+Adjustments!D97</f>
        <v>167999.09</v>
      </c>
      <c r="E110" s="11"/>
      <c r="F110" s="11">
        <f>'Per Book'!F97+Adjustments!F97</f>
        <v>32000</v>
      </c>
      <c r="G110" s="11"/>
      <c r="H110" s="11">
        <f>'Per Book'!H97+Adjustments!H97</f>
        <v>74944.75</v>
      </c>
      <c r="I110" s="12"/>
      <c r="J110" s="11">
        <f t="shared" si="9"/>
        <v>-42944.75</v>
      </c>
      <c r="K110" s="2"/>
      <c r="L110" s="9">
        <f t="shared" si="26"/>
        <v>-0.25562489653961817</v>
      </c>
      <c r="M110" s="9"/>
      <c r="N110" s="9">
        <f t="shared" si="25"/>
        <v>-0.15038429650227414</v>
      </c>
      <c r="O110" s="9"/>
      <c r="P110" s="9">
        <f>IF(SUM(D108:D110)=0,"NA",+SUM(J108:$J110)/SUM(D108:D110))</f>
        <v>-0.1995168194958869</v>
      </c>
      <c r="Q110" s="9"/>
      <c r="R110" s="9">
        <f>IF(SUM(D107:D110)=0,"NA",+SUM($J107:J110)/SUM(D107:D110))</f>
        <v>-0.22599717724846935</v>
      </c>
      <c r="S110" s="9"/>
      <c r="T110" s="9">
        <f>IF(SUM(D106:D110)=0,"NA",+SUM($J106:J110)/SUM(D106:D110))</f>
        <v>-0.21678896276618684</v>
      </c>
      <c r="U110" s="9"/>
      <c r="V110" s="9">
        <f>IF(SUM(D105:D110)=0,"NA",+SUM($J105:J110)/SUM(D105:D110))</f>
        <v>-0.15657338924143854</v>
      </c>
      <c r="W110" s="9"/>
      <c r="X110" s="9">
        <f>IF(SUM(D104:D110)=0,"NA",+SUM($J104:J110)/SUM(D104:D110))</f>
        <v>-0.18926901622517273</v>
      </c>
      <c r="Y110" s="9"/>
      <c r="Z110" s="9">
        <f>IF(SUM(D103:D110)=0,"NA",+SUM($J103:J110)/SUM(D103:D110))</f>
        <v>-0.20356978387483859</v>
      </c>
      <c r="AA110" s="9"/>
      <c r="AB110" s="9" t="s">
        <v>23</v>
      </c>
      <c r="AD110" s="9" t="s">
        <v>23</v>
      </c>
      <c r="AE110" s="9"/>
      <c r="AF110" s="9" t="s">
        <v>23</v>
      </c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2"/>
      <c r="AT110" s="2"/>
    </row>
    <row r="111" spans="1:46" x14ac:dyDescent="0.2">
      <c r="A111" s="5">
        <f>'Per Book'!A98</f>
        <v>2002</v>
      </c>
      <c r="B111" s="5" t="str">
        <f>'Per Book'!B98</f>
        <v>314 - Turbogenerator Units</v>
      </c>
      <c r="D111" s="11">
        <f>'Per Book'!D98+Adjustments!D98</f>
        <v>1996988.87</v>
      </c>
      <c r="E111" s="11"/>
      <c r="F111" s="11">
        <f>'Per Book'!F98+Adjustments!F98</f>
        <v>155136.18</v>
      </c>
      <c r="G111" s="11"/>
      <c r="H111" s="11">
        <f>'Per Book'!H98+Adjustments!H98</f>
        <v>793381.82</v>
      </c>
      <c r="I111" s="12"/>
      <c r="J111" s="11">
        <f t="shared" si="9"/>
        <v>-638245.6399999999</v>
      </c>
      <c r="K111" s="2"/>
      <c r="L111" s="9">
        <f t="shared" si="26"/>
        <v>-0.31960400460319033</v>
      </c>
      <c r="M111" s="9"/>
      <c r="N111" s="9">
        <f t="shared" si="25"/>
        <v>-0.31463934330609389</v>
      </c>
      <c r="O111" s="9"/>
      <c r="P111" s="9">
        <f>IF(SUM(D109:D111)=0,"NA",+SUM(J109:$J111)/SUM(D109:D111))</f>
        <v>-0.28191156485845237</v>
      </c>
      <c r="Q111" s="9"/>
      <c r="R111" s="9">
        <f>IF(SUM(D108:D111)=0,"NA",+SUM($J108:J111)/SUM(D108:D111))</f>
        <v>-0.27377534168573553</v>
      </c>
      <c r="S111" s="9"/>
      <c r="T111" s="9">
        <f>IF(SUM(D107:D111)=0,"NA",+SUM($J107:J111)/SUM(D107:D111))</f>
        <v>-0.26972927371049155</v>
      </c>
      <c r="U111" s="9"/>
      <c r="V111" s="9">
        <f>IF(SUM(D106:D111)=0,"NA",+SUM($J106:J111)/SUM(D106:D111))</f>
        <v>-0.2632365632151259</v>
      </c>
      <c r="W111" s="9"/>
      <c r="X111" s="9">
        <f>IF(SUM(D105:D111)=0,"NA",+SUM($J105:J111)/SUM(D105:D111))</f>
        <v>-0.20942543800712315</v>
      </c>
      <c r="Y111" s="9"/>
      <c r="Z111" s="9">
        <f>IF(SUM(D104:D111)=0,"NA",+SUM($J104:J111)/SUM(D104:D111))</f>
        <v>-0.2274489813084026</v>
      </c>
      <c r="AA111" s="9"/>
      <c r="AB111" s="9">
        <f>IF(SUM(D103:D111)=0,"NA",+SUM($J103:J111)/SUM(D103:D111))</f>
        <v>-0.23429962919366454</v>
      </c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2"/>
      <c r="AT111" s="2"/>
    </row>
    <row r="112" spans="1:46" x14ac:dyDescent="0.2">
      <c r="A112" s="5">
        <f>'Per Book'!A99</f>
        <v>2003</v>
      </c>
      <c r="B112" s="5" t="str">
        <f>'Per Book'!B99</f>
        <v>314 - Turbogenerator Units</v>
      </c>
      <c r="D112" s="11">
        <f>'Per Book'!D99+Adjustments!D99</f>
        <v>1716763.33</v>
      </c>
      <c r="E112" s="11"/>
      <c r="F112" s="11">
        <f>'Per Book'!F99+Adjustments!F99</f>
        <v>53563.92</v>
      </c>
      <c r="G112" s="11"/>
      <c r="H112" s="11">
        <f>'Per Book'!H99+Adjustments!H99</f>
        <v>72781.25</v>
      </c>
      <c r="I112" s="12"/>
      <c r="J112" s="11">
        <f t="shared" si="9"/>
        <v>-19217.330000000002</v>
      </c>
      <c r="K112" s="2"/>
      <c r="L112" s="9">
        <f t="shared" si="26"/>
        <v>-1.1193930848930703E-2</v>
      </c>
      <c r="M112" s="9"/>
      <c r="N112" s="9">
        <f t="shared" si="25"/>
        <v>-0.17703469014437739</v>
      </c>
      <c r="O112" s="9"/>
      <c r="P112" s="9">
        <f>IF(SUM(D110:D112)=0,"NA",+SUM(J110:$J112)/SUM(D110:D112))</f>
        <v>-0.18043601139628909</v>
      </c>
      <c r="Q112" s="9"/>
      <c r="R112" s="9">
        <f>IF(SUM(D109:D112)=0,"NA",+SUM($J109:J112)/SUM(D109:D112))</f>
        <v>-0.17347623452129279</v>
      </c>
      <c r="S112" s="9"/>
      <c r="T112" s="9">
        <f>IF(SUM(D108:D112)=0,"NA",+SUM($J108:J112)/SUM(D108:D112))</f>
        <v>-0.18263655719582916</v>
      </c>
      <c r="U112" s="9"/>
      <c r="V112" s="9">
        <f>IF(SUM(D107:D112)=0,"NA",+SUM($J107:J112)/SUM(D107:D112))</f>
        <v>-0.1956471048811716</v>
      </c>
      <c r="W112" s="9"/>
      <c r="X112" s="9">
        <f>IF(SUM(D106:D112)=0,"NA",+SUM($J106:J112)/SUM(D106:D112))</f>
        <v>-0.19273294766871343</v>
      </c>
      <c r="Y112" s="9"/>
      <c r="Z112" s="9">
        <f>IF(SUM(D105:D112)=0,"NA",+SUM($J105:J112)/SUM(D105:D112))</f>
        <v>-0.16622048501380618</v>
      </c>
      <c r="AA112" s="9"/>
      <c r="AB112" s="9">
        <f>IF(SUM(D104:D112)=0,"NA",+SUM($J104:J112)/SUM(D104:D112))</f>
        <v>-0.18394491730761156</v>
      </c>
      <c r="AD112" s="9">
        <f>IF(SUM(D103:D112)=0,"NA",+SUM($J103:J112)/SUM(D103:D112))</f>
        <v>-0.19292467910816399</v>
      </c>
      <c r="AE112" s="9"/>
      <c r="AF112" s="9" t="s">
        <v>23</v>
      </c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2"/>
      <c r="AT112" s="2"/>
    </row>
    <row r="113" spans="1:46" x14ac:dyDescent="0.2">
      <c r="A113" s="5">
        <f>'Per Book'!A100</f>
        <v>2004</v>
      </c>
      <c r="B113" s="5" t="str">
        <f>'Per Book'!B100</f>
        <v>314 - Turbogenerator Units</v>
      </c>
      <c r="D113" s="11">
        <f>'Per Book'!D100+Adjustments!D100</f>
        <v>4790385.3099999996</v>
      </c>
      <c r="E113" s="11"/>
      <c r="F113" s="11">
        <f>'Per Book'!F100+Adjustments!F100</f>
        <v>0</v>
      </c>
      <c r="G113" s="11"/>
      <c r="H113" s="11">
        <f>'Per Book'!H100+Adjustments!H100</f>
        <v>1353019.69</v>
      </c>
      <c r="I113" s="12"/>
      <c r="J113" s="11">
        <f t="shared" si="9"/>
        <v>-1353019.69</v>
      </c>
      <c r="K113" s="2"/>
      <c r="L113" s="9">
        <f t="shared" si="26"/>
        <v>-0.28244485619466797</v>
      </c>
      <c r="M113" s="9"/>
      <c r="N113" s="9">
        <f t="shared" si="25"/>
        <v>-0.21088146220677081</v>
      </c>
      <c r="O113" s="9"/>
      <c r="P113" s="9">
        <f>IF(SUM(D111:D113)=0,"NA",+SUM(J111:$J113)/SUM(D111:D113))</f>
        <v>-0.23641229432565933</v>
      </c>
      <c r="Q113" s="9"/>
      <c r="R113" s="9">
        <f>IF(SUM(D110:D113)=0,"NA",+SUM($J110:J113)/SUM(D110:D113))</f>
        <v>-0.23678448630525489</v>
      </c>
      <c r="S113" s="9"/>
      <c r="T113" s="9">
        <f>IF(SUM(D109:D113)=0,"NA",+SUM($J109:J113)/SUM(D109:D113))</f>
        <v>-0.23098805184943311</v>
      </c>
      <c r="U113" s="9"/>
      <c r="V113" s="9">
        <f>IF(SUM(D108:D113)=0,"NA",+SUM($J108:J113)/SUM(D108:D113))</f>
        <v>-0.23174211869691461</v>
      </c>
      <c r="W113" s="9"/>
      <c r="X113" s="9">
        <f>IF(SUM(D107:D113)=0,"NA",+SUM($J107:J113)/SUM(D107:D113))</f>
        <v>-0.23421222753876383</v>
      </c>
      <c r="Y113" s="9"/>
      <c r="Z113" s="9">
        <f>IF(SUM(D106:D113)=0,"NA",+SUM($J106:J113)/SUM(D106:D113))</f>
        <v>-0.23206030657468285</v>
      </c>
      <c r="AA113" s="9"/>
      <c r="AB113" s="9">
        <f>IF(SUM(D105:D113)=0,"NA",+SUM($J105:J113)/SUM(D105:D113))</f>
        <v>-0.21017339968701859</v>
      </c>
      <c r="AD113" s="9">
        <f>IF(SUM(D104:D113)=0,"NA",+SUM($J104:J113)/SUM(D104:D113))</f>
        <v>-0.21935793425863878</v>
      </c>
      <c r="AE113" s="9"/>
      <c r="AF113" s="9" t="s">
        <v>23</v>
      </c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2"/>
      <c r="AT113" s="2"/>
    </row>
    <row r="114" spans="1:46" x14ac:dyDescent="0.2">
      <c r="A114" s="5">
        <f>'Per Book'!A101</f>
        <v>2005</v>
      </c>
      <c r="B114" s="5" t="str">
        <f>'Per Book'!B101</f>
        <v>314 - Turbogenerator Units</v>
      </c>
      <c r="D114" s="11">
        <f>'Per Book'!D101+Adjustments!D101</f>
        <v>218390.9</v>
      </c>
      <c r="E114" s="11"/>
      <c r="F114" s="11">
        <f>'Per Book'!F101+Adjustments!F101</f>
        <v>68732.5</v>
      </c>
      <c r="G114" s="11"/>
      <c r="H114" s="11">
        <f>'Per Book'!H101+Adjustments!H101</f>
        <v>-402154.28</v>
      </c>
      <c r="I114" s="12"/>
      <c r="J114" s="11">
        <f t="shared" si="9"/>
        <v>470886.78</v>
      </c>
      <c r="K114" s="2"/>
      <c r="L114" s="9">
        <f t="shared" si="26"/>
        <v>2.1561648402016753</v>
      </c>
      <c r="M114" s="9"/>
      <c r="N114" s="9">
        <f t="shared" si="25"/>
        <v>-0.17611745324912409</v>
      </c>
      <c r="O114" s="9"/>
      <c r="P114" s="9">
        <f>IF(SUM(D112:D114)=0,"NA",+SUM(J112:$J114)/SUM(D112:D114))</f>
        <v>-0.13401902325296566</v>
      </c>
      <c r="Q114" s="9"/>
      <c r="R114" s="9">
        <f>IF(SUM(D111:D114)=0,"NA",+SUM($J111:J114)/SUM(D111:D114))</f>
        <v>-0.17650798113020988</v>
      </c>
      <c r="S114" s="9"/>
      <c r="T114" s="9">
        <f>IF(SUM(D110:D114)=0,"NA",+SUM($J110:J114)/SUM(D110:D114))</f>
        <v>-0.17800300713315376</v>
      </c>
      <c r="U114" s="9"/>
      <c r="V114" s="9">
        <f>IF(SUM(D109:D114)=0,"NA",+SUM($J109:J114)/SUM(D109:D114))</f>
        <v>-0.17489953047148585</v>
      </c>
      <c r="W114" s="9"/>
      <c r="X114" s="9">
        <f>IF(SUM(D108:D114)=0,"NA",+SUM($J108:J114)/SUM(D108:D114))</f>
        <v>-0.17935651405625655</v>
      </c>
      <c r="Y114" s="9"/>
      <c r="Z114" s="9">
        <f>IF(SUM(D107:D114)=0,"NA",+SUM($J107:J114)/SUM(D107:D114))</f>
        <v>-0.18675442150106653</v>
      </c>
      <c r="AA114" s="9"/>
      <c r="AB114" s="9">
        <f>IF(SUM(D106:D114)=0,"NA",+SUM($J106:J114)/SUM(D106:D114))</f>
        <v>-0.18526630685108467</v>
      </c>
      <c r="AD114" s="9">
        <f>IF(SUM(D105:D114)=0,"NA",+SUM($J105:J114)/SUM(D105:D114))</f>
        <v>-0.17006755520165204</v>
      </c>
      <c r="AE114" s="9"/>
      <c r="AF114" s="9" t="s">
        <v>23</v>
      </c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2"/>
      <c r="AT114" s="2"/>
    </row>
    <row r="115" spans="1:46" x14ac:dyDescent="0.2">
      <c r="A115" s="5">
        <f>'Per Book'!A102</f>
        <v>2006</v>
      </c>
      <c r="B115" s="5" t="str">
        <f>'Per Book'!B102</f>
        <v>314 - Turbogenerator Units</v>
      </c>
      <c r="D115" s="11">
        <f>'Per Book'!D102+Adjustments!D102</f>
        <v>6909778.1699999999</v>
      </c>
      <c r="E115" s="11"/>
      <c r="F115" s="11">
        <f>'Per Book'!F102+Adjustments!F102</f>
        <v>418448.59</v>
      </c>
      <c r="G115" s="11"/>
      <c r="H115" s="11">
        <f>'Per Book'!H102+Adjustments!H102</f>
        <v>873446.24</v>
      </c>
      <c r="I115" s="12"/>
      <c r="J115" s="11">
        <f t="shared" si="9"/>
        <v>-454997.64999999997</v>
      </c>
      <c r="K115" s="2"/>
      <c r="L115" s="9">
        <f t="shared" si="26"/>
        <v>-6.5848372958693696E-2</v>
      </c>
      <c r="M115" s="9"/>
      <c r="N115" s="9">
        <f t="shared" si="25"/>
        <v>2.2290618872764846E-3</v>
      </c>
      <c r="O115" s="9"/>
      <c r="P115" s="9">
        <f>IF(SUM(D113:D115)=0,"NA",+SUM(J113:$J115)/SUM(D113:D115))</f>
        <v>-0.11218898847697333</v>
      </c>
      <c r="Q115" s="9"/>
      <c r="R115" s="9">
        <f>IF(SUM(D112:D115)=0,"NA",+SUM($J112:J115)/SUM(D112:D115))</f>
        <v>-9.9473141649297131E-2</v>
      </c>
      <c r="S115" s="9"/>
      <c r="T115" s="9">
        <f>IF(SUM(D111:D115)=0,"NA",+SUM($J111:J115)/SUM(D111:D115))</f>
        <v>-0.12759432012111929</v>
      </c>
      <c r="U115" s="9"/>
      <c r="V115" s="9">
        <f>IF(SUM(D110:D115)=0,"NA",+SUM($J110:J115)/SUM(D110:D115))</f>
        <v>-0.12895562418571865</v>
      </c>
      <c r="W115" s="9"/>
      <c r="X115" s="9">
        <f>IF(SUM(D109:D115)=0,"NA",+SUM($J109:J115)/SUM(D109:D115))</f>
        <v>-0.12839917914486995</v>
      </c>
      <c r="Y115" s="9"/>
      <c r="Z115" s="9">
        <f>IF(SUM(D108:D115)=0,"NA",+SUM($J108:J115)/SUM(D108:D115))</f>
        <v>-0.13285027255274207</v>
      </c>
      <c r="AA115" s="9"/>
      <c r="AB115" s="9">
        <f>IF(SUM(D107:D115)=0,"NA",+SUM($J107:J115)/SUM(D107:D115))</f>
        <v>-0.14010765420540208</v>
      </c>
      <c r="AD115" s="9">
        <f>IF(SUM(D106:D115)=0,"NA",+SUM($J106:J115)/SUM(D106:D115))</f>
        <v>-0.13956621442356859</v>
      </c>
      <c r="AE115" s="9"/>
      <c r="AF115" s="9" t="s">
        <v>23</v>
      </c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2"/>
      <c r="AT115" s="2"/>
    </row>
    <row r="116" spans="1:46" x14ac:dyDescent="0.2">
      <c r="A116" s="5">
        <f>'Per Book'!A103</f>
        <v>2007</v>
      </c>
      <c r="B116" s="5" t="str">
        <f>'Per Book'!B103</f>
        <v>314 - Turbogenerator Units</v>
      </c>
      <c r="D116" s="11">
        <f>'Per Book'!D103+Adjustments!D103</f>
        <v>4410651.99</v>
      </c>
      <c r="E116" s="11"/>
      <c r="F116" s="11">
        <f>'Per Book'!F103+Adjustments!F103</f>
        <v>118925.98</v>
      </c>
      <c r="G116" s="11"/>
      <c r="H116" s="11">
        <f>'Per Book'!H103+Adjustments!H103</f>
        <v>1345525.07</v>
      </c>
      <c r="I116" s="12"/>
      <c r="J116" s="11">
        <f t="shared" si="9"/>
        <v>-1226599.0900000001</v>
      </c>
      <c r="K116" s="2"/>
      <c r="L116" s="9">
        <f t="shared" si="26"/>
        <v>-0.27809926804041507</v>
      </c>
      <c r="M116" s="9"/>
      <c r="N116" s="9">
        <f t="shared" si="25"/>
        <v>-0.1485453040416973</v>
      </c>
      <c r="O116" s="9"/>
      <c r="P116" s="9">
        <f>IF(SUM(D114:D116)=0,"NA",+SUM(J114:$J116)/SUM(D114:D116))</f>
        <v>-0.10492492722649084</v>
      </c>
      <c r="Q116" s="9"/>
      <c r="R116" s="9">
        <f>IF(SUM(D113:D116)=0,"NA",+SUM($J113:J116)/SUM(D113:D116))</f>
        <v>-0.15700270986286763</v>
      </c>
      <c r="S116" s="9"/>
      <c r="T116" s="9">
        <f>IF(SUM(D112:D116)=0,"NA",+SUM($J112:J116)/SUM(D112:D116))</f>
        <v>-0.14313151484455833</v>
      </c>
      <c r="U116" s="9"/>
      <c r="V116" s="9">
        <f>IF(SUM(D111:D116)=0,"NA",+SUM($J111:J116)/SUM(D111:D116))</f>
        <v>-0.16071442789995247</v>
      </c>
      <c r="W116" s="9"/>
      <c r="X116" s="9">
        <f>IF(SUM(D110:D116)=0,"NA",+SUM($J110:J116)/SUM(D110:D116))</f>
        <v>-0.1615033500594647</v>
      </c>
      <c r="Y116" s="9"/>
      <c r="Z116" s="9">
        <f>IF(SUM(D109:D116)=0,"NA",+SUM($J109:J116)/SUM(D109:D116))</f>
        <v>-0.16042765941595596</v>
      </c>
      <c r="AA116" s="9"/>
      <c r="AB116" s="9">
        <f>IF(SUM(D108:D116)=0,"NA",+SUM($J108:J116)/SUM(D108:D116))</f>
        <v>-0.16296217411591421</v>
      </c>
      <c r="AD116" s="9">
        <f>IF(SUM(D107:D116)=0,"NA",+SUM($J107:J116)/SUM(D107:D116))</f>
        <v>-0.16737561278794538</v>
      </c>
      <c r="AE116" s="9"/>
      <c r="AF116" s="9" t="s">
        <v>23</v>
      </c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2"/>
      <c r="AT116" s="2"/>
    </row>
    <row r="117" spans="1:46" x14ac:dyDescent="0.2">
      <c r="A117" s="5">
        <f>'Per Book'!A104</f>
        <v>2008</v>
      </c>
      <c r="B117" s="5" t="str">
        <f>'Per Book'!B104</f>
        <v>314 - Turbogenerator Units</v>
      </c>
      <c r="D117" s="11">
        <f>'Per Book'!D104+Adjustments!D104</f>
        <v>1141101.1499999999</v>
      </c>
      <c r="E117" s="11"/>
      <c r="F117" s="11">
        <f>'Per Book'!F104+Adjustments!F104</f>
        <v>709907.5</v>
      </c>
      <c r="G117" s="11"/>
      <c r="H117" s="11">
        <f>'Per Book'!H104+Adjustments!H104</f>
        <v>1855080.4</v>
      </c>
      <c r="I117" s="12"/>
      <c r="J117" s="11">
        <f t="shared" si="9"/>
        <v>-1145172.8999999999</v>
      </c>
      <c r="K117" s="2"/>
      <c r="L117" s="9">
        <f>IF(+D117=0,"NA",+J117/D117)</f>
        <v>-1.0035682638651271</v>
      </c>
      <c r="M117" s="9"/>
      <c r="N117" s="9">
        <f t="shared" si="25"/>
        <v>-0.42721135651935704</v>
      </c>
      <c r="O117" s="9"/>
      <c r="P117" s="9">
        <f>IF(SUM(D115:D117)=0,"NA",+SUM(J115:$J117)/SUM(D115:D117))</f>
        <v>-0.22683966919311135</v>
      </c>
      <c r="Q117" s="9"/>
      <c r="R117" s="9">
        <f>IF(SUM(D114:D117)=0,"NA",+SUM($J114:J117)/SUM(D114:D117))</f>
        <v>-0.18579631806747493</v>
      </c>
      <c r="S117" s="9"/>
      <c r="T117" s="9">
        <f>IF(SUM(D113:D117)=0,"NA",+SUM($J113:J117)/SUM(D113:D117))</f>
        <v>-0.21229749652397648</v>
      </c>
      <c r="U117" s="9"/>
      <c r="V117" s="9">
        <f>IF(SUM(D112:D117)=0,"NA",+SUM($J112:J117)/SUM(D112:D117))</f>
        <v>-0.19430375324850585</v>
      </c>
      <c r="W117" s="9"/>
      <c r="X117" s="9">
        <f>IF(SUM(D111:D117)=0,"NA",+SUM($J111:J117)/SUM(D111:D117))</f>
        <v>-0.20611561606757026</v>
      </c>
      <c r="Y117" s="9"/>
      <c r="Z117" s="9">
        <f>IF(SUM(D110:D117)=0,"NA",+SUM($J110:J117)/SUM(D110:D117))</f>
        <v>-0.20650515761669541</v>
      </c>
      <c r="AA117" s="9"/>
      <c r="AB117" s="9">
        <f>IF(SUM(D109:D117)=0,"NA",+SUM($J109:J117)/SUM(D109:D117))</f>
        <v>-0.20464963810330838</v>
      </c>
      <c r="AD117" s="9">
        <f>IF(SUM(D108:D117)=0,"NA",+SUM($J108:J117)/SUM(D108:D117))</f>
        <v>-0.20575281928366784</v>
      </c>
      <c r="AE117" s="9"/>
      <c r="AF117" s="9">
        <f>IF(SUM($D103:$D117)=0,"NA",+SUM($J103:$J117)/SUM($D103:$D117))</f>
        <v>-0.20558758859471901</v>
      </c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2"/>
      <c r="AT117" s="2"/>
    </row>
    <row r="118" spans="1:46" x14ac:dyDescent="0.2">
      <c r="A118" s="5">
        <f>'Per Book'!A105</f>
        <v>2009</v>
      </c>
      <c r="B118" s="5" t="str">
        <f>'Per Book'!B105</f>
        <v>314 - Turbogenerator Units</v>
      </c>
      <c r="D118" s="11">
        <f>'Per Book'!D105+Adjustments!D105</f>
        <v>838520.04</v>
      </c>
      <c r="E118" s="11"/>
      <c r="F118" s="11">
        <f>'Per Book'!F105+Adjustments!F105</f>
        <v>44411.59</v>
      </c>
      <c r="G118" s="11"/>
      <c r="H118" s="11">
        <f>'Per Book'!H105+Adjustments!H105</f>
        <v>1141819.18</v>
      </c>
      <c r="I118" s="12"/>
      <c r="J118" s="11">
        <f t="shared" si="9"/>
        <v>-1097407.5899999999</v>
      </c>
      <c r="K118" s="2"/>
      <c r="L118" s="9">
        <f t="shared" ref="L118:L123" si="27">IF(+D118=0,"NA",+J118/D118)</f>
        <v>-1.308743426096292</v>
      </c>
      <c r="M118" s="9"/>
      <c r="N118" s="9">
        <f t="shared" ref="N118:N123" si="28">IF(SUM(D117:D118)=0,"NA",+SUM(J117:J118)/SUM(D117:D118))</f>
        <v>-1.1328331406676848</v>
      </c>
      <c r="O118" s="9"/>
      <c r="P118" s="9">
        <f>IF(SUM(D116:D118)=0,"NA",+SUM(J116:$J118)/SUM(D116:D118))</f>
        <v>-0.54288439355889939</v>
      </c>
      <c r="Q118" s="9"/>
      <c r="R118" s="9">
        <f>IF(SUM(D115:D118)=0,"NA",+SUM($J115:J118)/SUM(D115:D118))</f>
        <v>-0.2950497803905095</v>
      </c>
      <c r="S118" s="9"/>
      <c r="T118" s="9">
        <f>IF(SUM(D114:D118)=0,"NA",+SUM($J114:J118)/SUM(D114:D118))</f>
        <v>-0.25545032379747745</v>
      </c>
      <c r="U118" s="9"/>
      <c r="V118" s="9">
        <f>IF(SUM(D113:D118)=0,"NA",+SUM($J113:J118)/SUM(D113:D118))</f>
        <v>-0.26251326712479017</v>
      </c>
      <c r="W118" s="9"/>
      <c r="X118" s="9">
        <f>IF(SUM(D112:D118)=0,"NA",+SUM($J112:J118)/SUM(D112:D118))</f>
        <v>-0.24096804416441364</v>
      </c>
      <c r="Y118" s="9"/>
      <c r="Z118" s="9">
        <f>IF(SUM(D111:D118)=0,"NA",+SUM($J111:J118)/SUM(D111:D118))</f>
        <v>-0.2480986864183799</v>
      </c>
      <c r="AA118" s="9"/>
      <c r="AB118" s="9">
        <f>IF(SUM(D110:D118)=0,"NA",+SUM($J110:J118)/SUM(D110:D118))</f>
        <v>-0.24815566539401021</v>
      </c>
      <c r="AD118" s="9">
        <f>IF(SUM(D109:D118)=0,"NA",+SUM($J109:J118)/SUM(D109:D118))</f>
        <v>-0.24562375694333802</v>
      </c>
      <c r="AE118" s="9"/>
      <c r="AF118" s="9">
        <f t="shared" ref="AF118:AF123" si="29">IF(SUM($D104:$D118)=0,"NA",+SUM($J104:$J118)/SUM($D104:$D118))</f>
        <v>-0.2375346687047383</v>
      </c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2"/>
      <c r="AT118" s="2"/>
    </row>
    <row r="119" spans="1:46" x14ac:dyDescent="0.2">
      <c r="A119" s="5">
        <f>'Per Book'!A106</f>
        <v>2010</v>
      </c>
      <c r="B119" s="5" t="str">
        <f>'Per Book'!B106</f>
        <v>314 - Turbogenerator Units</v>
      </c>
      <c r="D119" s="11">
        <f>'Per Book'!D106+Adjustments!D106</f>
        <v>6249584.5899999999</v>
      </c>
      <c r="E119" s="11"/>
      <c r="F119" s="11">
        <f>'Per Book'!F106+Adjustments!F106</f>
        <v>10215.1</v>
      </c>
      <c r="G119" s="11"/>
      <c r="H119" s="11">
        <f>'Per Book'!H106+Adjustments!H106</f>
        <v>1539470.56</v>
      </c>
      <c r="I119" s="12"/>
      <c r="J119" s="11">
        <f t="shared" si="9"/>
        <v>-1529255.46</v>
      </c>
      <c r="K119" s="2"/>
      <c r="L119" s="9">
        <f t="shared" si="27"/>
        <v>-0.24469713754206501</v>
      </c>
      <c r="M119" s="9"/>
      <c r="N119" s="9">
        <f t="shared" si="28"/>
        <v>-0.37057340249786913</v>
      </c>
      <c r="O119" s="9"/>
      <c r="P119" s="9">
        <f>IF(SUM(D117:D119)=0,"NA",+SUM(J117:$J119)/SUM(D117:D119))</f>
        <v>-0.45834750653179074</v>
      </c>
      <c r="Q119" s="9"/>
      <c r="R119" s="9">
        <f>IF(SUM(D116:D119)=0,"NA",+SUM($J116:J119)/SUM(D116:D119))</f>
        <v>-0.39545025988057458</v>
      </c>
      <c r="S119" s="9"/>
      <c r="T119" s="9">
        <f>IF(SUM(D115:D119)=0,"NA",+SUM($J115:J119)/SUM(D115:D119))</f>
        <v>-0.27895315834715229</v>
      </c>
      <c r="U119" s="9"/>
      <c r="V119" s="9">
        <f>IF(SUM(D114:D119)=0,"NA",+SUM($J114:J119)/SUM(D114:D119))</f>
        <v>-0.25205074590034299</v>
      </c>
      <c r="W119" s="9"/>
      <c r="X119" s="9">
        <f>IF(SUM(D113:D119)=0,"NA",+SUM($J113:J119)/SUM(D113:D119))</f>
        <v>-0.25797944758411429</v>
      </c>
      <c r="Y119" s="9"/>
      <c r="Z119" s="9">
        <f>IF(SUM(D112:D119)=0,"NA",+SUM($J112:J119)/SUM(D112:D119))</f>
        <v>-0.24185501386421188</v>
      </c>
      <c r="AA119" s="9"/>
      <c r="AB119" s="9">
        <f>IF(SUM(D111:D119)=0,"NA",+SUM($J111:J119)/SUM(D111:D119))</f>
        <v>-0.24734677131289384</v>
      </c>
      <c r="AD119" s="9">
        <f>IF(SUM(D110:D119)=0,"NA",+SUM($J110:J119)/SUM(D110:D119))</f>
        <v>-0.24739567108479318</v>
      </c>
      <c r="AE119" s="9"/>
      <c r="AF119" s="9">
        <f t="shared" si="29"/>
        <v>-0.23569605121677947</v>
      </c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2"/>
      <c r="AT119" s="2"/>
    </row>
    <row r="120" spans="1:46" x14ac:dyDescent="0.2">
      <c r="A120" s="5">
        <f>'Per Book'!A107</f>
        <v>2011</v>
      </c>
      <c r="B120" s="5" t="str">
        <f>'Per Book'!B107</f>
        <v>314 - Turbogenerator Units</v>
      </c>
      <c r="D120" s="11">
        <f>'Per Book'!D107+Adjustments!D107</f>
        <v>2304258.69</v>
      </c>
      <c r="E120" s="11"/>
      <c r="F120" s="11">
        <f>'Per Book'!F107+Adjustments!F107</f>
        <v>130907.94</v>
      </c>
      <c r="G120" s="11"/>
      <c r="H120" s="11">
        <f>'Per Book'!H107+Adjustments!H107</f>
        <v>2422101.7799999998</v>
      </c>
      <c r="I120" s="12"/>
      <c r="J120" s="11">
        <f t="shared" si="9"/>
        <v>-2291193.84</v>
      </c>
      <c r="K120" s="2"/>
      <c r="L120" s="9">
        <f t="shared" si="27"/>
        <v>-0.99433012879296112</v>
      </c>
      <c r="M120" s="9"/>
      <c r="N120" s="9">
        <f t="shared" si="28"/>
        <v>-0.44663540994873124</v>
      </c>
      <c r="O120" s="9"/>
      <c r="P120" s="9">
        <f>IF(SUM(D118:D120)=0,"NA",+SUM(J118:$J120)/SUM(D118:D120))</f>
        <v>-0.52360164555474198</v>
      </c>
      <c r="Q120" s="9"/>
      <c r="R120" s="9">
        <f>IF(SUM(D117:D120)=0,"NA",+SUM($J117:J120)/SUM(D117:D120))</f>
        <v>-0.5755969279877392</v>
      </c>
      <c r="S120" s="9"/>
      <c r="T120" s="9">
        <f>IF(SUM(D116:D120)=0,"NA",+SUM($J116:J120)/SUM(D116:D120))</f>
        <v>-0.48779256368295193</v>
      </c>
      <c r="U120" s="9"/>
      <c r="V120" s="9">
        <f>IF(SUM(D115:D120)=0,"NA",+SUM($J115:J120)/SUM(D115:D120))</f>
        <v>-0.35438198367482465</v>
      </c>
      <c r="W120" s="9"/>
      <c r="X120" s="9">
        <f>IF(SUM(D114:D120)=0,"NA",+SUM($J114:J120)/SUM(D114:D120))</f>
        <v>-0.32954175679332104</v>
      </c>
      <c r="Y120" s="9"/>
      <c r="Z120" s="9">
        <f>IF(SUM(D113:D120)=0,"NA",+SUM($J113:J120)/SUM(D113:D120))</f>
        <v>-0.32114302748907153</v>
      </c>
      <c r="AA120" s="9"/>
      <c r="AB120" s="9">
        <f>IF(SUM(D112:D120)=0,"NA",+SUM($J112:J120)/SUM(D112:D120))</f>
        <v>-0.30252442083250658</v>
      </c>
      <c r="AD120" s="9">
        <f>IF(SUM(D111:D120)=0,"NA",+SUM($J111:J120)/SUM(D111:D120))</f>
        <v>-0.30363991228975357</v>
      </c>
      <c r="AE120" s="9"/>
      <c r="AF120" s="9">
        <f t="shared" si="29"/>
        <v>-0.29726164816647177</v>
      </c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2"/>
      <c r="AT120" s="2"/>
    </row>
    <row r="121" spans="1:46" x14ac:dyDescent="0.2">
      <c r="A121" s="5">
        <f>'Per Book'!A108</f>
        <v>2012</v>
      </c>
      <c r="B121" s="5" t="str">
        <f>'Per Book'!B108</f>
        <v>314 - Turbogenerator Units</v>
      </c>
      <c r="D121" s="11">
        <f>'Per Book'!D108+Adjustments!D108</f>
        <v>8935932.5</v>
      </c>
      <c r="E121" s="11"/>
      <c r="F121" s="11">
        <f>'Per Book'!F108+Adjustments!F108</f>
        <v>315103.28000000003</v>
      </c>
      <c r="G121" s="11"/>
      <c r="H121" s="11">
        <f>'Per Book'!H108+Adjustments!H108</f>
        <v>5304436.95</v>
      </c>
      <c r="I121" s="12"/>
      <c r="J121" s="11">
        <f t="shared" ref="J121:J198" si="30">F121-H121</f>
        <v>-4989333.67</v>
      </c>
      <c r="K121" s="2"/>
      <c r="L121" s="9">
        <f t="shared" si="27"/>
        <v>-0.55834504904776305</v>
      </c>
      <c r="M121" s="9"/>
      <c r="N121" s="9">
        <f t="shared" si="28"/>
        <v>-0.64772274660925944</v>
      </c>
      <c r="O121" s="9"/>
      <c r="P121" s="9">
        <f>IF(SUM(D119:D121)=0,"NA",+SUM(J119:$J121)/SUM(D119:D121))</f>
        <v>-0.50371045808798798</v>
      </c>
      <c r="Q121" s="9"/>
      <c r="R121" s="9">
        <f>IF(SUM(D118:D121)=0,"NA",+SUM($J118:J121)/SUM(D118:D121))</f>
        <v>-0.54054073860970664</v>
      </c>
      <c r="S121" s="9"/>
      <c r="T121" s="9">
        <f>IF(SUM(D117:D121)=0,"NA",+SUM($J117:J121)/SUM(D117:D121))</f>
        <v>-0.56767877695597679</v>
      </c>
      <c r="U121" s="9"/>
      <c r="V121" s="9">
        <f>IF(SUM(D116:D121)=0,"NA",+SUM($J116:J121)/SUM(D116:D121))</f>
        <v>-0.51419335741596406</v>
      </c>
      <c r="W121" s="9"/>
      <c r="X121" s="9">
        <f>IF(SUM(D115:D121)=0,"NA",+SUM($J115:J121)/SUM(D115:D121))</f>
        <v>-0.41357686570421476</v>
      </c>
      <c r="Y121" s="9"/>
      <c r="Z121" s="9">
        <f>IF(SUM(D114:D121)=0,"NA",+SUM($J114:J121)/SUM(D114:D121))</f>
        <v>-0.3954781731776929</v>
      </c>
      <c r="AA121" s="9"/>
      <c r="AB121" s="9">
        <f>IF(SUM(D113:D121)=0,"NA",+SUM($J113:J121)/SUM(D113:D121))</f>
        <v>-0.38035263500869299</v>
      </c>
      <c r="AD121" s="9">
        <f>IF(SUM(D112:D121)=0,"NA",+SUM($J112:J121)/SUM(D112:D121))</f>
        <v>-0.36345934080670411</v>
      </c>
      <c r="AE121" s="9"/>
      <c r="AF121" s="9">
        <f t="shared" si="29"/>
        <v>-0.35387215673830191</v>
      </c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2"/>
      <c r="AT121" s="2"/>
    </row>
    <row r="122" spans="1:46" x14ac:dyDescent="0.2">
      <c r="A122" s="5">
        <f>'Per Book'!A109</f>
        <v>2013</v>
      </c>
      <c r="B122" s="5" t="str">
        <f>'Per Book'!B109</f>
        <v>314 - Turbogenerator Units</v>
      </c>
      <c r="D122" s="11">
        <f>'Per Book'!D109+Adjustments!D109</f>
        <v>1158637.83</v>
      </c>
      <c r="E122" s="11"/>
      <c r="F122" s="11">
        <f>'Per Book'!F109+Adjustments!F109</f>
        <v>2775</v>
      </c>
      <c r="G122" s="11"/>
      <c r="H122" s="11">
        <f>'Per Book'!H109+Adjustments!H109</f>
        <v>192915.78</v>
      </c>
      <c r="I122" s="12"/>
      <c r="J122" s="11">
        <f t="shared" si="30"/>
        <v>-190140.78</v>
      </c>
      <c r="K122" s="2"/>
      <c r="L122" s="9">
        <f t="shared" si="27"/>
        <v>-0.16410717402520855</v>
      </c>
      <c r="M122" s="9"/>
      <c r="N122" s="9">
        <f t="shared" si="28"/>
        <v>-0.51309508782232638</v>
      </c>
      <c r="O122" s="9"/>
      <c r="P122" s="9">
        <f>IF(SUM(D120:D122)=0,"NA",+SUM(J120:$J122)/SUM(D120:D122))</f>
        <v>-0.60253014844784114</v>
      </c>
      <c r="Q122" s="9"/>
      <c r="R122" s="9">
        <f>IF(SUM(D119:D122)=0,"NA",+SUM($J119:J122)/SUM(D119:D122))</f>
        <v>-0.48261068947837427</v>
      </c>
      <c r="S122" s="9"/>
      <c r="T122" s="9">
        <f>IF(SUM(D118:D122)=0,"NA",+SUM($J118:J122)/SUM(D118:D122))</f>
        <v>-0.51815906603653872</v>
      </c>
      <c r="U122" s="9"/>
      <c r="V122" s="9">
        <f>IF(SUM(D117:D122)=0,"NA",+SUM($J117:J122)/SUM(D117:D122))</f>
        <v>-0.54501092076885582</v>
      </c>
      <c r="W122" s="9"/>
      <c r="X122" s="9">
        <f>IF(SUM(D116:D122)=0,"NA",+SUM($J116:J122)/SUM(D116:D122))</f>
        <v>-0.49799350239805451</v>
      </c>
      <c r="Y122" s="9"/>
      <c r="Z122" s="9">
        <f>IF(SUM(D115:D122)=0,"NA",+SUM($J115:J122)/SUM(D115:D122))</f>
        <v>-0.40452963847186973</v>
      </c>
      <c r="AA122" s="9"/>
      <c r="AB122" s="9">
        <f>IF(SUM(D114:D122)=0,"NA",+SUM($J114:J122)/SUM(D114:D122))</f>
        <v>-0.3871442783901603</v>
      </c>
      <c r="AD122" s="9">
        <f>IF(SUM(D113:D122)=0,"NA",+SUM($J113:J122)/SUM(D113:D122))</f>
        <v>-0.37357317410389368</v>
      </c>
      <c r="AE122" s="9"/>
      <c r="AF122" s="9">
        <f t="shared" si="29"/>
        <v>-0.35103541324244664</v>
      </c>
      <c r="AG122" s="9"/>
      <c r="AH122" s="9">
        <f>IF(SUM($D103:$D122)=0,"NA",+SUM($J103:$J122)/SUM($D103:$D122))</f>
        <v>-0.33738726762189519</v>
      </c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2"/>
      <c r="AT122" s="2"/>
    </row>
    <row r="123" spans="1:46" x14ac:dyDescent="0.2">
      <c r="A123" s="5">
        <f>'Per Book'!A110</f>
        <v>2014</v>
      </c>
      <c r="B123" s="5" t="str">
        <f>'Per Book'!B110</f>
        <v>314 - Turbogenerator Units</v>
      </c>
      <c r="D123" s="11">
        <f>'Per Book'!D110+Adjustments!D110</f>
        <v>1398229.67</v>
      </c>
      <c r="E123" s="11"/>
      <c r="F123" s="11">
        <f>'Per Book'!F110+Adjustments!F110</f>
        <v>6771.47</v>
      </c>
      <c r="G123" s="11"/>
      <c r="H123" s="11">
        <f>'Per Book'!H110+Adjustments!H110</f>
        <v>196432.14</v>
      </c>
      <c r="I123" s="12"/>
      <c r="J123" s="11">
        <f t="shared" si="30"/>
        <v>-189660.67</v>
      </c>
      <c r="K123" s="2"/>
      <c r="L123" s="9">
        <f t="shared" si="27"/>
        <v>-0.13564343116821431</v>
      </c>
      <c r="M123" s="9"/>
      <c r="N123" s="9">
        <f t="shared" si="28"/>
        <v>-0.14854170190672766</v>
      </c>
      <c r="O123" s="9"/>
      <c r="P123" s="9">
        <f>IF(SUM(D121:D123)=0,"NA",+SUM(J121:$J123)/SUM(D121:D123))</f>
        <v>-0.46717380620910481</v>
      </c>
      <c r="Q123" s="9"/>
      <c r="R123" s="9">
        <f>IF(SUM(D120:D123)=0,"NA",+SUM($J120:J123)/SUM(D120:D123))</f>
        <v>-0.55521463901230972</v>
      </c>
      <c r="S123" s="9"/>
      <c r="T123" s="9">
        <f>IF(SUM(D119:D123)=0,"NA",+SUM($J119:J123)/SUM(D119:D123))</f>
        <v>-0.45841013338967329</v>
      </c>
      <c r="U123" s="9"/>
      <c r="V123" s="9">
        <f>IF(SUM(D118:D123)=0,"NA",+SUM($J118:J123)/SUM(D118:D123))</f>
        <v>-0.49255023062946285</v>
      </c>
      <c r="W123" s="9"/>
      <c r="X123" s="9">
        <f>IF(SUM(D117:D123)=0,"NA",+SUM($J117:J123)/SUM(D117:D123))</f>
        <v>-0.51902422789714187</v>
      </c>
      <c r="Y123" s="9"/>
      <c r="Z123" s="9">
        <f>IF(SUM(D116:D123)=0,"NA",+SUM($J116:J123)/SUM(D116:D123))</f>
        <v>-0.47882906537731668</v>
      </c>
      <c r="AA123" s="9"/>
      <c r="AB123" s="9">
        <f>IF(SUM(D115:D123)=0,"NA",+SUM($J115:J123)/SUM(D115:D123))</f>
        <v>-0.39325521751119347</v>
      </c>
      <c r="AD123" s="9">
        <f>IF(SUM(D114:D123)=0,"NA",+SUM($J114:J123)/SUM(D114:D123))</f>
        <v>-0.37666744089479454</v>
      </c>
      <c r="AE123" s="9"/>
      <c r="AF123" s="9">
        <f t="shared" si="29"/>
        <v>-0.34565897031763482</v>
      </c>
      <c r="AG123" s="9"/>
      <c r="AH123" s="9">
        <f t="shared" ref="AH123" si="31">IF(SUM($D104:$D123)=0,"NA",+SUM($J104:$J123)/SUM($D104:$D123))</f>
        <v>-0.3319657274679319</v>
      </c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2"/>
      <c r="AT123" s="2"/>
    </row>
    <row r="124" spans="1:46" x14ac:dyDescent="0.2">
      <c r="A124" s="5"/>
      <c r="B124" s="5" t="s">
        <v>39</v>
      </c>
      <c r="D124" s="11">
        <f>AVERAGE(D114:D123)</f>
        <v>3356508.5530000003</v>
      </c>
      <c r="E124" s="11"/>
      <c r="F124" s="11"/>
      <c r="G124" s="11"/>
      <c r="H124" s="11"/>
      <c r="I124" s="12"/>
      <c r="J124" s="11"/>
      <c r="K124" s="2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2"/>
      <c r="AT124" s="2"/>
    </row>
    <row r="125" spans="1:46" x14ac:dyDescent="0.2">
      <c r="A125" s="5"/>
      <c r="B125" s="5" t="s">
        <v>40</v>
      </c>
      <c r="D125" s="11">
        <v>311048014.40999997</v>
      </c>
      <c r="E125" s="11"/>
      <c r="F125" s="11"/>
      <c r="G125" s="11"/>
      <c r="H125" s="11"/>
      <c r="I125" s="12"/>
      <c r="J125" s="11"/>
      <c r="K125" s="2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2"/>
      <c r="AT125" s="2"/>
    </row>
    <row r="126" spans="1:46" x14ac:dyDescent="0.2">
      <c r="A126" s="5"/>
      <c r="B126" s="5" t="s">
        <v>42</v>
      </c>
      <c r="D126" s="25">
        <f>+D124/D125</f>
        <v>1.0790966016506072E-2</v>
      </c>
      <c r="E126" s="11"/>
      <c r="F126" s="11"/>
      <c r="G126" s="11"/>
      <c r="H126" s="11"/>
      <c r="I126" s="12"/>
      <c r="J126" s="11"/>
      <c r="K126" s="2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2"/>
      <c r="AT126" s="2"/>
    </row>
    <row r="127" spans="1:46" x14ac:dyDescent="0.2">
      <c r="A127" s="5"/>
      <c r="B127" s="5"/>
      <c r="D127" s="11"/>
      <c r="E127" s="11"/>
      <c r="F127" s="11"/>
      <c r="G127" s="11"/>
      <c r="H127" s="11"/>
      <c r="I127" s="12"/>
      <c r="J127" s="11"/>
      <c r="K127" s="2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2"/>
      <c r="AT127" s="2"/>
    </row>
    <row r="128" spans="1:46" x14ac:dyDescent="0.2">
      <c r="A128" s="5"/>
      <c r="B128" s="5"/>
      <c r="D128" s="11"/>
      <c r="E128" s="11"/>
      <c r="F128" s="11"/>
      <c r="G128" s="11"/>
      <c r="H128" s="11"/>
      <c r="I128" s="12"/>
      <c r="J128" s="11"/>
      <c r="K128" s="2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2"/>
      <c r="AT128" s="2"/>
    </row>
    <row r="129" spans="1:46" x14ac:dyDescent="0.2">
      <c r="A129" s="5"/>
      <c r="B129" s="5"/>
      <c r="D129" s="11"/>
      <c r="E129" s="11"/>
      <c r="F129" s="11"/>
      <c r="G129" s="11"/>
      <c r="H129" s="11"/>
      <c r="I129" s="12"/>
      <c r="J129" s="11"/>
      <c r="K129" s="2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2"/>
      <c r="AT129" s="2"/>
    </row>
    <row r="130" spans="1:46" x14ac:dyDescent="0.2">
      <c r="A130" s="5"/>
      <c r="B130" s="5"/>
      <c r="D130" s="11"/>
      <c r="E130" s="11"/>
      <c r="F130" s="11"/>
      <c r="G130" s="11"/>
      <c r="H130" s="11"/>
      <c r="I130" s="12"/>
      <c r="J130" s="11"/>
      <c r="K130" s="2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2"/>
      <c r="AT130" s="2"/>
    </row>
    <row r="131" spans="1:46" x14ac:dyDescent="0.2">
      <c r="A131" s="5">
        <f>'Per Book'!A113</f>
        <v>1994</v>
      </c>
      <c r="B131" s="5" t="str">
        <f>'Per Book'!B113</f>
        <v>315 - Accessory Electric Equipment</v>
      </c>
      <c r="D131" s="11">
        <f>'Per Book'!D113+Adjustments!D113</f>
        <v>79955.33</v>
      </c>
      <c r="E131" s="11"/>
      <c r="F131" s="11">
        <f>'Per Book'!F113+Adjustments!F113</f>
        <v>0</v>
      </c>
      <c r="G131" s="11"/>
      <c r="H131" s="11">
        <f>'Per Book'!H113+Adjustments!H113</f>
        <v>282.75</v>
      </c>
      <c r="I131" s="12"/>
      <c r="J131" s="11">
        <f t="shared" si="30"/>
        <v>-282.75</v>
      </c>
      <c r="K131" s="2"/>
      <c r="L131" s="9">
        <f t="shared" ref="L131:L134" si="32">IF(+D131=0,"NA",+J131/D131)</f>
        <v>-3.5363496092130444E-3</v>
      </c>
      <c r="M131" s="9"/>
      <c r="N131" s="9" t="s">
        <v>23</v>
      </c>
      <c r="O131" s="9"/>
      <c r="P131" s="9" t="s">
        <v>23</v>
      </c>
      <c r="Q131" s="9"/>
      <c r="R131" s="9" t="s">
        <v>23</v>
      </c>
      <c r="S131" s="9"/>
      <c r="T131" s="9" t="s">
        <v>23</v>
      </c>
      <c r="U131" s="9"/>
      <c r="V131" s="9" t="s">
        <v>23</v>
      </c>
      <c r="W131" s="9"/>
      <c r="X131" s="9" t="s">
        <v>23</v>
      </c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2"/>
      <c r="AT131" s="2"/>
    </row>
    <row r="132" spans="1:46" x14ac:dyDescent="0.2">
      <c r="A132" s="5">
        <f>'Per Book'!A114</f>
        <v>1995</v>
      </c>
      <c r="B132" s="5" t="str">
        <f>'Per Book'!B114</f>
        <v>315 - Accessory Electric Equipment</v>
      </c>
      <c r="D132" s="11">
        <f>'Per Book'!D114+Adjustments!D114</f>
        <v>114269.51</v>
      </c>
      <c r="E132" s="11"/>
      <c r="F132" s="11">
        <f>'Per Book'!F114+Adjustments!F114</f>
        <v>0</v>
      </c>
      <c r="G132" s="11"/>
      <c r="H132" s="11">
        <f>'Per Book'!H114+Adjustments!H114</f>
        <v>5850.14</v>
      </c>
      <c r="I132" s="12"/>
      <c r="J132" s="11">
        <f t="shared" si="30"/>
        <v>-5850.14</v>
      </c>
      <c r="K132" s="2"/>
      <c r="L132" s="9">
        <f t="shared" si="32"/>
        <v>-5.1195983950574397E-2</v>
      </c>
      <c r="M132" s="9"/>
      <c r="N132" s="9">
        <f t="shared" ref="N132:N145" si="33">IF(SUM(D131:D132)=0,"NA",+SUM(J131:J132)/SUM(D131:D132))</f>
        <v>-3.157623916693663E-2</v>
      </c>
      <c r="O132" s="9"/>
      <c r="P132" s="9" t="s">
        <v>23</v>
      </c>
      <c r="Q132" s="9"/>
      <c r="R132" s="9" t="s">
        <v>23</v>
      </c>
      <c r="S132" s="9"/>
      <c r="T132" s="9" t="s">
        <v>23</v>
      </c>
      <c r="U132" s="9"/>
      <c r="V132" s="9" t="s">
        <v>23</v>
      </c>
      <c r="W132" s="9"/>
      <c r="X132" s="9" t="s">
        <v>23</v>
      </c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2"/>
      <c r="AT132" s="2"/>
    </row>
    <row r="133" spans="1:46" x14ac:dyDescent="0.2">
      <c r="A133" s="5">
        <f>'Per Book'!A115</f>
        <v>1996</v>
      </c>
      <c r="B133" s="5" t="str">
        <f>'Per Book'!B115</f>
        <v>315 - Accessory Electric Equipment</v>
      </c>
      <c r="D133" s="11">
        <f>'Per Book'!D115+Adjustments!D115</f>
        <v>564112.04</v>
      </c>
      <c r="E133" s="11"/>
      <c r="F133" s="11">
        <f>'Per Book'!F115+Adjustments!F115</f>
        <v>0</v>
      </c>
      <c r="G133" s="11"/>
      <c r="H133" s="11">
        <f>'Per Book'!H115+Adjustments!H115</f>
        <v>239339.25</v>
      </c>
      <c r="I133" s="12"/>
      <c r="J133" s="11">
        <f t="shared" si="30"/>
        <v>-239339.25</v>
      </c>
      <c r="K133" s="2"/>
      <c r="L133" s="9">
        <f t="shared" si="32"/>
        <v>-0.42427608884220941</v>
      </c>
      <c r="M133" s="9"/>
      <c r="N133" s="9">
        <f t="shared" si="33"/>
        <v>-0.36143286915748224</v>
      </c>
      <c r="O133" s="9"/>
      <c r="P133" s="9">
        <f>IF(SUM(D131:D133)=0,"NA",+SUM(J131:$J133)/SUM(D131:D133))</f>
        <v>-0.32369801136402598</v>
      </c>
      <c r="Q133" s="9"/>
      <c r="R133" s="9" t="s">
        <v>23</v>
      </c>
      <c r="S133" s="9"/>
      <c r="T133" s="9" t="s">
        <v>23</v>
      </c>
      <c r="U133" s="9"/>
      <c r="V133" s="9" t="s">
        <v>23</v>
      </c>
      <c r="W133" s="9"/>
      <c r="X133" s="9" t="s">
        <v>23</v>
      </c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2"/>
      <c r="AT133" s="2"/>
    </row>
    <row r="134" spans="1:46" x14ac:dyDescent="0.2">
      <c r="A134" s="5">
        <f>'Per Book'!A116</f>
        <v>1997</v>
      </c>
      <c r="B134" s="5" t="str">
        <f>'Per Book'!B116</f>
        <v>315 - Accessory Electric Equipment</v>
      </c>
      <c r="D134" s="11">
        <f>'Per Book'!D116+Adjustments!D116</f>
        <v>159847.85</v>
      </c>
      <c r="E134" s="11"/>
      <c r="F134" s="11">
        <f>'Per Book'!F116+Adjustments!F116</f>
        <v>0</v>
      </c>
      <c r="G134" s="11"/>
      <c r="H134" s="11">
        <f>'Per Book'!H116+Adjustments!H116</f>
        <v>33618.5</v>
      </c>
      <c r="I134" s="12"/>
      <c r="J134" s="11">
        <f t="shared" si="30"/>
        <v>-33618.5</v>
      </c>
      <c r="K134" s="2"/>
      <c r="L134" s="9">
        <f t="shared" si="32"/>
        <v>-0.21031562201180684</v>
      </c>
      <c r="M134" s="9"/>
      <c r="N134" s="9">
        <f t="shared" si="33"/>
        <v>-0.37703435476238883</v>
      </c>
      <c r="O134" s="9"/>
      <c r="P134" s="9">
        <f>IF(SUM(D132:D134)=0,"NA",+SUM(J132:$J134)/SUM(D132:D134))</f>
        <v>-0.33261526021397009</v>
      </c>
      <c r="Q134" s="9"/>
      <c r="R134" s="9">
        <f>IF(SUM(D131:D134)=0,"NA",+SUM($J131:J134)/SUM(D131:D134))</f>
        <v>-0.30395913902859178</v>
      </c>
      <c r="S134" s="9"/>
      <c r="T134" s="9" t="s">
        <v>23</v>
      </c>
      <c r="U134" s="9"/>
      <c r="V134" s="9" t="s">
        <v>23</v>
      </c>
      <c r="W134" s="9"/>
      <c r="X134" s="9" t="s">
        <v>23</v>
      </c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2"/>
      <c r="AT134" s="2"/>
    </row>
    <row r="135" spans="1:46" x14ac:dyDescent="0.2">
      <c r="A135" s="5">
        <f>'Per Book'!A117</f>
        <v>1998</v>
      </c>
      <c r="B135" s="5" t="str">
        <f>'Per Book'!B117</f>
        <v>315 - Accessory Electric Equipment</v>
      </c>
      <c r="D135" s="11">
        <f>'Per Book'!D117+Adjustments!D117</f>
        <v>164138.51</v>
      </c>
      <c r="E135" s="11"/>
      <c r="F135" s="11">
        <f>'Per Book'!F117+Adjustments!F117</f>
        <v>4000</v>
      </c>
      <c r="G135" s="11"/>
      <c r="H135" s="11">
        <f>'Per Book'!H117+Adjustments!H117</f>
        <v>61422.38</v>
      </c>
      <c r="I135" s="12"/>
      <c r="J135" s="11">
        <f t="shared" si="30"/>
        <v>-57422.38</v>
      </c>
      <c r="K135" s="2"/>
      <c r="L135" s="9">
        <f>IF(+D135=0,"NA",+J135/D135)</f>
        <v>-0.34984099709446609</v>
      </c>
      <c r="M135" s="9"/>
      <c r="N135" s="9">
        <f t="shared" si="33"/>
        <v>-0.28100220021608319</v>
      </c>
      <c r="O135" s="9"/>
      <c r="P135" s="9">
        <f>IF(SUM(D133:D135)=0,"NA",+SUM(J133:$J135)/SUM(D133:D135))</f>
        <v>-0.37200847338538162</v>
      </c>
      <c r="Q135" s="9"/>
      <c r="R135" s="9">
        <f>IF(SUM(D132:D135)=0,"NA",+SUM($J132:J135)/SUM(D132:D135))</f>
        <v>-0.33543598777019906</v>
      </c>
      <c r="S135" s="9"/>
      <c r="T135" s="9">
        <f>IF(SUM(D131:D135)=0,"NA",+SUM($J131:J135)/SUM(D131:D135))</f>
        <v>-0.31091730045452964</v>
      </c>
      <c r="U135" s="9"/>
      <c r="V135" s="9" t="s">
        <v>23</v>
      </c>
      <c r="W135" s="9"/>
      <c r="X135" s="9" t="s">
        <v>23</v>
      </c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2"/>
      <c r="AT135" s="2"/>
    </row>
    <row r="136" spans="1:46" x14ac:dyDescent="0.2">
      <c r="A136" s="5">
        <f>'Per Book'!A118</f>
        <v>1999</v>
      </c>
      <c r="B136" s="5" t="str">
        <f>'Per Book'!B118</f>
        <v>315 - Accessory Electric Equipment</v>
      </c>
      <c r="D136" s="11">
        <f>'Per Book'!D118+Adjustments!D118</f>
        <v>85734.04</v>
      </c>
      <c r="E136" s="11"/>
      <c r="F136" s="11">
        <f>'Per Book'!F118+Adjustments!F118</f>
        <v>0</v>
      </c>
      <c r="G136" s="11"/>
      <c r="H136" s="11">
        <f>'Per Book'!H118+Adjustments!H118</f>
        <v>33706.75</v>
      </c>
      <c r="I136" s="12"/>
      <c r="J136" s="11">
        <f t="shared" si="30"/>
        <v>-33706.75</v>
      </c>
      <c r="K136" s="2"/>
      <c r="L136" s="9">
        <f t="shared" ref="L136:L144" si="34">IF(+D136=0,"NA",+J136/D136)</f>
        <v>-0.39315480758867777</v>
      </c>
      <c r="M136" s="9"/>
      <c r="N136" s="9">
        <f t="shared" si="33"/>
        <v>-0.36470244530661733</v>
      </c>
      <c r="O136" s="9"/>
      <c r="P136" s="9">
        <f>IF(SUM(D134:D136)=0,"NA",+SUM(J134:$J136)/SUM(D134:D136))</f>
        <v>-0.30447014598247979</v>
      </c>
      <c r="Q136" s="9"/>
      <c r="R136" s="9">
        <f>IF(SUM(D133:D136)=0,"NA",+SUM($J133:J136)/SUM(D133:D136))</f>
        <v>-0.37387014957111098</v>
      </c>
      <c r="S136" s="9"/>
      <c r="T136" s="9">
        <f>IF(SUM(D132:D136)=0,"NA",+SUM($J132:J136)/SUM(D132:D136))</f>
        <v>-0.33998378552671471</v>
      </c>
      <c r="U136" s="9"/>
      <c r="V136" s="9">
        <f>IF(SUM(D131:D136)=0,"NA",+SUM($J131:J136)/SUM(D131:D136))</f>
        <v>-0.31695343742046622</v>
      </c>
      <c r="W136" s="9"/>
      <c r="X136" s="9" t="s">
        <v>23</v>
      </c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2"/>
      <c r="AT136" s="2"/>
    </row>
    <row r="137" spans="1:46" x14ac:dyDescent="0.2">
      <c r="A137" s="5">
        <f>'Per Book'!A119</f>
        <v>2000</v>
      </c>
      <c r="B137" s="5" t="str">
        <f>'Per Book'!B119</f>
        <v>315 - Accessory Electric Equipment</v>
      </c>
      <c r="D137" s="11">
        <f>'Per Book'!D119+Adjustments!D119</f>
        <v>292477.01</v>
      </c>
      <c r="E137" s="11"/>
      <c r="F137" s="11">
        <f>'Per Book'!F119+Adjustments!F119</f>
        <v>0</v>
      </c>
      <c r="G137" s="11"/>
      <c r="H137" s="11">
        <f>'Per Book'!H119+Adjustments!H119</f>
        <v>3275.47</v>
      </c>
      <c r="I137" s="12"/>
      <c r="J137" s="11">
        <f t="shared" si="30"/>
        <v>-3275.47</v>
      </c>
      <c r="K137" s="2"/>
      <c r="L137" s="9">
        <f t="shared" si="34"/>
        <v>-1.1199068261809705E-2</v>
      </c>
      <c r="M137" s="9"/>
      <c r="N137" s="9">
        <f t="shared" si="33"/>
        <v>-9.778196591559131E-2</v>
      </c>
      <c r="O137" s="9"/>
      <c r="P137" s="9">
        <f>IF(SUM(D135:D137)=0,"NA",+SUM(J135:$J137)/SUM(D135:D137))</f>
        <v>-0.1740659658689499</v>
      </c>
      <c r="Q137" s="9"/>
      <c r="R137" s="9">
        <f>IF(SUM(D134:D137)=0,"NA",+SUM($J134:J137)/SUM(D134:D137))</f>
        <v>-0.18231781857469401</v>
      </c>
      <c r="S137" s="9"/>
      <c r="T137" s="9">
        <f>IF(SUM(D133:D137)=0,"NA",+SUM($J133:J137)/SUM(D133:D137))</f>
        <v>-0.29010472124329478</v>
      </c>
      <c r="U137" s="9"/>
      <c r="V137" s="9">
        <f>IF(SUM(D132:D137)=0,"NA",+SUM($J132:J137)/SUM(D132:D137))</f>
        <v>-0.27033041992759327</v>
      </c>
      <c r="W137" s="9"/>
      <c r="X137" s="9">
        <f>IF(SUM(D131:D137)=0,"NA",+SUM($J131:J137)/SUM(D131:D137))</f>
        <v>-0.2557250744178009</v>
      </c>
      <c r="Y137" s="9"/>
      <c r="Z137" s="9" t="s">
        <v>23</v>
      </c>
      <c r="AA137" s="9"/>
      <c r="AB137" s="9" t="s">
        <v>23</v>
      </c>
      <c r="AD137" s="9" t="s">
        <v>23</v>
      </c>
      <c r="AE137" s="9"/>
      <c r="AF137" s="9" t="s">
        <v>23</v>
      </c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2"/>
      <c r="AT137" s="2"/>
    </row>
    <row r="138" spans="1:46" x14ac:dyDescent="0.2">
      <c r="A138" s="5">
        <f>'Per Book'!A120</f>
        <v>2001</v>
      </c>
      <c r="B138" s="5" t="str">
        <f>'Per Book'!B120</f>
        <v>315 - Accessory Electric Equipment</v>
      </c>
      <c r="D138" s="11">
        <f>'Per Book'!D120+Adjustments!D120</f>
        <v>17821.93</v>
      </c>
      <c r="E138" s="11"/>
      <c r="F138" s="11">
        <f>'Per Book'!F120+Adjustments!F120</f>
        <v>0</v>
      </c>
      <c r="G138" s="11"/>
      <c r="H138" s="11">
        <f>'Per Book'!H120+Adjustments!H120</f>
        <v>2935.97</v>
      </c>
      <c r="I138" s="12"/>
      <c r="J138" s="11">
        <f t="shared" si="30"/>
        <v>-2935.97</v>
      </c>
      <c r="K138" s="2"/>
      <c r="L138" s="9">
        <f t="shared" si="34"/>
        <v>-0.16473917246897501</v>
      </c>
      <c r="M138" s="9"/>
      <c r="N138" s="9">
        <f t="shared" si="33"/>
        <v>-2.0017599802306767E-2</v>
      </c>
      <c r="O138" s="9"/>
      <c r="P138" s="9">
        <f>IF(SUM(D136:D138)=0,"NA",+SUM(J136:$J138)/SUM(D136:D138))</f>
        <v>-0.10079511559870595</v>
      </c>
      <c r="Q138" s="9"/>
      <c r="R138" s="9">
        <f>IF(SUM(D135:D138)=0,"NA",+SUM($J135:J138)/SUM(D135:D138))</f>
        <v>-0.17376923270407779</v>
      </c>
      <c r="S138" s="9"/>
      <c r="T138" s="9">
        <f>IF(SUM(D134:D138)=0,"NA",+SUM($J134:J138)/SUM(D134:D138))</f>
        <v>-0.18188271165049541</v>
      </c>
      <c r="U138" s="9"/>
      <c r="V138" s="9">
        <f>IF(SUM(D133:D138)=0,"NA",+SUM($J133:J138)/SUM(D133:D138))</f>
        <v>-0.28836482447769474</v>
      </c>
      <c r="W138" s="9"/>
      <c r="X138" s="9">
        <f>IF(SUM(D132:D138)=0,"NA",+SUM($J132:J138)/SUM(D132:D138))</f>
        <v>-0.26898471153003911</v>
      </c>
      <c r="Y138" s="9"/>
      <c r="Z138" s="9">
        <f>IF(SUM(D131:D138)=0,"NA",+SUM($J131:J138)/SUM(D131:D138))</f>
        <v>-0.25462821808941283</v>
      </c>
      <c r="AA138" s="9"/>
      <c r="AB138" s="9" t="s">
        <v>23</v>
      </c>
      <c r="AD138" s="9" t="s">
        <v>23</v>
      </c>
      <c r="AE138" s="9"/>
      <c r="AF138" s="9" t="s">
        <v>23</v>
      </c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2"/>
      <c r="AT138" s="2"/>
    </row>
    <row r="139" spans="1:46" x14ac:dyDescent="0.2">
      <c r="A139" s="5">
        <f>'Per Book'!A121</f>
        <v>2002</v>
      </c>
      <c r="B139" s="5" t="str">
        <f>'Per Book'!B121</f>
        <v>315 - Accessory Electric Equipment</v>
      </c>
      <c r="D139" s="11">
        <f>'Per Book'!D121+Adjustments!D121</f>
        <v>136803.46</v>
      </c>
      <c r="E139" s="11"/>
      <c r="F139" s="11">
        <f>'Per Book'!F121+Adjustments!F121</f>
        <v>0</v>
      </c>
      <c r="G139" s="11"/>
      <c r="H139" s="11">
        <f>'Per Book'!H121+Adjustments!H121</f>
        <v>14711.47</v>
      </c>
      <c r="I139" s="12"/>
      <c r="J139" s="11">
        <f t="shared" si="30"/>
        <v>-14711.47</v>
      </c>
      <c r="K139" s="2"/>
      <c r="L139" s="9">
        <f t="shared" si="34"/>
        <v>-0.10753726550483446</v>
      </c>
      <c r="M139" s="9"/>
      <c r="N139" s="9">
        <f t="shared" si="33"/>
        <v>-0.11413028610631153</v>
      </c>
      <c r="O139" s="9"/>
      <c r="P139" s="9">
        <f>IF(SUM(D137:D139)=0,"NA",+SUM(J137:$J139)/SUM(D137:D139))</f>
        <v>-4.6796684607374059E-2</v>
      </c>
      <c r="Q139" s="9"/>
      <c r="R139" s="9">
        <f>IF(SUM(D136:D139)=0,"NA",+SUM($J136:J139)/SUM(D136:D139))</f>
        <v>-0.10252613353546167</v>
      </c>
      <c r="S139" s="9"/>
      <c r="T139" s="9">
        <f>IF(SUM(D135:D139)=0,"NA",+SUM($J135:J139)/SUM(D135:D139))</f>
        <v>-0.16076910655110344</v>
      </c>
      <c r="U139" s="9"/>
      <c r="V139" s="9">
        <f>IF(SUM(D134:D139)=0,"NA",+SUM($J134:J139)/SUM(D134:D139))</f>
        <v>-0.17001244598066254</v>
      </c>
      <c r="W139" s="9"/>
      <c r="X139" s="9">
        <f>IF(SUM(D133:D139)=0,"NA",+SUM($J133:J139)/SUM(D133:D139))</f>
        <v>-0.27095527476826448</v>
      </c>
      <c r="Y139" s="9"/>
      <c r="Z139" s="9">
        <f>IF(SUM(D132:D139)=0,"NA",+SUM($J132:J139)/SUM(D132:D139))</f>
        <v>-0.25459798234678005</v>
      </c>
      <c r="AA139" s="9"/>
      <c r="AB139" s="9">
        <f>IF(SUM(D131:D139)=0,"NA",+SUM($J131:J139)/SUM(D131:D139))</f>
        <v>-0.24216966585000435</v>
      </c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2"/>
      <c r="AT139" s="2"/>
    </row>
    <row r="140" spans="1:46" x14ac:dyDescent="0.2">
      <c r="A140" s="5">
        <f>'Per Book'!A122</f>
        <v>2003</v>
      </c>
      <c r="B140" s="5" t="str">
        <f>'Per Book'!B122</f>
        <v>315 - Accessory Electric Equipment</v>
      </c>
      <c r="D140" s="11">
        <f>'Per Book'!D122+Adjustments!D122</f>
        <v>407102.62</v>
      </c>
      <c r="E140" s="11"/>
      <c r="F140" s="11">
        <f>'Per Book'!F122+Adjustments!F122</f>
        <v>0</v>
      </c>
      <c r="G140" s="11"/>
      <c r="H140" s="11">
        <f>'Per Book'!H122+Adjustments!H122</f>
        <v>27667.1</v>
      </c>
      <c r="I140" s="12"/>
      <c r="J140" s="11">
        <f t="shared" si="30"/>
        <v>-27667.1</v>
      </c>
      <c r="K140" s="2"/>
      <c r="L140" s="9">
        <f t="shared" si="34"/>
        <v>-6.7960997155950498E-2</v>
      </c>
      <c r="M140" s="9"/>
      <c r="N140" s="9">
        <f t="shared" si="33"/>
        <v>-7.7915234924382543E-2</v>
      </c>
      <c r="O140" s="9"/>
      <c r="P140" s="9">
        <f>IF(SUM(D138:D140)=0,"NA",+SUM(J138:$J140)/SUM(D138:D140))</f>
        <v>-8.0669895738330707E-2</v>
      </c>
      <c r="Q140" s="9"/>
      <c r="R140" s="9">
        <f>IF(SUM(D137:D140)=0,"NA",+SUM($J137:J140)/SUM(D137:D140))</f>
        <v>-5.6883311221935913E-2</v>
      </c>
      <c r="S140" s="9"/>
      <c r="T140" s="9">
        <f>IF(SUM(D136:D140)=0,"NA",+SUM($J136:J140)/SUM(D136:D140))</f>
        <v>-8.7555420880157928E-2</v>
      </c>
      <c r="U140" s="9"/>
      <c r="V140" s="9">
        <f>IF(SUM(D135:D140)=0,"NA",+SUM($J135:J140)/SUM(D135:D140))</f>
        <v>-0.12654830040610282</v>
      </c>
      <c r="W140" s="9"/>
      <c r="X140" s="9">
        <f>IF(SUM(D134:D140)=0,"NA",+SUM($J134:J140)/SUM(D134:D140))</f>
        <v>-0.13714230069049488</v>
      </c>
      <c r="Y140" s="9"/>
      <c r="Z140" s="9">
        <f>IF(SUM(D133:D140)=0,"NA",+SUM($J133:J140)/SUM(D133:D140))</f>
        <v>-0.22574859598336672</v>
      </c>
      <c r="AA140" s="9"/>
      <c r="AB140" s="9">
        <f>IF(SUM(D132:D140)=0,"NA",+SUM($J132:J140)/SUM(D132:D140))</f>
        <v>-0.21547934310301115</v>
      </c>
      <c r="AD140" s="9">
        <f>IF(SUM(D131:D140)=0,"NA",+SUM($J131:J140)/SUM(D131:D140))</f>
        <v>-0.20709963292101127</v>
      </c>
      <c r="AE140" s="9"/>
      <c r="AF140" s="9" t="s">
        <v>23</v>
      </c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2"/>
      <c r="AT140" s="2"/>
    </row>
    <row r="141" spans="1:46" x14ac:dyDescent="0.2">
      <c r="A141" s="5">
        <f>'Per Book'!A123</f>
        <v>2004</v>
      </c>
      <c r="B141" s="5" t="str">
        <f>'Per Book'!B123</f>
        <v>315 - Accessory Electric Equipment</v>
      </c>
      <c r="D141" s="11">
        <f>'Per Book'!D123+Adjustments!D123</f>
        <v>375020.03</v>
      </c>
      <c r="E141" s="11"/>
      <c r="F141" s="11">
        <f>'Per Book'!F123+Adjustments!F123</f>
        <v>0</v>
      </c>
      <c r="G141" s="11"/>
      <c r="H141" s="11">
        <f>'Per Book'!H123+Adjustments!H123</f>
        <v>153982.5</v>
      </c>
      <c r="I141" s="12"/>
      <c r="J141" s="11">
        <f t="shared" si="30"/>
        <v>-153982.5</v>
      </c>
      <c r="K141" s="2"/>
      <c r="L141" s="9">
        <f t="shared" si="34"/>
        <v>-0.41059806858849646</v>
      </c>
      <c r="M141" s="9"/>
      <c r="N141" s="9">
        <f t="shared" si="33"/>
        <v>-0.23225206430219097</v>
      </c>
      <c r="O141" s="9"/>
      <c r="P141" s="9">
        <f>IF(SUM(D139:D141)=0,"NA",+SUM(J139:$J141)/SUM(D139:D141))</f>
        <v>-0.21368537455095274</v>
      </c>
      <c r="Q141" s="9"/>
      <c r="R141" s="9">
        <f>IF(SUM(D138:D141)=0,"NA",+SUM($J138:J141)/SUM(D138:D141))</f>
        <v>-0.21275415745732434</v>
      </c>
      <c r="S141" s="9"/>
      <c r="T141" s="9">
        <f>IF(SUM(D137:D141)=0,"NA",+SUM($J137:J141)/SUM(D137:D141))</f>
        <v>-0.16479692632362153</v>
      </c>
      <c r="U141" s="9"/>
      <c r="V141" s="9">
        <f>IF(SUM(D136:D141)=0,"NA",+SUM($J136:J141)/SUM(D136:D141))</f>
        <v>-0.179685635695328</v>
      </c>
      <c r="W141" s="9"/>
      <c r="X141" s="9">
        <f>IF(SUM(D135:D141)=0,"NA",+SUM($J135:J141)/SUM(D135:D141))</f>
        <v>-0.19856812694442882</v>
      </c>
      <c r="Y141" s="9"/>
      <c r="Z141" s="9">
        <f>IF(SUM(D134:D141)=0,"NA",+SUM($J134:J141)/SUM(D134:D141))</f>
        <v>-0.19971387089179815</v>
      </c>
      <c r="AA141" s="9"/>
      <c r="AB141" s="9">
        <f>IF(SUM(D133:D141)=0,"NA",+SUM($J133:J141)/SUM(D133:D141))</f>
        <v>-0.25721498080379185</v>
      </c>
      <c r="AD141" s="9">
        <f>IF(SUM(D132:D141)=0,"NA",+SUM($J132:J141)/SUM(D132:D141))</f>
        <v>-0.24705599598157701</v>
      </c>
      <c r="AE141" s="9"/>
      <c r="AF141" s="9" t="s">
        <v>23</v>
      </c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2"/>
      <c r="AT141" s="2"/>
    </row>
    <row r="142" spans="1:46" x14ac:dyDescent="0.2">
      <c r="A142" s="5">
        <f>'Per Book'!A124</f>
        <v>2005</v>
      </c>
      <c r="B142" s="5" t="str">
        <f>'Per Book'!B124</f>
        <v>315 - Accessory Electric Equipment</v>
      </c>
      <c r="D142" s="36">
        <f>'Per Book'!D124+Adjustments!D124</f>
        <v>2417945.44</v>
      </c>
      <c r="E142" s="11"/>
      <c r="F142" s="11">
        <f>'Per Book'!F124+Adjustments!F124</f>
        <v>17643.689999999999</v>
      </c>
      <c r="G142" s="11"/>
      <c r="H142" s="11">
        <f>'Per Book'!H124+Adjustments!H124</f>
        <v>25210</v>
      </c>
      <c r="I142" s="12"/>
      <c r="J142" s="11">
        <f t="shared" si="30"/>
        <v>-7566.3100000000013</v>
      </c>
      <c r="K142" s="2"/>
      <c r="L142" s="9">
        <f t="shared" si="34"/>
        <v>-3.1292310714835657E-3</v>
      </c>
      <c r="M142" s="9"/>
      <c r="N142" s="9">
        <f t="shared" si="33"/>
        <v>-5.7841320179300326E-2</v>
      </c>
      <c r="O142" s="9"/>
      <c r="P142" s="9">
        <f>IF(SUM(D140:D142)=0,"NA",+SUM(J140:$J142)/SUM(D140:D142))</f>
        <v>-5.9128713726838235E-2</v>
      </c>
      <c r="Q142" s="9"/>
      <c r="R142" s="9">
        <f>IF(SUM(D139:D142)=0,"NA",+SUM($J139:J142)/SUM(D139:D142))</f>
        <v>-6.1113344323967166E-2</v>
      </c>
      <c r="S142" s="9"/>
      <c r="T142" s="9">
        <f>IF(SUM(D138:D142)=0,"NA",+SUM($J138:J142)/SUM(D138:D142))</f>
        <v>-6.1663860270178839E-2</v>
      </c>
      <c r="U142" s="9"/>
      <c r="V142" s="9">
        <f>IF(SUM(D137:D142)=0,"NA",+SUM($J137:J142)/SUM(D137:D142))</f>
        <v>-5.7616944581057955E-2</v>
      </c>
      <c r="W142" s="9"/>
      <c r="X142" s="9">
        <f>IF(SUM(D136:D142)=0,"NA",+SUM($J136:J142)/SUM(D136:D142))</f>
        <v>-6.5323280582265525E-2</v>
      </c>
      <c r="Y142" s="9"/>
      <c r="Z142" s="9">
        <f>IF(SUM(D135:D142)=0,"NA",+SUM($J135:J142)/SUM(D135:D142))</f>
        <v>-7.7306805931504421E-2</v>
      </c>
      <c r="AA142" s="9"/>
      <c r="AB142" s="9">
        <f>IF(SUM(D134:D142)=0,"NA",+SUM($J134:J142)/SUM(D134:D142))</f>
        <v>-8.2547561440578954E-2</v>
      </c>
      <c r="AD142" s="9">
        <f>IF(SUM(D133:D142)=0,"NA",+SUM($J133:J142)/SUM(D133:D142))</f>
        <v>-0.12426430121307021</v>
      </c>
      <c r="AE142" s="9"/>
      <c r="AF142" s="9" t="s">
        <v>23</v>
      </c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2"/>
      <c r="AT142" s="2"/>
    </row>
    <row r="143" spans="1:46" x14ac:dyDescent="0.2">
      <c r="A143" s="5">
        <f>'Per Book'!A125</f>
        <v>2006</v>
      </c>
      <c r="B143" s="5" t="str">
        <f>'Per Book'!B125</f>
        <v>315 - Accessory Electric Equipment</v>
      </c>
      <c r="D143" s="36">
        <f>'Per Book'!D125+Adjustments!D125</f>
        <v>2445072.5699999998</v>
      </c>
      <c r="E143" s="11"/>
      <c r="F143" s="11">
        <f>'Per Book'!F125+Adjustments!F125</f>
        <v>0</v>
      </c>
      <c r="G143" s="11"/>
      <c r="H143" s="11">
        <f>'Per Book'!H125+Adjustments!H125</f>
        <v>54336.06</v>
      </c>
      <c r="I143" s="12"/>
      <c r="J143" s="11">
        <f t="shared" si="30"/>
        <v>-54336.06</v>
      </c>
      <c r="K143" s="2"/>
      <c r="L143" s="9">
        <f t="shared" si="34"/>
        <v>-2.2222677832421146E-2</v>
      </c>
      <c r="M143" s="9"/>
      <c r="N143" s="9">
        <f t="shared" si="33"/>
        <v>-1.2729208461228792E-2</v>
      </c>
      <c r="O143" s="9"/>
      <c r="P143" s="9">
        <f>IF(SUM(D141:D143)=0,"NA",+SUM(J141:$J143)/SUM(D141:D143))</f>
        <v>-4.1214834323730881E-2</v>
      </c>
      <c r="Q143" s="9"/>
      <c r="R143" s="9">
        <f>IF(SUM(D140:D143)=0,"NA",+SUM($J140:J143)/SUM(D140:D143))</f>
        <v>-4.3143649497654854E-2</v>
      </c>
      <c r="S143" s="9"/>
      <c r="T143" s="9">
        <f>IF(SUM(D139:D143)=0,"NA",+SUM($J139:J143)/SUM(D139:D143))</f>
        <v>-4.4667232100472125E-2</v>
      </c>
      <c r="U143" s="9"/>
      <c r="V143" s="9">
        <f>IF(SUM(D138:D143)=0,"NA",+SUM($J138:J143)/SUM(D138:D143))</f>
        <v>-4.5036197623867943E-2</v>
      </c>
      <c r="W143" s="9"/>
      <c r="X143" s="9">
        <f>IF(SUM(D137:D143)=0,"NA",+SUM($J137:J143)/SUM(D137:D143))</f>
        <v>-4.3411741356228814E-2</v>
      </c>
      <c r="Y143" s="9"/>
      <c r="Z143" s="9">
        <f>IF(SUM(D136:D143)=0,"NA",+SUM($J136:J143)/SUM(D136:D143))</f>
        <v>-4.8265253362625771E-2</v>
      </c>
      <c r="AA143" s="9"/>
      <c r="AB143" s="9">
        <f>IF(SUM(D135:D143)=0,"NA",+SUM($J135:J143)/SUM(D135:D143))</f>
        <v>-5.6070250349788256E-2</v>
      </c>
      <c r="AD143" s="9">
        <f>IF(SUM(D134:D143)=0,"NA",+SUM($J134:J143)/SUM(D134:D143))</f>
        <v>-5.9862303501779457E-2</v>
      </c>
      <c r="AE143" s="9"/>
      <c r="AF143" s="9" t="s">
        <v>23</v>
      </c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2"/>
      <c r="AT143" s="2"/>
    </row>
    <row r="144" spans="1:46" x14ac:dyDescent="0.2">
      <c r="A144" s="5">
        <f>'Per Book'!A126</f>
        <v>2007</v>
      </c>
      <c r="B144" s="5" t="str">
        <f>'Per Book'!B126</f>
        <v>315 - Accessory Electric Equipment</v>
      </c>
      <c r="D144" s="36">
        <f>'Per Book'!D126+Adjustments!D126</f>
        <v>1050656.8899999999</v>
      </c>
      <c r="E144" s="11"/>
      <c r="F144" s="11">
        <f>'Per Book'!F126+Adjustments!F126</f>
        <v>0</v>
      </c>
      <c r="G144" s="11"/>
      <c r="H144" s="11">
        <f>'Per Book'!H126+Adjustments!H126</f>
        <v>127916.43</v>
      </c>
      <c r="I144" s="12"/>
      <c r="J144" s="11">
        <f t="shared" si="30"/>
        <v>-127916.43</v>
      </c>
      <c r="K144" s="2"/>
      <c r="L144" s="9">
        <f t="shared" si="34"/>
        <v>-0.12174900409209709</v>
      </c>
      <c r="M144" s="9"/>
      <c r="N144" s="9">
        <f t="shared" si="33"/>
        <v>-5.2135753663271181E-2</v>
      </c>
      <c r="O144" s="9"/>
      <c r="P144" s="9">
        <f>IF(SUM(D142:D144)=0,"NA",+SUM(J142:$J144)/SUM(D142:D144))</f>
        <v>-3.2098281222730049E-2</v>
      </c>
      <c r="Q144" s="9"/>
      <c r="R144" s="9">
        <f>IF(SUM(D141:D144)=0,"NA",+SUM($J141:J144)/SUM(D141:D144))</f>
        <v>-5.4669737334515613E-2</v>
      </c>
      <c r="S144" s="9"/>
      <c r="T144" s="9">
        <f>IF(SUM(D140:D144)=0,"NA",+SUM($J140:J144)/SUM(D140:D144))</f>
        <v>-5.5477842217616036E-2</v>
      </c>
      <c r="U144" s="9"/>
      <c r="V144" s="9">
        <f>IF(SUM(D139:D144)=0,"NA",+SUM($J139:J144)/SUM(D139:D144))</f>
        <v>-5.6520184543894514E-2</v>
      </c>
      <c r="W144" s="9"/>
      <c r="X144" s="9">
        <f>IF(SUM(D138:D144)=0,"NA",+SUM($J138:J144)/SUM(D138:D144))</f>
        <v>-5.6801725004149886E-2</v>
      </c>
      <c r="Y144" s="9"/>
      <c r="Z144" s="9">
        <f>IF(SUM(D137:D144)=0,"NA",+SUM($J137:J144)/SUM(D137:D144))</f>
        <v>-5.493445417781611E-2</v>
      </c>
      <c r="AA144" s="9"/>
      <c r="AB144" s="9">
        <f>IF(SUM(D136:D144)=0,"NA",+SUM($J136:J144)/SUM(D136:D144))</f>
        <v>-5.8945861775469427E-2</v>
      </c>
      <c r="AD144" s="9">
        <f>IF(SUM(D135:D144)=0,"NA",+SUM($J135:J144)/SUM(D135:D144))</f>
        <v>-6.5404479848392469E-2</v>
      </c>
      <c r="AE144" s="9"/>
      <c r="AF144" s="9" t="s">
        <v>23</v>
      </c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2"/>
      <c r="AT144" s="2"/>
    </row>
    <row r="145" spans="1:46" x14ac:dyDescent="0.2">
      <c r="A145" s="5">
        <f>'Per Book'!A127</f>
        <v>2008</v>
      </c>
      <c r="B145" s="5" t="str">
        <f>'Per Book'!B127</f>
        <v>315 - Accessory Electric Equipment</v>
      </c>
      <c r="D145" s="36">
        <f>'Per Book'!D127+Adjustments!D127</f>
        <v>3136935.33</v>
      </c>
      <c r="E145" s="11"/>
      <c r="F145" s="11">
        <f>'Per Book'!F127+Adjustments!F127</f>
        <v>0</v>
      </c>
      <c r="G145" s="11"/>
      <c r="H145" s="11">
        <f>'Per Book'!H127+Adjustments!H127</f>
        <v>46533.07</v>
      </c>
      <c r="I145" s="12"/>
      <c r="J145" s="11">
        <f t="shared" si="30"/>
        <v>-46533.07</v>
      </c>
      <c r="K145" s="2"/>
      <c r="L145" s="9">
        <f>IF(+D145=0,"NA",+J145/D145)</f>
        <v>-1.4833927099160185E-2</v>
      </c>
      <c r="M145" s="9"/>
      <c r="N145" s="9">
        <f t="shared" si="33"/>
        <v>-4.1658664653837767E-2</v>
      </c>
      <c r="O145" s="9"/>
      <c r="P145" s="9">
        <f>IF(SUM(D143:D145)=0,"NA",+SUM(J143:$J145)/SUM(D143:D145))</f>
        <v>-3.4493761895661848E-2</v>
      </c>
      <c r="Q145" s="9"/>
      <c r="R145" s="9">
        <f>IF(SUM(D142:D145)=0,"NA",+SUM($J142:J145)/SUM(D142:D145))</f>
        <v>-2.6114467863897834E-2</v>
      </c>
      <c r="S145" s="9"/>
      <c r="T145" s="9">
        <f>IF(SUM(D141:D145)=0,"NA",+SUM($J141:J145)/SUM(D141:D145))</f>
        <v>-4.1412018001223835E-2</v>
      </c>
      <c r="U145" s="9"/>
      <c r="V145" s="9">
        <f>IF(SUM(D140:D145)=0,"NA",+SUM($J140:J145)/SUM(D140:D145))</f>
        <v>-4.2511219932580946E-2</v>
      </c>
      <c r="W145" s="9"/>
      <c r="X145" s="9">
        <f>IF(SUM(D139:D145)=0,"NA",+SUM($J139:J145)/SUM(D139:D145))</f>
        <v>-4.3403516998464543E-2</v>
      </c>
      <c r="Y145" s="9"/>
      <c r="Z145" s="9">
        <f>IF(SUM(D138:D145)=0,"NA",+SUM($J138:J145)/SUM(D138:D145))</f>
        <v>-4.3620034269582678E-2</v>
      </c>
      <c r="AA145" s="9"/>
      <c r="AB145" s="9">
        <f>IF(SUM(D137:D145)=0,"NA",+SUM($J137:J145)/SUM(D137:D145))</f>
        <v>-4.2697608283077462E-2</v>
      </c>
      <c r="AD145" s="9">
        <f>IF(SUM(D136:D145)=0,"NA",+SUM($J136:J145)/SUM(D136:D145))</f>
        <v>-4.5596253848601921E-2</v>
      </c>
      <c r="AE145" s="9"/>
      <c r="AF145" s="9">
        <f>IF(SUM($D131:$D145)=0,"NA",+SUM($J131:$J145)/SUM($D131:$D145))</f>
        <v>-7.0680620538598055E-2</v>
      </c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2"/>
      <c r="AT145" s="2"/>
    </row>
    <row r="146" spans="1:46" x14ac:dyDescent="0.2">
      <c r="A146" s="5">
        <f>'Per Book'!A128</f>
        <v>2009</v>
      </c>
      <c r="B146" s="5" t="str">
        <f>'Per Book'!B128</f>
        <v>315 - Accessory Electric Equipment</v>
      </c>
      <c r="D146" s="11">
        <f>'Per Book'!D128+Adjustments!D128</f>
        <v>418476.76</v>
      </c>
      <c r="E146" s="11"/>
      <c r="F146" s="11">
        <f>'Per Book'!F128+Adjustments!F128</f>
        <v>0</v>
      </c>
      <c r="G146" s="11"/>
      <c r="H146" s="11">
        <f>'Per Book'!H128+Adjustments!H128</f>
        <v>108253.5</v>
      </c>
      <c r="I146" s="12"/>
      <c r="J146" s="11">
        <f t="shared" si="30"/>
        <v>-108253.5</v>
      </c>
      <c r="K146" s="2"/>
      <c r="L146" s="9">
        <f t="shared" ref="L146:L151" si="35">IF(+D146=0,"NA",+J146/D146)</f>
        <v>-0.25868461608238413</v>
      </c>
      <c r="M146" s="9"/>
      <c r="N146" s="9">
        <f t="shared" ref="N146:N151" si="36">IF(SUM(D145:D146)=0,"NA",+SUM(J145:J146)/SUM(D145:D146))</f>
        <v>-4.3535479455491195E-2</v>
      </c>
      <c r="O146" s="9"/>
      <c r="P146" s="9">
        <f>IF(SUM(D144:D146)=0,"NA",+SUM(J144:$J146)/SUM(D144:D146))</f>
        <v>-6.1376197626983875E-2</v>
      </c>
      <c r="Q146" s="9"/>
      <c r="R146" s="9">
        <f>IF(SUM(D143:D146)=0,"NA",+SUM($J143:J146)/SUM(D143:D146))</f>
        <v>-4.7799219120767761E-2</v>
      </c>
      <c r="S146" s="9"/>
      <c r="T146" s="9">
        <f>IF(SUM(D142:D146)=0,"NA",+SUM($J142:J146)/SUM(D142:D146))</f>
        <v>-3.6392671264286275E-2</v>
      </c>
      <c r="U146" s="9"/>
      <c r="V146" s="9">
        <f>IF(SUM(D141:D146)=0,"NA",+SUM($J141:J146)/SUM(D141:D146))</f>
        <v>-5.0648359367389338E-2</v>
      </c>
      <c r="W146" s="9"/>
      <c r="X146" s="9">
        <f>IF(SUM(D140:D146)=0,"NA",+SUM($J140:J146)/SUM(D140:D146))</f>
        <v>-5.1335889956494934E-2</v>
      </c>
      <c r="Y146" s="9"/>
      <c r="Z146" s="9">
        <f>IF(SUM(D139:D146)=0,"NA",+SUM($J139:J146)/SUM(D139:D146))</f>
        <v>-5.2076025972666515E-2</v>
      </c>
      <c r="AA146" s="9"/>
      <c r="AB146" s="9">
        <f>IF(SUM(D138:D146)=0,"NA",+SUM($J138:J146)/SUM(D138:D146))</f>
        <v>-5.2268982588319961E-2</v>
      </c>
      <c r="AD146" s="9">
        <f>IF(SUM(D137:D146)=0,"NA",+SUM($J137:J146)/SUM(D137:D146))</f>
        <v>-5.1146188104642346E-2</v>
      </c>
      <c r="AE146" s="9"/>
      <c r="AF146" s="9">
        <f t="shared" ref="AF146:AF151" si="37">IF(SUM($D132:$D146)=0,"NA",+SUM($J132:$J146)/SUM($D132:$D146))</f>
        <v>-7.7811190136212058E-2</v>
      </c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2"/>
      <c r="AT146" s="2"/>
    </row>
    <row r="147" spans="1:46" x14ac:dyDescent="0.2">
      <c r="A147" s="5">
        <f>'Per Book'!A129</f>
        <v>2010</v>
      </c>
      <c r="B147" s="5" t="str">
        <f>'Per Book'!B129</f>
        <v>315 - Accessory Electric Equipment</v>
      </c>
      <c r="D147" s="11">
        <f>'Per Book'!D129+Adjustments!D129</f>
        <v>622477.77</v>
      </c>
      <c r="E147" s="11"/>
      <c r="F147" s="11">
        <f>'Per Book'!F129+Adjustments!F129</f>
        <v>0</v>
      </c>
      <c r="G147" s="11"/>
      <c r="H147" s="11">
        <f>'Per Book'!H129+Adjustments!H129</f>
        <v>51324.24</v>
      </c>
      <c r="I147" s="12"/>
      <c r="J147" s="11">
        <f t="shared" si="30"/>
        <v>-51324.24</v>
      </c>
      <c r="K147" s="2"/>
      <c r="L147" s="9">
        <f t="shared" si="35"/>
        <v>-8.2451522726667004E-2</v>
      </c>
      <c r="M147" s="9"/>
      <c r="N147" s="9">
        <f t="shared" si="36"/>
        <v>-0.15329943374183691</v>
      </c>
      <c r="O147" s="9"/>
      <c r="P147" s="9">
        <f>IF(SUM(D145:D147)=0,"NA",+SUM(J145:$J147)/SUM(D145:D147))</f>
        <v>-4.9333710774271108E-2</v>
      </c>
      <c r="Q147" s="9"/>
      <c r="R147" s="9">
        <f>IF(SUM(D144:D147)=0,"NA",+SUM($J144:J147)/SUM(D144:D147))</f>
        <v>-6.388529279192158E-2</v>
      </c>
      <c r="S147" s="9"/>
      <c r="T147" s="9">
        <f>IF(SUM(D143:D147)=0,"NA",+SUM($J143:J147)/SUM(D143:D147))</f>
        <v>-5.0610185859467416E-2</v>
      </c>
      <c r="U147" s="9"/>
      <c r="V147" s="9">
        <f>IF(SUM(D142:D147)=0,"NA",+SUM($J142:J147)/SUM(D142:D147))</f>
        <v>-3.9233718399087993E-2</v>
      </c>
      <c r="W147" s="9"/>
      <c r="X147" s="9">
        <f>IF(SUM(D141:D147)=0,"NA",+SUM($J141:J147)/SUM(D141:D147))</f>
        <v>-5.2539784565200101E-2</v>
      </c>
      <c r="Y147" s="9"/>
      <c r="Z147" s="9">
        <f>IF(SUM(D140:D147)=0,"NA",+SUM($J140:J147)/SUM(D140:D147))</f>
        <v>-5.3117143083295612E-2</v>
      </c>
      <c r="AA147" s="9"/>
      <c r="AB147" s="9">
        <f>IF(SUM(D139:D147)=0,"NA",+SUM($J139:J147)/SUM(D139:D147))</f>
        <v>-5.3793303767573075E-2</v>
      </c>
      <c r="AD147" s="9">
        <f>IF(SUM(D138:D147)=0,"NA",+SUM($J138:J147)/SUM(D138:D147))</f>
        <v>-5.3972594067154128E-2</v>
      </c>
      <c r="AE147" s="9"/>
      <c r="AF147" s="9">
        <f t="shared" si="37"/>
        <v>-7.8293499420041157E-2</v>
      </c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2"/>
      <c r="AT147" s="2"/>
    </row>
    <row r="148" spans="1:46" x14ac:dyDescent="0.2">
      <c r="A148" s="5">
        <f>'Per Book'!A130</f>
        <v>2011</v>
      </c>
      <c r="B148" s="5" t="str">
        <f>'Per Book'!B130</f>
        <v>315 - Accessory Electric Equipment</v>
      </c>
      <c r="D148" s="11">
        <f>'Per Book'!D130+Adjustments!D130</f>
        <v>776928.71</v>
      </c>
      <c r="E148" s="11"/>
      <c r="F148" s="11">
        <f>'Per Book'!F130+Adjustments!F130</f>
        <v>16928.25</v>
      </c>
      <c r="G148" s="11"/>
      <c r="H148" s="11">
        <f>'Per Book'!H130+Adjustments!H130</f>
        <v>103794.73</v>
      </c>
      <c r="I148" s="12"/>
      <c r="J148" s="11">
        <f t="shared" si="30"/>
        <v>-86866.48</v>
      </c>
      <c r="K148" s="2"/>
      <c r="L148" s="9">
        <f t="shared" si="35"/>
        <v>-0.11180752993411712</v>
      </c>
      <c r="M148" s="9"/>
      <c r="N148" s="9">
        <f t="shared" si="36"/>
        <v>-9.8749521297057302E-2</v>
      </c>
      <c r="O148" s="9"/>
      <c r="P148" s="9">
        <f>IF(SUM(D146:D148)=0,"NA",+SUM(J146:$J148)/SUM(D146:D148))</f>
        <v>-0.1355665834732048</v>
      </c>
      <c r="Q148" s="9"/>
      <c r="R148" s="9">
        <f>IF(SUM(D145:D148)=0,"NA",+SUM($J145:J148)/SUM(D145:D148))</f>
        <v>-5.9129771526629273E-2</v>
      </c>
      <c r="S148" s="9"/>
      <c r="T148" s="9">
        <f>IF(SUM(D144:D148)=0,"NA",+SUM($J144:J148)/SUM(D144:D148))</f>
        <v>-7.0084995401846165E-2</v>
      </c>
      <c r="U148" s="9"/>
      <c r="V148" s="9">
        <f>IF(SUM(D143:D148)=0,"NA",+SUM($J143:J148)/SUM(D143:D148))</f>
        <v>-5.6236563393628793E-2</v>
      </c>
      <c r="W148" s="9"/>
      <c r="X148" s="9">
        <f>IF(SUM(D142:D148)=0,"NA",+SUM($J142:J148)/SUM(D142:D148))</f>
        <v>-4.4421620285520588E-2</v>
      </c>
      <c r="Y148" s="9"/>
      <c r="Z148" s="9">
        <f>IF(SUM(D141:D148)=0,"NA",+SUM($J141:J148)/SUM(D141:D148))</f>
        <v>-5.6635195928745954E-2</v>
      </c>
      <c r="AA148" s="9"/>
      <c r="AB148" s="9">
        <f>IF(SUM(D140:D148)=0,"NA",+SUM($J140:J148)/SUM(D140:D148))</f>
        <v>-5.7030948677416392E-2</v>
      </c>
      <c r="AD148" s="9">
        <f>IF(SUM(D139:D148)=0,"NA",+SUM($J139:J148)/SUM(D139:D148))</f>
        <v>-5.7617119284728138E-2</v>
      </c>
      <c r="AE148" s="9"/>
      <c r="AF148" s="9">
        <f t="shared" si="37"/>
        <v>-6.477075244433815E-2</v>
      </c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2"/>
      <c r="AT148" s="2"/>
    </row>
    <row r="149" spans="1:46" x14ac:dyDescent="0.2">
      <c r="A149" s="5">
        <f>'Per Book'!A131</f>
        <v>2012</v>
      </c>
      <c r="B149" s="5" t="str">
        <f>'Per Book'!B131</f>
        <v>315 - Accessory Electric Equipment</v>
      </c>
      <c r="D149" s="11">
        <f>'Per Book'!D131+Adjustments!D131</f>
        <v>36291.83</v>
      </c>
      <c r="E149" s="11"/>
      <c r="F149" s="11">
        <f>'Per Book'!F131+Adjustments!F131</f>
        <v>0</v>
      </c>
      <c r="G149" s="11"/>
      <c r="H149" s="11">
        <f>'Per Book'!H131+Adjustments!H131</f>
        <v>81184.160000000003</v>
      </c>
      <c r="I149" s="12"/>
      <c r="J149" s="11">
        <f t="shared" si="30"/>
        <v>-81184.160000000003</v>
      </c>
      <c r="K149" s="2"/>
      <c r="L149" s="9">
        <f t="shared" si="35"/>
        <v>-2.2369817118618709</v>
      </c>
      <c r="M149" s="9"/>
      <c r="N149" s="9">
        <f t="shared" si="36"/>
        <v>-0.206648297397899</v>
      </c>
      <c r="O149" s="9"/>
      <c r="P149" s="9">
        <f>IF(SUM(D147:D149)=0,"NA",+SUM(J147:$J149)/SUM(D147:D149))</f>
        <v>-0.15280012414307292</v>
      </c>
      <c r="Q149" s="9"/>
      <c r="R149" s="9">
        <f>IF(SUM(D146:D149)=0,"NA",+SUM($J146:J149)/SUM(D146:D149))</f>
        <v>-0.17669765131725129</v>
      </c>
      <c r="S149" s="9"/>
      <c r="T149" s="9">
        <f>IF(SUM(D145:D149)=0,"NA",+SUM($J145:J149)/SUM(D145:D149))</f>
        <v>-7.4965572791176868E-2</v>
      </c>
      <c r="U149" s="9"/>
      <c r="V149" s="9">
        <f>IF(SUM(D144:D149)=0,"NA",+SUM($J144:J149)/SUM(D144:D149))</f>
        <v>-8.3101161613922406E-2</v>
      </c>
      <c r="W149" s="9"/>
      <c r="X149" s="9">
        <f>IF(SUM(D143:D149)=0,"NA",+SUM($J143:J149)/SUM(D143:D149))</f>
        <v>-6.5561969965107825E-2</v>
      </c>
      <c r="Y149" s="9"/>
      <c r="Z149" s="9">
        <f>IF(SUM(D142:D149)=0,"NA",+SUM($J142:J149)/SUM(D142:D149))</f>
        <v>-5.1718601924239632E-2</v>
      </c>
      <c r="AA149" s="9"/>
      <c r="AB149" s="9">
        <f>IF(SUM(D141:D149)=0,"NA",+SUM($J141:J149)/SUM(D141:D149))</f>
        <v>-6.3650278439690081E-2</v>
      </c>
      <c r="AD149" s="9">
        <f>IF(SUM(D140:D149)=0,"NA",+SUM($J140:J149)/SUM(D140:D149))</f>
        <v>-6.3800438335787538E-2</v>
      </c>
      <c r="AE149" s="9"/>
      <c r="AF149" s="9">
        <f t="shared" si="37"/>
        <v>-6.9257913444901856E-2</v>
      </c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2"/>
      <c r="AT149" s="2"/>
    </row>
    <row r="150" spans="1:46" x14ac:dyDescent="0.2">
      <c r="A150" s="5">
        <f>'Per Book'!A132</f>
        <v>2013</v>
      </c>
      <c r="B150" s="5" t="str">
        <f>'Per Book'!B132</f>
        <v>315 - Accessory Electric Equipment</v>
      </c>
      <c r="D150" s="11">
        <f>'Per Book'!D132+Adjustments!D132</f>
        <v>69579.39</v>
      </c>
      <c r="E150" s="11"/>
      <c r="F150" s="11">
        <f>'Per Book'!F132+Adjustments!F132</f>
        <v>-16928.25</v>
      </c>
      <c r="G150" s="11"/>
      <c r="H150" s="11">
        <f>'Per Book'!H132+Adjustments!H132</f>
        <v>259650.62</v>
      </c>
      <c r="I150" s="12"/>
      <c r="J150" s="11">
        <f t="shared" si="30"/>
        <v>-276578.87</v>
      </c>
      <c r="K150" s="2"/>
      <c r="L150" s="9">
        <f t="shared" si="35"/>
        <v>-3.9750114222041901</v>
      </c>
      <c r="M150" s="9"/>
      <c r="N150" s="9">
        <f t="shared" si="36"/>
        <v>-3.3792283682005366</v>
      </c>
      <c r="O150" s="9"/>
      <c r="P150" s="9">
        <f>IF(SUM(D148:D150)=0,"NA",+SUM(J148:$J150)/SUM(D148:D150))</f>
        <v>-0.50365829775269699</v>
      </c>
      <c r="Q150" s="9"/>
      <c r="R150" s="9">
        <f>IF(SUM(D147:D150)=0,"NA",+SUM($J147:J150)/SUM(D147:D150))</f>
        <v>-0.32947658096575805</v>
      </c>
      <c r="S150" s="9"/>
      <c r="T150" s="9">
        <f>IF(SUM(D146:D150)=0,"NA",+SUM($J146:J150)/SUM(D146:D150))</f>
        <v>-0.31407711460224502</v>
      </c>
      <c r="U150" s="9"/>
      <c r="V150" s="9">
        <f>IF(SUM(D145:D150)=0,"NA",+SUM($J145:J150)/SUM(D145:D150))</f>
        <v>-0.12858727703205058</v>
      </c>
      <c r="W150" s="9"/>
      <c r="X150" s="9">
        <f>IF(SUM(D144:D150)=0,"NA",+SUM($J144:J150)/SUM(D144:D150))</f>
        <v>-0.12741164767304611</v>
      </c>
      <c r="Y150" s="9"/>
      <c r="Z150" s="9">
        <f>IF(SUM(D143:D150)=0,"NA",+SUM($J143:J150)/SUM(D143:D150))</f>
        <v>-9.735296806546731E-2</v>
      </c>
      <c r="AA150" s="9"/>
      <c r="AB150" s="9">
        <f>IF(SUM(D142:D150)=0,"NA",+SUM($J142:J150)/SUM(D142:D150))</f>
        <v>-7.6592964034257915E-2</v>
      </c>
      <c r="AD150" s="9">
        <f>IF(SUM(D141:D150)=0,"NA",+SUM($J141:J150)/SUM(D141:D150))</f>
        <v>-8.7629562706373759E-2</v>
      </c>
      <c r="AE150" s="9"/>
      <c r="AF150" s="9">
        <f t="shared" si="37"/>
        <v>-8.7623892028337452E-2</v>
      </c>
      <c r="AG150" s="9"/>
      <c r="AH150" s="9">
        <f>IF(SUM($D131:$D150)=0,"NA",+SUM($J131:$J150)/SUM($D131:$D150))</f>
        <v>-0.10569763005903816</v>
      </c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2"/>
      <c r="AT150" s="2"/>
    </row>
    <row r="151" spans="1:46" x14ac:dyDescent="0.2">
      <c r="A151" s="5">
        <f>'Per Book'!A133</f>
        <v>2014</v>
      </c>
      <c r="B151" s="5" t="str">
        <f>'Per Book'!B133</f>
        <v>315 - Accessory Electric Equipment</v>
      </c>
      <c r="D151" s="11">
        <f>'Per Book'!D133+Adjustments!D133</f>
        <v>284989.09999999998</v>
      </c>
      <c r="E151" s="11"/>
      <c r="F151" s="11">
        <f>'Per Book'!F133+Adjustments!F133</f>
        <v>23500</v>
      </c>
      <c r="G151" s="11"/>
      <c r="H151" s="11">
        <f>'Per Book'!H133+Adjustments!H133</f>
        <v>99509.26</v>
      </c>
      <c r="I151" s="12"/>
      <c r="J151" s="11">
        <f t="shared" si="30"/>
        <v>-76009.259999999995</v>
      </c>
      <c r="K151" s="2"/>
      <c r="L151" s="9">
        <f t="shared" si="35"/>
        <v>-0.26670935835791615</v>
      </c>
      <c r="M151" s="9"/>
      <c r="N151" s="9">
        <f t="shared" si="36"/>
        <v>-0.99441473211564857</v>
      </c>
      <c r="O151" s="9"/>
      <c r="P151" s="9">
        <f>IF(SUM(D149:D151)=0,"NA",+SUM(J149:$J151)/SUM(D149:D151))</f>
        <v>-1.109788504496952</v>
      </c>
      <c r="Q151" s="9"/>
      <c r="R151" s="9">
        <f>IF(SUM(D148:D151)=0,"NA",+SUM($J148:J151)/SUM(D148:D151))</f>
        <v>-0.44583290014293087</v>
      </c>
      <c r="S151" s="9"/>
      <c r="T151" s="9">
        <f>IF(SUM(D147:D151)=0,"NA",+SUM($J147:J151)/SUM(D147:D151))</f>
        <v>-0.31948478852425799</v>
      </c>
      <c r="U151" s="9"/>
      <c r="V151" s="9">
        <f>IF(SUM(D146:D151)=0,"NA",+SUM($J146:J151)/SUM(D146:D151))</f>
        <v>-0.30796536199068758</v>
      </c>
      <c r="W151" s="9"/>
      <c r="X151" s="9">
        <f>IF(SUM(D145:D151)=0,"NA",+SUM($J145:J151)/SUM(D145:D151))</f>
        <v>-0.13595084833088431</v>
      </c>
      <c r="Y151" s="9"/>
      <c r="Z151" s="9">
        <f>IF(SUM(D144:D151)=0,"NA",+SUM($J144:J151)/SUM(D144:D151))</f>
        <v>-0.13361806499783227</v>
      </c>
      <c r="AA151" s="9"/>
      <c r="AB151" s="9">
        <f>IF(SUM(D143:D151)=0,"NA",+SUM($J143:J151)/SUM(D143:D151))</f>
        <v>-0.10281190891946528</v>
      </c>
      <c r="AD151" s="9">
        <f>IF(SUM(D142:D151)=0,"NA",+SUM($J142:J151)/SUM(D142:D151))</f>
        <v>-8.1405060813885308E-2</v>
      </c>
      <c r="AE151" s="9"/>
      <c r="AF151" s="9">
        <f t="shared" si="37"/>
        <v>-8.9613150090022561E-2</v>
      </c>
      <c r="AG151" s="9"/>
      <c r="AH151" s="9">
        <f t="shared" ref="AH151" si="38">IF(SUM($D132:$D151)=0,"NA",+SUM($J132:$J151)/SUM($D132:$D151))</f>
        <v>-0.10967908379320451</v>
      </c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2"/>
      <c r="AT151" s="2"/>
    </row>
    <row r="152" spans="1:46" x14ac:dyDescent="0.2">
      <c r="A152" s="5"/>
      <c r="B152" s="5" t="s">
        <v>39</v>
      </c>
      <c r="D152" s="11">
        <f>AVERAGE(D142:D151)</f>
        <v>1125935.379</v>
      </c>
      <c r="E152" s="11"/>
      <c r="F152" s="11"/>
      <c r="G152" s="11"/>
      <c r="H152" s="11"/>
      <c r="I152" s="12"/>
      <c r="J152" s="11"/>
      <c r="K152" s="2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2"/>
      <c r="AT152" s="2"/>
    </row>
    <row r="153" spans="1:46" x14ac:dyDescent="0.2">
      <c r="A153" s="5"/>
      <c r="B153" s="5" t="s">
        <v>40</v>
      </c>
      <c r="D153" s="11">
        <v>214053764.01000005</v>
      </c>
      <c r="E153" s="11"/>
      <c r="F153" s="11"/>
      <c r="G153" s="11"/>
      <c r="H153" s="11"/>
      <c r="I153" s="12"/>
      <c r="J153" s="11"/>
      <c r="K153" s="2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2"/>
      <c r="AT153" s="2"/>
    </row>
    <row r="154" spans="1:46" x14ac:dyDescent="0.2">
      <c r="A154" s="5"/>
      <c r="B154" s="5" t="s">
        <v>42</v>
      </c>
      <c r="D154" s="25">
        <f>+D152/D153</f>
        <v>5.2600587717177407E-3</v>
      </c>
      <c r="E154" s="11"/>
      <c r="F154" s="11"/>
      <c r="G154" s="11"/>
      <c r="H154" s="11"/>
      <c r="I154" s="12"/>
      <c r="J154" s="11"/>
      <c r="K154" s="2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2"/>
      <c r="AT154" s="2"/>
    </row>
    <row r="155" spans="1:46" x14ac:dyDescent="0.2">
      <c r="A155" s="5"/>
      <c r="B155" s="5"/>
      <c r="D155" s="11"/>
      <c r="E155" s="11"/>
      <c r="F155" s="11"/>
      <c r="G155" s="11"/>
      <c r="H155" s="11"/>
      <c r="I155" s="12"/>
      <c r="J155" s="11"/>
      <c r="K155" s="2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2"/>
      <c r="AT155" s="2"/>
    </row>
    <row r="156" spans="1:46" x14ac:dyDescent="0.2">
      <c r="A156" s="5"/>
      <c r="B156" s="5"/>
      <c r="D156" s="11"/>
      <c r="E156" s="11"/>
      <c r="F156" s="11"/>
      <c r="G156" s="11"/>
      <c r="H156" s="11"/>
      <c r="I156" s="12"/>
      <c r="J156" s="11"/>
      <c r="K156" s="2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2"/>
      <c r="AT156" s="2"/>
    </row>
    <row r="157" spans="1:46" x14ac:dyDescent="0.2">
      <c r="A157" s="5" t="s">
        <v>23</v>
      </c>
      <c r="B157" s="5"/>
      <c r="D157" s="11"/>
      <c r="E157" s="11"/>
      <c r="F157" s="11"/>
      <c r="G157" s="11"/>
      <c r="H157" s="11"/>
      <c r="I157" s="12"/>
      <c r="J157" s="11"/>
      <c r="K157" s="2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2"/>
      <c r="AT157" s="2"/>
    </row>
    <row r="158" spans="1:46" x14ac:dyDescent="0.2">
      <c r="A158" s="5" t="s">
        <v>23</v>
      </c>
      <c r="B158" s="5"/>
      <c r="D158" s="11"/>
      <c r="E158" s="11"/>
      <c r="F158" s="11"/>
      <c r="G158" s="11"/>
      <c r="H158" s="11"/>
      <c r="I158" s="12"/>
      <c r="J158" s="11"/>
      <c r="K158" s="2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2"/>
      <c r="AT158" s="2"/>
    </row>
    <row r="159" spans="1:46" x14ac:dyDescent="0.2">
      <c r="A159" s="5">
        <f>'Per Book'!A136</f>
        <v>1994</v>
      </c>
      <c r="B159" s="5" t="str">
        <f>'Per Book'!B136</f>
        <v>316 - Misc Power Plant Equipment</v>
      </c>
      <c r="D159" s="11">
        <f>'Per Book'!D136+Adjustments!D136</f>
        <v>135855.68000000156</v>
      </c>
      <c r="E159" s="11"/>
      <c r="F159" s="11">
        <f>'Per Book'!F136+Adjustments!F136</f>
        <v>2750</v>
      </c>
      <c r="G159" s="11"/>
      <c r="H159" s="11">
        <f>'Per Book'!H136+Adjustments!H136</f>
        <v>3809.52</v>
      </c>
      <c r="I159" s="12"/>
      <c r="J159" s="11">
        <f t="shared" si="30"/>
        <v>-1059.52</v>
      </c>
      <c r="K159" s="2"/>
      <c r="L159" s="9">
        <f t="shared" ref="L159:L162" si="39">IF(+D159=0,"NA",+J159/D159)</f>
        <v>-7.7988642064872648E-3</v>
      </c>
      <c r="M159" s="9"/>
      <c r="N159" s="9" t="s">
        <v>23</v>
      </c>
      <c r="O159" s="9"/>
      <c r="P159" s="9" t="s">
        <v>23</v>
      </c>
      <c r="Q159" s="9"/>
      <c r="R159" s="9" t="s">
        <v>23</v>
      </c>
      <c r="S159" s="9"/>
      <c r="T159" s="9" t="s">
        <v>23</v>
      </c>
      <c r="U159" s="9"/>
      <c r="V159" s="9" t="s">
        <v>23</v>
      </c>
      <c r="W159" s="9"/>
      <c r="X159" s="9" t="s">
        <v>23</v>
      </c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2"/>
      <c r="AT159" s="2"/>
    </row>
    <row r="160" spans="1:46" x14ac:dyDescent="0.2">
      <c r="A160" s="5">
        <f>'Per Book'!A137</f>
        <v>1995</v>
      </c>
      <c r="B160" s="5" t="str">
        <f>'Per Book'!B137</f>
        <v>316 - Misc Power Plant Equipment</v>
      </c>
      <c r="D160" s="11">
        <f>'Per Book'!D137+Adjustments!D137</f>
        <v>208185.88</v>
      </c>
      <c r="E160" s="11"/>
      <c r="F160" s="11">
        <f>'Per Book'!F137+Adjustments!F137</f>
        <v>0</v>
      </c>
      <c r="G160" s="11"/>
      <c r="H160" s="11">
        <f>'Per Book'!H137+Adjustments!H137</f>
        <v>81.5</v>
      </c>
      <c r="I160" s="12"/>
      <c r="J160" s="11">
        <f t="shared" si="30"/>
        <v>-81.5</v>
      </c>
      <c r="K160" s="2"/>
      <c r="L160" s="9">
        <f t="shared" si="39"/>
        <v>-3.9147707808041544E-4</v>
      </c>
      <c r="M160" s="9"/>
      <c r="N160" s="9">
        <f t="shared" ref="N160:N173" si="40">IF(SUM(D159:D160)=0,"NA",+SUM(J159:J160)/SUM(D159:D160))</f>
        <v>-3.3165179230090539E-3</v>
      </c>
      <c r="O160" s="9"/>
      <c r="P160" s="9" t="s">
        <v>23</v>
      </c>
      <c r="Q160" s="9"/>
      <c r="R160" s="9" t="s">
        <v>23</v>
      </c>
      <c r="S160" s="9"/>
      <c r="T160" s="9" t="s">
        <v>23</v>
      </c>
      <c r="U160" s="9"/>
      <c r="V160" s="9" t="s">
        <v>23</v>
      </c>
      <c r="W160" s="9"/>
      <c r="X160" s="9" t="s">
        <v>23</v>
      </c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2"/>
      <c r="AT160" s="2"/>
    </row>
    <row r="161" spans="1:46" x14ac:dyDescent="0.2">
      <c r="A161" s="5">
        <f>'Per Book'!A138</f>
        <v>1996</v>
      </c>
      <c r="B161" s="5" t="str">
        <f>'Per Book'!B138</f>
        <v>316 - Misc Power Plant Equipment</v>
      </c>
      <c r="D161" s="11">
        <f>'Per Book'!D138+Adjustments!D138</f>
        <v>33700.869999999995</v>
      </c>
      <c r="E161" s="11"/>
      <c r="F161" s="11">
        <f>'Per Book'!F138+Adjustments!F138</f>
        <v>1079.22</v>
      </c>
      <c r="G161" s="11"/>
      <c r="H161" s="11">
        <f>'Per Book'!H138+Adjustments!H138</f>
        <v>-5.49</v>
      </c>
      <c r="I161" s="12"/>
      <c r="J161" s="11">
        <f t="shared" si="30"/>
        <v>1084.71</v>
      </c>
      <c r="K161" s="2"/>
      <c r="L161" s="9">
        <f t="shared" si="39"/>
        <v>3.2186409430973152E-2</v>
      </c>
      <c r="M161" s="9"/>
      <c r="N161" s="9">
        <f t="shared" si="40"/>
        <v>4.1474367653457659E-3</v>
      </c>
      <c r="O161" s="9"/>
      <c r="P161" s="9">
        <f>IF(SUM(D159:D161)=0,"NA",+SUM(J159:$J161)/SUM(D159:D161))</f>
        <v>-1.4906983046622459E-4</v>
      </c>
      <c r="Q161" s="9"/>
      <c r="R161" s="9" t="s">
        <v>23</v>
      </c>
      <c r="S161" s="9"/>
      <c r="T161" s="9" t="s">
        <v>23</v>
      </c>
      <c r="U161" s="9"/>
      <c r="V161" s="9" t="s">
        <v>23</v>
      </c>
      <c r="W161" s="9"/>
      <c r="X161" s="9" t="s">
        <v>23</v>
      </c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2"/>
      <c r="AT161" s="2"/>
    </row>
    <row r="162" spans="1:46" x14ac:dyDescent="0.2">
      <c r="A162" s="5">
        <f>'Per Book'!A139</f>
        <v>1997</v>
      </c>
      <c r="B162" s="5" t="str">
        <f>'Per Book'!B139</f>
        <v>316 - Misc Power Plant Equipment</v>
      </c>
      <c r="D162" s="11">
        <f>'Per Book'!D139+Adjustments!D139</f>
        <v>53552.980000000098</v>
      </c>
      <c r="E162" s="11"/>
      <c r="F162" s="11">
        <f>'Per Book'!F139+Adjustments!F139</f>
        <v>4660.0600000000004</v>
      </c>
      <c r="G162" s="11"/>
      <c r="H162" s="11">
        <f>'Per Book'!H139+Adjustments!H139</f>
        <v>0</v>
      </c>
      <c r="I162" s="12"/>
      <c r="J162" s="11">
        <f t="shared" si="30"/>
        <v>4660.0600000000004</v>
      </c>
      <c r="K162" s="2"/>
      <c r="L162" s="9">
        <f t="shared" si="39"/>
        <v>8.7017753260415984E-2</v>
      </c>
      <c r="M162" s="9"/>
      <c r="N162" s="9">
        <f t="shared" si="40"/>
        <v>6.5839730854283157E-2</v>
      </c>
      <c r="O162" s="9"/>
      <c r="P162" s="9">
        <f>IF(SUM(D160:D162)=0,"NA",+SUM(J160:$J162)/SUM(D160:D162))</f>
        <v>1.9168951988955577E-2</v>
      </c>
      <c r="Q162" s="9"/>
      <c r="R162" s="9">
        <f>IF(SUM(D159:D162)=0,"NA",+SUM($J159:J162)/SUM(D159:D162))</f>
        <v>1.0674238337013562E-2</v>
      </c>
      <c r="S162" s="9"/>
      <c r="T162" s="9" t="s">
        <v>23</v>
      </c>
      <c r="U162" s="9"/>
      <c r="V162" s="9" t="s">
        <v>23</v>
      </c>
      <c r="W162" s="9"/>
      <c r="X162" s="9" t="s">
        <v>23</v>
      </c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2"/>
      <c r="AT162" s="2"/>
    </row>
    <row r="163" spans="1:46" x14ac:dyDescent="0.2">
      <c r="A163" s="5">
        <f>'Per Book'!A140</f>
        <v>1998</v>
      </c>
      <c r="B163" s="5" t="str">
        <f>'Per Book'!B140</f>
        <v>316 - Misc Power Plant Equipment</v>
      </c>
      <c r="D163" s="11">
        <f>'Per Book'!D140+Adjustments!D140</f>
        <v>17997</v>
      </c>
      <c r="E163" s="11"/>
      <c r="F163" s="11">
        <f>'Per Book'!F140+Adjustments!F140</f>
        <v>369.67</v>
      </c>
      <c r="G163" s="11"/>
      <c r="H163" s="11">
        <f>'Per Book'!H140+Adjustments!H140</f>
        <v>251.58</v>
      </c>
      <c r="I163" s="12"/>
      <c r="J163" s="11">
        <f t="shared" si="30"/>
        <v>118.09</v>
      </c>
      <c r="K163" s="2"/>
      <c r="L163" s="9">
        <f>IF(+D163=0,"NA",+J163/D163)</f>
        <v>6.5616491637495141E-3</v>
      </c>
      <c r="M163" s="9"/>
      <c r="N163" s="9">
        <f t="shared" si="40"/>
        <v>6.6780591692688018E-2</v>
      </c>
      <c r="O163" s="9"/>
      <c r="P163" s="9">
        <f>IF(SUM(D161:D163)=0,"NA",+SUM(J161:$J163)/SUM(D161:D163))</f>
        <v>5.570368315315264E-2</v>
      </c>
      <c r="Q163" s="9"/>
      <c r="R163" s="9">
        <f>IF(SUM(D160:D163)=0,"NA",+SUM($J160:J163)/SUM(D160:D163))</f>
        <v>1.8445062261847864E-2</v>
      </c>
      <c r="S163" s="9"/>
      <c r="T163" s="9">
        <f>IF(SUM(D159:D163)=0,"NA",+SUM($J159:J163)/SUM(D159:D163))</f>
        <v>1.0509503154081732E-2</v>
      </c>
      <c r="U163" s="9"/>
      <c r="V163" s="9" t="s">
        <v>23</v>
      </c>
      <c r="W163" s="9"/>
      <c r="X163" s="9" t="s">
        <v>23</v>
      </c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2"/>
      <c r="AT163" s="2"/>
    </row>
    <row r="164" spans="1:46" x14ac:dyDescent="0.2">
      <c r="A164" s="5">
        <f>'Per Book'!A141</f>
        <v>1999</v>
      </c>
      <c r="B164" s="5" t="str">
        <f>'Per Book'!B141</f>
        <v>316 - Misc Power Plant Equipment</v>
      </c>
      <c r="D164" s="11">
        <f>'Per Book'!D141+Adjustments!D141</f>
        <v>153867.15999999997</v>
      </c>
      <c r="E164" s="11"/>
      <c r="F164" s="11">
        <f>'Per Book'!F141+Adjustments!F141</f>
        <v>10000</v>
      </c>
      <c r="G164" s="11"/>
      <c r="H164" s="11">
        <f>'Per Book'!H141+Adjustments!H141</f>
        <v>1079.22</v>
      </c>
      <c r="I164" s="12"/>
      <c r="J164" s="11">
        <f t="shared" si="30"/>
        <v>8920.7800000000007</v>
      </c>
      <c r="K164" s="2"/>
      <c r="L164" s="9">
        <f t="shared" ref="L164:L172" si="41">IF(+D164=0,"NA",+J164/D164)</f>
        <v>5.7977153799420242E-2</v>
      </c>
      <c r="M164" s="9"/>
      <c r="N164" s="9">
        <f t="shared" si="40"/>
        <v>5.2593106090298304E-2</v>
      </c>
      <c r="O164" s="9"/>
      <c r="P164" s="9">
        <f>IF(SUM(D162:D164)=0,"NA",+SUM(J162:$J164)/SUM(D162:D164))</f>
        <v>6.0771465736811303E-2</v>
      </c>
      <c r="Q164" s="9"/>
      <c r="R164" s="9">
        <f>IF(SUM(D161:D164)=0,"NA",+SUM($J161:J164)/SUM(D161:D164))</f>
        <v>5.7053695341362023E-2</v>
      </c>
      <c r="S164" s="9"/>
      <c r="T164" s="9">
        <f>IF(SUM(D160:D164)=0,"NA",+SUM($J160:J164)/SUM(D160:D164))</f>
        <v>3.1461625538790186E-2</v>
      </c>
      <c r="U164" s="9"/>
      <c r="V164" s="9">
        <f>IF(SUM(D159:D164)=0,"NA",+SUM($J159:J164)/SUM(D159:D164))</f>
        <v>2.2618591627419526E-2</v>
      </c>
      <c r="W164" s="9"/>
      <c r="X164" s="9" t="s">
        <v>23</v>
      </c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2"/>
      <c r="AT164" s="2"/>
    </row>
    <row r="165" spans="1:46" x14ac:dyDescent="0.2">
      <c r="A165" s="5">
        <f>'Per Book'!A142</f>
        <v>2000</v>
      </c>
      <c r="B165" s="5" t="str">
        <f>'Per Book'!B142</f>
        <v>316 - Misc Power Plant Equipment</v>
      </c>
      <c r="D165" s="11">
        <f>'Per Book'!D142+Adjustments!D142</f>
        <v>102683.91000000003</v>
      </c>
      <c r="E165" s="11"/>
      <c r="F165" s="11">
        <f>'Per Book'!F142+Adjustments!F142</f>
        <v>1967.77</v>
      </c>
      <c r="G165" s="11"/>
      <c r="H165" s="11">
        <f>'Per Book'!H142+Adjustments!H142</f>
        <v>15490.27</v>
      </c>
      <c r="I165" s="12"/>
      <c r="J165" s="11">
        <f t="shared" si="30"/>
        <v>-13522.5</v>
      </c>
      <c r="K165" s="2"/>
      <c r="L165" s="9">
        <f t="shared" si="41"/>
        <v>-0.13169054431215169</v>
      </c>
      <c r="M165" s="9"/>
      <c r="N165" s="9">
        <f t="shared" si="40"/>
        <v>-1.7936857562122033E-2</v>
      </c>
      <c r="O165" s="9"/>
      <c r="P165" s="9">
        <f>IF(SUM(D163:D165)=0,"NA",+SUM(J163:$J165)/SUM(D163:D165))</f>
        <v>-1.6330947072401562E-2</v>
      </c>
      <c r="Q165" s="9"/>
      <c r="R165" s="9">
        <f>IF(SUM(D162:D165)=0,"NA",+SUM($J162:J165)/SUM(D162:D165))</f>
        <v>5.3773067778966341E-4</v>
      </c>
      <c r="S165" s="9"/>
      <c r="T165" s="9">
        <f>IF(SUM(D161:D165)=0,"NA",+SUM($J161:J165)/SUM(D161:D165))</f>
        <v>3.4857194787689377E-3</v>
      </c>
      <c r="U165" s="9"/>
      <c r="V165" s="9">
        <f>IF(SUM(D160:D165)=0,"NA",+SUM($J160:J165)/SUM(D160:D165))</f>
        <v>2.0695881560973783E-3</v>
      </c>
      <c r="W165" s="9"/>
      <c r="X165" s="9">
        <f>IF(SUM(D159:D165)=0,"NA",+SUM($J159:J165)/SUM(D159:D165))</f>
        <v>1.7017937177800453E-4</v>
      </c>
      <c r="Y165" s="9"/>
      <c r="Z165" s="9" t="s">
        <v>23</v>
      </c>
      <c r="AA165" s="9"/>
      <c r="AB165" s="9" t="s">
        <v>23</v>
      </c>
      <c r="AD165" s="9" t="s">
        <v>23</v>
      </c>
      <c r="AE165" s="9"/>
      <c r="AF165" s="9" t="s">
        <v>23</v>
      </c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2"/>
      <c r="AT165" s="2"/>
    </row>
    <row r="166" spans="1:46" x14ac:dyDescent="0.2">
      <c r="A166" s="5">
        <f>'Per Book'!A143</f>
        <v>2001</v>
      </c>
      <c r="B166" s="5" t="str">
        <f>'Per Book'!B143</f>
        <v>316 - Misc Power Plant Equipment</v>
      </c>
      <c r="D166" s="11">
        <f>'Per Book'!D143+Adjustments!D143</f>
        <v>401129.85</v>
      </c>
      <c r="E166" s="11"/>
      <c r="F166" s="11">
        <f>'Per Book'!F143+Adjustments!F143</f>
        <v>0</v>
      </c>
      <c r="G166" s="11"/>
      <c r="H166" s="11">
        <f>'Per Book'!H143+Adjustments!H143</f>
        <v>20521.91</v>
      </c>
      <c r="I166" s="12"/>
      <c r="J166" s="11">
        <f t="shared" si="30"/>
        <v>-20521.91</v>
      </c>
      <c r="K166" s="2"/>
      <c r="L166" s="9">
        <f t="shared" si="41"/>
        <v>-5.1160266432428304E-2</v>
      </c>
      <c r="M166" s="9"/>
      <c r="N166" s="9">
        <f t="shared" si="40"/>
        <v>-6.7573402520804515E-2</v>
      </c>
      <c r="O166" s="9"/>
      <c r="P166" s="9">
        <f>IF(SUM(D164:D166)=0,"NA",+SUM(J164:$J166)/SUM(D164:D166))</f>
        <v>-3.8200332769270547E-2</v>
      </c>
      <c r="Q166" s="9"/>
      <c r="R166" s="9">
        <f>IF(SUM(D163:D166)=0,"NA",+SUM($J163:J166)/SUM(D163:D166))</f>
        <v>-3.7008076273973851E-2</v>
      </c>
      <c r="S166" s="9"/>
      <c r="T166" s="9">
        <f>IF(SUM(D162:D166)=0,"NA",+SUM($J162:J166)/SUM(D162:D166))</f>
        <v>-2.789991482807434E-2</v>
      </c>
      <c r="U166" s="9"/>
      <c r="V166" s="9">
        <f>IF(SUM(D161:D166)=0,"NA",+SUM($J161:J166)/SUM(D161:D166))</f>
        <v>-2.5245730689652624E-2</v>
      </c>
      <c r="W166" s="9"/>
      <c r="X166" s="9">
        <f>IF(SUM(D160:D166)=0,"NA",+SUM($J160:J166)/SUM(D160:D166))</f>
        <v>-1.9917535223461336E-2</v>
      </c>
      <c r="Y166" s="9"/>
      <c r="Z166" s="9">
        <f>IF(SUM(D159:D166)=0,"NA",+SUM($J159:J166)/SUM(D159:D166))</f>
        <v>-1.8430245288745997E-2</v>
      </c>
      <c r="AA166" s="9"/>
      <c r="AB166" s="9" t="s">
        <v>23</v>
      </c>
      <c r="AD166" s="9" t="s">
        <v>23</v>
      </c>
      <c r="AE166" s="9"/>
      <c r="AF166" s="9" t="s">
        <v>23</v>
      </c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2"/>
      <c r="AT166" s="2"/>
    </row>
    <row r="167" spans="1:46" x14ac:dyDescent="0.2">
      <c r="A167" s="5">
        <f>'Per Book'!A144</f>
        <v>2002</v>
      </c>
      <c r="B167" s="5" t="str">
        <f>'Per Book'!B144</f>
        <v>316 - Misc Power Plant Equipment</v>
      </c>
      <c r="D167" s="11">
        <f>'Per Book'!D144+Adjustments!D144</f>
        <v>568557.09000000008</v>
      </c>
      <c r="E167" s="11"/>
      <c r="F167" s="11">
        <f>'Per Book'!F144+Adjustments!F144</f>
        <v>0</v>
      </c>
      <c r="G167" s="11"/>
      <c r="H167" s="11">
        <f>'Per Book'!H144+Adjustments!H144</f>
        <v>78.88</v>
      </c>
      <c r="I167" s="12"/>
      <c r="J167" s="11">
        <f t="shared" si="30"/>
        <v>-78.88</v>
      </c>
      <c r="K167" s="2"/>
      <c r="L167" s="9">
        <f t="shared" si="41"/>
        <v>-1.3873716709785465E-4</v>
      </c>
      <c r="M167" s="9"/>
      <c r="N167" s="9">
        <f t="shared" si="40"/>
        <v>-2.1244784424960906E-2</v>
      </c>
      <c r="O167" s="9"/>
      <c r="P167" s="9">
        <f>IF(SUM(D165:D167)=0,"NA",+SUM(J165:$J167)/SUM(D165:D167))</f>
        <v>-3.1820419214117948E-2</v>
      </c>
      <c r="Q167" s="9"/>
      <c r="R167" s="9">
        <f>IF(SUM(D164:D167)=0,"NA",+SUM($J164:J167)/SUM(D164:D167))</f>
        <v>-2.055270656632149E-2</v>
      </c>
      <c r="S167" s="9"/>
      <c r="T167" s="9">
        <f>IF(SUM(D163:D167)=0,"NA",+SUM($J163:J167)/SUM(D163:D167))</f>
        <v>-2.0160516139149629E-2</v>
      </c>
      <c r="U167" s="9"/>
      <c r="V167" s="9">
        <f>IF(SUM(D162:D167)=0,"NA",+SUM($J162:J167)/SUM(D162:D167))</f>
        <v>-1.5737824789085926E-2</v>
      </c>
      <c r="W167" s="9"/>
      <c r="X167" s="9">
        <f>IF(SUM(D161:D167)=0,"NA",+SUM($J161:J167)/SUM(D161:D167))</f>
        <v>-1.4524830496892025E-2</v>
      </c>
      <c r="Y167" s="9"/>
      <c r="Z167" s="9">
        <f>IF(SUM(D160:D167)=0,"NA",+SUM($J160:J167)/SUM(D160:D167))</f>
        <v>-1.2613800496590595E-2</v>
      </c>
      <c r="AA167" s="9"/>
      <c r="AB167" s="9">
        <f>IF(SUM(D159:D167)=0,"NA",+SUM($J159:J167)/SUM(D159:D167))</f>
        <v>-1.222339490559651E-2</v>
      </c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2"/>
      <c r="AT167" s="2"/>
    </row>
    <row r="168" spans="1:46" x14ac:dyDescent="0.2">
      <c r="A168" s="5">
        <f>'Per Book'!A145</f>
        <v>2003</v>
      </c>
      <c r="B168" s="5" t="str">
        <f>'Per Book'!B145</f>
        <v>316 - Misc Power Plant Equipment</v>
      </c>
      <c r="D168" s="11">
        <f>'Per Book'!D145+Adjustments!D145</f>
        <v>67826.84</v>
      </c>
      <c r="E168" s="11"/>
      <c r="F168" s="11">
        <f>'Per Book'!F145+Adjustments!F145</f>
        <v>0</v>
      </c>
      <c r="G168" s="11"/>
      <c r="H168" s="11">
        <f>'Per Book'!H145+Adjustments!H145</f>
        <v>26279.06</v>
      </c>
      <c r="I168" s="12"/>
      <c r="J168" s="11">
        <f t="shared" si="30"/>
        <v>-26279.06</v>
      </c>
      <c r="K168" s="2"/>
      <c r="L168" s="9">
        <f t="shared" si="41"/>
        <v>-0.38744337787224059</v>
      </c>
      <c r="M168" s="9"/>
      <c r="N168" s="9">
        <f t="shared" si="40"/>
        <v>-4.1418299170439453E-2</v>
      </c>
      <c r="O168" s="9"/>
      <c r="P168" s="9">
        <f>IF(SUM(D166:D168)=0,"NA",+SUM(J166:$J168)/SUM(D166:D168))</f>
        <v>-4.5184797449148099E-2</v>
      </c>
      <c r="Q168" s="9"/>
      <c r="R168" s="9">
        <f>IF(SUM(D165:D168)=0,"NA",+SUM($J165:J168)/SUM(D165:D168))</f>
        <v>-5.2975330970895053E-2</v>
      </c>
      <c r="S168" s="9"/>
      <c r="T168" s="9">
        <f>IF(SUM(D164:D168)=0,"NA",+SUM($J164:J168)/SUM(D164:D168))</f>
        <v>-3.9782836231120874E-2</v>
      </c>
      <c r="U168" s="9"/>
      <c r="V168" s="9">
        <f>IF(SUM(D163:D168)=0,"NA",+SUM($J163:J168)/SUM(D163:D168))</f>
        <v>-3.9147148436638107E-2</v>
      </c>
      <c r="W168" s="9"/>
      <c r="X168" s="9">
        <f>IF(SUM(D162:D168)=0,"NA",+SUM($J162:J168)/SUM(D162:D168))</f>
        <v>-3.4199555375361575E-2</v>
      </c>
      <c r="Y168" s="9"/>
      <c r="Z168" s="9">
        <f>IF(SUM(D161:D168)=0,"NA",+SUM($J161:J168)/SUM(D161:D168))</f>
        <v>-3.2600727627082292E-2</v>
      </c>
      <c r="AA168" s="9"/>
      <c r="AB168" s="9">
        <f>IF(SUM(D160:D168)=0,"NA",+SUM($J160:J168)/SUM(D160:D168))</f>
        <v>-2.8429340641767824E-2</v>
      </c>
      <c r="AD168" s="9">
        <f>IF(SUM(D159:D168)=0,"NA",+SUM($J159:J168)/SUM(D159:D168))</f>
        <v>-2.682165673833254E-2</v>
      </c>
      <c r="AE168" s="9"/>
      <c r="AF168" s="9" t="s">
        <v>23</v>
      </c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2"/>
      <c r="AT168" s="2"/>
    </row>
    <row r="169" spans="1:46" x14ac:dyDescent="0.2">
      <c r="A169" s="5">
        <f>'Per Book'!A146</f>
        <v>2004</v>
      </c>
      <c r="B169" s="5" t="str">
        <f>'Per Book'!B146</f>
        <v>316 - Misc Power Plant Equipment</v>
      </c>
      <c r="D169" s="11">
        <f>'Per Book'!D146+Adjustments!D146</f>
        <v>139042.65999999997</v>
      </c>
      <c r="E169" s="11"/>
      <c r="F169" s="11">
        <f>'Per Book'!F146+Adjustments!F146</f>
        <v>0</v>
      </c>
      <c r="G169" s="11"/>
      <c r="H169" s="11">
        <f>'Per Book'!H146+Adjustments!H146</f>
        <v>5995.43</v>
      </c>
      <c r="I169" s="12"/>
      <c r="J169" s="11">
        <f t="shared" si="30"/>
        <v>-5995.43</v>
      </c>
      <c r="K169" s="2"/>
      <c r="L169" s="9">
        <f t="shared" si="41"/>
        <v>-4.3119356318413363E-2</v>
      </c>
      <c r="M169" s="9"/>
      <c r="N169" s="9">
        <f t="shared" si="40"/>
        <v>-0.15601376713338605</v>
      </c>
      <c r="O169" s="9"/>
      <c r="P169" s="9">
        <f>IF(SUM(D167:D169)=0,"NA",+SUM(J167:$J169)/SUM(D167:D169))</f>
        <v>-4.1723317741786489E-2</v>
      </c>
      <c r="Q169" s="9"/>
      <c r="R169" s="9">
        <f>IF(SUM(D166:D169)=0,"NA",+SUM($J166:J169)/SUM(D166:D169))</f>
        <v>-4.4940708496738167E-2</v>
      </c>
      <c r="S169" s="9"/>
      <c r="T169" s="9">
        <f>IF(SUM(D165:D169)=0,"NA",+SUM($J165:J169)/SUM(D165:D169))</f>
        <v>-5.1904069473731024E-2</v>
      </c>
      <c r="U169" s="9"/>
      <c r="V169" s="9">
        <f>IF(SUM(D164:D169)=0,"NA",+SUM($J164:J169)/SUM(D164:D169))</f>
        <v>-4.0106551391946861E-2</v>
      </c>
      <c r="W169" s="9"/>
      <c r="X169" s="9">
        <f>IF(SUM(D163:D169)=0,"NA",+SUM($J163:J169)/SUM(D163:D169))</f>
        <v>-3.9527759444424854E-2</v>
      </c>
      <c r="Y169" s="9"/>
      <c r="Z169" s="9">
        <f>IF(SUM(D162:D169)=0,"NA",+SUM($J162:J169)/SUM(D162:D169))</f>
        <v>-3.5023817945438192E-2</v>
      </c>
      <c r="AA169" s="9"/>
      <c r="AB169" s="9">
        <f>IF(SUM(D161:D169)=0,"NA",+SUM($J161:J169)/SUM(D161:D169))</f>
        <v>-3.3551441160952898E-2</v>
      </c>
      <c r="AD169" s="9">
        <f>IF(SUM(D160:D169)=0,"NA",+SUM($J160:J169)/SUM(D160:D169))</f>
        <v>-2.9598815086413151E-2</v>
      </c>
      <c r="AE169" s="9"/>
      <c r="AF169" s="9" t="s">
        <v>23</v>
      </c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2"/>
      <c r="AT169" s="2"/>
    </row>
    <row r="170" spans="1:46" x14ac:dyDescent="0.2">
      <c r="A170" s="5">
        <f>'Per Book'!A147</f>
        <v>2005</v>
      </c>
      <c r="B170" s="5" t="str">
        <f>'Per Book'!B147</f>
        <v>316 - Misc Power Plant Equipment</v>
      </c>
      <c r="D170" s="11">
        <f>'Per Book'!D147+Adjustments!D147</f>
        <v>23047.239999999991</v>
      </c>
      <c r="E170" s="11"/>
      <c r="F170" s="11">
        <f>'Per Book'!F147+Adjustments!F147</f>
        <v>1895.28</v>
      </c>
      <c r="G170" s="11"/>
      <c r="H170" s="11">
        <f>'Per Book'!H147+Adjustments!H147</f>
        <v>-23264.31</v>
      </c>
      <c r="I170" s="12"/>
      <c r="J170" s="11">
        <f t="shared" si="30"/>
        <v>25159.59</v>
      </c>
      <c r="K170" s="2"/>
      <c r="L170" s="9">
        <f t="shared" si="41"/>
        <v>1.0916530569387055</v>
      </c>
      <c r="M170" s="9"/>
      <c r="N170" s="9">
        <f t="shared" si="40"/>
        <v>0.11823167267053657</v>
      </c>
      <c r="O170" s="9"/>
      <c r="P170" s="9">
        <f>IF(SUM(D168:D170)=0,"NA",+SUM(J168:$J170)/SUM(D168:D170))</f>
        <v>-3.094555011522868E-2</v>
      </c>
      <c r="Q170" s="9"/>
      <c r="R170" s="9">
        <f>IF(SUM(D167:D170)=0,"NA",+SUM($J167:J170)/SUM(D167:D170))</f>
        <v>-9.0094123685932215E-3</v>
      </c>
      <c r="S170" s="9"/>
      <c r="T170" s="9">
        <f>IF(SUM(D166:D170)=0,"NA",+SUM($J166:J170)/SUM(D166:D170))</f>
        <v>-2.3104038827223342E-2</v>
      </c>
      <c r="U170" s="9"/>
      <c r="V170" s="9">
        <f>IF(SUM(D165:D170)=0,"NA",+SUM($J165:J170)/SUM(D165:D170))</f>
        <v>-3.1665962508327365E-2</v>
      </c>
      <c r="W170" s="9"/>
      <c r="X170" s="9">
        <f>IF(SUM(D164:D170)=0,"NA",+SUM($J164:J170)/SUM(D164:D170))</f>
        <v>-2.2193664512648811E-2</v>
      </c>
      <c r="Y170" s="9"/>
      <c r="Z170" s="9">
        <f>IF(SUM(D163:D170)=0,"NA",+SUM($J163:J170)/SUM(D163:D170))</f>
        <v>-2.18426088087607E-2</v>
      </c>
      <c r="AA170" s="9"/>
      <c r="AB170" s="9">
        <f>IF(SUM(D162:D170)=0,"NA",+SUM($J162:J170)/SUM(D162:D170))</f>
        <v>-1.8026559360066911E-2</v>
      </c>
      <c r="AD170" s="9">
        <f>IF(SUM(D161:D170)=0,"NA",+SUM($J161:J170)/SUM(D161:D170))</f>
        <v>-1.6942778993491503E-2</v>
      </c>
      <c r="AE170" s="9"/>
      <c r="AF170" s="9" t="s">
        <v>23</v>
      </c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2"/>
      <c r="AT170" s="2"/>
    </row>
    <row r="171" spans="1:46" x14ac:dyDescent="0.2">
      <c r="A171" s="5">
        <f>'Per Book'!A148</f>
        <v>2006</v>
      </c>
      <c r="B171" s="5" t="str">
        <f>'Per Book'!B148</f>
        <v>316 - Misc Power Plant Equipment</v>
      </c>
      <c r="D171" s="11">
        <f>'Per Book'!D148+Adjustments!D148</f>
        <v>71345.099999999977</v>
      </c>
      <c r="E171" s="11"/>
      <c r="F171" s="11">
        <f>'Per Book'!F148+Adjustments!F148</f>
        <v>9137.83</v>
      </c>
      <c r="G171" s="11"/>
      <c r="H171" s="11">
        <f>'Per Book'!H148+Adjustments!H148</f>
        <v>208.2</v>
      </c>
      <c r="I171" s="12"/>
      <c r="J171" s="11">
        <f t="shared" si="30"/>
        <v>8929.6299999999992</v>
      </c>
      <c r="K171" s="2"/>
      <c r="L171" s="9">
        <f t="shared" si="41"/>
        <v>0.1251610832418765</v>
      </c>
      <c r="M171" s="9"/>
      <c r="N171" s="9">
        <f t="shared" si="40"/>
        <v>0.36114392333106704</v>
      </c>
      <c r="O171" s="9"/>
      <c r="P171" s="9">
        <f>IF(SUM(D169:D171)=0,"NA",+SUM(J169:$J171)/SUM(D169:D171))</f>
        <v>0.12034951913808986</v>
      </c>
      <c r="Q171" s="9"/>
      <c r="R171" s="9">
        <f>IF(SUM(D168:D171)=0,"NA",+SUM($J168:J171)/SUM(D168:D171))</f>
        <v>6.0237632486079152E-3</v>
      </c>
      <c r="S171" s="9"/>
      <c r="T171" s="9">
        <f>IF(SUM(D167:D171)=0,"NA",+SUM($J167:J171)/SUM(D167:D171))</f>
        <v>1.995645231588598E-3</v>
      </c>
      <c r="U171" s="9"/>
      <c r="V171" s="9">
        <f>IF(SUM(D166:D171)=0,"NA",+SUM($J166:J171)/SUM(D166:D171))</f>
        <v>-1.4781130676249603E-2</v>
      </c>
      <c r="W171" s="9"/>
      <c r="X171" s="9">
        <f>IF(SUM(D165:D171)=0,"NA",+SUM($J165:J171)/SUM(D165:D171))</f>
        <v>-2.3520523525106269E-2</v>
      </c>
      <c r="Y171" s="9"/>
      <c r="Z171" s="9">
        <f>IF(SUM(D164:D171)=0,"NA",+SUM($J164:J171)/SUM(D164:D171))</f>
        <v>-1.5311150439720173E-2</v>
      </c>
      <c r="AA171" s="9"/>
      <c r="AB171" s="9">
        <f>IF(SUM(D163:D171)=0,"NA",+SUM($J163:J171)/SUM(D163:D171))</f>
        <v>-1.5056446087224312E-2</v>
      </c>
      <c r="AD171" s="9">
        <f>IF(SUM(D162:D171)=0,"NA",+SUM($J162:J171)/SUM(D162:D171))</f>
        <v>-1.1637930007471998E-2</v>
      </c>
      <c r="AE171" s="9"/>
      <c r="AF171" s="9" t="s">
        <v>23</v>
      </c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2"/>
      <c r="AT171" s="2"/>
    </row>
    <row r="172" spans="1:46" x14ac:dyDescent="0.2">
      <c r="A172" s="5">
        <f>'Per Book'!A149</f>
        <v>2007</v>
      </c>
      <c r="B172" s="5" t="str">
        <f>'Per Book'!B149</f>
        <v>316 - Misc Power Plant Equipment</v>
      </c>
      <c r="D172" s="11">
        <f>'Per Book'!D149+Adjustments!D149</f>
        <v>95321.219999999987</v>
      </c>
      <c r="E172" s="11"/>
      <c r="F172" s="11">
        <f>'Per Book'!F149+Adjustments!F149</f>
        <v>416.82</v>
      </c>
      <c r="G172" s="11"/>
      <c r="H172" s="11">
        <f>'Per Book'!H149+Adjustments!H149</f>
        <v>539.89</v>
      </c>
      <c r="I172" s="12"/>
      <c r="J172" s="11">
        <f t="shared" si="30"/>
        <v>-123.07</v>
      </c>
      <c r="K172" s="2"/>
      <c r="L172" s="9">
        <f t="shared" si="41"/>
        <v>-1.2911081079323157E-3</v>
      </c>
      <c r="M172" s="9"/>
      <c r="N172" s="9">
        <f t="shared" si="40"/>
        <v>5.2839469906097419E-2</v>
      </c>
      <c r="O172" s="9"/>
      <c r="P172" s="9">
        <f>IF(SUM(D170:D172)=0,"NA",+SUM(J170:$J172)/SUM(D170:D172))</f>
        <v>0.17903912614364526</v>
      </c>
      <c r="Q172" s="9"/>
      <c r="R172" s="9">
        <f>IF(SUM(D169:D172)=0,"NA",+SUM($J169:J172)/SUM(D169:D172))</f>
        <v>8.5080428288170515E-2</v>
      </c>
      <c r="S172" s="9"/>
      <c r="T172" s="9">
        <f>IF(SUM(D168:D172)=0,"NA",+SUM($J168:J172)/SUM(D168:D172))</f>
        <v>4.2655881469067236E-3</v>
      </c>
      <c r="U172" s="9"/>
      <c r="V172" s="9">
        <f>IF(SUM(D167:D172)=0,"NA",+SUM($J167:J172)/SUM(D167:D172))</f>
        <v>1.6710319221514064E-3</v>
      </c>
      <c r="W172" s="9"/>
      <c r="X172" s="9">
        <f>IF(SUM(D166:D172)=0,"NA",+SUM($J166:J172)/SUM(D166:D172))</f>
        <v>-1.3839965746155597E-2</v>
      </c>
      <c r="Y172" s="9"/>
      <c r="Z172" s="9">
        <f>IF(SUM(D165:D172)=0,"NA",+SUM($J165:J172)/SUM(D165:D172))</f>
        <v>-2.2078044640624569E-2</v>
      </c>
      <c r="AA172" s="9"/>
      <c r="AB172" s="9">
        <f>IF(SUM(D164:D172)=0,"NA",+SUM($J164:J172)/SUM(D164:D172))</f>
        <v>-1.4487641573448388E-2</v>
      </c>
      <c r="AD172" s="9">
        <f>IF(SUM(D163:D172)=0,"NA",+SUM($J163:J172)/SUM(D163:D172))</f>
        <v>-1.425676644333884E-2</v>
      </c>
      <c r="AE172" s="9"/>
      <c r="AF172" s="9" t="s">
        <v>23</v>
      </c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2"/>
      <c r="AT172" s="2"/>
    </row>
    <row r="173" spans="1:46" x14ac:dyDescent="0.2">
      <c r="A173" s="5">
        <f>'Per Book'!A150</f>
        <v>2008</v>
      </c>
      <c r="B173" s="5" t="str">
        <f>'Per Book'!B150</f>
        <v>316 - Misc Power Plant Equipment</v>
      </c>
      <c r="D173" s="11">
        <f>'Per Book'!D150+Adjustments!D150</f>
        <v>15459.1</v>
      </c>
      <c r="E173" s="11"/>
      <c r="F173" s="11">
        <f>'Per Book'!F150+Adjustments!F150</f>
        <v>1542.97</v>
      </c>
      <c r="G173" s="11"/>
      <c r="H173" s="11">
        <f>'Per Book'!H150+Adjustments!H150</f>
        <v>17186.990000000002</v>
      </c>
      <c r="I173" s="12"/>
      <c r="J173" s="11">
        <f t="shared" si="30"/>
        <v>-15644.020000000002</v>
      </c>
      <c r="K173" s="2"/>
      <c r="L173" s="9">
        <f>IF(+D173=0,"NA",+J173/D173)</f>
        <v>-1.0119618865263826</v>
      </c>
      <c r="M173" s="9"/>
      <c r="N173" s="9">
        <f t="shared" si="40"/>
        <v>-0.14232753615443614</v>
      </c>
      <c r="O173" s="9"/>
      <c r="P173" s="9">
        <f>IF(SUM(D171:D173)=0,"NA",+SUM(J171:$J173)/SUM(D171:D173))</f>
        <v>-3.7542590155728972E-2</v>
      </c>
      <c r="Q173" s="9"/>
      <c r="R173" s="9">
        <f>IF(SUM(D170:D173)=0,"NA",+SUM($J170:J173)/SUM(D170:D173))</f>
        <v>8.930103065388928E-2</v>
      </c>
      <c r="S173" s="9"/>
      <c r="T173" s="9">
        <f>IF(SUM(D169:D173)=0,"NA",+SUM($J169:J173)/SUM(D169:D173))</f>
        <v>3.5811015035588777E-2</v>
      </c>
      <c r="U173" s="9"/>
      <c r="V173" s="9">
        <f>IF(SUM(D168:D173)=0,"NA",+SUM($J168:J173)/SUM(D168:D173))</f>
        <v>-3.3861486407119133E-2</v>
      </c>
      <c r="W173" s="9"/>
      <c r="X173" s="9">
        <f>IF(SUM(D167:D173)=0,"NA",+SUM($J167:J173)/SUM(D167:D173))</f>
        <v>-1.4308842271702742E-2</v>
      </c>
      <c r="Y173" s="9"/>
      <c r="Z173" s="9">
        <f>IF(SUM(D166:D173)=0,"NA",+SUM($J166:J173)/SUM(D166:D173))</f>
        <v>-2.5007181219531393E-2</v>
      </c>
      <c r="AA173" s="9"/>
      <c r="AB173" s="9">
        <f>IF(SUM(D165:D173)=0,"NA",+SUM($J165:J173)/SUM(D165:D173))</f>
        <v>-3.2386976990992557E-2</v>
      </c>
      <c r="AD173" s="9">
        <f>IF(SUM(D164:D173)=0,"NA",+SUM($J164:J173)/SUM(D164:D173))</f>
        <v>-2.3899984091243685E-2</v>
      </c>
      <c r="AE173" s="9"/>
      <c r="AF173" s="9">
        <f>IF(SUM($D159:$D173)=0,"NA",+SUM($J159:$J173)/SUM($D159:$D173))</f>
        <v>-1.6494291182920201E-2</v>
      </c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2"/>
      <c r="AT173" s="2"/>
    </row>
    <row r="174" spans="1:46" x14ac:dyDescent="0.2">
      <c r="A174" s="5">
        <f>'Per Book'!A151</f>
        <v>2009</v>
      </c>
      <c r="B174" s="5" t="str">
        <f>'Per Book'!B151</f>
        <v>316 - Misc Power Plant Equipment</v>
      </c>
      <c r="D174" s="11">
        <f>'Per Book'!D151+Adjustments!D151</f>
        <v>51647.989999999991</v>
      </c>
      <c r="E174" s="11"/>
      <c r="F174" s="11">
        <f>'Per Book'!F151+Adjustments!F151</f>
        <v>0</v>
      </c>
      <c r="G174" s="11"/>
      <c r="H174" s="11">
        <f>'Per Book'!H151+Adjustments!H151</f>
        <v>22929.58</v>
      </c>
      <c r="I174" s="12"/>
      <c r="J174" s="11">
        <f t="shared" si="30"/>
        <v>-22929.58</v>
      </c>
      <c r="K174" s="2"/>
      <c r="L174" s="9">
        <f t="shared" ref="L174:L179" si="42">IF(+D174=0,"NA",+J174/D174)</f>
        <v>-0.44395880652857944</v>
      </c>
      <c r="M174" s="9"/>
      <c r="N174" s="9">
        <f t="shared" ref="N174:N179" si="43">IF(SUM(D173:D174)=0,"NA",+SUM(J173:J174)/SUM(D173:D174))</f>
        <v>-0.57480662624470835</v>
      </c>
      <c r="O174" s="9"/>
      <c r="P174" s="9">
        <f>IF(SUM(D172:D174)=0,"NA",+SUM(J172:$J174)/SUM(D172:D174))</f>
        <v>-0.23823845732311077</v>
      </c>
      <c r="Q174" s="9"/>
      <c r="R174" s="9">
        <f>IF(SUM(D171:D174)=0,"NA",+SUM($J171:J174)/SUM(D171:D174))</f>
        <v>-0.12733287331523294</v>
      </c>
      <c r="S174" s="9"/>
      <c r="T174" s="9">
        <f>IF(SUM(D170:D174)=0,"NA",+SUM($J170:J174)/SUM(D170:D174))</f>
        <v>-1.7940340856547186E-2</v>
      </c>
      <c r="U174" s="9"/>
      <c r="V174" s="9">
        <f>IF(SUM(D169:D174)=0,"NA",+SUM($J169:J174)/SUM(D169:D174))</f>
        <v>-2.6784194776727367E-2</v>
      </c>
      <c r="W174" s="9"/>
      <c r="X174" s="9">
        <f>IF(SUM(D168:D174)=0,"NA",+SUM($J168:J174)/SUM(D168:D174))</f>
        <v>-7.9540054926765233E-2</v>
      </c>
      <c r="Y174" s="9"/>
      <c r="Z174" s="9">
        <f>IF(SUM(D167:D174)=0,"NA",+SUM($J167:J174)/SUM(D167:D174))</f>
        <v>-3.5806169847448568E-2</v>
      </c>
      <c r="AA174" s="9"/>
      <c r="AB174" s="9">
        <f>IF(SUM(D166:D174)=0,"NA",+SUM($J166:J174)/SUM(D166:D174))</f>
        <v>-4.0103005971722359E-2</v>
      </c>
      <c r="AD174" s="9">
        <f>IF(SUM(D165:D174)=0,"NA",+SUM($J165:J174)/SUM(D165:D174))</f>
        <v>-4.6225527501837498E-2</v>
      </c>
      <c r="AE174" s="9"/>
      <c r="AF174" s="9">
        <f t="shared" ref="AF174:AF179" si="44">IF(SUM($D160:$D174)=0,"NA",+SUM($J160:$J174)/SUM($D160:$D174))</f>
        <v>-2.8104261126389214E-2</v>
      </c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2"/>
      <c r="AT174" s="2"/>
    </row>
    <row r="175" spans="1:46" x14ac:dyDescent="0.2">
      <c r="A175" s="5">
        <f>'Per Book'!A152</f>
        <v>2010</v>
      </c>
      <c r="B175" s="5" t="str">
        <f>'Per Book'!B152</f>
        <v>316 - Misc Power Plant Equipment</v>
      </c>
      <c r="D175" s="11">
        <f>'Per Book'!D152+Adjustments!D152</f>
        <v>203797.38000000006</v>
      </c>
      <c r="E175" s="11"/>
      <c r="F175" s="11">
        <f>'Per Book'!F152+Adjustments!F152</f>
        <v>0</v>
      </c>
      <c r="G175" s="11"/>
      <c r="H175" s="11">
        <f>'Per Book'!H152+Adjustments!H152</f>
        <v>-3066.25</v>
      </c>
      <c r="I175" s="12"/>
      <c r="J175" s="11">
        <f t="shared" si="30"/>
        <v>3066.25</v>
      </c>
      <c r="K175" s="2"/>
      <c r="L175" s="9">
        <f t="shared" si="42"/>
        <v>1.5045581057028305E-2</v>
      </c>
      <c r="M175" s="9"/>
      <c r="N175" s="9">
        <f t="shared" si="43"/>
        <v>-7.775960081014581E-2</v>
      </c>
      <c r="O175" s="9"/>
      <c r="P175" s="9">
        <f>IF(SUM(D173:D175)=0,"NA",+SUM(J173:$J175)/SUM(D173:D175))</f>
        <v>-0.13106963498978069</v>
      </c>
      <c r="Q175" s="9"/>
      <c r="R175" s="9">
        <f>IF(SUM(D172:D175)=0,"NA",+SUM($J172:J175)/SUM(D172:D175))</f>
        <v>-9.729088093191933E-2</v>
      </c>
      <c r="S175" s="9"/>
      <c r="T175" s="9">
        <f>IF(SUM(D171:D175)=0,"NA",+SUM($J171:J175)/SUM(D171:D175))</f>
        <v>-6.1020503676673672E-2</v>
      </c>
      <c r="U175" s="9"/>
      <c r="V175" s="9">
        <f>IF(SUM(D170:D175)=0,"NA",+SUM($J170:J175)/SUM(D170:D175))</f>
        <v>-3.3459393675927193E-3</v>
      </c>
      <c r="W175" s="9"/>
      <c r="X175" s="9">
        <f>IF(SUM(D169:D175)=0,"NA",+SUM($J169:J175)/SUM(D169:D175))</f>
        <v>-1.2568157502536982E-2</v>
      </c>
      <c r="Y175" s="9"/>
      <c r="Z175" s="9">
        <f>IF(SUM(D168:D175)=0,"NA",+SUM($J168:J175)/SUM(D168:D175))</f>
        <v>-5.0661156171711554E-2</v>
      </c>
      <c r="AA175" s="9"/>
      <c r="AB175" s="9">
        <f>IF(SUM(D167:D175)=0,"NA",+SUM($J167:J175)/SUM(D167:D175))</f>
        <v>-2.7421801326233678E-2</v>
      </c>
      <c r="AD175" s="9">
        <f>IF(SUM(D166:D175)=0,"NA",+SUM($J166:J175)/SUM(D166:D175))</f>
        <v>-3.3238045789951765E-2</v>
      </c>
      <c r="AE175" s="9"/>
      <c r="AF175" s="9">
        <f t="shared" si="44"/>
        <v>-2.6591279549829996E-2</v>
      </c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2"/>
      <c r="AT175" s="2"/>
    </row>
    <row r="176" spans="1:46" x14ac:dyDescent="0.2">
      <c r="A176" s="5">
        <f>'Per Book'!A153</f>
        <v>2011</v>
      </c>
      <c r="B176" s="5" t="str">
        <f>'Per Book'!B153</f>
        <v>316 - Misc Power Plant Equipment</v>
      </c>
      <c r="D176" s="11">
        <f>'Per Book'!D153+Adjustments!D153</f>
        <v>7279.1300000000047</v>
      </c>
      <c r="E176" s="11"/>
      <c r="F176" s="11">
        <f>'Per Book'!F153+Adjustments!F153</f>
        <v>25193.46</v>
      </c>
      <c r="G176" s="11"/>
      <c r="H176" s="11">
        <f>'Per Book'!H153+Adjustments!H153</f>
        <v>29408.81</v>
      </c>
      <c r="I176" s="12"/>
      <c r="J176" s="11">
        <f t="shared" si="30"/>
        <v>-4215.3500000000022</v>
      </c>
      <c r="K176" s="2"/>
      <c r="L176" s="9">
        <f t="shared" si="42"/>
        <v>-0.5791007991339624</v>
      </c>
      <c r="M176" s="9"/>
      <c r="N176" s="9">
        <f t="shared" si="43"/>
        <v>-5.4439975343537842E-3</v>
      </c>
      <c r="O176" s="9"/>
      <c r="P176" s="9">
        <f>IF(SUM(D174:D176)=0,"NA",+SUM(J174:$J176)/SUM(D174:D176))</f>
        <v>-9.1649922256964986E-2</v>
      </c>
      <c r="Q176" s="9"/>
      <c r="R176" s="9">
        <f>IF(SUM(D173:D176)=0,"NA",+SUM($J173:J176)/SUM(D173:D176))</f>
        <v>-0.14279310498534062</v>
      </c>
      <c r="S176" s="9"/>
      <c r="T176" s="9">
        <f>IF(SUM(D172:D176)=0,"NA",+SUM($J172:J176)/SUM(D172:D176))</f>
        <v>-0.10668073841724451</v>
      </c>
      <c r="U176" s="9"/>
      <c r="V176" s="9">
        <f>IF(SUM(D171:D176)=0,"NA",+SUM($J171:J176)/SUM(D171:D176))</f>
        <v>-6.9497910666141069E-2</v>
      </c>
      <c r="W176" s="9"/>
      <c r="X176" s="9">
        <f>IF(SUM(D170:D176)=0,"NA",+SUM($J170:J176)/SUM(D170:D176))</f>
        <v>-1.2303024023484148E-2</v>
      </c>
      <c r="Y176" s="9"/>
      <c r="Z176" s="9">
        <f>IF(SUM(D169:D176)=0,"NA",+SUM($J169:J176)/SUM(D169:D176))</f>
        <v>-1.9362677505654523E-2</v>
      </c>
      <c r="AA176" s="9"/>
      <c r="AB176" s="9">
        <f>IF(SUM(D168:D176)=0,"NA",+SUM($J168:J176)/SUM(D168:D176))</f>
        <v>-5.6361765117440753E-2</v>
      </c>
      <c r="AD176" s="9">
        <f>IF(SUM(D167:D176)=0,"NA",+SUM($J167:J176)/SUM(D167:D176))</f>
        <v>-3.0651646443655575E-2</v>
      </c>
      <c r="AE176" s="9"/>
      <c r="AF176" s="9">
        <f t="shared" si="44"/>
        <v>-2.9634362728556088E-2</v>
      </c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2"/>
      <c r="AT176" s="2"/>
    </row>
    <row r="177" spans="1:46" x14ac:dyDescent="0.2">
      <c r="A177" s="5">
        <f>'Per Book'!A154</f>
        <v>2012</v>
      </c>
      <c r="B177" s="5" t="str">
        <f>'Per Book'!B154</f>
        <v>316 - Misc Power Plant Equipment</v>
      </c>
      <c r="D177" s="11">
        <f>'Per Book'!D154+Adjustments!D154</f>
        <v>46441.079999999987</v>
      </c>
      <c r="E177" s="11"/>
      <c r="F177" s="11">
        <f>'Per Book'!F154+Adjustments!F154</f>
        <v>0</v>
      </c>
      <c r="G177" s="11"/>
      <c r="H177" s="11">
        <f>'Per Book'!H154+Adjustments!H154</f>
        <v>2603.84</v>
      </c>
      <c r="I177" s="12"/>
      <c r="J177" s="11">
        <f t="shared" si="30"/>
        <v>-2603.84</v>
      </c>
      <c r="K177" s="2"/>
      <c r="L177" s="9">
        <f t="shared" si="42"/>
        <v>-5.6067602217691768E-2</v>
      </c>
      <c r="M177" s="9"/>
      <c r="N177" s="9">
        <f t="shared" si="43"/>
        <v>-0.12693900489219986</v>
      </c>
      <c r="O177" s="9"/>
      <c r="P177" s="9">
        <f>IF(SUM(D175:D177)=0,"NA",+SUM(J175:$J177)/SUM(D175:D177))</f>
        <v>-1.4573528744191811E-2</v>
      </c>
      <c r="Q177" s="9"/>
      <c r="R177" s="9">
        <f>IF(SUM(D174:D177)=0,"NA",+SUM($J174:J177)/SUM(D174:D177))</f>
        <v>-8.6304950247048845E-2</v>
      </c>
      <c r="S177" s="9"/>
      <c r="T177" s="9">
        <f>IF(SUM(D173:D177)=0,"NA",+SUM($J173:J177)/SUM(D173:D177))</f>
        <v>-0.13038608155116241</v>
      </c>
      <c r="U177" s="9"/>
      <c r="V177" s="9">
        <f>IF(SUM(D172:D177)=0,"NA",+SUM($J172:J177)/SUM(D172:D177))</f>
        <v>-0.10108352052014319</v>
      </c>
      <c r="W177" s="9"/>
      <c r="X177" s="9">
        <f>IF(SUM(D171:D177)=0,"NA",+SUM($J171:J177)/SUM(D171:D177))</f>
        <v>-6.8228361602390458E-2</v>
      </c>
      <c r="Y177" s="9"/>
      <c r="Z177" s="9">
        <f>IF(SUM(D170:D177)=0,"NA",+SUM($J170:J177)/SUM(D170:D177))</f>
        <v>-1.6254653746919551E-2</v>
      </c>
      <c r="AA177" s="9"/>
      <c r="AB177" s="9">
        <f>IF(SUM(D169:D177)=0,"NA",+SUM($J169:J177)/SUM(D169:D177))</f>
        <v>-2.1971594210972507E-2</v>
      </c>
      <c r="AD177" s="9">
        <f>IF(SUM(D168:D177)=0,"NA",+SUM($J168:J177)/SUM(D168:D177))</f>
        <v>-5.6342822943081565E-2</v>
      </c>
      <c r="AE177" s="9"/>
      <c r="AF177" s="9">
        <f t="shared" si="44"/>
        <v>-3.3437402335936769E-2</v>
      </c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2"/>
      <c r="AT177" s="2"/>
    </row>
    <row r="178" spans="1:46" x14ac:dyDescent="0.2">
      <c r="A178" s="5">
        <f>'Per Book'!A155</f>
        <v>2013</v>
      </c>
      <c r="B178" s="5" t="str">
        <f>'Per Book'!B155</f>
        <v>316 - Misc Power Plant Equipment</v>
      </c>
      <c r="D178" s="11">
        <f>'Per Book'!D155+Adjustments!D155</f>
        <v>63899.899999999907</v>
      </c>
      <c r="E178" s="11"/>
      <c r="F178" s="11">
        <f>'Per Book'!F155+Adjustments!F155</f>
        <v>0</v>
      </c>
      <c r="G178" s="11"/>
      <c r="H178" s="11">
        <f>'Per Book'!H155+Adjustments!H155</f>
        <v>3487</v>
      </c>
      <c r="I178" s="12"/>
      <c r="J178" s="11">
        <f t="shared" si="30"/>
        <v>-3487</v>
      </c>
      <c r="K178" s="2"/>
      <c r="L178" s="9">
        <f t="shared" si="42"/>
        <v>-5.4569725461229283E-2</v>
      </c>
      <c r="M178" s="9"/>
      <c r="N178" s="9">
        <f t="shared" si="43"/>
        <v>-5.5200162260657881E-2</v>
      </c>
      <c r="O178" s="9"/>
      <c r="P178" s="9">
        <f>IF(SUM(D176:D178)=0,"NA",+SUM(J176:$J178)/SUM(D176:D178))</f>
        <v>-8.7622686290635257E-2</v>
      </c>
      <c r="Q178" s="9"/>
      <c r="R178" s="9">
        <f>IF(SUM(D175:D178)=0,"NA",+SUM($J175:J178)/SUM(D175:D178))</f>
        <v>-2.2525034340850594E-2</v>
      </c>
      <c r="S178" s="9"/>
      <c r="T178" s="9">
        <f>IF(SUM(D174:D178)=0,"NA",+SUM($J174:J178)/SUM(D174:D178))</f>
        <v>-8.0869235073692702E-2</v>
      </c>
      <c r="U178" s="9"/>
      <c r="V178" s="9">
        <f>IF(SUM(D173:D178)=0,"NA",+SUM($J173:J178)/SUM(D173:D178))</f>
        <v>-0.11791670941385488</v>
      </c>
      <c r="W178" s="9"/>
      <c r="X178" s="9">
        <f>IF(SUM(D172:D178)=0,"NA",+SUM($J172:J178)/SUM(D172:D178))</f>
        <v>-9.4940598843681209E-2</v>
      </c>
      <c r="Y178" s="9"/>
      <c r="Z178" s="9">
        <f>IF(SUM(D171:D178)=0,"NA",+SUM($J171:J178)/SUM(D171:D178))</f>
        <v>-6.665631587261249E-2</v>
      </c>
      <c r="AA178" s="9"/>
      <c r="AB178" s="9">
        <f>IF(SUM(D170:D178)=0,"NA",+SUM($J170:J178)/SUM(D170:D178))</f>
        <v>-2.0488773016598332E-2</v>
      </c>
      <c r="AD178" s="9">
        <f>IF(SUM(D169:D178)=0,"NA",+SUM($J169:J178)/SUM(D169:D178))</f>
        <v>-2.4875641450321843E-2</v>
      </c>
      <c r="AE178" s="9"/>
      <c r="AF178" s="9">
        <f t="shared" si="44"/>
        <v>-3.446667160365996E-2</v>
      </c>
      <c r="AG178" s="9"/>
      <c r="AH178" s="9">
        <f>IF(SUM($D159:$D178)=0,"NA",+SUM($J159:$J178)/SUM($D159:$D178))</f>
        <v>-2.6254389481401408E-2</v>
      </c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2"/>
      <c r="AT178" s="2"/>
    </row>
    <row r="179" spans="1:46" x14ac:dyDescent="0.2">
      <c r="A179" s="5">
        <f>'Per Book'!A156</f>
        <v>2014</v>
      </c>
      <c r="B179" s="5" t="str">
        <f>'Per Book'!B156</f>
        <v>316 - Misc Power Plant Equipment</v>
      </c>
      <c r="D179" s="11">
        <f>'Per Book'!D156+Adjustments!D156</f>
        <v>270033.95999999996</v>
      </c>
      <c r="E179" s="11"/>
      <c r="F179" s="11">
        <f>'Per Book'!F156+Adjustments!F156</f>
        <v>0</v>
      </c>
      <c r="G179" s="11"/>
      <c r="H179" s="11">
        <f>'Per Book'!H156+Adjustments!H156</f>
        <v>34898.15</v>
      </c>
      <c r="I179" s="12"/>
      <c r="J179" s="11">
        <f t="shared" si="30"/>
        <v>-34898.15</v>
      </c>
      <c r="K179" s="2"/>
      <c r="L179" s="9">
        <f t="shared" si="42"/>
        <v>-0.12923615237135361</v>
      </c>
      <c r="M179" s="9"/>
      <c r="N179" s="9">
        <f t="shared" si="43"/>
        <v>-0.114948361331193</v>
      </c>
      <c r="O179" s="9"/>
      <c r="P179" s="9">
        <f>IF(SUM(D177:D179)=0,"NA",+SUM(J177:$J179)/SUM(D177:D179))</f>
        <v>-0.10775943862127201</v>
      </c>
      <c r="Q179" s="9"/>
      <c r="R179" s="9">
        <f>IF(SUM(D176:D179)=0,"NA",+SUM($J176:J179)/SUM(D176:D179))</f>
        <v>-0.11660999715545363</v>
      </c>
      <c r="S179" s="9"/>
      <c r="T179" s="9">
        <f>IF(SUM(D175:D179)=0,"NA",+SUM($J175:J179)/SUM(D175:D179))</f>
        <v>-7.1245222240980233E-2</v>
      </c>
      <c r="U179" s="9"/>
      <c r="V179" s="9">
        <f>IF(SUM(D174:D179)=0,"NA",+SUM($J174:J179)/SUM(D174:D179))</f>
        <v>-0.10117824080207566</v>
      </c>
      <c r="W179" s="9"/>
      <c r="X179" s="9">
        <f>IF(SUM(D173:D179)=0,"NA",+SUM($J173:J179)/SUM(D173:D179))</f>
        <v>-0.12255811002010544</v>
      </c>
      <c r="Y179" s="9"/>
      <c r="Z179" s="9">
        <f>IF(SUM(D172:D179)=0,"NA",+SUM($J172:J179)/SUM(D172:D179))</f>
        <v>-0.10722500362657306</v>
      </c>
      <c r="AA179" s="9"/>
      <c r="AB179" s="9">
        <f>IF(SUM(D171:D179)=0,"NA",+SUM($J171:J179)/SUM(D171:D179))</f>
        <v>-8.7133984305804865E-2</v>
      </c>
      <c r="AD179" s="9">
        <f>IF(SUM(D170:D179)=0,"NA",+SUM($J170:J179)/SUM(D170:D179))</f>
        <v>-5.5106775290617263E-2</v>
      </c>
      <c r="AE179" s="9"/>
      <c r="AF179" s="9">
        <f t="shared" si="44"/>
        <v>-5.3181037788991553E-2</v>
      </c>
      <c r="AG179" s="9"/>
      <c r="AH179" s="9">
        <f t="shared" ref="AH179" si="45">IF(SUM($D160:$D179)=0,"NA",+SUM($J160:$J179)/SUM($D160:$D179))</f>
        <v>-3.7937629142569679E-2</v>
      </c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2"/>
      <c r="AT179" s="2"/>
    </row>
    <row r="180" spans="1:46" x14ac:dyDescent="0.2">
      <c r="A180" s="5"/>
      <c r="B180" s="5" t="s">
        <v>39</v>
      </c>
      <c r="D180" s="11">
        <f>AVERAGE(D170:D179)</f>
        <v>84827.209999999992</v>
      </c>
      <c r="E180" s="11"/>
      <c r="F180" s="11"/>
      <c r="G180" s="11"/>
      <c r="H180" s="11"/>
      <c r="I180" s="12"/>
      <c r="J180" s="11"/>
      <c r="K180" s="2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2"/>
      <c r="AT180" s="2"/>
    </row>
    <row r="181" spans="1:46" x14ac:dyDescent="0.2">
      <c r="A181" s="5"/>
      <c r="B181" s="5" t="s">
        <v>40</v>
      </c>
      <c r="D181" s="11">
        <v>15059894.500000002</v>
      </c>
      <c r="E181" s="11"/>
      <c r="F181" s="11"/>
      <c r="G181" s="11"/>
      <c r="H181" s="11"/>
      <c r="I181" s="12"/>
      <c r="J181" s="11"/>
      <c r="K181" s="2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2"/>
      <c r="AT181" s="2"/>
    </row>
    <row r="182" spans="1:46" x14ac:dyDescent="0.2">
      <c r="A182" s="5"/>
      <c r="B182" s="5" t="s">
        <v>42</v>
      </c>
      <c r="D182" s="25">
        <f>+D180/D181</f>
        <v>5.6326563243852728E-3</v>
      </c>
      <c r="E182" s="11"/>
      <c r="F182" s="11"/>
      <c r="G182" s="11"/>
      <c r="H182" s="11"/>
      <c r="I182" s="12"/>
      <c r="J182" s="11"/>
      <c r="K182" s="2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2"/>
      <c r="AT182" s="2"/>
    </row>
    <row r="183" spans="1:46" x14ac:dyDescent="0.2">
      <c r="A183" s="5"/>
      <c r="B183" s="5"/>
      <c r="D183" s="11"/>
      <c r="E183" s="11"/>
      <c r="F183" s="11"/>
      <c r="G183" s="11"/>
      <c r="H183" s="11"/>
      <c r="I183" s="12"/>
      <c r="J183" s="11"/>
      <c r="K183" s="2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2"/>
      <c r="AT183" s="2"/>
    </row>
    <row r="184" spans="1:46" x14ac:dyDescent="0.2">
      <c r="A184" s="5" t="s">
        <v>23</v>
      </c>
      <c r="B184" s="5" t="s">
        <v>23</v>
      </c>
      <c r="D184" s="11"/>
      <c r="E184" s="11"/>
      <c r="F184" s="11"/>
      <c r="G184" s="11"/>
      <c r="H184" s="11"/>
      <c r="I184" s="12"/>
      <c r="J184" s="11"/>
      <c r="K184" s="2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2"/>
      <c r="AT184" s="2"/>
    </row>
    <row r="185" spans="1:46" x14ac:dyDescent="0.2">
      <c r="A185" s="5" t="s">
        <v>23</v>
      </c>
      <c r="B185" s="5" t="s">
        <v>23</v>
      </c>
      <c r="D185" s="11"/>
      <c r="E185" s="11"/>
      <c r="F185" s="11"/>
      <c r="G185" s="11"/>
      <c r="H185" s="11"/>
      <c r="I185" s="12"/>
      <c r="J185" s="11"/>
      <c r="K185" s="2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2"/>
      <c r="AT185" s="2"/>
    </row>
    <row r="186" spans="1:46" x14ac:dyDescent="0.2">
      <c r="A186" s="5">
        <f>'Per Book'!A159</f>
        <v>1981</v>
      </c>
      <c r="B186" s="5" t="str">
        <f>'Per Book'!B159</f>
        <v>Other Production</v>
      </c>
      <c r="D186" s="11">
        <f>'Per Book'!D159+Adjustments!D159</f>
        <v>0</v>
      </c>
      <c r="E186" s="11"/>
      <c r="F186" s="11">
        <f>'Per Book'!F159+Adjustments!F159</f>
        <v>0</v>
      </c>
      <c r="G186" s="11"/>
      <c r="H186" s="11">
        <f>'Per Book'!H159+Adjustments!H159</f>
        <v>0</v>
      </c>
      <c r="I186" s="12"/>
      <c r="J186" s="11">
        <f t="shared" si="30"/>
        <v>0</v>
      </c>
      <c r="K186" s="2"/>
      <c r="L186" s="9" t="str">
        <f t="shared" ref="L186:L189" si="46">IF(+D186=0,"NA",+J186/D186)</f>
        <v>NA</v>
      </c>
      <c r="M186" s="9"/>
      <c r="N186" s="9" t="s">
        <v>23</v>
      </c>
      <c r="O186" s="9"/>
      <c r="P186" s="9" t="s">
        <v>23</v>
      </c>
      <c r="Q186" s="9"/>
      <c r="R186" s="9" t="s">
        <v>23</v>
      </c>
      <c r="S186" s="9"/>
      <c r="T186" s="9" t="s">
        <v>23</v>
      </c>
      <c r="U186" s="9"/>
      <c r="V186" s="9" t="s">
        <v>23</v>
      </c>
      <c r="W186" s="9"/>
      <c r="X186" s="9" t="s">
        <v>23</v>
      </c>
      <c r="Y186" s="9"/>
      <c r="Z186" s="9" t="s">
        <v>23</v>
      </c>
      <c r="AA186" s="9"/>
      <c r="AB186" s="9" t="s">
        <v>23</v>
      </c>
      <c r="AD186" s="9" t="s">
        <v>23</v>
      </c>
      <c r="AE186" s="9"/>
      <c r="AF186" s="9" t="s">
        <v>23</v>
      </c>
      <c r="AG186" s="9"/>
      <c r="AH186" s="9"/>
      <c r="AI186" s="9"/>
      <c r="AJ186" s="9" t="s">
        <v>23</v>
      </c>
      <c r="AK186" s="9"/>
      <c r="AO186" s="9"/>
      <c r="AP186" s="9"/>
      <c r="AQ186" s="9"/>
      <c r="AR186" s="9"/>
      <c r="AS186" s="2"/>
      <c r="AT186" s="2"/>
    </row>
    <row r="187" spans="1:46" x14ac:dyDescent="0.2">
      <c r="A187" s="5">
        <f>'Per Book'!A160</f>
        <v>1982</v>
      </c>
      <c r="B187" s="5" t="str">
        <f>'Per Book'!B160</f>
        <v>Other Production</v>
      </c>
      <c r="D187" s="11">
        <f>'Per Book'!D160+Adjustments!D160</f>
        <v>222500</v>
      </c>
      <c r="E187" s="11"/>
      <c r="F187" s="11">
        <f>'Per Book'!F160+Adjustments!F160</f>
        <v>1000</v>
      </c>
      <c r="G187" s="11"/>
      <c r="H187" s="11">
        <f>'Per Book'!H160+Adjustments!H160</f>
        <v>22345</v>
      </c>
      <c r="I187" s="12"/>
      <c r="J187" s="11">
        <f t="shared" si="30"/>
        <v>-21345</v>
      </c>
      <c r="K187" s="2"/>
      <c r="L187" s="9">
        <f t="shared" si="46"/>
        <v>-9.5932584269662918E-2</v>
      </c>
      <c r="M187" s="9"/>
      <c r="N187" s="9">
        <f t="shared" ref="N187:N194" si="47">IF(SUM(D186:D187)=0,"NA",+SUM(J186:J187)/SUM(D186:D187))</f>
        <v>-9.5932584269662918E-2</v>
      </c>
      <c r="O187" s="9"/>
      <c r="P187" s="9" t="s">
        <v>23</v>
      </c>
      <c r="Q187" s="9"/>
      <c r="R187" s="9" t="s">
        <v>23</v>
      </c>
      <c r="S187" s="9"/>
      <c r="T187" s="9" t="s">
        <v>23</v>
      </c>
      <c r="U187" s="9"/>
      <c r="V187" s="9" t="s">
        <v>23</v>
      </c>
      <c r="W187" s="9"/>
      <c r="X187" s="9" t="s">
        <v>23</v>
      </c>
      <c r="Y187" s="9"/>
      <c r="Z187" s="9" t="s">
        <v>23</v>
      </c>
      <c r="AA187" s="9"/>
      <c r="AB187" s="9" t="s">
        <v>23</v>
      </c>
      <c r="AD187" s="9" t="s">
        <v>23</v>
      </c>
      <c r="AE187" s="9"/>
      <c r="AF187" s="9" t="s">
        <v>23</v>
      </c>
      <c r="AG187" s="9"/>
      <c r="AH187" s="9"/>
      <c r="AI187" s="9"/>
      <c r="AJ187" s="9" t="s">
        <v>23</v>
      </c>
      <c r="AK187" s="9"/>
      <c r="AO187" s="9"/>
      <c r="AP187" s="9"/>
      <c r="AQ187" s="9"/>
      <c r="AR187" s="9"/>
      <c r="AS187" s="2"/>
      <c r="AT187" s="2"/>
    </row>
    <row r="188" spans="1:46" x14ac:dyDescent="0.2">
      <c r="A188" s="5">
        <f>'Per Book'!A161</f>
        <v>1983</v>
      </c>
      <c r="B188" s="5" t="str">
        <f>'Per Book'!B161</f>
        <v>Other Production</v>
      </c>
      <c r="D188" s="11">
        <f>'Per Book'!D161+Adjustments!D161</f>
        <v>0</v>
      </c>
      <c r="E188" s="11"/>
      <c r="F188" s="11">
        <f>'Per Book'!F161+Adjustments!F161</f>
        <v>0</v>
      </c>
      <c r="G188" s="11"/>
      <c r="H188" s="11">
        <f>'Per Book'!H161+Adjustments!H161</f>
        <v>0</v>
      </c>
      <c r="I188" s="12"/>
      <c r="J188" s="11">
        <f t="shared" si="30"/>
        <v>0</v>
      </c>
      <c r="K188" s="2"/>
      <c r="L188" s="9" t="str">
        <f t="shared" si="46"/>
        <v>NA</v>
      </c>
      <c r="M188" s="9"/>
      <c r="N188" s="9">
        <f t="shared" si="47"/>
        <v>-9.5932584269662918E-2</v>
      </c>
      <c r="O188" s="9"/>
      <c r="P188" s="9">
        <f>IF(SUM(D186:D188)=0,"NA",+SUM(J186:$J188)/SUM(D186:D188))</f>
        <v>-9.5932584269662918E-2</v>
      </c>
      <c r="Q188" s="9"/>
      <c r="R188" s="9" t="s">
        <v>23</v>
      </c>
      <c r="S188" s="9"/>
      <c r="T188" s="9" t="s">
        <v>23</v>
      </c>
      <c r="U188" s="9"/>
      <c r="V188" s="9" t="s">
        <v>23</v>
      </c>
      <c r="W188" s="9"/>
      <c r="X188" s="9" t="s">
        <v>23</v>
      </c>
      <c r="Y188" s="9"/>
      <c r="Z188" s="9" t="s">
        <v>23</v>
      </c>
      <c r="AA188" s="9"/>
      <c r="AB188" s="9" t="s">
        <v>24</v>
      </c>
      <c r="AD188" s="9" t="s">
        <v>23</v>
      </c>
      <c r="AE188" s="9"/>
      <c r="AF188" s="9" t="s">
        <v>23</v>
      </c>
      <c r="AG188" s="9"/>
      <c r="AH188" s="9"/>
      <c r="AI188" s="9"/>
      <c r="AJ188" s="9" t="s">
        <v>23</v>
      </c>
      <c r="AK188" s="9"/>
      <c r="AO188" s="9"/>
      <c r="AP188" s="9"/>
      <c r="AQ188" s="9"/>
      <c r="AR188" s="9"/>
      <c r="AS188" s="2"/>
      <c r="AT188" s="2"/>
    </row>
    <row r="189" spans="1:46" x14ac:dyDescent="0.2">
      <c r="A189" s="5">
        <f>'Per Book'!A162</f>
        <v>1984</v>
      </c>
      <c r="B189" s="5" t="str">
        <f>'Per Book'!B162</f>
        <v>Other Production</v>
      </c>
      <c r="D189" s="11">
        <f>'Per Book'!D162+Adjustments!D162</f>
        <v>0</v>
      </c>
      <c r="E189" s="11"/>
      <c r="F189" s="11">
        <f>'Per Book'!F162+Adjustments!F162</f>
        <v>0</v>
      </c>
      <c r="G189" s="11"/>
      <c r="H189" s="11">
        <f>'Per Book'!H162+Adjustments!H162</f>
        <v>0</v>
      </c>
      <c r="I189" s="12"/>
      <c r="J189" s="11">
        <f t="shared" si="30"/>
        <v>0</v>
      </c>
      <c r="K189" s="2"/>
      <c r="L189" s="9" t="str">
        <f t="shared" si="46"/>
        <v>NA</v>
      </c>
      <c r="M189" s="9"/>
      <c r="N189" s="9" t="str">
        <f t="shared" si="47"/>
        <v>NA</v>
      </c>
      <c r="O189" s="9"/>
      <c r="P189" s="9">
        <f>IF(SUM(D187:D189)=0,"NA",+SUM(J187:$J189)/SUM(D187:D189))</f>
        <v>-9.5932584269662918E-2</v>
      </c>
      <c r="Q189" s="9"/>
      <c r="R189" s="9">
        <f>IF(SUM(D186:D189)=0,"NA",+SUM($J186:J189)/SUM(D186:D189))</f>
        <v>-9.5932584269662918E-2</v>
      </c>
      <c r="S189" s="9"/>
      <c r="T189" s="9" t="s">
        <v>23</v>
      </c>
      <c r="U189" s="9"/>
      <c r="V189" s="9" t="s">
        <v>23</v>
      </c>
      <c r="W189" s="9"/>
      <c r="X189" s="9" t="s">
        <v>23</v>
      </c>
      <c r="Y189" s="9"/>
      <c r="Z189" s="9" t="s">
        <v>23</v>
      </c>
      <c r="AA189" s="9"/>
      <c r="AB189" s="9" t="s">
        <v>23</v>
      </c>
      <c r="AD189" s="9" t="s">
        <v>23</v>
      </c>
      <c r="AE189" s="9"/>
      <c r="AF189" s="9" t="s">
        <v>23</v>
      </c>
      <c r="AG189" s="9"/>
      <c r="AH189" s="9"/>
      <c r="AI189" s="9"/>
      <c r="AJ189" s="9" t="s">
        <v>23</v>
      </c>
      <c r="AK189" s="9"/>
      <c r="AO189" s="9"/>
      <c r="AP189" s="9"/>
      <c r="AQ189" s="9"/>
      <c r="AR189" s="9"/>
      <c r="AS189" s="2"/>
      <c r="AT189" s="2"/>
    </row>
    <row r="190" spans="1:46" x14ac:dyDescent="0.2">
      <c r="A190" s="5">
        <f>'Per Book'!A163</f>
        <v>1985</v>
      </c>
      <c r="B190" s="5" t="str">
        <f>'Per Book'!B163</f>
        <v>Other Production</v>
      </c>
      <c r="D190" s="11">
        <f>'Per Book'!D163+Adjustments!D163</f>
        <v>633</v>
      </c>
      <c r="E190" s="11"/>
      <c r="F190" s="11">
        <f>'Per Book'!F163+Adjustments!F163</f>
        <v>0</v>
      </c>
      <c r="G190" s="11"/>
      <c r="H190" s="11">
        <f>'Per Book'!H163+Adjustments!H163</f>
        <v>0</v>
      </c>
      <c r="I190" s="12"/>
      <c r="J190" s="11">
        <f t="shared" si="30"/>
        <v>0</v>
      </c>
      <c r="K190" s="2"/>
      <c r="L190" s="9">
        <f>IF(+D190=0,"NA",+J190/D190)</f>
        <v>0</v>
      </c>
      <c r="M190" s="9"/>
      <c r="N190" s="9">
        <f t="shared" si="47"/>
        <v>0</v>
      </c>
      <c r="O190" s="9"/>
      <c r="P190" s="9">
        <f>IF(SUM(D188:D190)=0,"NA",+SUM(J188:$J190)/SUM(D188:D190))</f>
        <v>0</v>
      </c>
      <c r="Q190" s="9"/>
      <c r="R190" s="9">
        <f>IF(SUM(D187:D190)=0,"NA",+SUM($J187:J190)/SUM(D187:D190))</f>
        <v>-9.5660435704266064E-2</v>
      </c>
      <c r="S190" s="9"/>
      <c r="T190" s="9">
        <f>IF(SUM(D186:D190)=0,"NA",+SUM($J186:J190)/SUM(D186:D190))</f>
        <v>-9.5660435704266064E-2</v>
      </c>
      <c r="U190" s="9"/>
      <c r="V190" s="9" t="s">
        <v>23</v>
      </c>
      <c r="W190" s="9"/>
      <c r="X190" s="9" t="s">
        <v>23</v>
      </c>
      <c r="Y190" s="9"/>
      <c r="Z190" s="9" t="s">
        <v>23</v>
      </c>
      <c r="AA190" s="9"/>
      <c r="AB190" s="9" t="s">
        <v>23</v>
      </c>
      <c r="AD190" s="9" t="s">
        <v>23</v>
      </c>
      <c r="AE190" s="9"/>
      <c r="AF190" s="9" t="s">
        <v>23</v>
      </c>
      <c r="AG190" s="9"/>
      <c r="AH190" s="9"/>
      <c r="AI190" s="9"/>
      <c r="AJ190" s="9" t="s">
        <v>23</v>
      </c>
      <c r="AK190" s="9"/>
      <c r="AO190" s="9"/>
      <c r="AP190" s="9"/>
      <c r="AQ190" s="9"/>
      <c r="AR190" s="9"/>
      <c r="AS190" s="2"/>
      <c r="AT190" s="2"/>
    </row>
    <row r="191" spans="1:46" x14ac:dyDescent="0.2">
      <c r="A191" s="5">
        <f>'Per Book'!A164</f>
        <v>1986</v>
      </c>
      <c r="B191" s="5" t="str">
        <f>'Per Book'!B164</f>
        <v>Other Production</v>
      </c>
      <c r="D191" s="11">
        <f>'Per Book'!D164+Adjustments!D164</f>
        <v>42200</v>
      </c>
      <c r="E191" s="11"/>
      <c r="F191" s="11">
        <f>'Per Book'!F164+Adjustments!F164</f>
        <v>0</v>
      </c>
      <c r="G191" s="11"/>
      <c r="H191" s="11">
        <f>'Per Book'!H164+Adjustments!H164</f>
        <v>0</v>
      </c>
      <c r="I191" s="12"/>
      <c r="J191" s="11">
        <f t="shared" si="30"/>
        <v>0</v>
      </c>
      <c r="K191" s="2"/>
      <c r="L191" s="9">
        <f t="shared" ref="L191:L199" si="48">IF(+D191=0,"NA",+J191/D191)</f>
        <v>0</v>
      </c>
      <c r="M191" s="9"/>
      <c r="N191" s="9">
        <f t="shared" si="47"/>
        <v>0</v>
      </c>
      <c r="O191" s="9"/>
      <c r="P191" s="9">
        <f>IF(SUM(D189:D191)=0,"NA",+SUM(J189:$J191)/SUM(D189:D191))</f>
        <v>0</v>
      </c>
      <c r="Q191" s="9"/>
      <c r="R191" s="9">
        <f>IF(SUM(D188:D191)=0,"NA",+SUM($J188:J191)/SUM(D188:D191))</f>
        <v>0</v>
      </c>
      <c r="S191" s="9"/>
      <c r="T191" s="9">
        <f>IF(SUM(D187:D191)=0,"NA",+SUM($J187:J191)/SUM(D187:D191))</f>
        <v>-8.0446080962413263E-2</v>
      </c>
      <c r="U191" s="9"/>
      <c r="V191" s="9">
        <f>IF(SUM(D186:D191)=0,"NA",+SUM($J186:J191)/SUM(D186:D191))</f>
        <v>-8.0446080962413263E-2</v>
      </c>
      <c r="W191" s="9"/>
      <c r="X191" s="9" t="s">
        <v>23</v>
      </c>
      <c r="Y191" s="9"/>
      <c r="Z191" s="9" t="s">
        <v>23</v>
      </c>
      <c r="AA191" s="9"/>
      <c r="AB191" s="9" t="s">
        <v>23</v>
      </c>
      <c r="AD191" s="9" t="s">
        <v>23</v>
      </c>
      <c r="AE191" s="9"/>
      <c r="AF191" s="9" t="s">
        <v>23</v>
      </c>
      <c r="AG191" s="9"/>
      <c r="AH191" s="9"/>
      <c r="AI191" s="9"/>
      <c r="AJ191" s="9" t="s">
        <v>23</v>
      </c>
      <c r="AK191" s="9"/>
      <c r="AO191" s="9"/>
      <c r="AP191" s="9"/>
      <c r="AQ191" s="9"/>
      <c r="AR191" s="9"/>
      <c r="AS191" s="2"/>
      <c r="AT191" s="2"/>
    </row>
    <row r="192" spans="1:46" x14ac:dyDescent="0.2">
      <c r="A192" s="5">
        <f>'Per Book'!A165</f>
        <v>1987</v>
      </c>
      <c r="B192" s="5" t="str">
        <f>'Per Book'!B165</f>
        <v>Other Production</v>
      </c>
      <c r="D192" s="11">
        <f>'Per Book'!D165+Adjustments!D165</f>
        <v>0</v>
      </c>
      <c r="E192" s="11"/>
      <c r="F192" s="11">
        <f>'Per Book'!F165+Adjustments!F165</f>
        <v>0</v>
      </c>
      <c r="G192" s="11"/>
      <c r="H192" s="11">
        <f>'Per Book'!H165+Adjustments!H165</f>
        <v>0</v>
      </c>
      <c r="I192" s="12"/>
      <c r="J192" s="11">
        <f t="shared" si="30"/>
        <v>0</v>
      </c>
      <c r="K192" s="2"/>
      <c r="L192" s="9" t="str">
        <f t="shared" si="48"/>
        <v>NA</v>
      </c>
      <c r="M192" s="9"/>
      <c r="N192" s="9">
        <f t="shared" si="47"/>
        <v>0</v>
      </c>
      <c r="O192" s="9"/>
      <c r="P192" s="9">
        <f>IF(SUM(D190:D192)=0,"NA",+SUM(J190:$J192)/SUM(D190:D192))</f>
        <v>0</v>
      </c>
      <c r="Q192" s="9"/>
      <c r="R192" s="9">
        <f>IF(SUM(D189:D192)=0,"NA",+SUM($J189:J192)/SUM(D189:D192))</f>
        <v>0</v>
      </c>
      <c r="S192" s="9"/>
      <c r="T192" s="9">
        <f>IF(SUM(D188:D192)=0,"NA",+SUM($J188:J192)/SUM(D188:D192))</f>
        <v>0</v>
      </c>
      <c r="U192" s="9"/>
      <c r="V192" s="9">
        <f>IF(SUM(D187:D192)=0,"NA",+SUM($J187:J192)/SUM(D187:D192))</f>
        <v>-8.0446080962413263E-2</v>
      </c>
      <c r="W192" s="9"/>
      <c r="X192" s="9">
        <f>IF(SUM(D186:D192)=0,"NA",+SUM($J186:J192)/SUM(D186:D192))</f>
        <v>-8.0446080962413263E-2</v>
      </c>
      <c r="Y192" s="9"/>
      <c r="Z192" s="9" t="s">
        <v>23</v>
      </c>
      <c r="AA192" s="9"/>
      <c r="AB192" s="9" t="s">
        <v>23</v>
      </c>
      <c r="AD192" s="9" t="s">
        <v>23</v>
      </c>
      <c r="AE192" s="9"/>
      <c r="AF192" s="9" t="s">
        <v>23</v>
      </c>
      <c r="AG192" s="9"/>
      <c r="AH192" s="9"/>
      <c r="AI192" s="9"/>
      <c r="AJ192" s="9" t="s">
        <v>23</v>
      </c>
      <c r="AK192" s="9"/>
      <c r="AO192" s="9"/>
      <c r="AP192" s="9"/>
      <c r="AQ192" s="9"/>
      <c r="AR192" s="9"/>
      <c r="AS192" s="2"/>
      <c r="AT192" s="2"/>
    </row>
    <row r="193" spans="1:46" x14ac:dyDescent="0.2">
      <c r="A193" s="5">
        <f>'Per Book'!A166</f>
        <v>1988</v>
      </c>
      <c r="B193" s="5" t="str">
        <f>'Per Book'!B166</f>
        <v>Other Production</v>
      </c>
      <c r="D193" s="11">
        <f>'Per Book'!D166+Adjustments!D166</f>
        <v>0</v>
      </c>
      <c r="E193" s="11"/>
      <c r="F193" s="11">
        <f>'Per Book'!F166+Adjustments!F166</f>
        <v>0</v>
      </c>
      <c r="G193" s="11"/>
      <c r="H193" s="11">
        <f>'Per Book'!H166+Adjustments!H166</f>
        <v>0</v>
      </c>
      <c r="I193" s="12"/>
      <c r="J193" s="11">
        <f t="shared" si="30"/>
        <v>0</v>
      </c>
      <c r="K193" s="2"/>
      <c r="L193" s="9" t="str">
        <f t="shared" si="48"/>
        <v>NA</v>
      </c>
      <c r="M193" s="9"/>
      <c r="N193" s="9" t="str">
        <f t="shared" si="47"/>
        <v>NA</v>
      </c>
      <c r="O193" s="9"/>
      <c r="P193" s="9">
        <f>IF(SUM(D191:D193)=0,"NA",+SUM(J191:$J193)/SUM(D191:D193))</f>
        <v>0</v>
      </c>
      <c r="Q193" s="9"/>
      <c r="R193" s="9">
        <f>IF(SUM(D190:D193)=0,"NA",+SUM($J190:J193)/SUM(D190:D193))</f>
        <v>0</v>
      </c>
      <c r="S193" s="9"/>
      <c r="T193" s="9">
        <f>IF(SUM(D189:D193)=0,"NA",+SUM($J189:J193)/SUM(D189:D193))</f>
        <v>0</v>
      </c>
      <c r="U193" s="9"/>
      <c r="V193" s="9">
        <f>IF(SUM(D188:D193)=0,"NA",+SUM($J188:J193)/SUM(D188:D193))</f>
        <v>0</v>
      </c>
      <c r="W193" s="9"/>
      <c r="X193" s="9">
        <f>IF(SUM(D187:D193)=0,"NA",+SUM($J187:J193)/SUM(D187:D193))</f>
        <v>-8.0446080962413263E-2</v>
      </c>
      <c r="Y193" s="9"/>
      <c r="Z193" s="9">
        <f>IF(SUM(D186:D193)=0,"NA",+SUM($J186:J193)/SUM(D186:D193))</f>
        <v>-8.0446080962413263E-2</v>
      </c>
      <c r="AA193" s="9"/>
      <c r="AB193" s="9" t="s">
        <v>23</v>
      </c>
      <c r="AD193" s="9" t="s">
        <v>23</v>
      </c>
      <c r="AE193" s="9"/>
      <c r="AF193" s="9" t="s">
        <v>23</v>
      </c>
      <c r="AG193" s="9"/>
      <c r="AH193" s="9"/>
      <c r="AI193" s="9"/>
      <c r="AJ193" s="9" t="s">
        <v>23</v>
      </c>
      <c r="AK193" s="9"/>
      <c r="AO193" s="9"/>
      <c r="AP193" s="9"/>
      <c r="AQ193" s="9"/>
      <c r="AR193" s="9"/>
      <c r="AS193" s="2"/>
      <c r="AT193" s="2"/>
    </row>
    <row r="194" spans="1:46" x14ac:dyDescent="0.2">
      <c r="A194" s="5">
        <f>'Per Book'!A167</f>
        <v>1989</v>
      </c>
      <c r="B194" s="5" t="str">
        <f>'Per Book'!B167</f>
        <v>Other Production</v>
      </c>
      <c r="D194" s="11">
        <f>'Per Book'!D167+Adjustments!D167</f>
        <v>0</v>
      </c>
      <c r="E194" s="11"/>
      <c r="F194" s="11">
        <f>'Per Book'!F167+Adjustments!F167</f>
        <v>0</v>
      </c>
      <c r="G194" s="11"/>
      <c r="H194" s="11">
        <f>'Per Book'!H167+Adjustments!H167</f>
        <v>0</v>
      </c>
      <c r="I194" s="12"/>
      <c r="J194" s="11">
        <f t="shared" si="30"/>
        <v>0</v>
      </c>
      <c r="K194" s="2"/>
      <c r="L194" s="9" t="str">
        <f t="shared" si="48"/>
        <v>NA</v>
      </c>
      <c r="M194" s="9"/>
      <c r="N194" s="9" t="str">
        <f t="shared" si="47"/>
        <v>NA</v>
      </c>
      <c r="O194" s="9"/>
      <c r="P194" s="9" t="str">
        <f>IF(SUM(D192:D194)=0,"NA",+SUM(J192:$J194)/SUM(D192:D194))</f>
        <v>NA</v>
      </c>
      <c r="Q194" s="9"/>
      <c r="R194" s="9">
        <f>IF(SUM(D191:D194)=0,"NA",+SUM($J191:J194)/SUM(D191:D194))</f>
        <v>0</v>
      </c>
      <c r="S194" s="9"/>
      <c r="T194" s="9">
        <f>IF(SUM(D190:D194)=0,"NA",+SUM($J190:J194)/SUM(D190:D194))</f>
        <v>0</v>
      </c>
      <c r="U194" s="9"/>
      <c r="V194" s="9">
        <f>IF(SUM(D189:D194)=0,"NA",+SUM($J189:J194)/SUM(D189:D194))</f>
        <v>0</v>
      </c>
      <c r="W194" s="9"/>
      <c r="X194" s="9">
        <f>IF(SUM(D188:D194)=0,"NA",+SUM($J188:J194)/SUM(D188:D194))</f>
        <v>0</v>
      </c>
      <c r="Y194" s="9"/>
      <c r="Z194" s="9">
        <f>IF(SUM(D187:D194)=0,"NA",+SUM($J187:J194)/SUM(D187:D194))</f>
        <v>-8.0446080962413263E-2</v>
      </c>
      <c r="AA194" s="9"/>
      <c r="AB194" s="9">
        <f>IF(SUM(D186:D194)=0,"NA",+SUM($J186:J194)/SUM(D186:D194))</f>
        <v>-8.0446080962413263E-2</v>
      </c>
      <c r="AD194" s="9"/>
      <c r="AE194" s="9"/>
      <c r="AF194" s="9"/>
      <c r="AG194" s="9"/>
      <c r="AH194" s="9"/>
      <c r="AI194" s="9"/>
      <c r="AJ194" s="9"/>
      <c r="AK194" s="9"/>
      <c r="AO194" s="9"/>
      <c r="AP194" s="9"/>
      <c r="AQ194" s="9"/>
      <c r="AR194" s="9"/>
      <c r="AS194" s="2"/>
      <c r="AT194" s="2"/>
    </row>
    <row r="195" spans="1:46" x14ac:dyDescent="0.2">
      <c r="A195" s="5">
        <f>'Per Book'!A168</f>
        <v>1990</v>
      </c>
      <c r="B195" s="5" t="str">
        <f>'Per Book'!B168</f>
        <v>Other Production</v>
      </c>
      <c r="D195" s="11">
        <f>'Per Book'!D168+Adjustments!D168</f>
        <v>10228</v>
      </c>
      <c r="E195" s="11"/>
      <c r="F195" s="11">
        <f>'Per Book'!F168+Adjustments!F168</f>
        <v>0</v>
      </c>
      <c r="G195" s="11"/>
      <c r="H195" s="11">
        <f>'Per Book'!H168+Adjustments!H168</f>
        <v>200</v>
      </c>
      <c r="I195" s="12"/>
      <c r="J195" s="11">
        <f t="shared" si="30"/>
        <v>-200</v>
      </c>
      <c r="K195" s="2"/>
      <c r="L195" s="9">
        <f t="shared" si="48"/>
        <v>-1.9554165037152915E-2</v>
      </c>
      <c r="M195" s="9"/>
      <c r="N195" s="9">
        <f>IF(SUM(D194:D195)=0,"NA",+SUM(J194:J195)/SUM(D194:D195))</f>
        <v>-1.9554165037152915E-2</v>
      </c>
      <c r="O195" s="9"/>
      <c r="P195" s="9">
        <f>IF(SUM(D193:D195)=0,"NA",+SUM(J193:$J195)/SUM(D193:D195))</f>
        <v>-1.9554165037152915E-2</v>
      </c>
      <c r="Q195" s="9"/>
      <c r="R195" s="9">
        <f>IF(SUM(D192:D195)=0,"NA",+SUM($J192:J195)/SUM(D192:D195))</f>
        <v>-1.9554165037152915E-2</v>
      </c>
      <c r="S195" s="9"/>
      <c r="T195" s="9">
        <f>IF(SUM(D191:D195)=0,"NA",+SUM($J191:J195)/SUM(D191:D195))</f>
        <v>-3.8147554741741053E-3</v>
      </c>
      <c r="U195" s="9"/>
      <c r="V195" s="9">
        <f>IF(SUM(D190:D195)=0,"NA",+SUM($J190:J195)/SUM(D190:D195))</f>
        <v>-3.7692467160437984E-3</v>
      </c>
      <c r="W195" s="9"/>
      <c r="X195" s="9">
        <f>IF(SUM(D189:D195)=0,"NA",+SUM($J189:J195)/SUM(D189:D195))</f>
        <v>-3.7692467160437984E-3</v>
      </c>
      <c r="Y195" s="9"/>
      <c r="Z195" s="9">
        <f>IF(SUM(D188:D195)=0,"NA",+SUM($J188:J195)/SUM(D188:D195))</f>
        <v>-3.7692467160437984E-3</v>
      </c>
      <c r="AA195" s="9"/>
      <c r="AB195" s="9">
        <f>IF(SUM(D187:D195)=0,"NA",+SUM($J187:J195)/SUM(D187:D195))</f>
        <v>-7.8185955196852966E-2</v>
      </c>
      <c r="AD195" s="9">
        <f>IF(SUM(D186:D195)=0,"NA",+SUM($J186:J195)/SUM(D186:D195))</f>
        <v>-7.8185955196852966E-2</v>
      </c>
      <c r="AE195" s="9"/>
      <c r="AF195" s="9" t="s">
        <v>23</v>
      </c>
      <c r="AG195" s="9"/>
      <c r="AH195" s="9"/>
      <c r="AI195" s="9"/>
      <c r="AJ195" s="9"/>
      <c r="AK195" s="9"/>
      <c r="AO195" s="9"/>
      <c r="AP195" s="9"/>
      <c r="AQ195" s="9"/>
      <c r="AR195" s="9"/>
      <c r="AS195" s="2"/>
      <c r="AT195" s="2"/>
    </row>
    <row r="196" spans="1:46" x14ac:dyDescent="0.2">
      <c r="A196" s="5">
        <f>'Per Book'!A169</f>
        <v>1991</v>
      </c>
      <c r="B196" s="5" t="str">
        <f>'Per Book'!B169</f>
        <v>Other Production</v>
      </c>
      <c r="D196" s="11">
        <f>'Per Book'!D169+Adjustments!D169</f>
        <v>7923</v>
      </c>
      <c r="E196" s="11"/>
      <c r="F196" s="11">
        <f>'Per Book'!F169+Adjustments!F169</f>
        <v>0</v>
      </c>
      <c r="G196" s="11"/>
      <c r="H196" s="11">
        <f>'Per Book'!H169+Adjustments!H169</f>
        <v>0</v>
      </c>
      <c r="I196" s="12"/>
      <c r="J196" s="11">
        <f t="shared" si="30"/>
        <v>0</v>
      </c>
      <c r="K196" s="2"/>
      <c r="L196" s="9">
        <f t="shared" si="48"/>
        <v>0</v>
      </c>
      <c r="M196" s="9"/>
      <c r="N196" s="9">
        <f t="shared" ref="N196:N200" si="49">IF(SUM(D195:D196)=0,"NA",+SUM(J195:J196)/SUM(D195:D196))</f>
        <v>-1.1018676656933502E-2</v>
      </c>
      <c r="O196" s="9"/>
      <c r="P196" s="9">
        <f>IF(SUM(D194:D196)=0,"NA",+SUM(J194:$J196)/SUM(D194:D196))</f>
        <v>-1.1018676656933502E-2</v>
      </c>
      <c r="Q196" s="9"/>
      <c r="R196" s="9">
        <f>IF(SUM(D193:D196)=0,"NA",+SUM($J193:J196)/SUM(D193:D196))</f>
        <v>-1.1018676656933502E-2</v>
      </c>
      <c r="S196" s="9"/>
      <c r="T196" s="9">
        <f>IF(SUM(D192:D196)=0,"NA",+SUM($J192:J196)/SUM(D192:D196))</f>
        <v>-1.1018676656933502E-2</v>
      </c>
      <c r="U196" s="9"/>
      <c r="V196" s="9">
        <f>IF(SUM(D191:D196)=0,"NA",+SUM($J191:J196)/SUM(D191:D196))</f>
        <v>-3.3139467448758098E-3</v>
      </c>
      <c r="W196" s="9"/>
      <c r="X196" s="9">
        <f>IF(SUM(D190:D196)=0,"NA",+SUM($J190:J196)/SUM(D190:D196))</f>
        <v>-3.2795487340941888E-3</v>
      </c>
      <c r="Y196" s="9"/>
      <c r="Z196" s="9">
        <f>IF(SUM(D189:D196)=0,"NA",+SUM($J189:J196)/SUM(D189:D196))</f>
        <v>-3.2795487340941888E-3</v>
      </c>
      <c r="AA196" s="9"/>
      <c r="AB196" s="9">
        <f>IF(SUM(D188:D196)=0,"NA",+SUM($J188:J196)/SUM(D188:D196))</f>
        <v>-3.2795487340941888E-3</v>
      </c>
      <c r="AD196" s="9">
        <f>IF(SUM(D187:D196)=0,"NA",+SUM($J187:J196)/SUM(D187:D196))</f>
        <v>-7.6000761947764242E-2</v>
      </c>
      <c r="AE196" s="9"/>
      <c r="AF196" s="9" t="s">
        <v>23</v>
      </c>
      <c r="AG196" s="9"/>
      <c r="AH196" s="9"/>
      <c r="AI196" s="9"/>
      <c r="AJ196" s="9"/>
      <c r="AK196" s="9"/>
      <c r="AO196" s="9"/>
      <c r="AP196" s="9"/>
      <c r="AQ196" s="9"/>
      <c r="AR196" s="9"/>
      <c r="AS196" s="2"/>
      <c r="AT196" s="2"/>
    </row>
    <row r="197" spans="1:46" x14ac:dyDescent="0.2">
      <c r="A197" s="5">
        <f>'Per Book'!A170</f>
        <v>1992</v>
      </c>
      <c r="B197" s="5" t="str">
        <f>'Per Book'!B170</f>
        <v>Other Production</v>
      </c>
      <c r="D197" s="11">
        <f>'Per Book'!D170+Adjustments!D170</f>
        <v>-7923</v>
      </c>
      <c r="E197" s="11"/>
      <c r="F197" s="11">
        <f>'Per Book'!F170+Adjustments!F170</f>
        <v>0</v>
      </c>
      <c r="G197" s="11"/>
      <c r="H197" s="11">
        <f>'Per Book'!H170+Adjustments!H170</f>
        <v>0</v>
      </c>
      <c r="I197" s="12"/>
      <c r="J197" s="11">
        <f t="shared" si="30"/>
        <v>0</v>
      </c>
      <c r="K197" s="2"/>
      <c r="L197" s="9">
        <f t="shared" si="48"/>
        <v>0</v>
      </c>
      <c r="M197" s="9"/>
      <c r="N197" s="9" t="str">
        <f t="shared" si="49"/>
        <v>NA</v>
      </c>
      <c r="O197" s="9"/>
      <c r="P197" s="9">
        <f>IF(SUM(D195:D197)=0,"NA",+SUM(J195:$J197)/SUM(D195:D197))</f>
        <v>-1.9554165037152915E-2</v>
      </c>
      <c r="Q197" s="9"/>
      <c r="R197" s="9">
        <f>IF(SUM(D194:D197)=0,"NA",+SUM($J194:J197)/SUM(D194:D197))</f>
        <v>-1.9554165037152915E-2</v>
      </c>
      <c r="S197" s="9"/>
      <c r="T197" s="9">
        <f>IF(SUM(D193:D197)=0,"NA",+SUM($J193:J197)/SUM(D193:D197))</f>
        <v>-1.9554165037152915E-2</v>
      </c>
      <c r="U197" s="9"/>
      <c r="V197" s="9">
        <f>IF(SUM(D192:D197)=0,"NA",+SUM($J192:J197)/SUM(D192:D197))</f>
        <v>-1.9554165037152915E-2</v>
      </c>
      <c r="W197" s="9"/>
      <c r="X197" s="9">
        <f>IF(SUM(D191:D197)=0,"NA",+SUM($J191:J197)/SUM(D191:D197))</f>
        <v>-3.8147554741741053E-3</v>
      </c>
      <c r="Y197" s="9"/>
      <c r="Z197" s="9">
        <f>IF(SUM(D190:D197)=0,"NA",+SUM($J190:J197)/SUM(D190:D197))</f>
        <v>-3.7692467160437984E-3</v>
      </c>
      <c r="AA197" s="9"/>
      <c r="AB197" s="9">
        <f>IF(SUM(D189:D197)=0,"NA",+SUM($J189:J197)/SUM(D189:D197))</f>
        <v>-3.7692467160437984E-3</v>
      </c>
      <c r="AD197" s="9">
        <f>IF(SUM(D188:D197)=0,"NA",+SUM($J188:J197)/SUM(D188:D197))</f>
        <v>-3.7692467160437984E-3</v>
      </c>
      <c r="AE197" s="9"/>
      <c r="AF197" s="9" t="s">
        <v>23</v>
      </c>
      <c r="AG197" s="9"/>
      <c r="AH197" s="9"/>
      <c r="AI197" s="9"/>
      <c r="AJ197" s="9"/>
      <c r="AK197" s="9"/>
      <c r="AO197" s="9"/>
      <c r="AP197" s="9"/>
      <c r="AQ197" s="9"/>
      <c r="AR197" s="9"/>
      <c r="AS197" s="2"/>
      <c r="AT197" s="2"/>
    </row>
    <row r="198" spans="1:46" x14ac:dyDescent="0.2">
      <c r="A198" s="5">
        <f>'Per Book'!A171</f>
        <v>1993</v>
      </c>
      <c r="B198" s="5" t="str">
        <f>'Per Book'!B171</f>
        <v>Other Production</v>
      </c>
      <c r="D198" s="11">
        <f>'Per Book'!D171+Adjustments!D171</f>
        <v>13445.96</v>
      </c>
      <c r="E198" s="11"/>
      <c r="F198" s="11">
        <f>'Per Book'!F171+Adjustments!F171</f>
        <v>0</v>
      </c>
      <c r="G198" s="11"/>
      <c r="H198" s="11">
        <f>'Per Book'!H171+Adjustments!H171</f>
        <v>2980.91</v>
      </c>
      <c r="I198" s="12"/>
      <c r="J198" s="11">
        <f t="shared" si="30"/>
        <v>-2980.91</v>
      </c>
      <c r="K198" s="2"/>
      <c r="L198" s="9">
        <f t="shared" si="48"/>
        <v>-0.2216955873734564</v>
      </c>
      <c r="M198" s="9"/>
      <c r="N198" s="9">
        <f t="shared" si="49"/>
        <v>-0.53973050682967105</v>
      </c>
      <c r="O198" s="9"/>
      <c r="P198" s="9">
        <f>IF(SUM(D196:D198)=0,"NA",+SUM(J196:$J198)/SUM(D196:D198))</f>
        <v>-0.2216955873734564</v>
      </c>
      <c r="Q198" s="9"/>
      <c r="R198" s="9">
        <f>IF(SUM(D195:D198)=0,"NA",+SUM($J195:J198)/SUM(D195:D198))</f>
        <v>-0.13436324129972341</v>
      </c>
      <c r="S198" s="9"/>
      <c r="T198" s="9">
        <f>IF(SUM(D194:D198)=0,"NA",+SUM($J194:J198)/SUM(D194:D198))</f>
        <v>-0.13436324129972341</v>
      </c>
      <c r="U198" s="9"/>
      <c r="V198" s="9">
        <f>IF(SUM(D193:D198)=0,"NA",+SUM($J193:J198)/SUM(D193:D198))</f>
        <v>-0.13436324129972341</v>
      </c>
      <c r="W198" s="9"/>
      <c r="X198" s="9">
        <f>IF(SUM(D192:D198)=0,"NA",+SUM($J192:J198)/SUM(D192:D198))</f>
        <v>-0.13436324129972341</v>
      </c>
      <c r="Y198" s="9"/>
      <c r="Z198" s="9">
        <f>IF(SUM(D191:D198)=0,"NA",+SUM($J191:J198)/SUM(D191:D198))</f>
        <v>-4.8287821166360732E-2</v>
      </c>
      <c r="AA198" s="9"/>
      <c r="AB198" s="9">
        <f>IF(SUM(D190:D198)=0,"NA",+SUM($J190:J198)/SUM(D190:D198))</f>
        <v>-4.7828227301323051E-2</v>
      </c>
      <c r="AD198" s="9">
        <f>IF(SUM(D189:D198)=0,"NA",+SUM($J189:J198)/SUM(D189:D198))</f>
        <v>-4.7828227301323051E-2</v>
      </c>
      <c r="AE198" s="9"/>
      <c r="AF198" s="9" t="s">
        <v>23</v>
      </c>
      <c r="AG198" s="9"/>
      <c r="AH198" s="9"/>
      <c r="AI198" s="9"/>
      <c r="AJ198" s="9"/>
      <c r="AK198" s="9"/>
      <c r="AO198" s="9"/>
      <c r="AP198" s="9"/>
      <c r="AQ198" s="9"/>
      <c r="AR198" s="9"/>
      <c r="AS198" s="2"/>
      <c r="AT198" s="2"/>
    </row>
    <row r="199" spans="1:46" x14ac:dyDescent="0.2">
      <c r="A199" s="5">
        <f>'Per Book'!A172</f>
        <v>1994</v>
      </c>
      <c r="B199" s="5" t="str">
        <f>'Per Book'!B172</f>
        <v>Other Production</v>
      </c>
      <c r="D199" s="11">
        <f>'Per Book'!D172+Adjustments!D172</f>
        <v>682.5</v>
      </c>
      <c r="E199" s="11"/>
      <c r="F199" s="11">
        <f>'Per Book'!F172+Adjustments!F172</f>
        <v>0</v>
      </c>
      <c r="G199" s="11"/>
      <c r="H199" s="11">
        <f>'Per Book'!H172+Adjustments!H172</f>
        <v>95.72</v>
      </c>
      <c r="I199" s="12"/>
      <c r="J199" s="11">
        <f t="shared" ref="J199:J267" si="50">F199-H199</f>
        <v>-95.72</v>
      </c>
      <c r="K199" s="2"/>
      <c r="L199" s="9">
        <f t="shared" si="48"/>
        <v>-0.14024908424908425</v>
      </c>
      <c r="M199" s="9"/>
      <c r="N199" s="9">
        <f t="shared" si="49"/>
        <v>-0.21776117142278775</v>
      </c>
      <c r="O199" s="9"/>
      <c r="P199" s="9">
        <f>IF(SUM(D197:D199)=0,"NA",+SUM(J197:$J199)/SUM(D197:D199))</f>
        <v>-0.49579402655081173</v>
      </c>
      <c r="Q199" s="9"/>
      <c r="R199" s="9">
        <f>IF(SUM(D196:D199)=0,"NA",+SUM($J196:J199)/SUM(D196:D199))</f>
        <v>-0.21776117142278775</v>
      </c>
      <c r="S199" s="9"/>
      <c r="T199" s="9">
        <f>IF(SUM(D195:D199)=0,"NA",+SUM($J195:J199)/SUM(D195:D199))</f>
        <v>-0.13452817034987843</v>
      </c>
      <c r="U199" s="9"/>
      <c r="V199" s="9">
        <f>IF(SUM(D194:D199)=0,"NA",+SUM($J194:J199)/SUM(D194:D199))</f>
        <v>-0.13452817034987843</v>
      </c>
      <c r="W199" s="9"/>
      <c r="X199" s="9">
        <f>IF(SUM(D193:D199)=0,"NA",+SUM($J193:J199)/SUM(D193:D199))</f>
        <v>-0.13452817034987843</v>
      </c>
      <c r="Y199" s="9"/>
      <c r="Z199" s="9">
        <f>IF(SUM(D192:D199)=0,"NA",+SUM($J192:J199)/SUM(D192:D199))</f>
        <v>-0.13452817034987843</v>
      </c>
      <c r="AA199" s="9"/>
      <c r="AB199" s="9">
        <f>IF(SUM(D191:D199)=0,"NA",+SUM($J191:J199)/SUM(D191:D199))</f>
        <v>-4.9230833490843715E-2</v>
      </c>
      <c r="AD199" s="9">
        <f>IF(SUM(D190:D199)=0,"NA",+SUM($J190:J199)/SUM(D190:D199))</f>
        <v>-4.8767023875470945E-2</v>
      </c>
      <c r="AE199" s="9"/>
      <c r="AF199" s="9" t="s">
        <v>23</v>
      </c>
      <c r="AG199" s="9"/>
      <c r="AH199" s="9"/>
      <c r="AI199" s="9"/>
      <c r="AJ199" s="9"/>
      <c r="AK199" s="9"/>
      <c r="AO199" s="9"/>
      <c r="AP199" s="9"/>
      <c r="AQ199" s="9"/>
      <c r="AR199" s="9"/>
      <c r="AS199" s="2"/>
      <c r="AT199" s="2"/>
    </row>
    <row r="200" spans="1:46" x14ac:dyDescent="0.2">
      <c r="A200" s="5">
        <f>'Per Book'!A173</f>
        <v>1995</v>
      </c>
      <c r="B200" s="5" t="str">
        <f>'Per Book'!B173</f>
        <v>Other Production</v>
      </c>
      <c r="D200" s="11">
        <f>'Per Book'!D173+Adjustments!D173</f>
        <v>2073.54</v>
      </c>
      <c r="E200" s="11"/>
      <c r="F200" s="11">
        <f>'Per Book'!F173+Adjustments!F173</f>
        <v>0</v>
      </c>
      <c r="G200" s="11"/>
      <c r="H200" s="11">
        <f>'Per Book'!H173+Adjustments!H173</f>
        <v>-0.59</v>
      </c>
      <c r="I200" s="12"/>
      <c r="J200" s="11">
        <f t="shared" si="50"/>
        <v>0.59</v>
      </c>
      <c r="K200" s="2"/>
      <c r="L200" s="9">
        <f>IF(+D200=0,"NA",+J200/D200)</f>
        <v>2.8453755413447536E-4</v>
      </c>
      <c r="M200" s="9"/>
      <c r="N200" s="9">
        <f t="shared" si="49"/>
        <v>-3.4516915574519962E-2</v>
      </c>
      <c r="O200" s="9"/>
      <c r="P200" s="9">
        <f>IF(SUM(D198:D200)=0,"NA",+SUM(J198:$J200)/SUM(D198:D200))</f>
        <v>-0.1898555733860017</v>
      </c>
      <c r="Q200" s="9"/>
      <c r="R200" s="9">
        <f>IF(SUM(D197:D200)=0,"NA",+SUM($J197:J200)/SUM(D197:D200))</f>
        <v>-0.37154728831984535</v>
      </c>
      <c r="S200" s="9"/>
      <c r="T200" s="9">
        <f>IF(SUM(D196:D200)=0,"NA",+SUM($J196:J200)/SUM(D196:D200))</f>
        <v>-0.1898555733860017</v>
      </c>
      <c r="U200" s="9"/>
      <c r="V200" s="9">
        <f>IF(SUM(D195:D200)=0,"NA",+SUM($J195:J200)/SUM(D195:D200))</f>
        <v>-0.12395157018539536</v>
      </c>
      <c r="W200" s="9"/>
      <c r="X200" s="9">
        <f>IF(SUM(D194:D200)=0,"NA",+SUM($J194:J200)/SUM(D194:D200))</f>
        <v>-0.12395157018539536</v>
      </c>
      <c r="Y200" s="9"/>
      <c r="Z200" s="9">
        <f>IF(SUM(D193:D200)=0,"NA",+SUM($J193:J200)/SUM(D193:D200))</f>
        <v>-0.12395157018539536</v>
      </c>
      <c r="AA200" s="9"/>
      <c r="AB200" s="9">
        <f>IF(SUM(D192:D200)=0,"NA",+SUM($J192:J200)/SUM(D192:D200))</f>
        <v>-0.12395157018539536</v>
      </c>
      <c r="AD200" s="9">
        <f>IF(SUM(D191:D200)=0,"NA",+SUM($J191:J200)/SUM(D191:D200))</f>
        <v>-4.773480984991986E-2</v>
      </c>
      <c r="AE200" s="9"/>
      <c r="AF200" s="9">
        <f>IF(SUM($D186:$D200)=0,"NA",+SUM($J186:$J200)/SUM($D186:$D200))</f>
        <v>-8.4387122424707722E-2</v>
      </c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2"/>
      <c r="AT200" s="2"/>
    </row>
    <row r="201" spans="1:46" x14ac:dyDescent="0.2">
      <c r="A201" s="5">
        <f>'Per Book'!A174</f>
        <v>1996</v>
      </c>
      <c r="B201" s="5" t="str">
        <f>'Per Book'!B174</f>
        <v>Other Production</v>
      </c>
      <c r="D201" s="11">
        <f>'Per Book'!D174+Adjustments!D174</f>
        <v>0</v>
      </c>
      <c r="E201" s="11"/>
      <c r="F201" s="11">
        <f>'Per Book'!F174+Adjustments!F174</f>
        <v>0</v>
      </c>
      <c r="G201" s="11"/>
      <c r="H201" s="11">
        <f>'Per Book'!H174+Adjustments!H174</f>
        <v>0</v>
      </c>
      <c r="I201" s="12"/>
      <c r="J201" s="11">
        <f t="shared" si="50"/>
        <v>0</v>
      </c>
      <c r="K201" s="2"/>
      <c r="L201" s="9" t="str">
        <f t="shared" ref="L201:L219" si="51">IF(+D201=0,"NA",+J201/D201)</f>
        <v>NA</v>
      </c>
      <c r="M201" s="9"/>
      <c r="N201" s="9">
        <f t="shared" ref="N201:N219" si="52">IF(SUM(D200:D201)=0,"NA",+SUM(J200:J201)/SUM(D200:D201))</f>
        <v>2.8453755413447536E-4</v>
      </c>
      <c r="O201" s="9"/>
      <c r="P201" s="9">
        <f>IF(SUM(D199:D201)=0,"NA",+SUM(J199:$J201)/SUM(D199:D201))</f>
        <v>-3.4516915574519962E-2</v>
      </c>
      <c r="Q201" s="9"/>
      <c r="R201" s="9">
        <f>IF(SUM(D198:D201)=0,"NA",+SUM($J198:J201)/SUM(D198:D201))</f>
        <v>-0.1898555733860017</v>
      </c>
      <c r="S201" s="9"/>
      <c r="T201" s="9">
        <f>IF(SUM(D197:D201)=0,"NA",+SUM($J197:J201)/SUM(D197:D201))</f>
        <v>-0.37154728831984535</v>
      </c>
      <c r="U201" s="9"/>
      <c r="V201" s="9">
        <f>IF(SUM(D196:D201)=0,"NA",+SUM($J196:J201)/SUM(D196:D201))</f>
        <v>-0.1898555733860017</v>
      </c>
      <c r="W201" s="9"/>
      <c r="X201" s="9">
        <f>IF(SUM(D195:D201)=0,"NA",+SUM($J195:J201)/SUM(D195:D201))</f>
        <v>-0.12395157018539536</v>
      </c>
      <c r="Y201" s="9"/>
      <c r="Z201" s="9">
        <f>IF(SUM(D194:D201)=0,"NA",+SUM($J194:J201)/SUM(D194:D201))</f>
        <v>-0.12395157018539536</v>
      </c>
      <c r="AA201" s="9"/>
      <c r="AB201" s="9">
        <f>IF(SUM(D193:D201)=0,"NA",+SUM($J193:J201)/SUM(D193:D201))</f>
        <v>-0.12395157018539536</v>
      </c>
      <c r="AD201" s="9">
        <f>IF(SUM(D192:D201)=0,"NA",+SUM($J192:J201)/SUM(D192:D201))</f>
        <v>-0.12395157018539536</v>
      </c>
      <c r="AE201" s="9"/>
      <c r="AF201" s="9">
        <f t="shared" ref="AF201:AF219" si="53">IF(SUM($D187:$D201)=0,"NA",+SUM($J187:$J201)/SUM($D187:$D201))</f>
        <v>-8.4387122424707722E-2</v>
      </c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2"/>
      <c r="AT201" s="2"/>
    </row>
    <row r="202" spans="1:46" x14ac:dyDescent="0.2">
      <c r="A202" s="5">
        <f>'Per Book'!A175</f>
        <v>1997</v>
      </c>
      <c r="B202" s="5" t="str">
        <f>'Per Book'!B175</f>
        <v>Other Production</v>
      </c>
      <c r="D202" s="11">
        <f>'Per Book'!D175+Adjustments!D175</f>
        <v>0</v>
      </c>
      <c r="E202" s="11"/>
      <c r="F202" s="11">
        <f>'Per Book'!F175+Adjustments!F175</f>
        <v>0</v>
      </c>
      <c r="G202" s="11"/>
      <c r="H202" s="11">
        <f>'Per Book'!H175+Adjustments!H175</f>
        <v>0</v>
      </c>
      <c r="I202" s="12"/>
      <c r="J202" s="11">
        <f t="shared" si="50"/>
        <v>0</v>
      </c>
      <c r="K202" s="2"/>
      <c r="L202" s="9" t="str">
        <f t="shared" si="51"/>
        <v>NA</v>
      </c>
      <c r="M202" s="9"/>
      <c r="N202" s="9" t="str">
        <f t="shared" si="52"/>
        <v>NA</v>
      </c>
      <c r="O202" s="9"/>
      <c r="P202" s="9">
        <f>IF(SUM(D200:D202)=0,"NA",+SUM(J200:$J202)/SUM(D200:D202))</f>
        <v>2.8453755413447536E-4</v>
      </c>
      <c r="Q202" s="9"/>
      <c r="R202" s="9">
        <f>IF(SUM(D199:D202)=0,"NA",+SUM($J199:J202)/SUM(D199:D202))</f>
        <v>-3.4516915574519962E-2</v>
      </c>
      <c r="S202" s="9"/>
      <c r="T202" s="9">
        <f>IF(SUM(D198:D202)=0,"NA",+SUM($J198:J202)/SUM(D198:D202))</f>
        <v>-0.1898555733860017</v>
      </c>
      <c r="U202" s="9"/>
      <c r="V202" s="9">
        <f>IF(SUM(D197:D202)=0,"NA",+SUM($J197:J202)/SUM(D197:D202))</f>
        <v>-0.37154728831984535</v>
      </c>
      <c r="W202" s="9"/>
      <c r="X202" s="9">
        <f>IF(SUM(D196:D202)=0,"NA",+SUM($J196:J202)/SUM(D196:D202))</f>
        <v>-0.1898555733860017</v>
      </c>
      <c r="Y202" s="9"/>
      <c r="Z202" s="9">
        <f>IF(SUM(D195:D202)=0,"NA",+SUM($J195:J202)/SUM(D195:D202))</f>
        <v>-0.12395157018539536</v>
      </c>
      <c r="AA202" s="9"/>
      <c r="AB202" s="9">
        <f>IF(SUM(D194:D202)=0,"NA",+SUM($J194:J202)/SUM(D194:D202))</f>
        <v>-0.12395157018539536</v>
      </c>
      <c r="AD202" s="9">
        <f>IF(SUM(D193:D202)=0,"NA",+SUM($J193:J202)/SUM(D193:D202))</f>
        <v>-0.12395157018539536</v>
      </c>
      <c r="AE202" s="9"/>
      <c r="AF202" s="9">
        <f t="shared" si="53"/>
        <v>-4.7298557671484054E-2</v>
      </c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2"/>
      <c r="AT202" s="2"/>
    </row>
    <row r="203" spans="1:46" x14ac:dyDescent="0.2">
      <c r="A203" s="5">
        <f>'Per Book'!A176</f>
        <v>1998</v>
      </c>
      <c r="B203" s="5" t="str">
        <f>'Per Book'!B176</f>
        <v>Other Production</v>
      </c>
      <c r="D203" s="11">
        <f>'Per Book'!D176+Adjustments!D176</f>
        <v>16574.09</v>
      </c>
      <c r="E203" s="11"/>
      <c r="F203" s="11">
        <f>'Per Book'!F176+Adjustments!F176</f>
        <v>0</v>
      </c>
      <c r="G203" s="11"/>
      <c r="H203" s="11">
        <f>'Per Book'!H176+Adjustments!H176</f>
        <v>0</v>
      </c>
      <c r="I203" s="12"/>
      <c r="J203" s="11">
        <f t="shared" si="50"/>
        <v>0</v>
      </c>
      <c r="K203" s="2"/>
      <c r="L203" s="9">
        <f t="shared" si="51"/>
        <v>0</v>
      </c>
      <c r="M203" s="9"/>
      <c r="N203" s="9">
        <f t="shared" si="52"/>
        <v>0</v>
      </c>
      <c r="O203" s="9"/>
      <c r="P203" s="9">
        <f>IF(SUM(D201:D203)=0,"NA",+SUM(J201:$J203)/SUM(D201:D203))</f>
        <v>0</v>
      </c>
      <c r="Q203" s="9"/>
      <c r="R203" s="9">
        <f>IF(SUM(D200:D203)=0,"NA",+SUM($J200:J203)/SUM(D200:D203))</f>
        <v>3.1639409404841252E-5</v>
      </c>
      <c r="S203" s="9"/>
      <c r="T203" s="9">
        <f>IF(SUM(D199:D203)=0,"NA",+SUM($J199:J203)/SUM(D199:D203))</f>
        <v>-4.9213326552899539E-3</v>
      </c>
      <c r="U203" s="9"/>
      <c r="V203" s="9">
        <f>IF(SUM(D198:D203)=0,"NA",+SUM($J198:J203)/SUM(D198:D203))</f>
        <v>-9.3850120621465222E-2</v>
      </c>
      <c r="W203" s="9"/>
      <c r="X203" s="9">
        <f>IF(SUM(D197:D203)=0,"NA",+SUM($J197:J203)/SUM(D197:D203))</f>
        <v>-0.12376891565596067</v>
      </c>
      <c r="Y203" s="9"/>
      <c r="Z203" s="9">
        <f>IF(SUM(D196:D203)=0,"NA",+SUM($J196:J203)/SUM(D196:D203))</f>
        <v>-9.3850120621465222E-2</v>
      </c>
      <c r="AA203" s="9"/>
      <c r="AB203" s="9">
        <f>IF(SUM(D195:D203)=0,"NA",+SUM($J195:J203)/SUM(D195:D203))</f>
        <v>-7.6179730811650706E-2</v>
      </c>
      <c r="AD203" s="9">
        <f>IF(SUM(D194:D203)=0,"NA",+SUM($J194:J203)/SUM(D194:D203))</f>
        <v>-7.6179730811650706E-2</v>
      </c>
      <c r="AE203" s="9"/>
      <c r="AF203" s="9">
        <f t="shared" si="53"/>
        <v>-3.816578590909827E-2</v>
      </c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2"/>
      <c r="AT203" s="2"/>
    </row>
    <row r="204" spans="1:46" x14ac:dyDescent="0.2">
      <c r="A204" s="5">
        <f>'Per Book'!A177</f>
        <v>1999</v>
      </c>
      <c r="B204" s="5" t="str">
        <f>'Per Book'!B177</f>
        <v>Other Production</v>
      </c>
      <c r="D204" s="11">
        <f>'Per Book'!D177+Adjustments!D177</f>
        <v>0</v>
      </c>
      <c r="E204" s="11"/>
      <c r="F204" s="11">
        <f>'Per Book'!F177+Adjustments!F177</f>
        <v>0</v>
      </c>
      <c r="G204" s="11"/>
      <c r="H204" s="11">
        <f>'Per Book'!H177+Adjustments!H177</f>
        <v>0</v>
      </c>
      <c r="I204" s="12"/>
      <c r="J204" s="11">
        <f t="shared" si="50"/>
        <v>0</v>
      </c>
      <c r="K204" s="2"/>
      <c r="L204" s="9" t="str">
        <f t="shared" si="51"/>
        <v>NA</v>
      </c>
      <c r="M204" s="9"/>
      <c r="N204" s="9">
        <f t="shared" si="52"/>
        <v>0</v>
      </c>
      <c r="O204" s="9"/>
      <c r="P204" s="9">
        <f>IF(SUM(D202:D204)=0,"NA",+SUM(J202:$J204)/SUM(D202:D204))</f>
        <v>0</v>
      </c>
      <c r="Q204" s="9"/>
      <c r="R204" s="9">
        <f>IF(SUM(D201:D204)=0,"NA",+SUM($J201:J204)/SUM(D201:D204))</f>
        <v>0</v>
      </c>
      <c r="S204" s="9"/>
      <c r="T204" s="9">
        <f>IF(SUM(D200:D204)=0,"NA",+SUM($J200:J204)/SUM(D200:D204))</f>
        <v>3.1639409404841252E-5</v>
      </c>
      <c r="U204" s="9"/>
      <c r="V204" s="9">
        <f>IF(SUM(D199:D204)=0,"NA",+SUM($J199:J204)/SUM(D199:D204))</f>
        <v>-4.9213326552899539E-3</v>
      </c>
      <c r="W204" s="9"/>
      <c r="X204" s="9">
        <f>IF(SUM(D198:D204)=0,"NA",+SUM($J198:J204)/SUM(D198:D204))</f>
        <v>-9.3850120621465222E-2</v>
      </c>
      <c r="Y204" s="9"/>
      <c r="Z204" s="9">
        <f>IF(SUM(D197:D204)=0,"NA",+SUM($J197:J204)/SUM(D197:D204))</f>
        <v>-0.12376891565596067</v>
      </c>
      <c r="AA204" s="9"/>
      <c r="AB204" s="9">
        <f>IF(SUM(D196:D204)=0,"NA",+SUM($J196:J204)/SUM(D196:D204))</f>
        <v>-9.3850120621465222E-2</v>
      </c>
      <c r="AD204" s="9">
        <f>IF(SUM(D195:D204)=0,"NA",+SUM($J195:J204)/SUM(D195:D204))</f>
        <v>-7.6179730811650706E-2</v>
      </c>
      <c r="AE204" s="9"/>
      <c r="AF204" s="9">
        <f t="shared" si="53"/>
        <v>-3.816578590909827E-2</v>
      </c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2"/>
      <c r="AT204" s="2"/>
    </row>
    <row r="205" spans="1:46" x14ac:dyDescent="0.2">
      <c r="A205" s="5">
        <f>'Per Book'!A178</f>
        <v>2000</v>
      </c>
      <c r="B205" s="5" t="str">
        <f>'Per Book'!B178</f>
        <v>Other Production</v>
      </c>
      <c r="D205" s="11">
        <f>'Per Book'!D178+Adjustments!D178</f>
        <v>0</v>
      </c>
      <c r="E205" s="11"/>
      <c r="F205" s="11">
        <f>'Per Book'!F178+Adjustments!F178</f>
        <v>0</v>
      </c>
      <c r="G205" s="11"/>
      <c r="H205" s="11">
        <f>'Per Book'!H178+Adjustments!H178</f>
        <v>0</v>
      </c>
      <c r="I205" s="12"/>
      <c r="J205" s="11">
        <f t="shared" si="50"/>
        <v>0</v>
      </c>
      <c r="K205" s="2"/>
      <c r="L205" s="9" t="str">
        <f t="shared" si="51"/>
        <v>NA</v>
      </c>
      <c r="M205" s="9"/>
      <c r="N205" s="9" t="str">
        <f t="shared" si="52"/>
        <v>NA</v>
      </c>
      <c r="O205" s="9"/>
      <c r="P205" s="9">
        <f>IF(SUM(D203:D205)=0,"NA",+SUM(J203:$J205)/SUM(D203:D205))</f>
        <v>0</v>
      </c>
      <c r="Q205" s="9"/>
      <c r="R205" s="9">
        <f>IF(SUM(D202:D205)=0,"NA",+SUM($J202:J205)/SUM(D202:D205))</f>
        <v>0</v>
      </c>
      <c r="S205" s="9"/>
      <c r="T205" s="9">
        <f>IF(SUM(D201:D205)=0,"NA",+SUM($J201:J205)/SUM(D201:D205))</f>
        <v>0</v>
      </c>
      <c r="U205" s="9"/>
      <c r="V205" s="9">
        <f>IF(SUM(D200:D205)=0,"NA",+SUM($J200:J205)/SUM(D200:D205))</f>
        <v>3.1639409404841252E-5</v>
      </c>
      <c r="W205" s="9"/>
      <c r="X205" s="9">
        <f>IF(SUM(D199:D205)=0,"NA",+SUM($J199:J205)/SUM(D199:D205))</f>
        <v>-4.9213326552899539E-3</v>
      </c>
      <c r="Y205" s="9"/>
      <c r="Z205" s="9">
        <f>IF(SUM(D198:D205)=0,"NA",+SUM($J198:J205)/SUM(D198:D205))</f>
        <v>-9.3850120621465222E-2</v>
      </c>
      <c r="AA205" s="9"/>
      <c r="AB205" s="9">
        <f>IF(SUM(D197:D205)=0,"NA",+SUM($J197:J205)/SUM(D197:D205))</f>
        <v>-0.12376891565596067</v>
      </c>
      <c r="AD205" s="9">
        <f>IF(SUM(D196:D205)=0,"NA",+SUM($J196:J205)/SUM(D196:D205))</f>
        <v>-9.3850120621465222E-2</v>
      </c>
      <c r="AE205" s="9"/>
      <c r="AF205" s="9">
        <f t="shared" si="53"/>
        <v>-3.8449327960664803E-2</v>
      </c>
      <c r="AG205" s="9"/>
      <c r="AH205" s="9">
        <f>IF(SUM($D186:$D205)=0,"NA",+SUM($J186:$J205)/SUM($D186:$D205))</f>
        <v>-7.9851048733708935E-2</v>
      </c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2"/>
      <c r="AT205" s="2"/>
    </row>
    <row r="206" spans="1:46" x14ac:dyDescent="0.2">
      <c r="A206" s="5">
        <f>'Per Book'!A179</f>
        <v>2001</v>
      </c>
      <c r="B206" s="5" t="str">
        <f>'Per Book'!B179</f>
        <v>Other Production</v>
      </c>
      <c r="D206" s="11">
        <f>'Per Book'!D179+Adjustments!D179</f>
        <v>0</v>
      </c>
      <c r="E206" s="11"/>
      <c r="F206" s="11">
        <f>'Per Book'!F179+Adjustments!F179</f>
        <v>0</v>
      </c>
      <c r="G206" s="11"/>
      <c r="H206" s="11">
        <f>'Per Book'!H179+Adjustments!H179</f>
        <v>0</v>
      </c>
      <c r="I206" s="12"/>
      <c r="J206" s="11">
        <f t="shared" si="50"/>
        <v>0</v>
      </c>
      <c r="K206" s="2"/>
      <c r="L206" s="9" t="str">
        <f t="shared" si="51"/>
        <v>NA</v>
      </c>
      <c r="M206" s="9"/>
      <c r="N206" s="9" t="str">
        <f t="shared" si="52"/>
        <v>NA</v>
      </c>
      <c r="O206" s="9"/>
      <c r="P206" s="9" t="str">
        <f>IF(SUM(D204:D206)=0,"NA",+SUM(J204:$J206)/SUM(D204:D206))</f>
        <v>NA</v>
      </c>
      <c r="Q206" s="9"/>
      <c r="R206" s="9">
        <f>IF(SUM(D203:D206)=0,"NA",+SUM($J203:J206)/SUM(D203:D206))</f>
        <v>0</v>
      </c>
      <c r="S206" s="9"/>
      <c r="T206" s="9">
        <f>IF(SUM(D202:D206)=0,"NA",+SUM($J202:J206)/SUM(D202:D206))</f>
        <v>0</v>
      </c>
      <c r="U206" s="9"/>
      <c r="V206" s="9">
        <f>IF(SUM(D201:D206)=0,"NA",+SUM($J201:J206)/SUM(D201:D206))</f>
        <v>0</v>
      </c>
      <c r="W206" s="9"/>
      <c r="X206" s="9">
        <f>IF(SUM(D200:D206)=0,"NA",+SUM($J200:J206)/SUM(D200:D206))</f>
        <v>3.1639409404841252E-5</v>
      </c>
      <c r="Y206" s="9"/>
      <c r="Z206" s="9">
        <f>IF(SUM(D199:D206)=0,"NA",+SUM($J199:J206)/SUM(D199:D206))</f>
        <v>-4.9213326552899539E-3</v>
      </c>
      <c r="AA206" s="9"/>
      <c r="AB206" s="9">
        <f>IF(SUM(D198:D206)=0,"NA",+SUM($J198:J206)/SUM(D198:D206))</f>
        <v>-9.3850120621465222E-2</v>
      </c>
      <c r="AD206" s="9">
        <f>IF(SUM(D197:D206)=0,"NA",+SUM($J197:J206)/SUM(D197:D206))</f>
        <v>-0.12376891565596067</v>
      </c>
      <c r="AE206" s="9"/>
      <c r="AF206" s="9">
        <f t="shared" si="53"/>
        <v>-7.6179730811650706E-2</v>
      </c>
      <c r="AG206" s="9"/>
      <c r="AH206" s="9">
        <f t="shared" ref="AH206:AH219" si="54">IF(SUM($D187:$D206)=0,"NA",+SUM($J187:$J206)/SUM($D187:$D206))</f>
        <v>-7.9851048733708935E-2</v>
      </c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2"/>
      <c r="AT206" s="2"/>
    </row>
    <row r="207" spans="1:46" x14ac:dyDescent="0.2">
      <c r="A207" s="5">
        <f>'Per Book'!A180</f>
        <v>2002</v>
      </c>
      <c r="B207" s="5" t="str">
        <f>'Per Book'!B180</f>
        <v>Other Production</v>
      </c>
      <c r="D207" s="11">
        <f>'Per Book'!D180+Adjustments!D180</f>
        <v>0</v>
      </c>
      <c r="E207" s="11"/>
      <c r="F207" s="11">
        <f>'Per Book'!F180+Adjustments!F180</f>
        <v>0</v>
      </c>
      <c r="G207" s="11"/>
      <c r="H207" s="11">
        <f>'Per Book'!H180+Adjustments!H180</f>
        <v>0</v>
      </c>
      <c r="I207" s="12"/>
      <c r="J207" s="11">
        <f t="shared" si="50"/>
        <v>0</v>
      </c>
      <c r="K207" s="2"/>
      <c r="L207" s="9" t="str">
        <f t="shared" si="51"/>
        <v>NA</v>
      </c>
      <c r="M207" s="9"/>
      <c r="N207" s="9" t="str">
        <f t="shared" si="52"/>
        <v>NA</v>
      </c>
      <c r="O207" s="9"/>
      <c r="P207" s="9" t="str">
        <f>IF(SUM(D205:D207)=0,"NA",+SUM(J205:$J207)/SUM(D205:D207))</f>
        <v>NA</v>
      </c>
      <c r="Q207" s="9"/>
      <c r="R207" s="9" t="str">
        <f>IF(SUM(D204:D207)=0,"NA",+SUM($J204:J207)/SUM(D204:D207))</f>
        <v>NA</v>
      </c>
      <c r="S207" s="9"/>
      <c r="T207" s="9">
        <f>IF(SUM(D203:D207)=0,"NA",+SUM($J203:J207)/SUM(D203:D207))</f>
        <v>0</v>
      </c>
      <c r="U207" s="9"/>
      <c r="V207" s="9">
        <f>IF(SUM(D202:D207)=0,"NA",+SUM($J202:J207)/SUM(D202:D207))</f>
        <v>0</v>
      </c>
      <c r="W207" s="9"/>
      <c r="X207" s="9">
        <f>IF(SUM(D201:D207)=0,"NA",+SUM($J201:J207)/SUM(D201:D207))</f>
        <v>0</v>
      </c>
      <c r="Y207" s="9"/>
      <c r="Z207" s="9">
        <f>IF(SUM(D200:D207)=0,"NA",+SUM($J200:J207)/SUM(D200:D207))</f>
        <v>3.1639409404841252E-5</v>
      </c>
      <c r="AA207" s="9"/>
      <c r="AB207" s="9">
        <f>IF(SUM(D199:D207)=0,"NA",+SUM($J199:J207)/SUM(D199:D207))</f>
        <v>-4.9213326552899539E-3</v>
      </c>
      <c r="AD207" s="9">
        <f>IF(SUM(D198:D207)=0,"NA",+SUM($J198:J207)/SUM(D198:D207))</f>
        <v>-9.3850120621465222E-2</v>
      </c>
      <c r="AE207" s="9"/>
      <c r="AF207" s="9">
        <f t="shared" si="53"/>
        <v>-7.6179730811650706E-2</v>
      </c>
      <c r="AG207" s="9"/>
      <c r="AH207" s="9">
        <f t="shared" si="54"/>
        <v>-3.816578590909827E-2</v>
      </c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2"/>
      <c r="AT207" s="2"/>
    </row>
    <row r="208" spans="1:46" x14ac:dyDescent="0.2">
      <c r="A208" s="5">
        <f>'Per Book'!A181</f>
        <v>2003</v>
      </c>
      <c r="B208" s="5" t="str">
        <f>'Per Book'!B181</f>
        <v>Other Production</v>
      </c>
      <c r="D208" s="11">
        <f>'Per Book'!D181+Adjustments!D181</f>
        <v>0</v>
      </c>
      <c r="E208" s="11"/>
      <c r="F208" s="11">
        <f>'Per Book'!F181+Adjustments!F181</f>
        <v>0</v>
      </c>
      <c r="G208" s="11"/>
      <c r="H208" s="11">
        <f>'Per Book'!H181+Adjustments!H181</f>
        <v>10899.18</v>
      </c>
      <c r="I208" s="12"/>
      <c r="J208" s="11">
        <f t="shared" si="50"/>
        <v>-10899.18</v>
      </c>
      <c r="K208" s="2"/>
      <c r="L208" s="9" t="str">
        <f t="shared" si="51"/>
        <v>NA</v>
      </c>
      <c r="M208" s="9"/>
      <c r="N208" s="9" t="str">
        <f t="shared" si="52"/>
        <v>NA</v>
      </c>
      <c r="O208" s="9"/>
      <c r="P208" s="9" t="str">
        <f>IF(SUM(D206:D208)=0,"NA",+SUM(J206:$J208)/SUM(D206:D208))</f>
        <v>NA</v>
      </c>
      <c r="Q208" s="9"/>
      <c r="R208" s="9" t="str">
        <f>IF(SUM(D205:D208)=0,"NA",+SUM($J205:J208)/SUM(D205:D208))</f>
        <v>NA</v>
      </c>
      <c r="S208" s="9"/>
      <c r="T208" s="9" t="str">
        <f>IF(SUM(D204:D208)=0,"NA",+SUM($J204:J208)/SUM(D204:D208))</f>
        <v>NA</v>
      </c>
      <c r="U208" s="9"/>
      <c r="V208" s="9">
        <f>IF(SUM(D203:D208)=0,"NA",+SUM($J203:J208)/SUM(D203:D208))</f>
        <v>-0.65760352453739546</v>
      </c>
      <c r="W208" s="9"/>
      <c r="X208" s="9">
        <f>IF(SUM(D202:D208)=0,"NA",+SUM($J202:J208)/SUM(D202:D208))</f>
        <v>-0.65760352453739546</v>
      </c>
      <c r="Y208" s="9"/>
      <c r="Z208" s="9">
        <f>IF(SUM(D201:D208)=0,"NA",+SUM($J201:J208)/SUM(D201:D208))</f>
        <v>-0.65760352453739546</v>
      </c>
      <c r="AA208" s="9"/>
      <c r="AB208" s="9">
        <f>IF(SUM(D200:D208)=0,"NA",+SUM($J200:J208)/SUM(D200:D208))</f>
        <v>-0.58444906939916763</v>
      </c>
      <c r="AD208" s="9">
        <f>IF(SUM(D199:D208)=0,"NA",+SUM($J199:J208)/SUM(D199:D208))</f>
        <v>-0.56876544544708174</v>
      </c>
      <c r="AE208" s="9"/>
      <c r="AF208" s="9">
        <f t="shared" si="53"/>
        <v>-0.32962492637328217</v>
      </c>
      <c r="AG208" s="9"/>
      <c r="AH208" s="9">
        <f t="shared" si="54"/>
        <v>-0.16514096645168194</v>
      </c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2"/>
      <c r="AT208" s="2"/>
    </row>
    <row r="209" spans="1:46" x14ac:dyDescent="0.2">
      <c r="A209" s="5">
        <f>'Per Book'!A182</f>
        <v>2004</v>
      </c>
      <c r="B209" s="5" t="str">
        <f>'Per Book'!B182</f>
        <v>Other Production</v>
      </c>
      <c r="D209" s="11">
        <f>'Per Book'!D182+Adjustments!D182</f>
        <v>3035627.89</v>
      </c>
      <c r="E209" s="11"/>
      <c r="F209" s="11">
        <f>'Per Book'!F182+Adjustments!F182</f>
        <v>0</v>
      </c>
      <c r="G209" s="11"/>
      <c r="H209" s="11">
        <f>'Per Book'!H182+Adjustments!H182</f>
        <v>236247.31</v>
      </c>
      <c r="I209" s="12"/>
      <c r="J209" s="11">
        <f t="shared" si="50"/>
        <v>-236247.31</v>
      </c>
      <c r="K209" s="2"/>
      <c r="L209" s="9">
        <f t="shared" si="51"/>
        <v>-7.7824858171269468E-2</v>
      </c>
      <c r="M209" s="9"/>
      <c r="N209" s="9">
        <f t="shared" si="52"/>
        <v>-8.1415278471433455E-2</v>
      </c>
      <c r="O209" s="9"/>
      <c r="P209" s="9">
        <f>IF(SUM(D207:D209)=0,"NA",+SUM(J207:$J209)/SUM(D207:D209))</f>
        <v>-8.1415278471433455E-2</v>
      </c>
      <c r="Q209" s="9"/>
      <c r="R209" s="9">
        <f>IF(SUM(D206:D209)=0,"NA",+SUM($J206:J209)/SUM(D206:D209))</f>
        <v>-8.1415278471433455E-2</v>
      </c>
      <c r="S209" s="9"/>
      <c r="T209" s="9">
        <f>IF(SUM(D205:D209)=0,"NA",+SUM($J205:J209)/SUM(D205:D209))</f>
        <v>-8.1415278471433455E-2</v>
      </c>
      <c r="U209" s="9"/>
      <c r="V209" s="9">
        <f>IF(SUM(D204:D209)=0,"NA",+SUM($J204:J209)/SUM(D204:D209))</f>
        <v>-8.1415278471433455E-2</v>
      </c>
      <c r="W209" s="9"/>
      <c r="X209" s="9">
        <f>IF(SUM(D203:D209)=0,"NA",+SUM($J203:J209)/SUM(D203:D209))</f>
        <v>-8.0973176617885556E-2</v>
      </c>
      <c r="Y209" s="9"/>
      <c r="Z209" s="9">
        <f>IF(SUM(D202:D209)=0,"NA",+SUM($J202:J209)/SUM(D202:D209))</f>
        <v>-8.0973176617885556E-2</v>
      </c>
      <c r="AA209" s="9"/>
      <c r="AB209" s="9">
        <f>IF(SUM(D201:D209)=0,"NA",+SUM($J201:J209)/SUM(D201:D209))</f>
        <v>-8.0973176617885556E-2</v>
      </c>
      <c r="AD209" s="9">
        <f>IF(SUM(D200:D209)=0,"NA",+SUM($J200:J209)/SUM(D200:D209))</f>
        <v>-8.0918010959273243E-2</v>
      </c>
      <c r="AE209" s="9"/>
      <c r="AF209" s="9">
        <f t="shared" si="53"/>
        <v>-8.1342145351195896E-2</v>
      </c>
      <c r="AG209" s="9"/>
      <c r="AH209" s="9">
        <f t="shared" si="54"/>
        <v>-8.0225961721345343E-2</v>
      </c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2"/>
      <c r="AT209" s="2"/>
    </row>
    <row r="210" spans="1:46" x14ac:dyDescent="0.2">
      <c r="A210" s="5">
        <f>'Per Book'!A183</f>
        <v>2005</v>
      </c>
      <c r="B210" s="5" t="str">
        <f>'Per Book'!B183</f>
        <v>Other Production</v>
      </c>
      <c r="D210" s="11">
        <f>'Per Book'!D183+Adjustments!D183</f>
        <v>17614936.430000003</v>
      </c>
      <c r="E210" s="11"/>
      <c r="F210" s="11">
        <f>'Per Book'!F183+Adjustments!F183</f>
        <v>0</v>
      </c>
      <c r="G210" s="11"/>
      <c r="H210" s="11">
        <f>'Per Book'!H183+Adjustments!H183</f>
        <v>1630525.19</v>
      </c>
      <c r="I210" s="12"/>
      <c r="J210" s="11">
        <f t="shared" si="50"/>
        <v>-1630525.19</v>
      </c>
      <c r="K210" s="2"/>
      <c r="L210" s="9">
        <f t="shared" si="51"/>
        <v>-9.2564920485495028E-2</v>
      </c>
      <c r="M210" s="9"/>
      <c r="N210" s="9">
        <f t="shared" si="52"/>
        <v>-9.0398134940653269E-2</v>
      </c>
      <c r="O210" s="9"/>
      <c r="P210" s="9">
        <f>IF(SUM(D208:D210)=0,"NA",+SUM(J208:$J210)/SUM(D208:D210))</f>
        <v>-9.0925925844141747E-2</v>
      </c>
      <c r="Q210" s="9"/>
      <c r="R210" s="9">
        <f>IF(SUM(D207:D210)=0,"NA",+SUM($J207:J210)/SUM(D207:D210))</f>
        <v>-9.0925925844141747E-2</v>
      </c>
      <c r="S210" s="9"/>
      <c r="T210" s="9">
        <f>IF(SUM(D206:D210)=0,"NA",+SUM($J206:J210)/SUM(D206:D210))</f>
        <v>-9.0925925844141747E-2</v>
      </c>
      <c r="U210" s="9"/>
      <c r="V210" s="9">
        <f>IF(SUM(D205:D210)=0,"NA",+SUM($J205:J210)/SUM(D205:D210))</f>
        <v>-9.0925925844141747E-2</v>
      </c>
      <c r="W210" s="9"/>
      <c r="X210" s="9">
        <f>IF(SUM(D204:D210)=0,"NA",+SUM($J204:J210)/SUM(D204:D210))</f>
        <v>-9.0925925844141747E-2</v>
      </c>
      <c r="Y210" s="9"/>
      <c r="Z210" s="9">
        <f>IF(SUM(D203:D210)=0,"NA",+SUM($J203:J210)/SUM(D203:D210))</f>
        <v>-9.0853007453197757E-2</v>
      </c>
      <c r="AA210" s="9"/>
      <c r="AB210" s="9">
        <f>IF(SUM(D202:D210)=0,"NA",+SUM($J202:J210)/SUM(D202:D210))</f>
        <v>-9.0853007453197757E-2</v>
      </c>
      <c r="AD210" s="9">
        <f>IF(SUM(D201:D210)=0,"NA",+SUM($J201:J210)/SUM(D201:D210))</f>
        <v>-9.0853007453197757E-2</v>
      </c>
      <c r="AE210" s="9"/>
      <c r="AF210" s="9">
        <f t="shared" si="53"/>
        <v>-9.093055970256593E-2</v>
      </c>
      <c r="AG210" s="9"/>
      <c r="AH210" s="9">
        <f t="shared" si="54"/>
        <v>-9.0710297434306641E-2</v>
      </c>
      <c r="AI210" s="9"/>
      <c r="AJ210" s="9">
        <f>IF(SUM($D186:$D210)=0,"NA",+SUM($J186:$J210)/SUM($D186:$D210))</f>
        <v>-9.0762997677558119E-2</v>
      </c>
      <c r="AK210" s="9"/>
      <c r="AL210" s="9"/>
      <c r="AM210" s="9"/>
      <c r="AN210" s="9"/>
      <c r="AO210" s="9"/>
      <c r="AP210" s="9"/>
      <c r="AQ210" s="9"/>
      <c r="AR210" s="9"/>
      <c r="AS210" s="2"/>
      <c r="AT210" s="2"/>
    </row>
    <row r="211" spans="1:46" x14ac:dyDescent="0.2">
      <c r="A211" s="5">
        <f>'Per Book'!A184</f>
        <v>2006</v>
      </c>
      <c r="B211" s="5" t="str">
        <f>'Per Book'!B184</f>
        <v>Other Production</v>
      </c>
      <c r="D211" s="11">
        <f>'Per Book'!D184+Adjustments!D184</f>
        <v>7738682.9300000006</v>
      </c>
      <c r="E211" s="11"/>
      <c r="F211" s="11">
        <f>'Per Book'!F184+Adjustments!F184</f>
        <v>0</v>
      </c>
      <c r="G211" s="11"/>
      <c r="H211" s="11">
        <f>'Per Book'!H184+Adjustments!H184</f>
        <v>-1232582.7100000002</v>
      </c>
      <c r="I211" s="12"/>
      <c r="J211" s="11">
        <f t="shared" si="50"/>
        <v>1232582.7100000002</v>
      </c>
      <c r="K211" s="2"/>
      <c r="L211" s="9">
        <f t="shared" si="51"/>
        <v>0.15927551511662724</v>
      </c>
      <c r="M211" s="9"/>
      <c r="N211" s="9">
        <f t="shared" si="52"/>
        <v>-1.5695687244868368E-2</v>
      </c>
      <c r="O211" s="9"/>
      <c r="P211" s="9">
        <f>IF(SUM(D209:D211)=0,"NA",+SUM(J209:$J211)/SUM(D209:D211))</f>
        <v>-2.233908438695921E-2</v>
      </c>
      <c r="Q211" s="9"/>
      <c r="R211" s="9">
        <f>IF(SUM(D208:D211)=0,"NA",+SUM($J208:J211)/SUM(D208:D211))</f>
        <v>-2.2723003689363395E-2</v>
      </c>
      <c r="S211" s="9"/>
      <c r="T211" s="9">
        <f>IF(SUM(D207:D211)=0,"NA",+SUM($J207:J211)/SUM(D207:D211))</f>
        <v>-2.2723003689363395E-2</v>
      </c>
      <c r="U211" s="9"/>
      <c r="V211" s="9">
        <f>IF(SUM(D206:D211)=0,"NA",+SUM($J206:J211)/SUM(D206:D211))</f>
        <v>-2.2723003689363395E-2</v>
      </c>
      <c r="W211" s="9"/>
      <c r="X211" s="9">
        <f>IF(SUM(D205:D211)=0,"NA",+SUM($J205:J211)/SUM(D205:D211))</f>
        <v>-2.2723003689363395E-2</v>
      </c>
      <c r="Y211" s="9"/>
      <c r="Z211" s="9">
        <f>IF(SUM(D204:D211)=0,"NA",+SUM($J204:J211)/SUM(D204:D211))</f>
        <v>-2.2723003689363395E-2</v>
      </c>
      <c r="AA211" s="9"/>
      <c r="AB211" s="9">
        <f>IF(SUM(D203:D211)=0,"NA",+SUM($J203:J211)/SUM(D203:D211))</f>
        <v>-2.2709745382071028E-2</v>
      </c>
      <c r="AD211" s="9">
        <f>IF(SUM(D202:D211)=0,"NA",+SUM($J202:J211)/SUM(D202:D211))</f>
        <v>-2.2709745382071028E-2</v>
      </c>
      <c r="AE211" s="9"/>
      <c r="AF211" s="9">
        <f t="shared" si="53"/>
        <v>-2.2811385975418135E-2</v>
      </c>
      <c r="AG211" s="9"/>
      <c r="AH211" s="9">
        <f t="shared" si="54"/>
        <v>-2.2803857571695188E-2</v>
      </c>
      <c r="AI211" s="9"/>
      <c r="AJ211" s="9">
        <f t="shared" ref="AJ211:AJ219" si="55">IF(SUM($D187:$D211)=0,"NA",+SUM($J187:$J211)/SUM($D187:$D211))</f>
        <v>-2.3336807797669834E-2</v>
      </c>
      <c r="AK211" s="9"/>
      <c r="AL211" s="9"/>
      <c r="AM211" s="9"/>
      <c r="AN211" s="9"/>
      <c r="AO211" s="9"/>
      <c r="AP211" s="9"/>
      <c r="AQ211" s="9"/>
      <c r="AR211" s="9"/>
      <c r="AS211" s="2"/>
      <c r="AT211" s="2"/>
    </row>
    <row r="212" spans="1:46" x14ac:dyDescent="0.2">
      <c r="A212" s="5">
        <f>'Per Book'!A185</f>
        <v>2007</v>
      </c>
      <c r="B212" s="5" t="str">
        <f>'Per Book'!B185</f>
        <v>Other Production</v>
      </c>
      <c r="D212" s="11">
        <f>'Per Book'!D185+Adjustments!D185</f>
        <v>14249349.91</v>
      </c>
      <c r="E212" s="11"/>
      <c r="F212" s="11">
        <f>'Per Book'!F185+Adjustments!F185</f>
        <v>0</v>
      </c>
      <c r="G212" s="11"/>
      <c r="H212" s="11">
        <f>'Per Book'!H185+Adjustments!H185</f>
        <v>809664.79</v>
      </c>
      <c r="I212" s="12"/>
      <c r="J212" s="11">
        <f t="shared" si="50"/>
        <v>-809664.79</v>
      </c>
      <c r="K212" s="2"/>
      <c r="L212" s="9">
        <f t="shared" si="51"/>
        <v>-5.6821173956279107E-2</v>
      </c>
      <c r="M212" s="9"/>
      <c r="N212" s="9">
        <f t="shared" si="52"/>
        <v>1.923400438217647E-2</v>
      </c>
      <c r="O212" s="9"/>
      <c r="P212" s="9">
        <f>IF(SUM(D210:D212)=0,"NA",+SUM(J210:$J212)/SUM(D210:D212))</f>
        <v>-3.0492846679422723E-2</v>
      </c>
      <c r="Q212" s="9"/>
      <c r="R212" s="9">
        <f>IF(SUM(D209:D212)=0,"NA",+SUM($J209:J212)/SUM(D209:D212))</f>
        <v>-3.386261922694081E-2</v>
      </c>
      <c r="S212" s="9"/>
      <c r="T212" s="9">
        <f>IF(SUM(D208:D212)=0,"NA",+SUM($J208:J212)/SUM(D208:D212))</f>
        <v>-3.4118236923721519E-2</v>
      </c>
      <c r="U212" s="9"/>
      <c r="V212" s="9">
        <f>IF(SUM(D207:D212)=0,"NA",+SUM($J207:J212)/SUM(D207:D212))</f>
        <v>-3.4118236923721519E-2</v>
      </c>
      <c r="W212" s="9"/>
      <c r="X212" s="9">
        <f>IF(SUM(D206:D212)=0,"NA",+SUM($J206:J212)/SUM(D206:D212))</f>
        <v>-3.4118236923721519E-2</v>
      </c>
      <c r="Y212" s="9"/>
      <c r="Z212" s="9">
        <f>IF(SUM(D205:D212)=0,"NA",+SUM($J205:J212)/SUM(D205:D212))</f>
        <v>-3.4118236923721519E-2</v>
      </c>
      <c r="AA212" s="9"/>
      <c r="AB212" s="9">
        <f>IF(SUM(D204:D212)=0,"NA",+SUM($J204:J212)/SUM(D204:D212))</f>
        <v>-3.4118236923721519E-2</v>
      </c>
      <c r="AD212" s="9">
        <f>IF(SUM(D203:D212)=0,"NA",+SUM($J203:J212)/SUM(D203:D212))</f>
        <v>-3.4104979944254703E-2</v>
      </c>
      <c r="AE212" s="9"/>
      <c r="AF212" s="9">
        <f t="shared" si="53"/>
        <v>-3.4164117275039887E-2</v>
      </c>
      <c r="AG212" s="9"/>
      <c r="AH212" s="9">
        <f t="shared" si="54"/>
        <v>-3.4160616221023336E-2</v>
      </c>
      <c r="AI212" s="9"/>
      <c r="AJ212" s="9">
        <f t="shared" si="55"/>
        <v>-3.4126368800307748E-2</v>
      </c>
      <c r="AK212" s="9"/>
      <c r="AL212" s="9"/>
      <c r="AM212" s="9"/>
      <c r="AN212" s="9"/>
      <c r="AO212" s="9"/>
      <c r="AP212" s="9"/>
      <c r="AQ212" s="9"/>
      <c r="AR212" s="9"/>
      <c r="AS212" s="2"/>
      <c r="AT212" s="2"/>
    </row>
    <row r="213" spans="1:46" x14ac:dyDescent="0.2">
      <c r="A213" s="5">
        <f>'Per Book'!A186</f>
        <v>2008</v>
      </c>
      <c r="B213" s="5" t="str">
        <f>'Per Book'!B186</f>
        <v>Other Production</v>
      </c>
      <c r="D213" s="11">
        <f>'Per Book'!D186+Adjustments!D186</f>
        <v>777766.23</v>
      </c>
      <c r="E213" s="11"/>
      <c r="F213" s="11">
        <f>'Per Book'!F186+Adjustments!F186</f>
        <v>0</v>
      </c>
      <c r="G213" s="11"/>
      <c r="H213" s="11">
        <f>'Per Book'!H186+Adjustments!H186</f>
        <v>22270.170000000002</v>
      </c>
      <c r="I213" s="12"/>
      <c r="J213" s="11">
        <f t="shared" si="50"/>
        <v>-22270.170000000002</v>
      </c>
      <c r="K213" s="2"/>
      <c r="L213" s="9">
        <f t="shared" si="51"/>
        <v>-2.8633500839963189E-2</v>
      </c>
      <c r="M213" s="9"/>
      <c r="N213" s="9">
        <f t="shared" si="52"/>
        <v>-5.5362249965281767E-2</v>
      </c>
      <c r="O213" s="9"/>
      <c r="P213" s="9">
        <f>IF(SUM(D211:D213)=0,"NA",+SUM(J211:$J213)/SUM(D211:D213))</f>
        <v>1.7598668457368589E-2</v>
      </c>
      <c r="Q213" s="9"/>
      <c r="R213" s="9">
        <f>IF(SUM(D210:D213)=0,"NA",+SUM($J210:J213)/SUM(D210:D213))</f>
        <v>-3.0457034146889168E-2</v>
      </c>
      <c r="S213" s="9"/>
      <c r="T213" s="9">
        <f>IF(SUM(D209:D213)=0,"NA",+SUM($J209:J213)/SUM(D209:D213))</f>
        <v>-3.3768944138183835E-2</v>
      </c>
      <c r="U213" s="9"/>
      <c r="V213" s="9">
        <f>IF(SUM(D208:D213)=0,"NA",+SUM($J208:J213)/SUM(D208:D213))</f>
        <v>-3.4019982667184867E-2</v>
      </c>
      <c r="W213" s="9"/>
      <c r="X213" s="9">
        <f>IF(SUM(D207:D213)=0,"NA",+SUM($J207:J213)/SUM(D207:D213))</f>
        <v>-3.4019982667184867E-2</v>
      </c>
      <c r="Y213" s="9"/>
      <c r="Z213" s="9">
        <f>IF(SUM(D206:D213)=0,"NA",+SUM($J206:J213)/SUM(D206:D213))</f>
        <v>-3.4019982667184867E-2</v>
      </c>
      <c r="AA213" s="9"/>
      <c r="AB213" s="9">
        <f>IF(SUM(D205:D213)=0,"NA",+SUM($J205:J213)/SUM(D205:D213))</f>
        <v>-3.4019982667184867E-2</v>
      </c>
      <c r="AD213" s="9">
        <f>IF(SUM(D204:D213)=0,"NA",+SUM($J204:J213)/SUM(D204:D213))</f>
        <v>-3.4019982667184867E-2</v>
      </c>
      <c r="AE213" s="9"/>
      <c r="AF213" s="9">
        <f t="shared" si="53"/>
        <v>-3.4007032932946241E-2</v>
      </c>
      <c r="AG213" s="9"/>
      <c r="AH213" s="9">
        <f t="shared" si="54"/>
        <v>-3.4061700752576161E-2</v>
      </c>
      <c r="AI213" s="9"/>
      <c r="AJ213" s="9">
        <f t="shared" si="55"/>
        <v>-3.4028163027765991E-2</v>
      </c>
      <c r="AK213" s="9"/>
      <c r="AL213" s="9"/>
      <c r="AM213" s="9"/>
      <c r="AN213" s="9"/>
      <c r="AO213" s="9"/>
      <c r="AP213" s="9"/>
      <c r="AQ213" s="9"/>
      <c r="AR213" s="9"/>
      <c r="AS213" s="2"/>
      <c r="AT213" s="2"/>
    </row>
    <row r="214" spans="1:46" x14ac:dyDescent="0.2">
      <c r="A214" s="5">
        <f>'Per Book'!A187</f>
        <v>2009</v>
      </c>
      <c r="B214" s="5" t="str">
        <f>'Per Book'!B187</f>
        <v>Other Production</v>
      </c>
      <c r="D214" s="11">
        <f>'Per Book'!D187+Adjustments!D187</f>
        <v>177529.72000000003</v>
      </c>
      <c r="E214" s="11"/>
      <c r="F214" s="11">
        <f>'Per Book'!F187+Adjustments!F187</f>
        <v>0</v>
      </c>
      <c r="G214" s="11"/>
      <c r="H214" s="11">
        <f>'Per Book'!H187+Adjustments!H187</f>
        <v>272611.84999999998</v>
      </c>
      <c r="I214" s="12"/>
      <c r="J214" s="11">
        <f t="shared" si="50"/>
        <v>-272611.84999999998</v>
      </c>
      <c r="K214" s="2"/>
      <c r="L214" s="9">
        <f t="shared" si="51"/>
        <v>-1.5355842954069883</v>
      </c>
      <c r="M214" s="9"/>
      <c r="N214" s="9">
        <f t="shared" si="52"/>
        <v>-0.30868132540497001</v>
      </c>
      <c r="O214" s="9"/>
      <c r="P214" s="9">
        <f>IF(SUM(D212:D214)=0,"NA",+SUM(J212:$J214)/SUM(D212:D214))</f>
        <v>-7.2645349334035714E-2</v>
      </c>
      <c r="Q214" s="9"/>
      <c r="R214" s="9">
        <f>IF(SUM(D211:D214)=0,"NA",+SUM($J211:J214)/SUM(D211:D214))</f>
        <v>5.5805284913933448E-3</v>
      </c>
      <c r="S214" s="9"/>
      <c r="T214" s="9">
        <f>IF(SUM(D210:D214)=0,"NA",+SUM($J210:J214)/SUM(D210:D214))</f>
        <v>-3.704520599808829E-2</v>
      </c>
      <c r="U214" s="9"/>
      <c r="V214" s="9">
        <f>IF(SUM(D209:D214)=0,"NA",+SUM($J209:J214)/SUM(D209:D214))</f>
        <v>-3.988486634154615E-2</v>
      </c>
      <c r="W214" s="9"/>
      <c r="X214" s="9">
        <f>IF(SUM(D208:D214)=0,"NA",+SUM($J208:J214)/SUM(D208:D214))</f>
        <v>-4.0134882553048493E-2</v>
      </c>
      <c r="Y214" s="9"/>
      <c r="Z214" s="9">
        <f>IF(SUM(D207:D214)=0,"NA",+SUM($J207:J214)/SUM(D207:D214))</f>
        <v>-4.0134882553048493E-2</v>
      </c>
      <c r="AA214" s="9"/>
      <c r="AB214" s="9">
        <f>IF(SUM(D206:D214)=0,"NA",+SUM($J206:J214)/SUM(D206:D214))</f>
        <v>-4.0134882553048493E-2</v>
      </c>
      <c r="AD214" s="9">
        <f>IF(SUM(D205:D214)=0,"NA",+SUM($J205:J214)/SUM(D205:D214))</f>
        <v>-4.0134882553048493E-2</v>
      </c>
      <c r="AE214" s="9"/>
      <c r="AF214" s="9">
        <f t="shared" si="53"/>
        <v>-4.0117708354360813E-2</v>
      </c>
      <c r="AG214" s="9"/>
      <c r="AH214" s="9">
        <f t="shared" si="54"/>
        <v>-4.0170404691376636E-2</v>
      </c>
      <c r="AI214" s="9"/>
      <c r="AJ214" s="9">
        <f t="shared" si="55"/>
        <v>-4.0131012988720335E-2</v>
      </c>
      <c r="AK214" s="9"/>
      <c r="AL214" s="9"/>
      <c r="AM214" s="9"/>
      <c r="AN214" s="9"/>
      <c r="AO214" s="9"/>
      <c r="AP214" s="9"/>
      <c r="AQ214" s="9"/>
      <c r="AR214" s="9"/>
      <c r="AS214" s="2"/>
      <c r="AT214" s="2"/>
    </row>
    <row r="215" spans="1:46" x14ac:dyDescent="0.2">
      <c r="A215" s="5">
        <f>'Per Book'!A188</f>
        <v>2010</v>
      </c>
      <c r="B215" s="5" t="str">
        <f>'Per Book'!B188</f>
        <v>Other Production</v>
      </c>
      <c r="D215" s="11">
        <f>'Per Book'!D188+Adjustments!D188</f>
        <v>20655108.080000002</v>
      </c>
      <c r="E215" s="11"/>
      <c r="F215" s="11">
        <f>'Per Book'!F188+Adjustments!F188</f>
        <v>4590644.6399999997</v>
      </c>
      <c r="G215" s="11"/>
      <c r="H215" s="11">
        <f>'Per Book'!H188+Adjustments!H188</f>
        <v>2705768.56</v>
      </c>
      <c r="I215" s="12"/>
      <c r="J215" s="11">
        <f t="shared" si="50"/>
        <v>1884876.0799999996</v>
      </c>
      <c r="K215" s="2"/>
      <c r="L215" s="9">
        <f t="shared" si="51"/>
        <v>9.1254718818203323E-2</v>
      </c>
      <c r="M215" s="9"/>
      <c r="N215" s="9">
        <f t="shared" si="52"/>
        <v>7.7391266793876645E-2</v>
      </c>
      <c r="O215" s="9"/>
      <c r="P215" s="9">
        <f>IF(SUM(D213:D215)=0,"NA",+SUM(J213:$J215)/SUM(D213:D215))</f>
        <v>7.3575397192608596E-2</v>
      </c>
      <c r="Q215" s="9"/>
      <c r="R215" s="9">
        <f>IF(SUM(D212:D215)=0,"NA",+SUM($J212:J215)/SUM(D212:D215))</f>
        <v>2.1760586291407202E-2</v>
      </c>
      <c r="S215" s="9"/>
      <c r="T215" s="9">
        <f>IF(SUM(D211:D215)=0,"NA",+SUM($J211:J215)/SUM(D211:D215))</f>
        <v>4.6169361209027204E-2</v>
      </c>
      <c r="U215" s="9"/>
      <c r="V215" s="9">
        <f>IF(SUM(D210:D215)=0,"NA",+SUM($J210:J215)/SUM(D210:D215))</f>
        <v>6.246785128569284E-3</v>
      </c>
      <c r="W215" s="9"/>
      <c r="X215" s="9">
        <f>IF(SUM(D209:D215)=0,"NA",+SUM($J209:J215)/SUM(D209:D215))</f>
        <v>2.2745797956894276E-3</v>
      </c>
      <c r="Y215" s="9"/>
      <c r="Z215" s="9">
        <f>IF(SUM(D208:D215)=0,"NA",+SUM($J208:J215)/SUM(D208:D215))</f>
        <v>2.1049401157235302E-3</v>
      </c>
      <c r="AA215" s="9"/>
      <c r="AB215" s="9">
        <f>IF(SUM(D207:D215)=0,"NA",+SUM($J207:J215)/SUM(D207:D215))</f>
        <v>2.1049401157235302E-3</v>
      </c>
      <c r="AD215" s="9">
        <f>IF(SUM(D206:D215)=0,"NA",+SUM($J206:J215)/SUM(D206:D215))</f>
        <v>2.1049401157235302E-3</v>
      </c>
      <c r="AE215" s="9"/>
      <c r="AF215" s="9">
        <f t="shared" si="53"/>
        <v>2.1043972517287611E-3</v>
      </c>
      <c r="AG215" s="9"/>
      <c r="AH215" s="9">
        <f t="shared" si="54"/>
        <v>2.0560144039626616E-3</v>
      </c>
      <c r="AI215" s="9"/>
      <c r="AJ215" s="9">
        <f t="shared" si="55"/>
        <v>2.0512301259595161E-3</v>
      </c>
      <c r="AK215" s="9"/>
      <c r="AL215" s="9">
        <f>IF(SUM($D186:$D215)=0,"NA",+SUM($J186:$J215)/SUM($D186:$D215))</f>
        <v>1.7135040407059326E-3</v>
      </c>
      <c r="AM215" s="9"/>
      <c r="AN215" s="9"/>
      <c r="AO215" s="9"/>
      <c r="AP215" s="9"/>
      <c r="AQ215" s="9"/>
      <c r="AR215" s="9"/>
      <c r="AS215" s="2"/>
      <c r="AT215" s="2"/>
    </row>
    <row r="216" spans="1:46" x14ac:dyDescent="0.2">
      <c r="A216" s="5">
        <f>'Per Book'!A189</f>
        <v>2011</v>
      </c>
      <c r="B216" s="5" t="str">
        <f>'Per Book'!B189</f>
        <v>Other Production</v>
      </c>
      <c r="D216" s="11">
        <f>'Per Book'!D189+Adjustments!D189</f>
        <v>2423188.6199999996</v>
      </c>
      <c r="E216" s="11"/>
      <c r="F216" s="11">
        <f>'Per Book'!F189+Adjustments!F189</f>
        <v>38736.639999999999</v>
      </c>
      <c r="G216" s="11"/>
      <c r="H216" s="11">
        <f>'Per Book'!H189+Adjustments!H189</f>
        <v>76207.800000000017</v>
      </c>
      <c r="I216" s="12"/>
      <c r="J216" s="11">
        <f t="shared" si="50"/>
        <v>-37471.160000000018</v>
      </c>
      <c r="K216" s="2"/>
      <c r="L216" s="9">
        <f t="shared" si="51"/>
        <v>-1.5463575427322709E-2</v>
      </c>
      <c r="M216" s="9"/>
      <c r="N216" s="9">
        <f t="shared" si="52"/>
        <v>8.0049448363318745E-2</v>
      </c>
      <c r="O216" s="9"/>
      <c r="P216" s="9">
        <f>IF(SUM(D214:D216)=0,"NA",+SUM(J214:$J216)/SUM(D214:D216))</f>
        <v>6.7716065710125797E-2</v>
      </c>
      <c r="Q216" s="9"/>
      <c r="R216" s="9">
        <f>IF(SUM(D213:D216)=0,"NA",+SUM($J213:J216)/SUM(D213:D216))</f>
        <v>6.4598036698437569E-2</v>
      </c>
      <c r="S216" s="9"/>
      <c r="T216" s="9">
        <f>IF(SUM(D212:D216)=0,"NA",+SUM($J212:J216)/SUM(D212:D216))</f>
        <v>1.9404415134383533E-2</v>
      </c>
      <c r="U216" s="9"/>
      <c r="V216" s="9">
        <f>IF(SUM(D211:D216)=0,"NA",+SUM($J211:J216)/SUM(D211:D216))</f>
        <v>4.2924186161769573E-2</v>
      </c>
      <c r="W216" s="9"/>
      <c r="X216" s="9">
        <f>IF(SUM(D210:D216)=0,"NA",+SUM($J210:J216)/SUM(D210:D216))</f>
        <v>5.4200858687747291E-3</v>
      </c>
      <c r="Y216" s="9"/>
      <c r="Z216" s="9">
        <f>IF(SUM(D209:D216)=0,"NA",+SUM($J209:J216)/SUM(D209:D216))</f>
        <v>1.6298897682778836E-3</v>
      </c>
      <c r="AA216" s="9"/>
      <c r="AB216" s="9">
        <f>IF(SUM(D208:D216)=0,"NA",+SUM($J208:J216)/SUM(D208:D216))</f>
        <v>1.4664156116458568E-3</v>
      </c>
      <c r="AD216" s="9">
        <f>IF(SUM(D207:D216)=0,"NA",+SUM($J207:J216)/SUM(D207:D216))</f>
        <v>1.4664156116458568E-3</v>
      </c>
      <c r="AE216" s="9"/>
      <c r="AF216" s="9">
        <f t="shared" si="53"/>
        <v>1.4660511648799627E-3</v>
      </c>
      <c r="AG216" s="9"/>
      <c r="AH216" s="9">
        <f t="shared" si="54"/>
        <v>1.4197496003229817E-3</v>
      </c>
      <c r="AI216" s="9"/>
      <c r="AJ216" s="9">
        <f t="shared" si="55"/>
        <v>1.4163655155021554E-3</v>
      </c>
      <c r="AK216" s="9"/>
      <c r="AL216" s="9">
        <f t="shared" ref="AL216:AL219" si="56">IF(SUM($D187:$D216)=0,"NA",+SUM($J187:$J216)/SUM($D187:$D216))</f>
        <v>1.0920800923111245E-3</v>
      </c>
      <c r="AM216" s="9"/>
      <c r="AN216" s="9"/>
      <c r="AO216" s="9"/>
      <c r="AP216" s="9"/>
      <c r="AQ216" s="9"/>
      <c r="AR216" s="9"/>
      <c r="AS216" s="2"/>
      <c r="AT216" s="2"/>
    </row>
    <row r="217" spans="1:46" x14ac:dyDescent="0.2">
      <c r="A217" s="5">
        <f>'Per Book'!A190</f>
        <v>2012</v>
      </c>
      <c r="B217" s="5" t="str">
        <f>'Per Book'!B190</f>
        <v>Other Production</v>
      </c>
      <c r="D217" s="11">
        <f>'Per Book'!D190+Adjustments!D190</f>
        <v>1337859.6299999999</v>
      </c>
      <c r="E217" s="11"/>
      <c r="F217" s="11">
        <f>'Per Book'!F190+Adjustments!F190</f>
        <v>0</v>
      </c>
      <c r="G217" s="11"/>
      <c r="H217" s="11">
        <f>'Per Book'!H190+Adjustments!H190</f>
        <v>172994.72999999998</v>
      </c>
      <c r="I217" s="12"/>
      <c r="J217" s="11">
        <f t="shared" si="50"/>
        <v>-172994.72999999998</v>
      </c>
      <c r="K217" s="2"/>
      <c r="L217" s="9">
        <f t="shared" si="51"/>
        <v>-0.1293070858263359</v>
      </c>
      <c r="M217" s="9"/>
      <c r="N217" s="9">
        <f t="shared" si="52"/>
        <v>-5.5959369837916877E-2</v>
      </c>
      <c r="O217" s="9"/>
      <c r="P217" s="9">
        <f>IF(SUM(D215:D217)=0,"NA",+SUM(J215:$J217)/SUM(D215:D217))</f>
        <v>6.8577959911841679E-2</v>
      </c>
      <c r="Q217" s="9"/>
      <c r="R217" s="9">
        <f>IF(SUM(D214:D217)=0,"NA",+SUM($J214:J217)/SUM(D214:D217))</f>
        <v>5.6998301806003564E-2</v>
      </c>
      <c r="S217" s="9"/>
      <c r="T217" s="9">
        <f>IF(SUM(D213:D217)=0,"NA",+SUM($J213:J217)/SUM(D213:D217))</f>
        <v>5.4373244179146359E-2</v>
      </c>
      <c r="U217" s="9"/>
      <c r="V217" s="9">
        <f>IF(SUM(D212:D217)=0,"NA",+SUM($J212:J217)/SUM(D212:D217))</f>
        <v>1.4382933926154296E-2</v>
      </c>
      <c r="W217" s="9"/>
      <c r="X217" s="9">
        <f>IF(SUM(D211:D217)=0,"NA",+SUM($J211:J217)/SUM(D211:D217))</f>
        <v>3.8058819377637686E-2</v>
      </c>
      <c r="Y217" s="9"/>
      <c r="Z217" s="9">
        <f>IF(SUM(D210:D217)=0,"NA",+SUM($J210:J217)/SUM(D210:D217))</f>
        <v>2.6459781541525711E-3</v>
      </c>
      <c r="AA217" s="9"/>
      <c r="AB217" s="9">
        <f>IF(SUM(D209:D217)=0,"NA",+SUM($J209:J217)/SUM(D209:D217))</f>
        <v>-9.4583683631564231E-4</v>
      </c>
      <c r="AD217" s="9">
        <f>IF(SUM(D208:D217)=0,"NA",+SUM($J208:J217)/SUM(D208:D217))</f>
        <v>-1.1060952112138353E-3</v>
      </c>
      <c r="AE217" s="9"/>
      <c r="AF217" s="9">
        <f t="shared" si="53"/>
        <v>-1.1058257208198113E-3</v>
      </c>
      <c r="AG217" s="9"/>
      <c r="AH217" s="9">
        <f t="shared" si="54"/>
        <v>-1.1507698187147905E-3</v>
      </c>
      <c r="AI217" s="9"/>
      <c r="AJ217" s="9">
        <f t="shared" si="55"/>
        <v>-1.1535357478910796E-3</v>
      </c>
      <c r="AK217" s="9"/>
      <c r="AL217" s="9">
        <f t="shared" si="56"/>
        <v>-1.1528101622616503E-3</v>
      </c>
      <c r="AM217" s="9"/>
      <c r="AN217" s="9"/>
      <c r="AO217" s="9"/>
      <c r="AP217" s="9"/>
      <c r="AQ217" s="9"/>
      <c r="AR217" s="9"/>
      <c r="AS217" s="2"/>
      <c r="AT217" s="2"/>
    </row>
    <row r="218" spans="1:46" x14ac:dyDescent="0.2">
      <c r="A218" s="5">
        <f>'Per Book'!A191</f>
        <v>2013</v>
      </c>
      <c r="B218" s="5" t="str">
        <f>'Per Book'!B191</f>
        <v>Other Production</v>
      </c>
      <c r="D218" s="11">
        <f>'Per Book'!D191+Adjustments!D191</f>
        <v>20720393.920000002</v>
      </c>
      <c r="E218" s="11"/>
      <c r="F218" s="11">
        <f>'Per Book'!F191+Adjustments!F191</f>
        <v>0</v>
      </c>
      <c r="G218" s="11"/>
      <c r="H218" s="11">
        <f>'Per Book'!H191+Adjustments!H191</f>
        <v>1865500.4500000002</v>
      </c>
      <c r="I218" s="12"/>
      <c r="J218" s="11">
        <f t="shared" si="50"/>
        <v>-1865500.4500000002</v>
      </c>
      <c r="K218" s="2"/>
      <c r="L218" s="9">
        <f t="shared" si="51"/>
        <v>-9.0032093849304579E-2</v>
      </c>
      <c r="M218" s="9"/>
      <c r="N218" s="9">
        <f t="shared" si="52"/>
        <v>-9.2414169389217135E-2</v>
      </c>
      <c r="O218" s="9"/>
      <c r="P218" s="9">
        <f>IF(SUM(D216:D218)=0,"NA",+SUM(J216:$J218)/SUM(D216:D218))</f>
        <v>-8.4797550960618112E-2</v>
      </c>
      <c r="Q218" s="9"/>
      <c r="R218" s="9">
        <f>IF(SUM(D215:D218)=0,"NA",+SUM($J215:J218)/SUM(D215:D218))</f>
        <v>-4.2336035638877931E-3</v>
      </c>
      <c r="S218" s="9"/>
      <c r="T218" s="9">
        <f>IF(SUM(D214:D218)=0,"NA",+SUM($J214:J218)/SUM(D214:D218))</f>
        <v>-1.0233069066104678E-2</v>
      </c>
      <c r="U218" s="9"/>
      <c r="V218" s="9">
        <f>IF(SUM(D213:D218)=0,"NA",+SUM($J213:J218)/SUM(D213:D218))</f>
        <v>-1.0543562908964155E-2</v>
      </c>
      <c r="W218" s="9"/>
      <c r="X218" s="9">
        <f>IF(SUM(D212:D218)=0,"NA",+SUM($J212:J218)/SUM(D212:D218))</f>
        <v>-2.1471849309020942E-2</v>
      </c>
      <c r="Y218" s="9"/>
      <c r="Z218" s="9">
        <f>IF(SUM(D211:D218)=0,"NA",+SUM($J211:J218)/SUM(D211:D218))</f>
        <v>-9.2618202160660496E-4</v>
      </c>
      <c r="AA218" s="9"/>
      <c r="AB218" s="9">
        <f>IF(SUM(D210:D218)=0,"NA",+SUM($J210:J218)/SUM(D210:D218))</f>
        <v>-1.9762917286319237E-2</v>
      </c>
      <c r="AD218" s="9">
        <f>IF(SUM(D209:D218)=0,"NA",+SUM($J209:J218)/SUM(D209:D218))</f>
        <v>-2.174932060431891E-2</v>
      </c>
      <c r="AE218" s="9"/>
      <c r="AF218" s="9">
        <f t="shared" si="53"/>
        <v>-2.1872155333722658E-2</v>
      </c>
      <c r="AG218" s="9"/>
      <c r="AH218" s="9">
        <f t="shared" si="54"/>
        <v>-2.1868463362542379E-2</v>
      </c>
      <c r="AI218" s="9"/>
      <c r="AJ218" s="9">
        <f t="shared" si="55"/>
        <v>-2.1898463288754482E-2</v>
      </c>
      <c r="AK218" s="9"/>
      <c r="AL218" s="9">
        <f t="shared" si="56"/>
        <v>-2.1887902422286141E-2</v>
      </c>
      <c r="AM218" s="9"/>
      <c r="AN218" s="9"/>
      <c r="AO218" s="9"/>
      <c r="AP218" s="9"/>
      <c r="AQ218" s="9"/>
      <c r="AR218" s="9"/>
      <c r="AS218" s="2"/>
      <c r="AT218" s="2"/>
    </row>
    <row r="219" spans="1:46" x14ac:dyDescent="0.2">
      <c r="A219" s="5">
        <f>'Per Book'!A192</f>
        <v>2014</v>
      </c>
      <c r="B219" s="5" t="str">
        <f>'Per Book'!B192</f>
        <v>Other Production</v>
      </c>
      <c r="D219" s="11">
        <f>'Per Book'!D192+Adjustments!D192</f>
        <v>1451547.39</v>
      </c>
      <c r="E219" s="11"/>
      <c r="F219" s="11">
        <f>'Per Book'!F192+Adjustments!F192</f>
        <v>0</v>
      </c>
      <c r="G219" s="11"/>
      <c r="H219" s="11">
        <f>'Per Book'!H192+Adjustments!H192</f>
        <v>143360.85999999999</v>
      </c>
      <c r="I219" s="12"/>
      <c r="J219" s="11">
        <f t="shared" si="50"/>
        <v>-143360.85999999999</v>
      </c>
      <c r="K219" s="2"/>
      <c r="L219" s="9">
        <f t="shared" si="51"/>
        <v>-9.8764160913823146E-2</v>
      </c>
      <c r="M219" s="9"/>
      <c r="N219" s="9">
        <f t="shared" si="52"/>
        <v>-9.0603762742866467E-2</v>
      </c>
      <c r="O219" s="9"/>
      <c r="P219" s="9">
        <f>IF(SUM(D217:D219)=0,"NA",+SUM(J217:$J219)/SUM(D217:D219))</f>
        <v>-9.2806231986751989E-2</v>
      </c>
      <c r="Q219" s="9"/>
      <c r="R219" s="9">
        <f>IF(SUM(D216:D219)=0,"NA",+SUM($J216:J219)/SUM(D216:D219))</f>
        <v>-8.5579304108584997E-2</v>
      </c>
      <c r="S219" s="9"/>
      <c r="T219" s="9">
        <f>IF(SUM(D215:D219)=0,"NA",+SUM($J215:J219)/SUM(D215:D219))</f>
        <v>-7.178896261968091E-3</v>
      </c>
      <c r="U219" s="9"/>
      <c r="V219" s="9">
        <f>IF(SUM(D214:D219)=0,"NA",+SUM($J214:J219)/SUM(D214:D219))</f>
        <v>-1.2980964958020411E-2</v>
      </c>
      <c r="W219" s="9"/>
      <c r="X219" s="9">
        <f>IF(SUM(D213:D219)=0,"NA",+SUM($J213:J219)/SUM(D213:D219))</f>
        <v>-1.3237026061437287E-2</v>
      </c>
      <c r="Y219" s="9"/>
      <c r="Z219" s="9">
        <f>IF(SUM(D212:D219)=0,"NA",+SUM($J212:J219)/SUM(D212:D219))</f>
        <v>-2.3287490544905171E-2</v>
      </c>
      <c r="AA219" s="9"/>
      <c r="AB219" s="9">
        <f>IF(SUM(D211:D219)=0,"NA",+SUM($J211:J219)/SUM(D211:D219))</f>
        <v>-2.9686607998443203E-3</v>
      </c>
      <c r="AD219" s="9">
        <f>IF(SUM(D210:D219)=0,"NA",+SUM($J210:J219)/SUM(D210:D219))</f>
        <v>-2.1078796058890393E-2</v>
      </c>
      <c r="AE219" s="9"/>
      <c r="AF219" s="9">
        <f t="shared" si="53"/>
        <v>-2.3109790354677886E-2</v>
      </c>
      <c r="AG219" s="9"/>
      <c r="AH219" s="9">
        <f t="shared" si="54"/>
        <v>-2.3105006210932758E-2</v>
      </c>
      <c r="AI219" s="9"/>
      <c r="AJ219" s="9">
        <f t="shared" si="55"/>
        <v>-2.3135085169044497E-2</v>
      </c>
      <c r="AK219" s="9"/>
      <c r="AL219" s="9">
        <f t="shared" si="56"/>
        <v>-2.3124107336446133E-2</v>
      </c>
      <c r="AM219" s="9"/>
      <c r="AN219" s="9">
        <f>IF(SUM($D186:$D219)=0,"NA",+SUM($J186:$J219)/SUM($D186:$D219))</f>
        <v>-2.3303130736010827E-2</v>
      </c>
      <c r="AO219" s="9"/>
      <c r="AP219" s="9"/>
      <c r="AQ219" s="9"/>
      <c r="AR219" s="9"/>
      <c r="AS219" s="2"/>
      <c r="AT219" s="2"/>
    </row>
    <row r="220" spans="1:46" x14ac:dyDescent="0.2">
      <c r="A220" s="5" t="s">
        <v>23</v>
      </c>
      <c r="B220" s="5" t="s">
        <v>23</v>
      </c>
      <c r="D220" s="11"/>
      <c r="E220" s="11"/>
      <c r="F220" s="11"/>
      <c r="G220" s="11"/>
      <c r="H220" s="11"/>
      <c r="I220" s="12"/>
      <c r="J220" s="11"/>
      <c r="K220" s="2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2"/>
      <c r="AT220" s="2"/>
    </row>
    <row r="221" spans="1:46" x14ac:dyDescent="0.2">
      <c r="A221" s="5" t="s">
        <v>23</v>
      </c>
      <c r="B221" s="5" t="s">
        <v>23</v>
      </c>
      <c r="D221" s="11"/>
      <c r="E221" s="11"/>
      <c r="F221" s="11"/>
      <c r="G221" s="11"/>
      <c r="H221" s="11"/>
      <c r="I221" s="12"/>
      <c r="J221" s="11"/>
      <c r="K221" s="2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2"/>
      <c r="AT221" s="2"/>
    </row>
    <row r="222" spans="1:46" x14ac:dyDescent="0.2">
      <c r="A222" s="5">
        <f>'Per Book'!A195</f>
        <v>1981</v>
      </c>
      <c r="B222" s="5" t="str">
        <f>'Per Book'!B195</f>
        <v>341 - Structures and Improvements</v>
      </c>
      <c r="D222" s="11"/>
      <c r="E222" s="11"/>
      <c r="F222" s="11"/>
      <c r="G222" s="11"/>
      <c r="H222" s="11"/>
      <c r="I222" s="12"/>
      <c r="J222" s="11"/>
      <c r="K222" s="2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2"/>
      <c r="AT222" s="2"/>
    </row>
    <row r="223" spans="1:46" x14ac:dyDescent="0.2">
      <c r="A223" s="5">
        <f>'Per Book'!A196</f>
        <v>1982</v>
      </c>
      <c r="B223" s="5" t="str">
        <f>'Per Book'!B196</f>
        <v>341 - Structures and Improvements</v>
      </c>
      <c r="D223" s="11">
        <f>'Per Book'!D196+Adjustments!D196</f>
        <v>0</v>
      </c>
      <c r="E223" s="11"/>
      <c r="F223" s="11">
        <f>'Per Book'!F196+Adjustments!F196</f>
        <v>0</v>
      </c>
      <c r="G223" s="11"/>
      <c r="H223" s="11">
        <f>'Per Book'!H196+Adjustments!H196</f>
        <v>0</v>
      </c>
      <c r="I223" s="12"/>
      <c r="J223" s="11">
        <f t="shared" si="50"/>
        <v>0</v>
      </c>
      <c r="K223" s="2"/>
      <c r="L223" s="9" t="str">
        <f t="shared" ref="L223:L226" si="57">IF(+D223=0,"NA",+J223/D223)</f>
        <v>NA</v>
      </c>
      <c r="M223" s="9"/>
      <c r="N223" s="9" t="s">
        <v>23</v>
      </c>
      <c r="O223" s="9"/>
      <c r="P223" s="9" t="s">
        <v>23</v>
      </c>
      <c r="Q223" s="9"/>
      <c r="R223" s="9" t="s">
        <v>23</v>
      </c>
      <c r="S223" s="9"/>
      <c r="T223" s="9" t="s">
        <v>23</v>
      </c>
      <c r="U223" s="9"/>
      <c r="V223" s="9" t="s">
        <v>23</v>
      </c>
      <c r="W223" s="9"/>
      <c r="X223" s="9" t="s">
        <v>23</v>
      </c>
      <c r="Y223" s="9"/>
      <c r="Z223" s="9" t="s">
        <v>23</v>
      </c>
      <c r="AA223" s="9"/>
      <c r="AB223" s="9" t="s">
        <v>23</v>
      </c>
      <c r="AD223" s="9" t="s">
        <v>23</v>
      </c>
      <c r="AE223" s="9"/>
      <c r="AF223" s="9" t="s">
        <v>23</v>
      </c>
      <c r="AG223" s="9"/>
      <c r="AH223" s="9"/>
      <c r="AI223" s="9"/>
      <c r="AJ223" s="9" t="s">
        <v>23</v>
      </c>
      <c r="AK223" s="9"/>
      <c r="AO223" s="9"/>
      <c r="AP223" s="9"/>
      <c r="AQ223" s="9"/>
      <c r="AR223" s="9"/>
      <c r="AS223" s="2"/>
      <c r="AT223" s="2"/>
    </row>
    <row r="224" spans="1:46" x14ac:dyDescent="0.2">
      <c r="A224" s="5">
        <f>'Per Book'!A197</f>
        <v>1983</v>
      </c>
      <c r="B224" s="5" t="str">
        <f>'Per Book'!B197</f>
        <v>341 - Structures and Improvements</v>
      </c>
      <c r="D224" s="11">
        <f>'Per Book'!D197+Adjustments!D197</f>
        <v>0</v>
      </c>
      <c r="E224" s="11"/>
      <c r="F224" s="11">
        <f>'Per Book'!F197+Adjustments!F197</f>
        <v>0</v>
      </c>
      <c r="G224" s="11"/>
      <c r="H224" s="11">
        <f>'Per Book'!H197+Adjustments!H197</f>
        <v>0</v>
      </c>
      <c r="I224" s="12"/>
      <c r="J224" s="11">
        <f t="shared" si="50"/>
        <v>0</v>
      </c>
      <c r="K224" s="2"/>
      <c r="L224" s="9" t="str">
        <f t="shared" si="57"/>
        <v>NA</v>
      </c>
      <c r="M224" s="9"/>
      <c r="N224" s="9" t="str">
        <f t="shared" ref="N224:N231" si="58">IF(SUM(D223:D224)=0,"NA",+SUM(J223:J224)/SUM(D223:D224))</f>
        <v>NA</v>
      </c>
      <c r="O224" s="9"/>
      <c r="P224" s="9" t="s">
        <v>23</v>
      </c>
      <c r="Q224" s="9"/>
      <c r="R224" s="9" t="s">
        <v>23</v>
      </c>
      <c r="S224" s="9"/>
      <c r="T224" s="9" t="s">
        <v>23</v>
      </c>
      <c r="U224" s="9"/>
      <c r="V224" s="9" t="s">
        <v>23</v>
      </c>
      <c r="W224" s="9"/>
      <c r="X224" s="9" t="s">
        <v>23</v>
      </c>
      <c r="Y224" s="9"/>
      <c r="Z224" s="9" t="s">
        <v>23</v>
      </c>
      <c r="AA224" s="9"/>
      <c r="AB224" s="9" t="s">
        <v>23</v>
      </c>
      <c r="AD224" s="9" t="s">
        <v>23</v>
      </c>
      <c r="AE224" s="9"/>
      <c r="AF224" s="9" t="s">
        <v>23</v>
      </c>
      <c r="AG224" s="9"/>
      <c r="AH224" s="9"/>
      <c r="AI224" s="9"/>
      <c r="AJ224" s="9" t="s">
        <v>23</v>
      </c>
      <c r="AK224" s="9"/>
      <c r="AO224" s="9"/>
      <c r="AP224" s="9"/>
      <c r="AQ224" s="9"/>
      <c r="AR224" s="9"/>
      <c r="AS224" s="2"/>
      <c r="AT224" s="2"/>
    </row>
    <row r="225" spans="1:46" x14ac:dyDescent="0.2">
      <c r="A225" s="5">
        <f>'Per Book'!A198</f>
        <v>1984</v>
      </c>
      <c r="B225" s="5" t="str">
        <f>'Per Book'!B198</f>
        <v>341 - Structures and Improvements</v>
      </c>
      <c r="D225" s="11">
        <f>'Per Book'!D198+Adjustments!D198</f>
        <v>0</v>
      </c>
      <c r="E225" s="11"/>
      <c r="F225" s="11">
        <f>'Per Book'!F198+Adjustments!F198</f>
        <v>0</v>
      </c>
      <c r="G225" s="11"/>
      <c r="H225" s="11">
        <f>'Per Book'!H198+Adjustments!H198</f>
        <v>0</v>
      </c>
      <c r="I225" s="12"/>
      <c r="J225" s="11">
        <f t="shared" si="50"/>
        <v>0</v>
      </c>
      <c r="K225" s="2"/>
      <c r="L225" s="9" t="str">
        <f t="shared" si="57"/>
        <v>NA</v>
      </c>
      <c r="M225" s="9"/>
      <c r="N225" s="9" t="str">
        <f t="shared" si="58"/>
        <v>NA</v>
      </c>
      <c r="O225" s="9"/>
      <c r="P225" s="9" t="str">
        <f>IF(SUM(D223:D225)=0,"NA",+SUM(J223:$J225)/SUM(D223:D225))</f>
        <v>NA</v>
      </c>
      <c r="Q225" s="9"/>
      <c r="R225" s="9" t="s">
        <v>23</v>
      </c>
      <c r="S225" s="9"/>
      <c r="T225" s="9" t="s">
        <v>23</v>
      </c>
      <c r="U225" s="9"/>
      <c r="V225" s="9" t="s">
        <v>23</v>
      </c>
      <c r="W225" s="9"/>
      <c r="X225" s="9" t="s">
        <v>23</v>
      </c>
      <c r="Y225" s="9"/>
      <c r="Z225" s="9" t="s">
        <v>23</v>
      </c>
      <c r="AA225" s="9"/>
      <c r="AB225" s="9" t="s">
        <v>24</v>
      </c>
      <c r="AD225" s="9" t="s">
        <v>23</v>
      </c>
      <c r="AE225" s="9"/>
      <c r="AF225" s="9" t="s">
        <v>23</v>
      </c>
      <c r="AG225" s="9"/>
      <c r="AH225" s="9"/>
      <c r="AI225" s="9"/>
      <c r="AJ225" s="9" t="s">
        <v>23</v>
      </c>
      <c r="AK225" s="9"/>
      <c r="AO225" s="9"/>
      <c r="AP225" s="9"/>
      <c r="AQ225" s="9"/>
      <c r="AR225" s="9"/>
      <c r="AS225" s="2"/>
      <c r="AT225" s="2"/>
    </row>
    <row r="226" spans="1:46" x14ac:dyDescent="0.2">
      <c r="A226" s="5">
        <f>'Per Book'!A199</f>
        <v>1985</v>
      </c>
      <c r="B226" s="5" t="str">
        <f>'Per Book'!B199</f>
        <v>341 - Structures and Improvements</v>
      </c>
      <c r="D226" s="11">
        <f>'Per Book'!D199+Adjustments!D199</f>
        <v>633</v>
      </c>
      <c r="E226" s="11"/>
      <c r="F226" s="11">
        <f>'Per Book'!F199+Adjustments!F199</f>
        <v>0</v>
      </c>
      <c r="G226" s="11"/>
      <c r="H226" s="11">
        <f>'Per Book'!H199+Adjustments!H199</f>
        <v>0</v>
      </c>
      <c r="I226" s="12"/>
      <c r="J226" s="11">
        <f t="shared" si="50"/>
        <v>0</v>
      </c>
      <c r="K226" s="2"/>
      <c r="L226" s="9">
        <f t="shared" si="57"/>
        <v>0</v>
      </c>
      <c r="M226" s="9"/>
      <c r="N226" s="9">
        <f t="shared" si="58"/>
        <v>0</v>
      </c>
      <c r="O226" s="9"/>
      <c r="P226" s="9">
        <f>IF(SUM(D224:D226)=0,"NA",+SUM(J224:$J226)/SUM(D224:D226))</f>
        <v>0</v>
      </c>
      <c r="Q226" s="9"/>
      <c r="R226" s="9">
        <f>IF(SUM(D223:D226)=0,"NA",+SUM($J223:J226)/SUM(D223:D226))</f>
        <v>0</v>
      </c>
      <c r="S226" s="9"/>
      <c r="T226" s="9" t="s">
        <v>23</v>
      </c>
      <c r="U226" s="9"/>
      <c r="V226" s="9" t="s">
        <v>23</v>
      </c>
      <c r="W226" s="9"/>
      <c r="X226" s="9" t="s">
        <v>23</v>
      </c>
      <c r="Y226" s="9"/>
      <c r="Z226" s="9" t="s">
        <v>23</v>
      </c>
      <c r="AA226" s="9"/>
      <c r="AB226" s="9" t="s">
        <v>23</v>
      </c>
      <c r="AD226" s="9" t="s">
        <v>23</v>
      </c>
      <c r="AE226" s="9"/>
      <c r="AF226" s="9" t="s">
        <v>23</v>
      </c>
      <c r="AG226" s="9"/>
      <c r="AH226" s="9"/>
      <c r="AI226" s="9"/>
      <c r="AJ226" s="9" t="s">
        <v>23</v>
      </c>
      <c r="AK226" s="9"/>
      <c r="AO226" s="9"/>
      <c r="AP226" s="9"/>
      <c r="AQ226" s="9"/>
      <c r="AR226" s="9"/>
      <c r="AS226" s="2"/>
      <c r="AT226" s="2"/>
    </row>
    <row r="227" spans="1:46" x14ac:dyDescent="0.2">
      <c r="A227" s="5">
        <f>'Per Book'!A200</f>
        <v>1986</v>
      </c>
      <c r="B227" s="5" t="str">
        <f>'Per Book'!B200</f>
        <v>341 - Structures and Improvements</v>
      </c>
      <c r="D227" s="11">
        <f>'Per Book'!D200+Adjustments!D200</f>
        <v>42200</v>
      </c>
      <c r="E227" s="11"/>
      <c r="F227" s="11">
        <f>'Per Book'!F200+Adjustments!F200</f>
        <v>0</v>
      </c>
      <c r="G227" s="11"/>
      <c r="H227" s="11">
        <f>'Per Book'!H200+Adjustments!H200</f>
        <v>0</v>
      </c>
      <c r="I227" s="12"/>
      <c r="J227" s="11">
        <f t="shared" si="50"/>
        <v>0</v>
      </c>
      <c r="K227" s="2"/>
      <c r="L227" s="9">
        <f>IF(+D227=0,"NA",+J227/D227)</f>
        <v>0</v>
      </c>
      <c r="M227" s="9"/>
      <c r="N227" s="9">
        <f t="shared" si="58"/>
        <v>0</v>
      </c>
      <c r="O227" s="9"/>
      <c r="P227" s="9">
        <f>IF(SUM(D225:D227)=0,"NA",+SUM(J225:$J227)/SUM(D225:D227))</f>
        <v>0</v>
      </c>
      <c r="Q227" s="9"/>
      <c r="R227" s="9">
        <f>IF(SUM(D224:D227)=0,"NA",+SUM($J224:J227)/SUM(D224:D227))</f>
        <v>0</v>
      </c>
      <c r="S227" s="9"/>
      <c r="T227" s="9">
        <f>IF(SUM(D223:D227)=0,"NA",+SUM($J223:J227)/SUM(D223:D227))</f>
        <v>0</v>
      </c>
      <c r="U227" s="9"/>
      <c r="V227" s="9" t="s">
        <v>23</v>
      </c>
      <c r="W227" s="9"/>
      <c r="X227" s="9" t="s">
        <v>23</v>
      </c>
      <c r="Y227" s="9"/>
      <c r="Z227" s="9" t="s">
        <v>23</v>
      </c>
      <c r="AA227" s="9"/>
      <c r="AB227" s="9" t="s">
        <v>23</v>
      </c>
      <c r="AD227" s="9" t="s">
        <v>23</v>
      </c>
      <c r="AE227" s="9"/>
      <c r="AF227" s="9" t="s">
        <v>23</v>
      </c>
      <c r="AG227" s="9"/>
      <c r="AH227" s="9"/>
      <c r="AI227" s="9"/>
      <c r="AJ227" s="9" t="s">
        <v>23</v>
      </c>
      <c r="AK227" s="9"/>
      <c r="AO227" s="9"/>
      <c r="AP227" s="9"/>
      <c r="AQ227" s="9"/>
      <c r="AR227" s="9"/>
      <c r="AS227" s="2"/>
      <c r="AT227" s="2"/>
    </row>
    <row r="228" spans="1:46" x14ac:dyDescent="0.2">
      <c r="A228" s="5">
        <f>'Per Book'!A201</f>
        <v>1987</v>
      </c>
      <c r="B228" s="5" t="str">
        <f>'Per Book'!B201</f>
        <v>341 - Structures and Improvements</v>
      </c>
      <c r="D228" s="11">
        <f>'Per Book'!D201+Adjustments!D201</f>
        <v>0</v>
      </c>
      <c r="E228" s="11"/>
      <c r="F228" s="11">
        <f>'Per Book'!F201+Adjustments!F201</f>
        <v>0</v>
      </c>
      <c r="G228" s="11"/>
      <c r="H228" s="11">
        <f>'Per Book'!H201+Adjustments!H201</f>
        <v>0</v>
      </c>
      <c r="I228" s="12"/>
      <c r="J228" s="11">
        <f t="shared" si="50"/>
        <v>0</v>
      </c>
      <c r="K228" s="2"/>
      <c r="L228" s="9" t="str">
        <f t="shared" ref="L228:L236" si="59">IF(+D228=0,"NA",+J228/D228)</f>
        <v>NA</v>
      </c>
      <c r="M228" s="9"/>
      <c r="N228" s="9">
        <f t="shared" si="58"/>
        <v>0</v>
      </c>
      <c r="O228" s="9"/>
      <c r="P228" s="9">
        <f>IF(SUM(D226:D228)=0,"NA",+SUM(J226:$J228)/SUM(D226:D228))</f>
        <v>0</v>
      </c>
      <c r="Q228" s="9"/>
      <c r="R228" s="9">
        <f>IF(SUM(D225:D228)=0,"NA",+SUM($J225:J228)/SUM(D225:D228))</f>
        <v>0</v>
      </c>
      <c r="S228" s="9"/>
      <c r="T228" s="9">
        <f>IF(SUM(D224:D228)=0,"NA",+SUM($J224:J228)/SUM(D224:D228))</f>
        <v>0</v>
      </c>
      <c r="U228" s="9"/>
      <c r="V228" s="9">
        <f>IF(SUM(D223:D228)=0,"NA",+SUM($J223:J228)/SUM(D223:D228))</f>
        <v>0</v>
      </c>
      <c r="W228" s="9"/>
      <c r="X228" s="9" t="s">
        <v>23</v>
      </c>
      <c r="Y228" s="9"/>
      <c r="Z228" s="9" t="s">
        <v>23</v>
      </c>
      <c r="AA228" s="9"/>
      <c r="AB228" s="9" t="s">
        <v>23</v>
      </c>
      <c r="AD228" s="9" t="s">
        <v>23</v>
      </c>
      <c r="AE228" s="9"/>
      <c r="AF228" s="9" t="s">
        <v>23</v>
      </c>
      <c r="AG228" s="9"/>
      <c r="AH228" s="9"/>
      <c r="AI228" s="9"/>
      <c r="AJ228" s="9" t="s">
        <v>23</v>
      </c>
      <c r="AK228" s="9"/>
      <c r="AO228" s="9"/>
      <c r="AP228" s="9"/>
      <c r="AQ228" s="9"/>
      <c r="AR228" s="9"/>
      <c r="AS228" s="2"/>
      <c r="AT228" s="2"/>
    </row>
    <row r="229" spans="1:46" x14ac:dyDescent="0.2">
      <c r="A229" s="5">
        <f>'Per Book'!A202</f>
        <v>1988</v>
      </c>
      <c r="B229" s="5" t="str">
        <f>'Per Book'!B202</f>
        <v>341 - Structures and Improvements</v>
      </c>
      <c r="D229" s="11">
        <f>'Per Book'!D202+Adjustments!D202</f>
        <v>0</v>
      </c>
      <c r="E229" s="11"/>
      <c r="F229" s="11">
        <f>'Per Book'!F202+Adjustments!F202</f>
        <v>0</v>
      </c>
      <c r="G229" s="11"/>
      <c r="H229" s="11">
        <f>'Per Book'!H202+Adjustments!H202</f>
        <v>0</v>
      </c>
      <c r="I229" s="12"/>
      <c r="J229" s="11">
        <f t="shared" si="50"/>
        <v>0</v>
      </c>
      <c r="K229" s="2"/>
      <c r="L229" s="9" t="str">
        <f t="shared" si="59"/>
        <v>NA</v>
      </c>
      <c r="M229" s="9"/>
      <c r="N229" s="9" t="str">
        <f t="shared" si="58"/>
        <v>NA</v>
      </c>
      <c r="O229" s="9"/>
      <c r="P229" s="9">
        <f>IF(SUM(D227:D229)=0,"NA",+SUM(J227:$J229)/SUM(D227:D229))</f>
        <v>0</v>
      </c>
      <c r="Q229" s="9"/>
      <c r="R229" s="9">
        <f>IF(SUM(D226:D229)=0,"NA",+SUM($J226:J229)/SUM(D226:D229))</f>
        <v>0</v>
      </c>
      <c r="S229" s="9"/>
      <c r="T229" s="9">
        <f>IF(SUM(D225:D229)=0,"NA",+SUM($J225:J229)/SUM(D225:D229))</f>
        <v>0</v>
      </c>
      <c r="U229" s="9"/>
      <c r="V229" s="9">
        <f>IF(SUM(D224:D229)=0,"NA",+SUM($J224:J229)/SUM(D224:D229))</f>
        <v>0</v>
      </c>
      <c r="W229" s="9"/>
      <c r="X229" s="9">
        <f>IF(SUM(D223:D229)=0,"NA",+SUM($J223:J229)/SUM(D223:D229))</f>
        <v>0</v>
      </c>
      <c r="Y229" s="9"/>
      <c r="Z229" s="9" t="s">
        <v>23</v>
      </c>
      <c r="AA229" s="9"/>
      <c r="AB229" s="9" t="s">
        <v>23</v>
      </c>
      <c r="AD229" s="9" t="s">
        <v>23</v>
      </c>
      <c r="AE229" s="9"/>
      <c r="AF229" s="9" t="s">
        <v>23</v>
      </c>
      <c r="AG229" s="9"/>
      <c r="AH229" s="9"/>
      <c r="AI229" s="9"/>
      <c r="AJ229" s="9" t="s">
        <v>23</v>
      </c>
      <c r="AK229" s="9"/>
      <c r="AO229" s="9"/>
      <c r="AP229" s="9"/>
      <c r="AQ229" s="9"/>
      <c r="AR229" s="9"/>
      <c r="AS229" s="2"/>
      <c r="AT229" s="2"/>
    </row>
    <row r="230" spans="1:46" x14ac:dyDescent="0.2">
      <c r="A230" s="5">
        <f>'Per Book'!A203</f>
        <v>1989</v>
      </c>
      <c r="B230" s="5" t="str">
        <f>'Per Book'!B203</f>
        <v>341 - Structures and Improvements</v>
      </c>
      <c r="D230" s="11">
        <f>'Per Book'!D203+Adjustments!D203</f>
        <v>0</v>
      </c>
      <c r="E230" s="11"/>
      <c r="F230" s="11">
        <f>'Per Book'!F203+Adjustments!F203</f>
        <v>0</v>
      </c>
      <c r="G230" s="11"/>
      <c r="H230" s="11">
        <f>'Per Book'!H203+Adjustments!H203</f>
        <v>0</v>
      </c>
      <c r="I230" s="12"/>
      <c r="J230" s="11">
        <f t="shared" si="50"/>
        <v>0</v>
      </c>
      <c r="K230" s="2"/>
      <c r="L230" s="9" t="str">
        <f t="shared" si="59"/>
        <v>NA</v>
      </c>
      <c r="M230" s="9"/>
      <c r="N230" s="9" t="str">
        <f t="shared" si="58"/>
        <v>NA</v>
      </c>
      <c r="O230" s="9"/>
      <c r="P230" s="9" t="str">
        <f>IF(SUM(D228:D230)=0,"NA",+SUM(J228:$J230)/SUM(D228:D230))</f>
        <v>NA</v>
      </c>
      <c r="Q230" s="9"/>
      <c r="R230" s="9">
        <f>IF(SUM(D227:D230)=0,"NA",+SUM($J227:J230)/SUM(D227:D230))</f>
        <v>0</v>
      </c>
      <c r="S230" s="9"/>
      <c r="T230" s="9">
        <f>IF(SUM(D226:D230)=0,"NA",+SUM($J226:J230)/SUM(D226:D230))</f>
        <v>0</v>
      </c>
      <c r="U230" s="9"/>
      <c r="V230" s="9">
        <f>IF(SUM(D225:D230)=0,"NA",+SUM($J225:J230)/SUM(D225:D230))</f>
        <v>0</v>
      </c>
      <c r="W230" s="9"/>
      <c r="X230" s="9">
        <f>IF(SUM(D224:D230)=0,"NA",+SUM($J224:J230)/SUM(D224:D230))</f>
        <v>0</v>
      </c>
      <c r="Y230" s="9"/>
      <c r="Z230" s="9">
        <f>IF(SUM(D223:D230)=0,"NA",+SUM($J223:J230)/SUM(D223:D230))</f>
        <v>0</v>
      </c>
      <c r="AA230" s="9"/>
      <c r="AB230" s="9" t="s">
        <v>23</v>
      </c>
      <c r="AD230" s="9" t="s">
        <v>23</v>
      </c>
      <c r="AE230" s="9"/>
      <c r="AF230" s="9" t="s">
        <v>23</v>
      </c>
      <c r="AG230" s="9"/>
      <c r="AH230" s="9"/>
      <c r="AI230" s="9"/>
      <c r="AJ230" s="9" t="s">
        <v>23</v>
      </c>
      <c r="AK230" s="9"/>
      <c r="AO230" s="9"/>
      <c r="AP230" s="9"/>
      <c r="AQ230" s="9"/>
      <c r="AR230" s="9"/>
      <c r="AS230" s="2"/>
      <c r="AT230" s="2"/>
    </row>
    <row r="231" spans="1:46" x14ac:dyDescent="0.2">
      <c r="A231" s="5">
        <f>'Per Book'!A204</f>
        <v>1990</v>
      </c>
      <c r="B231" s="5" t="str">
        <f>'Per Book'!B204</f>
        <v>341 - Structures and Improvements</v>
      </c>
      <c r="D231" s="11">
        <f>'Per Book'!D204+Adjustments!D204</f>
        <v>0</v>
      </c>
      <c r="E231" s="11"/>
      <c r="F231" s="11">
        <f>'Per Book'!F204+Adjustments!F204</f>
        <v>0</v>
      </c>
      <c r="G231" s="11"/>
      <c r="H231" s="11">
        <f>'Per Book'!H204+Adjustments!H204</f>
        <v>0</v>
      </c>
      <c r="I231" s="12"/>
      <c r="J231" s="11">
        <f t="shared" si="50"/>
        <v>0</v>
      </c>
      <c r="K231" s="2"/>
      <c r="L231" s="9" t="str">
        <f t="shared" si="59"/>
        <v>NA</v>
      </c>
      <c r="M231" s="9"/>
      <c r="N231" s="9" t="str">
        <f t="shared" si="58"/>
        <v>NA</v>
      </c>
      <c r="O231" s="9"/>
      <c r="P231" s="9" t="str">
        <f>IF(SUM(D229:D231)=0,"NA",+SUM(J229:$J231)/SUM(D229:D231))</f>
        <v>NA</v>
      </c>
      <c r="Q231" s="9"/>
      <c r="R231" s="9" t="str">
        <f>IF(SUM(D228:D231)=0,"NA",+SUM($J228:J231)/SUM(D228:D231))</f>
        <v>NA</v>
      </c>
      <c r="S231" s="9"/>
      <c r="T231" s="9">
        <f>IF(SUM(D227:D231)=0,"NA",+SUM($J227:J231)/SUM(D227:D231))</f>
        <v>0</v>
      </c>
      <c r="U231" s="9"/>
      <c r="V231" s="9">
        <f>IF(SUM(D226:D231)=0,"NA",+SUM($J226:J231)/SUM(D226:D231))</f>
        <v>0</v>
      </c>
      <c r="W231" s="9"/>
      <c r="X231" s="9">
        <f>IF(SUM(D225:D231)=0,"NA",+SUM($J225:J231)/SUM(D225:D231))</f>
        <v>0</v>
      </c>
      <c r="Y231" s="9"/>
      <c r="Z231" s="9">
        <f>IF(SUM(D224:D231)=0,"NA",+SUM($J224:J231)/SUM(D224:D231))</f>
        <v>0</v>
      </c>
      <c r="AA231" s="9"/>
      <c r="AB231" s="9">
        <f>IF(SUM(D223:D231)=0,"NA",+SUM($J223:J231)/SUM(D223:D231))</f>
        <v>0</v>
      </c>
      <c r="AD231" s="9"/>
      <c r="AE231" s="9"/>
      <c r="AF231" s="9"/>
      <c r="AG231" s="9"/>
      <c r="AH231" s="9"/>
      <c r="AI231" s="9"/>
      <c r="AJ231" s="9"/>
      <c r="AK231" s="9"/>
      <c r="AO231" s="9"/>
      <c r="AP231" s="9"/>
      <c r="AQ231" s="9"/>
      <c r="AR231" s="9"/>
      <c r="AS231" s="2"/>
      <c r="AT231" s="2"/>
    </row>
    <row r="232" spans="1:46" x14ac:dyDescent="0.2">
      <c r="A232" s="5">
        <f>'Per Book'!A205</f>
        <v>1991</v>
      </c>
      <c r="B232" s="5" t="str">
        <f>'Per Book'!B205</f>
        <v>341 - Structures and Improvements</v>
      </c>
      <c r="D232" s="11">
        <f>'Per Book'!D205+Adjustments!D205</f>
        <v>0</v>
      </c>
      <c r="E232" s="11"/>
      <c r="F232" s="11">
        <f>'Per Book'!F205+Adjustments!F205</f>
        <v>0</v>
      </c>
      <c r="G232" s="11"/>
      <c r="H232" s="11">
        <f>'Per Book'!H205+Adjustments!H205</f>
        <v>0</v>
      </c>
      <c r="I232" s="12"/>
      <c r="J232" s="11">
        <f t="shared" si="50"/>
        <v>0</v>
      </c>
      <c r="K232" s="2"/>
      <c r="L232" s="9" t="str">
        <f t="shared" si="59"/>
        <v>NA</v>
      </c>
      <c r="M232" s="9"/>
      <c r="N232" s="9" t="str">
        <f>IF(SUM(D231:D232)=0,"NA",+SUM(J231:J232)/SUM(D231:D232))</f>
        <v>NA</v>
      </c>
      <c r="O232" s="9"/>
      <c r="P232" s="9" t="str">
        <f>IF(SUM(D230:D232)=0,"NA",+SUM(J230:$J232)/SUM(D230:D232))</f>
        <v>NA</v>
      </c>
      <c r="Q232" s="9"/>
      <c r="R232" s="9" t="str">
        <f>IF(SUM(D229:D232)=0,"NA",+SUM($J229:J232)/SUM(D229:D232))</f>
        <v>NA</v>
      </c>
      <c r="S232" s="9"/>
      <c r="T232" s="9" t="str">
        <f>IF(SUM(D228:D232)=0,"NA",+SUM($J228:J232)/SUM(D228:D232))</f>
        <v>NA</v>
      </c>
      <c r="U232" s="9"/>
      <c r="V232" s="9">
        <f>IF(SUM(D227:D232)=0,"NA",+SUM($J227:J232)/SUM(D227:D232))</f>
        <v>0</v>
      </c>
      <c r="W232" s="9"/>
      <c r="X232" s="9">
        <f>IF(SUM(D226:D232)=0,"NA",+SUM($J226:J232)/SUM(D226:D232))</f>
        <v>0</v>
      </c>
      <c r="Y232" s="9"/>
      <c r="Z232" s="9">
        <f>IF(SUM(D225:D232)=0,"NA",+SUM($J225:J232)/SUM(D225:D232))</f>
        <v>0</v>
      </c>
      <c r="AA232" s="9"/>
      <c r="AB232" s="9">
        <f>IF(SUM(D224:D232)=0,"NA",+SUM($J224:J232)/SUM(D224:D232))</f>
        <v>0</v>
      </c>
      <c r="AD232" s="9">
        <f>IF(SUM(D223:D232)=0,"NA",+SUM($J223:J232)/SUM(D223:D232))</f>
        <v>0</v>
      </c>
      <c r="AE232" s="9"/>
      <c r="AF232" s="9" t="s">
        <v>23</v>
      </c>
      <c r="AG232" s="9"/>
      <c r="AH232" s="9"/>
      <c r="AI232" s="9"/>
      <c r="AJ232" s="9"/>
      <c r="AK232" s="9"/>
      <c r="AO232" s="9"/>
      <c r="AP232" s="9"/>
      <c r="AQ232" s="9"/>
      <c r="AR232" s="9"/>
      <c r="AS232" s="2"/>
      <c r="AT232" s="2"/>
    </row>
    <row r="233" spans="1:46" x14ac:dyDescent="0.2">
      <c r="A233" s="5">
        <f>'Per Book'!A206</f>
        <v>1992</v>
      </c>
      <c r="B233" s="5" t="str">
        <f>'Per Book'!B206</f>
        <v>341 - Structures and Improvements</v>
      </c>
      <c r="D233" s="11">
        <f>'Per Book'!D206+Adjustments!D206</f>
        <v>0</v>
      </c>
      <c r="E233" s="11"/>
      <c r="F233" s="11">
        <f>'Per Book'!F206+Adjustments!F206</f>
        <v>0</v>
      </c>
      <c r="G233" s="11"/>
      <c r="H233" s="11">
        <f>'Per Book'!H206+Adjustments!H206</f>
        <v>0</v>
      </c>
      <c r="I233" s="12"/>
      <c r="J233" s="11">
        <f t="shared" si="50"/>
        <v>0</v>
      </c>
      <c r="K233" s="2"/>
      <c r="L233" s="9" t="str">
        <f t="shared" si="59"/>
        <v>NA</v>
      </c>
      <c r="M233" s="9"/>
      <c r="N233" s="9" t="str">
        <f t="shared" ref="N233:N237" si="60">IF(SUM(D232:D233)=0,"NA",+SUM(J232:J233)/SUM(D232:D233))</f>
        <v>NA</v>
      </c>
      <c r="O233" s="9"/>
      <c r="P233" s="9" t="str">
        <f>IF(SUM(D231:D233)=0,"NA",+SUM(J231:$J233)/SUM(D231:D233))</f>
        <v>NA</v>
      </c>
      <c r="Q233" s="9"/>
      <c r="R233" s="9" t="str">
        <f>IF(SUM(D230:D233)=0,"NA",+SUM($J230:J233)/SUM(D230:D233))</f>
        <v>NA</v>
      </c>
      <c r="S233" s="9"/>
      <c r="T233" s="9" t="str">
        <f>IF(SUM(D229:D233)=0,"NA",+SUM($J229:J233)/SUM(D229:D233))</f>
        <v>NA</v>
      </c>
      <c r="U233" s="9"/>
      <c r="V233" s="9" t="str">
        <f>IF(SUM(D228:D233)=0,"NA",+SUM($J228:J233)/SUM(D228:D233))</f>
        <v>NA</v>
      </c>
      <c r="W233" s="9"/>
      <c r="X233" s="9">
        <f>IF(SUM(D227:D233)=0,"NA",+SUM($J227:J233)/SUM(D227:D233))</f>
        <v>0</v>
      </c>
      <c r="Y233" s="9"/>
      <c r="Z233" s="9">
        <f>IF(SUM(D226:D233)=0,"NA",+SUM($J226:J233)/SUM(D226:D233))</f>
        <v>0</v>
      </c>
      <c r="AA233" s="9"/>
      <c r="AB233" s="9">
        <f>IF(SUM(D225:D233)=0,"NA",+SUM($J225:J233)/SUM(D225:D233))</f>
        <v>0</v>
      </c>
      <c r="AD233" s="9">
        <f>IF(SUM(D224:D233)=0,"NA",+SUM($J224:J233)/SUM(D224:D233))</f>
        <v>0</v>
      </c>
      <c r="AE233" s="9"/>
      <c r="AF233" s="9" t="s">
        <v>23</v>
      </c>
      <c r="AG233" s="9"/>
      <c r="AH233" s="9"/>
      <c r="AI233" s="9"/>
      <c r="AJ233" s="9"/>
      <c r="AK233" s="9"/>
      <c r="AO233" s="9"/>
      <c r="AP233" s="9"/>
      <c r="AQ233" s="9"/>
      <c r="AR233" s="9"/>
      <c r="AS233" s="2"/>
      <c r="AT233" s="2"/>
    </row>
    <row r="234" spans="1:46" x14ac:dyDescent="0.2">
      <c r="A234" s="5">
        <f>'Per Book'!A207</f>
        <v>1993</v>
      </c>
      <c r="B234" s="5" t="str">
        <f>'Per Book'!B207</f>
        <v>341 - Structures and Improvements</v>
      </c>
      <c r="D234" s="11">
        <f>'Per Book'!D207+Adjustments!D207</f>
        <v>0</v>
      </c>
      <c r="E234" s="11"/>
      <c r="F234" s="11">
        <f>'Per Book'!F207+Adjustments!F207</f>
        <v>0</v>
      </c>
      <c r="G234" s="11"/>
      <c r="H234" s="11">
        <f>'Per Book'!H207+Adjustments!H207</f>
        <v>0</v>
      </c>
      <c r="I234" s="12"/>
      <c r="J234" s="11">
        <f t="shared" si="50"/>
        <v>0</v>
      </c>
      <c r="K234" s="2"/>
      <c r="L234" s="9" t="str">
        <f t="shared" si="59"/>
        <v>NA</v>
      </c>
      <c r="M234" s="9"/>
      <c r="N234" s="9" t="str">
        <f t="shared" si="60"/>
        <v>NA</v>
      </c>
      <c r="O234" s="9"/>
      <c r="P234" s="9" t="str">
        <f>IF(SUM(D232:D234)=0,"NA",+SUM(J232:$J234)/SUM(D232:D234))</f>
        <v>NA</v>
      </c>
      <c r="Q234" s="9"/>
      <c r="R234" s="9" t="str">
        <f>IF(SUM(D231:D234)=0,"NA",+SUM($J231:J234)/SUM(D231:D234))</f>
        <v>NA</v>
      </c>
      <c r="S234" s="9"/>
      <c r="T234" s="9" t="str">
        <f>IF(SUM(D230:D234)=0,"NA",+SUM($J230:J234)/SUM(D230:D234))</f>
        <v>NA</v>
      </c>
      <c r="U234" s="9"/>
      <c r="V234" s="9" t="str">
        <f>IF(SUM(D229:D234)=0,"NA",+SUM($J229:J234)/SUM(D229:D234))</f>
        <v>NA</v>
      </c>
      <c r="W234" s="9"/>
      <c r="X234" s="9" t="str">
        <f>IF(SUM(D228:D234)=0,"NA",+SUM($J228:J234)/SUM(D228:D234))</f>
        <v>NA</v>
      </c>
      <c r="Y234" s="9"/>
      <c r="Z234" s="9">
        <f>IF(SUM(D227:D234)=0,"NA",+SUM($J227:J234)/SUM(D227:D234))</f>
        <v>0</v>
      </c>
      <c r="AA234" s="9"/>
      <c r="AB234" s="9">
        <f>IF(SUM(D226:D234)=0,"NA",+SUM($J226:J234)/SUM(D226:D234))</f>
        <v>0</v>
      </c>
      <c r="AD234" s="9">
        <f>IF(SUM(D225:D234)=0,"NA",+SUM($J225:J234)/SUM(D225:D234))</f>
        <v>0</v>
      </c>
      <c r="AE234" s="9"/>
      <c r="AF234" s="9" t="s">
        <v>23</v>
      </c>
      <c r="AG234" s="9"/>
      <c r="AH234" s="9"/>
      <c r="AI234" s="9"/>
      <c r="AJ234" s="9"/>
      <c r="AK234" s="9"/>
      <c r="AO234" s="9"/>
      <c r="AP234" s="9"/>
      <c r="AQ234" s="9"/>
      <c r="AR234" s="9"/>
      <c r="AS234" s="2"/>
      <c r="AT234" s="2"/>
    </row>
    <row r="235" spans="1:46" x14ac:dyDescent="0.2">
      <c r="A235" s="5">
        <f>'Per Book'!A208</f>
        <v>1994</v>
      </c>
      <c r="B235" s="5" t="str">
        <f>'Per Book'!B208</f>
        <v>341 - Structures and Improvements</v>
      </c>
      <c r="D235" s="11">
        <f>'Per Book'!D208+Adjustments!D208</f>
        <v>682.5</v>
      </c>
      <c r="E235" s="11"/>
      <c r="F235" s="11">
        <f>'Per Book'!F208+Adjustments!F208</f>
        <v>0</v>
      </c>
      <c r="G235" s="11"/>
      <c r="H235" s="11">
        <f>'Per Book'!H208+Adjustments!H208</f>
        <v>95.72</v>
      </c>
      <c r="I235" s="12"/>
      <c r="J235" s="11">
        <f t="shared" si="50"/>
        <v>-95.72</v>
      </c>
      <c r="K235" s="2"/>
      <c r="L235" s="9">
        <f t="shared" si="59"/>
        <v>-0.14024908424908425</v>
      </c>
      <c r="M235" s="9"/>
      <c r="N235" s="9">
        <f t="shared" si="60"/>
        <v>-0.14024908424908425</v>
      </c>
      <c r="O235" s="9"/>
      <c r="P235" s="9">
        <f>IF(SUM(D233:D235)=0,"NA",+SUM(J233:$J235)/SUM(D233:D235))</f>
        <v>-0.14024908424908425</v>
      </c>
      <c r="Q235" s="9"/>
      <c r="R235" s="9">
        <f>IF(SUM(D232:D235)=0,"NA",+SUM($J232:J235)/SUM(D232:D235))</f>
        <v>-0.14024908424908425</v>
      </c>
      <c r="S235" s="9"/>
      <c r="T235" s="9">
        <f>IF(SUM(D231:D235)=0,"NA",+SUM($J231:J235)/SUM(D231:D235))</f>
        <v>-0.14024908424908425</v>
      </c>
      <c r="U235" s="9"/>
      <c r="V235" s="9">
        <f>IF(SUM(D230:D235)=0,"NA",+SUM($J230:J235)/SUM(D230:D235))</f>
        <v>-0.14024908424908425</v>
      </c>
      <c r="W235" s="9"/>
      <c r="X235" s="9">
        <f>IF(SUM(D229:D235)=0,"NA",+SUM($J229:J235)/SUM(D229:D235))</f>
        <v>-0.14024908424908425</v>
      </c>
      <c r="Y235" s="9"/>
      <c r="Z235" s="9">
        <f>IF(SUM(D228:D235)=0,"NA",+SUM($J228:J235)/SUM(D228:D235))</f>
        <v>-0.14024908424908425</v>
      </c>
      <c r="AA235" s="9"/>
      <c r="AB235" s="9">
        <f>IF(SUM(D227:D235)=0,"NA",+SUM($J227:J235)/SUM(D227:D235))</f>
        <v>-2.2321459802949919E-3</v>
      </c>
      <c r="AD235" s="9">
        <f>IF(SUM(D226:D235)=0,"NA",+SUM($J226:J235)/SUM(D226:D235))</f>
        <v>-2.1996759775252494E-3</v>
      </c>
      <c r="AE235" s="9"/>
      <c r="AF235" s="9" t="s">
        <v>23</v>
      </c>
      <c r="AG235" s="9"/>
      <c r="AH235" s="9"/>
      <c r="AI235" s="9"/>
      <c r="AJ235" s="9"/>
      <c r="AK235" s="9"/>
      <c r="AO235" s="9"/>
      <c r="AP235" s="9"/>
      <c r="AQ235" s="9"/>
      <c r="AR235" s="9"/>
      <c r="AS235" s="2"/>
      <c r="AT235" s="2"/>
    </row>
    <row r="236" spans="1:46" x14ac:dyDescent="0.2">
      <c r="A236" s="5">
        <f>'Per Book'!A209</f>
        <v>1995</v>
      </c>
      <c r="B236" s="5" t="str">
        <f>'Per Book'!B209</f>
        <v>341 - Structures and Improvements</v>
      </c>
      <c r="D236" s="11">
        <f>'Per Book'!D209+Adjustments!D209</f>
        <v>2073.54</v>
      </c>
      <c r="E236" s="11"/>
      <c r="F236" s="11">
        <f>'Per Book'!F209+Adjustments!F209</f>
        <v>0</v>
      </c>
      <c r="G236" s="11"/>
      <c r="H236" s="11">
        <f>'Per Book'!H209+Adjustments!H209</f>
        <v>-0.59</v>
      </c>
      <c r="I236" s="12"/>
      <c r="J236" s="11">
        <f t="shared" si="50"/>
        <v>0.59</v>
      </c>
      <c r="K236" s="2"/>
      <c r="L236" s="9">
        <f t="shared" si="59"/>
        <v>2.8453755413447536E-4</v>
      </c>
      <c r="M236" s="9"/>
      <c r="N236" s="9">
        <f t="shared" si="60"/>
        <v>-3.4516915574519962E-2</v>
      </c>
      <c r="O236" s="9"/>
      <c r="P236" s="9">
        <f>IF(SUM(D234:D236)=0,"NA",+SUM(J234:$J236)/SUM(D234:D236))</f>
        <v>-3.4516915574519962E-2</v>
      </c>
      <c r="Q236" s="9"/>
      <c r="R236" s="9">
        <f>IF(SUM(D233:D236)=0,"NA",+SUM($J233:J236)/SUM(D233:D236))</f>
        <v>-3.4516915574519962E-2</v>
      </c>
      <c r="S236" s="9"/>
      <c r="T236" s="9">
        <f>IF(SUM(D232:D236)=0,"NA",+SUM($J232:J236)/SUM(D232:D236))</f>
        <v>-3.4516915574519962E-2</v>
      </c>
      <c r="U236" s="9"/>
      <c r="V236" s="9">
        <f>IF(SUM(D231:D236)=0,"NA",+SUM($J231:J236)/SUM(D231:D236))</f>
        <v>-3.4516915574519962E-2</v>
      </c>
      <c r="W236" s="9"/>
      <c r="X236" s="9">
        <f>IF(SUM(D230:D236)=0,"NA",+SUM($J230:J236)/SUM(D230:D236))</f>
        <v>-3.4516915574519962E-2</v>
      </c>
      <c r="Y236" s="9"/>
      <c r="Z236" s="9">
        <f>IF(SUM(D229:D236)=0,"NA",+SUM($J229:J236)/SUM(D229:D236))</f>
        <v>-3.4516915574519962E-2</v>
      </c>
      <c r="AA236" s="9"/>
      <c r="AB236" s="9">
        <f>IF(SUM(D228:D236)=0,"NA",+SUM($J228:J236)/SUM(D228:D236))</f>
        <v>-3.4516915574519962E-2</v>
      </c>
      <c r="AD236" s="9">
        <f>IF(SUM(D227:D236)=0,"NA",+SUM($J227:J236)/SUM(D227:D236))</f>
        <v>-2.1160671624991878E-3</v>
      </c>
      <c r="AE236" s="9"/>
      <c r="AF236" s="9" t="s">
        <v>23</v>
      </c>
      <c r="AG236" s="9"/>
      <c r="AH236" s="9"/>
      <c r="AI236" s="9"/>
      <c r="AJ236" s="9"/>
      <c r="AK236" s="9"/>
      <c r="AO236" s="9"/>
      <c r="AP236" s="9"/>
      <c r="AQ236" s="9"/>
      <c r="AR236" s="9"/>
      <c r="AS236" s="2"/>
      <c r="AT236" s="2"/>
    </row>
    <row r="237" spans="1:46" x14ac:dyDescent="0.2">
      <c r="A237" s="5">
        <f>'Per Book'!A210</f>
        <v>1996</v>
      </c>
      <c r="B237" s="5" t="str">
        <f>'Per Book'!B210</f>
        <v>341 - Structures and Improvements</v>
      </c>
      <c r="D237" s="11">
        <f>'Per Book'!D210+Adjustments!D210</f>
        <v>0</v>
      </c>
      <c r="E237" s="11"/>
      <c r="F237" s="11">
        <f>'Per Book'!F210+Adjustments!F210</f>
        <v>0</v>
      </c>
      <c r="G237" s="11"/>
      <c r="H237" s="11">
        <f>'Per Book'!H210+Adjustments!H210</f>
        <v>0</v>
      </c>
      <c r="I237" s="12"/>
      <c r="J237" s="11">
        <f t="shared" si="50"/>
        <v>0</v>
      </c>
      <c r="K237" s="2"/>
      <c r="L237" s="9" t="str">
        <f>IF(+D237=0,"NA",+J237/D237)</f>
        <v>NA</v>
      </c>
      <c r="M237" s="9"/>
      <c r="N237" s="9">
        <f t="shared" si="60"/>
        <v>2.8453755413447536E-4</v>
      </c>
      <c r="O237" s="9"/>
      <c r="P237" s="9">
        <f>IF(SUM(D235:D237)=0,"NA",+SUM(J235:$J237)/SUM(D235:D237))</f>
        <v>-3.4516915574519962E-2</v>
      </c>
      <c r="Q237" s="9"/>
      <c r="R237" s="9">
        <f>IF(SUM(D234:D237)=0,"NA",+SUM($J234:J237)/SUM(D234:D237))</f>
        <v>-3.4516915574519962E-2</v>
      </c>
      <c r="S237" s="9"/>
      <c r="T237" s="9">
        <f>IF(SUM(D233:D237)=0,"NA",+SUM($J233:J237)/SUM(D233:D237))</f>
        <v>-3.4516915574519962E-2</v>
      </c>
      <c r="U237" s="9"/>
      <c r="V237" s="9">
        <f>IF(SUM(D232:D237)=0,"NA",+SUM($J232:J237)/SUM(D232:D237))</f>
        <v>-3.4516915574519962E-2</v>
      </c>
      <c r="W237" s="9"/>
      <c r="X237" s="9">
        <f>IF(SUM(D231:D237)=0,"NA",+SUM($J231:J237)/SUM(D231:D237))</f>
        <v>-3.4516915574519962E-2</v>
      </c>
      <c r="Y237" s="9"/>
      <c r="Z237" s="9">
        <f>IF(SUM(D230:D237)=0,"NA",+SUM($J230:J237)/SUM(D230:D237))</f>
        <v>-3.4516915574519962E-2</v>
      </c>
      <c r="AA237" s="9"/>
      <c r="AB237" s="9">
        <f>IF(SUM(D229:D237)=0,"NA",+SUM($J229:J237)/SUM(D229:D237))</f>
        <v>-3.4516915574519962E-2</v>
      </c>
      <c r="AD237" s="9">
        <f>IF(SUM(D228:D237)=0,"NA",+SUM($J228:J237)/SUM(D228:D237))</f>
        <v>-3.4516915574519962E-2</v>
      </c>
      <c r="AE237" s="9"/>
      <c r="AF237" s="9">
        <f>IF(SUM($D223:$D237)=0,"NA",+SUM($J223:$J237)/SUM($D223:$D237))</f>
        <v>-2.0866857472760995E-3</v>
      </c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2"/>
      <c r="AT237" s="2"/>
    </row>
    <row r="238" spans="1:46" x14ac:dyDescent="0.2">
      <c r="A238" s="5">
        <f>'Per Book'!A211</f>
        <v>1997</v>
      </c>
      <c r="B238" s="5" t="str">
        <f>'Per Book'!B211</f>
        <v>341 - Structures and Improvements</v>
      </c>
      <c r="D238" s="11">
        <f>'Per Book'!D211+Adjustments!D211</f>
        <v>0</v>
      </c>
      <c r="E238" s="11"/>
      <c r="F238" s="11">
        <f>'Per Book'!F211+Adjustments!F211</f>
        <v>0</v>
      </c>
      <c r="G238" s="11"/>
      <c r="H238" s="11">
        <f>'Per Book'!H211+Adjustments!H211</f>
        <v>0</v>
      </c>
      <c r="I238" s="12"/>
      <c r="J238" s="11">
        <f t="shared" si="50"/>
        <v>0</v>
      </c>
      <c r="K238" s="2"/>
      <c r="L238" s="9" t="str">
        <f t="shared" ref="L238:L256" si="61">IF(+D238=0,"NA",+J238/D238)</f>
        <v>NA</v>
      </c>
      <c r="M238" s="9"/>
      <c r="N238" s="9" t="str">
        <f t="shared" ref="N238:N256" si="62">IF(SUM(D237:D238)=0,"NA",+SUM(J237:J238)/SUM(D237:D238))</f>
        <v>NA</v>
      </c>
      <c r="O238" s="9"/>
      <c r="P238" s="9">
        <f>IF(SUM(D236:D238)=0,"NA",+SUM(J236:$J238)/SUM(D236:D238))</f>
        <v>2.8453755413447536E-4</v>
      </c>
      <c r="Q238" s="9"/>
      <c r="R238" s="9">
        <f>IF(SUM(D235:D238)=0,"NA",+SUM($J235:J238)/SUM(D235:D238))</f>
        <v>-3.4516915574519962E-2</v>
      </c>
      <c r="S238" s="9"/>
      <c r="T238" s="9">
        <f>IF(SUM(D234:D238)=0,"NA",+SUM($J234:J238)/SUM(D234:D238))</f>
        <v>-3.4516915574519962E-2</v>
      </c>
      <c r="U238" s="9"/>
      <c r="V238" s="9">
        <f>IF(SUM(D233:D238)=0,"NA",+SUM($J233:J238)/SUM(D233:D238))</f>
        <v>-3.4516915574519962E-2</v>
      </c>
      <c r="W238" s="9"/>
      <c r="X238" s="9">
        <f>IF(SUM(D232:D238)=0,"NA",+SUM($J232:J238)/SUM(D232:D238))</f>
        <v>-3.4516915574519962E-2</v>
      </c>
      <c r="Y238" s="9"/>
      <c r="Z238" s="9">
        <f>IF(SUM(D231:D238)=0,"NA",+SUM($J231:J238)/SUM(D231:D238))</f>
        <v>-3.4516915574519962E-2</v>
      </c>
      <c r="AA238" s="9"/>
      <c r="AB238" s="9">
        <f>IF(SUM(D230:D238)=0,"NA",+SUM($J230:J238)/SUM(D230:D238))</f>
        <v>-3.4516915574519962E-2</v>
      </c>
      <c r="AD238" s="9">
        <f>IF(SUM(D229:D238)=0,"NA",+SUM($J229:J238)/SUM(D229:D238))</f>
        <v>-3.4516915574519962E-2</v>
      </c>
      <c r="AE238" s="9"/>
      <c r="AF238" s="9">
        <f t="shared" ref="AF238:AF256" si="63">IF(SUM($D224:$D238)=0,"NA",+SUM($J224:$J238)/SUM($D224:$D238))</f>
        <v>-2.0866857472760995E-3</v>
      </c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2"/>
      <c r="AT238" s="2"/>
    </row>
    <row r="239" spans="1:46" x14ac:dyDescent="0.2">
      <c r="A239" s="5">
        <f>'Per Book'!A212</f>
        <v>1998</v>
      </c>
      <c r="B239" s="5" t="str">
        <f>'Per Book'!B212</f>
        <v>341 - Structures and Improvements</v>
      </c>
      <c r="D239" s="11">
        <f>'Per Book'!D212+Adjustments!D212</f>
        <v>14083.13</v>
      </c>
      <c r="E239" s="11"/>
      <c r="F239" s="11">
        <f>'Per Book'!F212+Adjustments!F212</f>
        <v>0</v>
      </c>
      <c r="G239" s="11"/>
      <c r="H239" s="11">
        <f>'Per Book'!H212+Adjustments!H212</f>
        <v>0</v>
      </c>
      <c r="I239" s="12"/>
      <c r="J239" s="11">
        <f t="shared" si="50"/>
        <v>0</v>
      </c>
      <c r="K239" s="2"/>
      <c r="L239" s="9">
        <f t="shared" si="61"/>
        <v>0</v>
      </c>
      <c r="M239" s="9"/>
      <c r="N239" s="9">
        <f t="shared" si="62"/>
        <v>0</v>
      </c>
      <c r="O239" s="9"/>
      <c r="P239" s="9">
        <f>IF(SUM(D237:D239)=0,"NA",+SUM(J237:$J239)/SUM(D237:D239))</f>
        <v>0</v>
      </c>
      <c r="Q239" s="9"/>
      <c r="R239" s="9">
        <f>IF(SUM(D236:D239)=0,"NA",+SUM($J236:J239)/SUM(D236:D239))</f>
        <v>3.6517425929971959E-5</v>
      </c>
      <c r="S239" s="9"/>
      <c r="T239" s="9">
        <f>IF(SUM(D235:D239)=0,"NA",+SUM($J235:J239)/SUM(D235:D239))</f>
        <v>-5.6493283220016193E-3</v>
      </c>
      <c r="U239" s="9"/>
      <c r="V239" s="9">
        <f>IF(SUM(D234:D239)=0,"NA",+SUM($J234:J239)/SUM(D234:D239))</f>
        <v>-5.6493283220016193E-3</v>
      </c>
      <c r="W239" s="9"/>
      <c r="X239" s="9">
        <f>IF(SUM(D233:D239)=0,"NA",+SUM($J233:J239)/SUM(D233:D239))</f>
        <v>-5.6493283220016193E-3</v>
      </c>
      <c r="Y239" s="9"/>
      <c r="Z239" s="9">
        <f>IF(SUM(D232:D239)=0,"NA",+SUM($J232:J239)/SUM(D232:D239))</f>
        <v>-5.6493283220016193E-3</v>
      </c>
      <c r="AA239" s="9"/>
      <c r="AB239" s="9">
        <f>IF(SUM(D231:D239)=0,"NA",+SUM($J231:J239)/SUM(D231:D239))</f>
        <v>-5.6493283220016193E-3</v>
      </c>
      <c r="AD239" s="9">
        <f>IF(SUM(D230:D239)=0,"NA",+SUM($J230:J239)/SUM(D230:D239))</f>
        <v>-5.6493283220016193E-3</v>
      </c>
      <c r="AE239" s="9"/>
      <c r="AF239" s="9">
        <f t="shared" si="63"/>
        <v>-1.5942105004728335E-3</v>
      </c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2"/>
      <c r="AT239" s="2"/>
    </row>
    <row r="240" spans="1:46" x14ac:dyDescent="0.2">
      <c r="A240" s="5">
        <f>'Per Book'!A213</f>
        <v>1999</v>
      </c>
      <c r="B240" s="5" t="str">
        <f>'Per Book'!B213</f>
        <v>341 - Structures and Improvements</v>
      </c>
      <c r="D240" s="11">
        <f>'Per Book'!D213+Adjustments!D213</f>
        <v>0</v>
      </c>
      <c r="E240" s="11"/>
      <c r="F240" s="11">
        <f>'Per Book'!F213+Adjustments!F213</f>
        <v>0</v>
      </c>
      <c r="G240" s="11"/>
      <c r="H240" s="11">
        <f>'Per Book'!H213+Adjustments!H213</f>
        <v>0</v>
      </c>
      <c r="I240" s="12"/>
      <c r="J240" s="11">
        <f t="shared" si="50"/>
        <v>0</v>
      </c>
      <c r="K240" s="2"/>
      <c r="L240" s="9" t="str">
        <f t="shared" si="61"/>
        <v>NA</v>
      </c>
      <c r="M240" s="9"/>
      <c r="N240" s="9">
        <f t="shared" si="62"/>
        <v>0</v>
      </c>
      <c r="O240" s="9"/>
      <c r="P240" s="9">
        <f>IF(SUM(D238:D240)=0,"NA",+SUM(J238:$J240)/SUM(D238:D240))</f>
        <v>0</v>
      </c>
      <c r="Q240" s="9"/>
      <c r="R240" s="9">
        <f>IF(SUM(D237:D240)=0,"NA",+SUM($J237:J240)/SUM(D237:D240))</f>
        <v>0</v>
      </c>
      <c r="S240" s="9"/>
      <c r="T240" s="9">
        <f>IF(SUM(D236:D240)=0,"NA",+SUM($J236:J240)/SUM(D236:D240))</f>
        <v>3.6517425929971959E-5</v>
      </c>
      <c r="U240" s="9"/>
      <c r="V240" s="9">
        <f>IF(SUM(D235:D240)=0,"NA",+SUM($J235:J240)/SUM(D235:D240))</f>
        <v>-5.6493283220016193E-3</v>
      </c>
      <c r="W240" s="9"/>
      <c r="X240" s="9">
        <f>IF(SUM(D234:D240)=0,"NA",+SUM($J234:J240)/SUM(D234:D240))</f>
        <v>-5.6493283220016193E-3</v>
      </c>
      <c r="Y240" s="9"/>
      <c r="Z240" s="9">
        <f>IF(SUM(D233:D240)=0,"NA",+SUM($J233:J240)/SUM(D233:D240))</f>
        <v>-5.6493283220016193E-3</v>
      </c>
      <c r="AA240" s="9"/>
      <c r="AB240" s="9">
        <f>IF(SUM(D232:D240)=0,"NA",+SUM($J232:J240)/SUM(D232:D240))</f>
        <v>-5.6493283220016193E-3</v>
      </c>
      <c r="AD240" s="9">
        <f>IF(SUM(D231:D240)=0,"NA",+SUM($J231:J240)/SUM(D231:D240))</f>
        <v>-5.6493283220016193E-3</v>
      </c>
      <c r="AE240" s="9"/>
      <c r="AF240" s="9">
        <f t="shared" si="63"/>
        <v>-1.5942105004728335E-3</v>
      </c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2"/>
      <c r="AT240" s="2"/>
    </row>
    <row r="241" spans="1:46" x14ac:dyDescent="0.2">
      <c r="A241" s="5">
        <f>'Per Book'!A214</f>
        <v>2000</v>
      </c>
      <c r="B241" s="5" t="str">
        <f>'Per Book'!B214</f>
        <v>341 - Structures and Improvements</v>
      </c>
      <c r="D241" s="11">
        <f>'Per Book'!D214+Adjustments!D214</f>
        <v>0</v>
      </c>
      <c r="E241" s="11"/>
      <c r="F241" s="11">
        <f>'Per Book'!F214+Adjustments!F214</f>
        <v>0</v>
      </c>
      <c r="G241" s="11"/>
      <c r="H241" s="11">
        <f>'Per Book'!H214+Adjustments!H214</f>
        <v>0</v>
      </c>
      <c r="I241" s="12"/>
      <c r="J241" s="11">
        <f t="shared" si="50"/>
        <v>0</v>
      </c>
      <c r="K241" s="2"/>
      <c r="L241" s="9" t="str">
        <f t="shared" si="61"/>
        <v>NA</v>
      </c>
      <c r="M241" s="9"/>
      <c r="N241" s="9" t="str">
        <f t="shared" si="62"/>
        <v>NA</v>
      </c>
      <c r="O241" s="9"/>
      <c r="P241" s="9">
        <f>IF(SUM(D239:D241)=0,"NA",+SUM(J239:$J241)/SUM(D239:D241))</f>
        <v>0</v>
      </c>
      <c r="Q241" s="9"/>
      <c r="R241" s="9">
        <f>IF(SUM(D238:D241)=0,"NA",+SUM($J238:J241)/SUM(D238:D241))</f>
        <v>0</v>
      </c>
      <c r="S241" s="9"/>
      <c r="T241" s="9">
        <f>IF(SUM(D237:D241)=0,"NA",+SUM($J237:J241)/SUM(D237:D241))</f>
        <v>0</v>
      </c>
      <c r="U241" s="9"/>
      <c r="V241" s="9">
        <f>IF(SUM(D236:D241)=0,"NA",+SUM($J236:J241)/SUM(D236:D241))</f>
        <v>3.6517425929971959E-5</v>
      </c>
      <c r="W241" s="9"/>
      <c r="X241" s="9">
        <f>IF(SUM(D235:D241)=0,"NA",+SUM($J235:J241)/SUM(D235:D241))</f>
        <v>-5.6493283220016193E-3</v>
      </c>
      <c r="Y241" s="9"/>
      <c r="Z241" s="9">
        <f>IF(SUM(D234:D241)=0,"NA",+SUM($J234:J241)/SUM(D234:D241))</f>
        <v>-5.6493283220016193E-3</v>
      </c>
      <c r="AA241" s="9"/>
      <c r="AB241" s="9">
        <f>IF(SUM(D233:D241)=0,"NA",+SUM($J233:J241)/SUM(D233:D241))</f>
        <v>-5.6493283220016193E-3</v>
      </c>
      <c r="AD241" s="9">
        <f>IF(SUM(D232:D241)=0,"NA",+SUM($J232:J241)/SUM(D232:D241))</f>
        <v>-5.6493283220016193E-3</v>
      </c>
      <c r="AE241" s="9"/>
      <c r="AF241" s="9">
        <f t="shared" si="63"/>
        <v>-1.6113031399323534E-3</v>
      </c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2"/>
      <c r="AT241" s="2"/>
    </row>
    <row r="242" spans="1:46" x14ac:dyDescent="0.2">
      <c r="A242" s="5">
        <f>'Per Book'!A215</f>
        <v>2001</v>
      </c>
      <c r="B242" s="5" t="str">
        <f>'Per Book'!B215</f>
        <v>341 - Structures and Improvements</v>
      </c>
      <c r="D242" s="11">
        <f>'Per Book'!D215+Adjustments!D215</f>
        <v>0</v>
      </c>
      <c r="E242" s="11"/>
      <c r="F242" s="11">
        <f>'Per Book'!F215+Adjustments!F215</f>
        <v>0</v>
      </c>
      <c r="G242" s="11"/>
      <c r="H242" s="11">
        <f>'Per Book'!H215+Adjustments!H215</f>
        <v>0</v>
      </c>
      <c r="I242" s="12"/>
      <c r="J242" s="11">
        <f t="shared" si="50"/>
        <v>0</v>
      </c>
      <c r="K242" s="2"/>
      <c r="L242" s="9" t="str">
        <f t="shared" si="61"/>
        <v>NA</v>
      </c>
      <c r="M242" s="9"/>
      <c r="N242" s="9" t="str">
        <f t="shared" si="62"/>
        <v>NA</v>
      </c>
      <c r="O242" s="9"/>
      <c r="P242" s="9" t="str">
        <f>IF(SUM(D240:D242)=0,"NA",+SUM(J240:$J242)/SUM(D240:D242))</f>
        <v>NA</v>
      </c>
      <c r="Q242" s="9"/>
      <c r="R242" s="9">
        <f>IF(SUM(D239:D242)=0,"NA",+SUM($J239:J242)/SUM(D239:D242))</f>
        <v>0</v>
      </c>
      <c r="S242" s="9"/>
      <c r="T242" s="9">
        <f>IF(SUM(D238:D242)=0,"NA",+SUM($J238:J242)/SUM(D238:D242))</f>
        <v>0</v>
      </c>
      <c r="U242" s="9"/>
      <c r="V242" s="9">
        <f>IF(SUM(D237:D242)=0,"NA",+SUM($J237:J242)/SUM(D237:D242))</f>
        <v>0</v>
      </c>
      <c r="W242" s="9"/>
      <c r="X242" s="9">
        <f>IF(SUM(D236:D242)=0,"NA",+SUM($J236:J242)/SUM(D236:D242))</f>
        <v>3.6517425929971959E-5</v>
      </c>
      <c r="Y242" s="9"/>
      <c r="Z242" s="9">
        <f>IF(SUM(D235:D242)=0,"NA",+SUM($J235:J242)/SUM(D235:D242))</f>
        <v>-5.6493283220016193E-3</v>
      </c>
      <c r="AA242" s="9"/>
      <c r="AB242" s="9">
        <f>IF(SUM(D234:D242)=0,"NA",+SUM($J234:J242)/SUM(D234:D242))</f>
        <v>-5.6493283220016193E-3</v>
      </c>
      <c r="AD242" s="9">
        <f>IF(SUM(D233:D242)=0,"NA",+SUM($J233:J242)/SUM(D233:D242))</f>
        <v>-5.6493283220016193E-3</v>
      </c>
      <c r="AE242" s="9"/>
      <c r="AF242" s="9">
        <f t="shared" si="63"/>
        <v>-5.6493283220016193E-3</v>
      </c>
      <c r="AG242" s="9"/>
      <c r="AH242" s="9">
        <f>IF(SUM($D223:$D242)=0,"NA",+SUM($J223:$J242)/SUM($D223:$D242))</f>
        <v>-1.5942105004728335E-3</v>
      </c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2"/>
      <c r="AT242" s="2"/>
    </row>
    <row r="243" spans="1:46" x14ac:dyDescent="0.2">
      <c r="A243" s="5">
        <f>'Per Book'!A216</f>
        <v>2002</v>
      </c>
      <c r="B243" s="5" t="str">
        <f>'Per Book'!B216</f>
        <v>341 - Structures and Improvements</v>
      </c>
      <c r="D243" s="11">
        <f>'Per Book'!D216+Adjustments!D216</f>
        <v>0</v>
      </c>
      <c r="E243" s="11"/>
      <c r="F243" s="11">
        <f>'Per Book'!F216+Adjustments!F216</f>
        <v>0</v>
      </c>
      <c r="G243" s="11"/>
      <c r="H243" s="11">
        <f>'Per Book'!H216+Adjustments!H216</f>
        <v>0</v>
      </c>
      <c r="I243" s="12"/>
      <c r="J243" s="11">
        <f t="shared" si="50"/>
        <v>0</v>
      </c>
      <c r="K243" s="2"/>
      <c r="L243" s="9" t="str">
        <f t="shared" si="61"/>
        <v>NA</v>
      </c>
      <c r="M243" s="9"/>
      <c r="N243" s="9" t="str">
        <f t="shared" si="62"/>
        <v>NA</v>
      </c>
      <c r="O243" s="9"/>
      <c r="P243" s="9" t="str">
        <f>IF(SUM(D241:D243)=0,"NA",+SUM(J241:$J243)/SUM(D241:D243))</f>
        <v>NA</v>
      </c>
      <c r="Q243" s="9"/>
      <c r="R243" s="9" t="str">
        <f>IF(SUM(D240:D243)=0,"NA",+SUM($J240:J243)/SUM(D240:D243))</f>
        <v>NA</v>
      </c>
      <c r="S243" s="9"/>
      <c r="T243" s="9">
        <f>IF(SUM(D239:D243)=0,"NA",+SUM($J239:J243)/SUM(D239:D243))</f>
        <v>0</v>
      </c>
      <c r="U243" s="9"/>
      <c r="V243" s="9">
        <f>IF(SUM(D238:D243)=0,"NA",+SUM($J238:J243)/SUM(D238:D243))</f>
        <v>0</v>
      </c>
      <c r="W243" s="9"/>
      <c r="X243" s="9">
        <f>IF(SUM(D237:D243)=0,"NA",+SUM($J237:J243)/SUM(D237:D243))</f>
        <v>0</v>
      </c>
      <c r="Y243" s="9"/>
      <c r="Z243" s="9">
        <f>IF(SUM(D236:D243)=0,"NA",+SUM($J236:J243)/SUM(D236:D243))</f>
        <v>3.6517425929971959E-5</v>
      </c>
      <c r="AA243" s="9"/>
      <c r="AB243" s="9">
        <f>IF(SUM(D235:D243)=0,"NA",+SUM($J235:J243)/SUM(D235:D243))</f>
        <v>-5.6493283220016193E-3</v>
      </c>
      <c r="AD243" s="9">
        <f>IF(SUM(D234:D243)=0,"NA",+SUM($J234:J243)/SUM(D234:D243))</f>
        <v>-5.6493283220016193E-3</v>
      </c>
      <c r="AE243" s="9"/>
      <c r="AF243" s="9">
        <f t="shared" si="63"/>
        <v>-5.6493283220016193E-3</v>
      </c>
      <c r="AG243" s="9"/>
      <c r="AH243" s="9">
        <f t="shared" ref="AH243:AH256" si="64">IF(SUM($D224:$D243)=0,"NA",+SUM($J224:$J243)/SUM($D224:$D243))</f>
        <v>-1.5942105004728335E-3</v>
      </c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2"/>
      <c r="AT243" s="2"/>
    </row>
    <row r="244" spans="1:46" x14ac:dyDescent="0.2">
      <c r="A244" s="5">
        <f>'Per Book'!A217</f>
        <v>2003</v>
      </c>
      <c r="B244" s="5" t="str">
        <f>'Per Book'!B217</f>
        <v>341 - Structures and Improvements</v>
      </c>
      <c r="D244" s="11">
        <f>'Per Book'!D217+Adjustments!D217</f>
        <v>0</v>
      </c>
      <c r="E244" s="11"/>
      <c r="F244" s="11">
        <f>'Per Book'!F217+Adjustments!F217</f>
        <v>0</v>
      </c>
      <c r="G244" s="11"/>
      <c r="H244" s="11">
        <f>'Per Book'!H217+Adjustments!H217</f>
        <v>0</v>
      </c>
      <c r="I244" s="12"/>
      <c r="J244" s="11">
        <f t="shared" si="50"/>
        <v>0</v>
      </c>
      <c r="K244" s="2"/>
      <c r="L244" s="9" t="str">
        <f t="shared" si="61"/>
        <v>NA</v>
      </c>
      <c r="M244" s="9"/>
      <c r="N244" s="9" t="str">
        <f t="shared" si="62"/>
        <v>NA</v>
      </c>
      <c r="O244" s="9"/>
      <c r="P244" s="9" t="str">
        <f>IF(SUM(D242:D244)=0,"NA",+SUM(J242:$J244)/SUM(D242:D244))</f>
        <v>NA</v>
      </c>
      <c r="Q244" s="9"/>
      <c r="R244" s="9" t="str">
        <f>IF(SUM(D241:D244)=0,"NA",+SUM($J241:J244)/SUM(D241:D244))</f>
        <v>NA</v>
      </c>
      <c r="S244" s="9"/>
      <c r="T244" s="9" t="str">
        <f>IF(SUM(D240:D244)=0,"NA",+SUM($J240:J244)/SUM(D240:D244))</f>
        <v>NA</v>
      </c>
      <c r="U244" s="9"/>
      <c r="V244" s="9">
        <f>IF(SUM(D239:D244)=0,"NA",+SUM($J239:J244)/SUM(D239:D244))</f>
        <v>0</v>
      </c>
      <c r="W244" s="9"/>
      <c r="X244" s="9">
        <f>IF(SUM(D238:D244)=0,"NA",+SUM($J238:J244)/SUM(D238:D244))</f>
        <v>0</v>
      </c>
      <c r="Y244" s="9"/>
      <c r="Z244" s="9">
        <f>IF(SUM(D237:D244)=0,"NA",+SUM($J237:J244)/SUM(D237:D244))</f>
        <v>0</v>
      </c>
      <c r="AA244" s="9"/>
      <c r="AB244" s="9">
        <f>IF(SUM(D236:D244)=0,"NA",+SUM($J236:J244)/SUM(D236:D244))</f>
        <v>3.6517425929971959E-5</v>
      </c>
      <c r="AD244" s="9">
        <f>IF(SUM(D235:D244)=0,"NA",+SUM($J235:J244)/SUM(D235:D244))</f>
        <v>-5.6493283220016193E-3</v>
      </c>
      <c r="AE244" s="9"/>
      <c r="AF244" s="9">
        <f t="shared" si="63"/>
        <v>-5.6493283220016193E-3</v>
      </c>
      <c r="AG244" s="9"/>
      <c r="AH244" s="9">
        <f t="shared" si="64"/>
        <v>-1.5942105004728335E-3</v>
      </c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2"/>
      <c r="AT244" s="2"/>
    </row>
    <row r="245" spans="1:46" x14ac:dyDescent="0.2">
      <c r="A245" s="5">
        <f>'Per Book'!A218</f>
        <v>2004</v>
      </c>
      <c r="B245" s="5" t="str">
        <f>'Per Book'!B218</f>
        <v>341 - Structures and Improvements</v>
      </c>
      <c r="D245" s="11">
        <f>'Per Book'!D218+Adjustments!D218</f>
        <v>0</v>
      </c>
      <c r="E245" s="11"/>
      <c r="F245" s="11">
        <f>'Per Book'!F218+Adjustments!F218</f>
        <v>0</v>
      </c>
      <c r="G245" s="11"/>
      <c r="H245" s="11">
        <f>'Per Book'!H218+Adjustments!H218</f>
        <v>0</v>
      </c>
      <c r="I245" s="12"/>
      <c r="J245" s="11">
        <f t="shared" si="50"/>
        <v>0</v>
      </c>
      <c r="K245" s="2"/>
      <c r="L245" s="9" t="str">
        <f t="shared" si="61"/>
        <v>NA</v>
      </c>
      <c r="M245" s="9"/>
      <c r="N245" s="9" t="str">
        <f t="shared" si="62"/>
        <v>NA</v>
      </c>
      <c r="O245" s="9"/>
      <c r="P245" s="9" t="str">
        <f>IF(SUM(D243:D245)=0,"NA",+SUM(J243:$J245)/SUM(D243:D245))</f>
        <v>NA</v>
      </c>
      <c r="Q245" s="9"/>
      <c r="R245" s="9" t="str">
        <f>IF(SUM(D242:D245)=0,"NA",+SUM($J242:J245)/SUM(D242:D245))</f>
        <v>NA</v>
      </c>
      <c r="S245" s="9"/>
      <c r="T245" s="9" t="str">
        <f>IF(SUM(D241:D245)=0,"NA",+SUM($J241:J245)/SUM(D241:D245))</f>
        <v>NA</v>
      </c>
      <c r="U245" s="9"/>
      <c r="V245" s="9" t="str">
        <f>IF(SUM(D240:D245)=0,"NA",+SUM($J240:J245)/SUM(D240:D245))</f>
        <v>NA</v>
      </c>
      <c r="W245" s="9"/>
      <c r="X245" s="9">
        <f>IF(SUM(D239:D245)=0,"NA",+SUM($J239:J245)/SUM(D239:D245))</f>
        <v>0</v>
      </c>
      <c r="Y245" s="9"/>
      <c r="Z245" s="9">
        <f>IF(SUM(D238:D245)=0,"NA",+SUM($J238:J245)/SUM(D238:D245))</f>
        <v>0</v>
      </c>
      <c r="AA245" s="9"/>
      <c r="AB245" s="9">
        <f>IF(SUM(D237:D245)=0,"NA",+SUM($J237:J245)/SUM(D237:D245))</f>
        <v>0</v>
      </c>
      <c r="AD245" s="9">
        <f>IF(SUM(D236:D245)=0,"NA",+SUM($J236:J245)/SUM(D236:D245))</f>
        <v>3.6517425929971959E-5</v>
      </c>
      <c r="AE245" s="9"/>
      <c r="AF245" s="9">
        <f t="shared" si="63"/>
        <v>-5.6493283220016193E-3</v>
      </c>
      <c r="AG245" s="9"/>
      <c r="AH245" s="9">
        <f t="shared" si="64"/>
        <v>-1.5942105004728335E-3</v>
      </c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2"/>
      <c r="AT245" s="2"/>
    </row>
    <row r="246" spans="1:46" x14ac:dyDescent="0.2">
      <c r="A246" s="5">
        <f>'Per Book'!A219</f>
        <v>2005</v>
      </c>
      <c r="B246" s="5" t="str">
        <f>'Per Book'!B219</f>
        <v>341 - Structures and Improvements</v>
      </c>
      <c r="D246" s="11">
        <f>'Per Book'!D219+Adjustments!D219</f>
        <v>55887.85</v>
      </c>
      <c r="E246" s="11"/>
      <c r="F246" s="11">
        <f>'Per Book'!F219+Adjustments!F219</f>
        <v>0</v>
      </c>
      <c r="G246" s="11"/>
      <c r="H246" s="11">
        <f>'Per Book'!H219+Adjustments!H219</f>
        <v>0</v>
      </c>
      <c r="I246" s="12"/>
      <c r="J246" s="11">
        <f t="shared" si="50"/>
        <v>0</v>
      </c>
      <c r="K246" s="2"/>
      <c r="L246" s="9">
        <f t="shared" si="61"/>
        <v>0</v>
      </c>
      <c r="M246" s="9"/>
      <c r="N246" s="9">
        <f t="shared" si="62"/>
        <v>0</v>
      </c>
      <c r="O246" s="9"/>
      <c r="P246" s="9">
        <f>IF(SUM(D244:D246)=0,"NA",+SUM(J244:$J246)/SUM(D244:D246))</f>
        <v>0</v>
      </c>
      <c r="Q246" s="9"/>
      <c r="R246" s="9">
        <f>IF(SUM(D243:D246)=0,"NA",+SUM($J243:J246)/SUM(D243:D246))</f>
        <v>0</v>
      </c>
      <c r="S246" s="9"/>
      <c r="T246" s="9">
        <f>IF(SUM(D242:D246)=0,"NA",+SUM($J242:J246)/SUM(D242:D246))</f>
        <v>0</v>
      </c>
      <c r="U246" s="9"/>
      <c r="V246" s="9">
        <f>IF(SUM(D241:D246)=0,"NA",+SUM($J241:J246)/SUM(D241:D246))</f>
        <v>0</v>
      </c>
      <c r="W246" s="9"/>
      <c r="X246" s="9">
        <f>IF(SUM(D240:D246)=0,"NA",+SUM($J240:J246)/SUM(D240:D246))</f>
        <v>0</v>
      </c>
      <c r="Y246" s="9"/>
      <c r="Z246" s="9">
        <f>IF(SUM(D239:D246)=0,"NA",+SUM($J239:J246)/SUM(D239:D246))</f>
        <v>0</v>
      </c>
      <c r="AA246" s="9"/>
      <c r="AB246" s="9">
        <f>IF(SUM(D238:D246)=0,"NA",+SUM($J238:J246)/SUM(D238:D246))</f>
        <v>0</v>
      </c>
      <c r="AD246" s="9">
        <f>IF(SUM(D237:D246)=0,"NA",+SUM($J237:J246)/SUM(D237:D246))</f>
        <v>0</v>
      </c>
      <c r="AE246" s="9"/>
      <c r="AF246" s="9">
        <f t="shared" si="63"/>
        <v>-1.308042045446108E-3</v>
      </c>
      <c r="AG246" s="9"/>
      <c r="AH246" s="9">
        <f t="shared" si="64"/>
        <v>-8.2774268400938268E-4</v>
      </c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2"/>
      <c r="AT246" s="2"/>
    </row>
    <row r="247" spans="1:46" x14ac:dyDescent="0.2">
      <c r="A247" s="5">
        <f>'Per Book'!A220</f>
        <v>2006</v>
      </c>
      <c r="B247" s="5" t="str">
        <f>'Per Book'!B220</f>
        <v>341 - Structures and Improvements</v>
      </c>
      <c r="D247" s="11">
        <f>'Per Book'!D220+Adjustments!D220</f>
        <v>0</v>
      </c>
      <c r="E247" s="11"/>
      <c r="F247" s="11">
        <f>'Per Book'!F220+Adjustments!F220</f>
        <v>0</v>
      </c>
      <c r="G247" s="11"/>
      <c r="H247" s="11">
        <f>'Per Book'!H220+Adjustments!H220</f>
        <v>480</v>
      </c>
      <c r="I247" s="12"/>
      <c r="J247" s="11">
        <f t="shared" si="50"/>
        <v>-480</v>
      </c>
      <c r="K247" s="2"/>
      <c r="L247" s="9" t="str">
        <f t="shared" si="61"/>
        <v>NA</v>
      </c>
      <c r="M247" s="9"/>
      <c r="N247" s="9">
        <f t="shared" si="62"/>
        <v>-8.5886288343530841E-3</v>
      </c>
      <c r="O247" s="9"/>
      <c r="P247" s="9">
        <f>IF(SUM(D245:D247)=0,"NA",+SUM(J245:$J247)/SUM(D245:D247))</f>
        <v>-8.5886288343530841E-3</v>
      </c>
      <c r="Q247" s="9"/>
      <c r="R247" s="9">
        <f>IF(SUM(D244:D247)=0,"NA",+SUM($J244:J247)/SUM(D244:D247))</f>
        <v>-8.5886288343530841E-3</v>
      </c>
      <c r="S247" s="9"/>
      <c r="T247" s="9">
        <f>IF(SUM(D243:D247)=0,"NA",+SUM($J243:J247)/SUM(D243:D247))</f>
        <v>-8.5886288343530841E-3</v>
      </c>
      <c r="U247" s="9"/>
      <c r="V247" s="9">
        <f>IF(SUM(D242:D247)=0,"NA",+SUM($J242:J247)/SUM(D242:D247))</f>
        <v>-8.5886288343530841E-3</v>
      </c>
      <c r="W247" s="9"/>
      <c r="X247" s="9">
        <f>IF(SUM(D241:D247)=0,"NA",+SUM($J241:J247)/SUM(D241:D247))</f>
        <v>-8.5886288343530841E-3</v>
      </c>
      <c r="Y247" s="9"/>
      <c r="Z247" s="9">
        <f>IF(SUM(D240:D247)=0,"NA",+SUM($J240:J247)/SUM(D240:D247))</f>
        <v>-8.5886288343530841E-3</v>
      </c>
      <c r="AA247" s="9"/>
      <c r="AB247" s="9">
        <f>IF(SUM(D239:D247)=0,"NA",+SUM($J239:J247)/SUM(D239:D247))</f>
        <v>-6.8599868116753547E-3</v>
      </c>
      <c r="AD247" s="9">
        <f>IF(SUM(D238:D247)=0,"NA",+SUM($J238:J247)/SUM(D238:D247))</f>
        <v>-6.8599868116753547E-3</v>
      </c>
      <c r="AE247" s="9"/>
      <c r="AF247" s="9">
        <f t="shared" si="63"/>
        <v>-7.9080649805258092E-3</v>
      </c>
      <c r="AG247" s="9"/>
      <c r="AH247" s="9">
        <f t="shared" si="64"/>
        <v>-7.9080649805258092E-3</v>
      </c>
      <c r="AI247" s="9"/>
      <c r="AJ247" s="9">
        <f>IF(SUM($D223:$D247)=0,"NA",+SUM($J223:$J247)/SUM($D223:$D247))</f>
        <v>-4.9768942580660685E-3</v>
      </c>
      <c r="AK247" s="9"/>
      <c r="AL247" s="9"/>
      <c r="AM247" s="9"/>
      <c r="AN247" s="9"/>
      <c r="AO247" s="9"/>
      <c r="AP247" s="9"/>
      <c r="AQ247" s="9"/>
      <c r="AR247" s="9"/>
      <c r="AS247" s="2"/>
      <c r="AT247" s="2"/>
    </row>
    <row r="248" spans="1:46" x14ac:dyDescent="0.2">
      <c r="A248" s="5">
        <f>'Per Book'!A221</f>
        <v>2007</v>
      </c>
      <c r="B248" s="5" t="str">
        <f>'Per Book'!B221</f>
        <v>341 - Structures and Improvements</v>
      </c>
      <c r="D248" s="11">
        <f>'Per Book'!D221+Adjustments!D221</f>
        <v>0</v>
      </c>
      <c r="E248" s="11"/>
      <c r="F248" s="11">
        <f>'Per Book'!F221+Adjustments!F221</f>
        <v>0</v>
      </c>
      <c r="G248" s="11"/>
      <c r="H248" s="11">
        <f>'Per Book'!H221+Adjustments!H221</f>
        <v>35174.1</v>
      </c>
      <c r="I248" s="12"/>
      <c r="J248" s="11">
        <f t="shared" si="50"/>
        <v>-35174.1</v>
      </c>
      <c r="K248" s="2"/>
      <c r="L248" s="9" t="str">
        <f t="shared" si="61"/>
        <v>NA</v>
      </c>
      <c r="M248" s="9"/>
      <c r="N248" s="9" t="str">
        <f t="shared" si="62"/>
        <v>NA</v>
      </c>
      <c r="O248" s="9"/>
      <c r="P248" s="9">
        <f>IF(SUM(D246:D248)=0,"NA",+SUM(J246:$J248)/SUM(D246:D248))</f>
        <v>-0.63795798192272557</v>
      </c>
      <c r="Q248" s="9"/>
      <c r="R248" s="9">
        <f>IF(SUM(D245:D248)=0,"NA",+SUM($J245:J248)/SUM(D245:D248))</f>
        <v>-0.63795798192272557</v>
      </c>
      <c r="S248" s="9"/>
      <c r="T248" s="9">
        <f>IF(SUM(D244:D248)=0,"NA",+SUM($J244:J248)/SUM(D244:D248))</f>
        <v>-0.63795798192272557</v>
      </c>
      <c r="U248" s="9"/>
      <c r="V248" s="9">
        <f>IF(SUM(D243:D248)=0,"NA",+SUM($J243:J248)/SUM(D243:D248))</f>
        <v>-0.63795798192272557</v>
      </c>
      <c r="W248" s="9"/>
      <c r="X248" s="9">
        <f>IF(SUM(D242:D248)=0,"NA",+SUM($J242:J248)/SUM(D242:D248))</f>
        <v>-0.63795798192272557</v>
      </c>
      <c r="Y248" s="9"/>
      <c r="Z248" s="9">
        <f>IF(SUM(D241:D248)=0,"NA",+SUM($J241:J248)/SUM(D241:D248))</f>
        <v>-0.63795798192272557</v>
      </c>
      <c r="AA248" s="9"/>
      <c r="AB248" s="9">
        <f>IF(SUM(D240:D248)=0,"NA",+SUM($J240:J248)/SUM(D240:D248))</f>
        <v>-0.63795798192272557</v>
      </c>
      <c r="AD248" s="9">
        <f>IF(SUM(D239:D248)=0,"NA",+SUM($J239:J248)/SUM(D239:D248))</f>
        <v>-0.50955553287948807</v>
      </c>
      <c r="AE248" s="9"/>
      <c r="AF248" s="9">
        <f t="shared" si="63"/>
        <v>-0.49155362064883179</v>
      </c>
      <c r="AG248" s="9"/>
      <c r="AH248" s="9">
        <f t="shared" si="64"/>
        <v>-0.49155362064883179</v>
      </c>
      <c r="AI248" s="9"/>
      <c r="AJ248" s="9">
        <f t="shared" ref="AJ248:AJ256" si="65">IF(SUM($D224:$D248)=0,"NA",+SUM($J224:$J248)/SUM($D224:$D248))</f>
        <v>-0.30935638467352289</v>
      </c>
      <c r="AK248" s="9"/>
      <c r="AL248" s="9"/>
      <c r="AM248" s="9"/>
      <c r="AN248" s="9"/>
      <c r="AO248" s="9"/>
      <c r="AP248" s="9"/>
      <c r="AQ248" s="9"/>
      <c r="AR248" s="9"/>
      <c r="AS248" s="2"/>
      <c r="AT248" s="2"/>
    </row>
    <row r="249" spans="1:46" x14ac:dyDescent="0.2">
      <c r="A249" s="5">
        <f>'Per Book'!A222</f>
        <v>2008</v>
      </c>
      <c r="B249" s="5" t="str">
        <f>'Per Book'!B222</f>
        <v>341 - Structures and Improvements</v>
      </c>
      <c r="D249" s="11">
        <f>'Per Book'!D222+Adjustments!D222</f>
        <v>66193.37</v>
      </c>
      <c r="E249" s="11"/>
      <c r="F249" s="11">
        <f>'Per Book'!F222+Adjustments!F222</f>
        <v>0</v>
      </c>
      <c r="G249" s="11"/>
      <c r="H249" s="11">
        <f>'Per Book'!H222+Adjustments!H222</f>
        <v>13116.89</v>
      </c>
      <c r="I249" s="12"/>
      <c r="J249" s="11">
        <f t="shared" si="50"/>
        <v>-13116.89</v>
      </c>
      <c r="K249" s="2"/>
      <c r="L249" s="9">
        <f t="shared" si="61"/>
        <v>-0.19816017827767343</v>
      </c>
      <c r="M249" s="9"/>
      <c r="N249" s="9">
        <f t="shared" si="62"/>
        <v>-0.72954421266057312</v>
      </c>
      <c r="O249" s="9"/>
      <c r="P249" s="9">
        <f>IF(SUM(D247:D249)=0,"NA",+SUM(J247:$J249)/SUM(D247:D249))</f>
        <v>-0.73679569419112523</v>
      </c>
      <c r="Q249" s="9"/>
      <c r="R249" s="9">
        <f>IF(SUM(D246:D249)=0,"NA",+SUM($J246:J249)/SUM(D246:D249))</f>
        <v>-0.39949625339589495</v>
      </c>
      <c r="S249" s="9"/>
      <c r="T249" s="9">
        <f>IF(SUM(D245:D249)=0,"NA",+SUM($J245:J249)/SUM(D245:D249))</f>
        <v>-0.39949625339589495</v>
      </c>
      <c r="U249" s="9"/>
      <c r="V249" s="9">
        <f>IF(SUM(D244:D249)=0,"NA",+SUM($J244:J249)/SUM(D244:D249))</f>
        <v>-0.39949625339589495</v>
      </c>
      <c r="W249" s="9"/>
      <c r="X249" s="9">
        <f>IF(SUM(D243:D249)=0,"NA",+SUM($J243:J249)/SUM(D243:D249))</f>
        <v>-0.39949625339589495</v>
      </c>
      <c r="Y249" s="9"/>
      <c r="Z249" s="9">
        <f>IF(SUM(D242:D249)=0,"NA",+SUM($J242:J249)/SUM(D242:D249))</f>
        <v>-0.39949625339589495</v>
      </c>
      <c r="AA249" s="9"/>
      <c r="AB249" s="9">
        <f>IF(SUM(D241:D249)=0,"NA",+SUM($J241:J249)/SUM(D241:D249))</f>
        <v>-0.39949625339589495</v>
      </c>
      <c r="AD249" s="9">
        <f>IF(SUM(D240:D249)=0,"NA",+SUM($J240:J249)/SUM(D240:D249))</f>
        <v>-0.39949625339589495</v>
      </c>
      <c r="AE249" s="9"/>
      <c r="AF249" s="9">
        <f t="shared" si="63"/>
        <v>-0.35175628286099686</v>
      </c>
      <c r="AG249" s="9"/>
      <c r="AH249" s="9">
        <f t="shared" si="64"/>
        <v>-0.35175628286099686</v>
      </c>
      <c r="AI249" s="9"/>
      <c r="AJ249" s="9">
        <f t="shared" si="65"/>
        <v>-0.2688594694162238</v>
      </c>
      <c r="AK249" s="9"/>
      <c r="AL249" s="9"/>
      <c r="AM249" s="9"/>
      <c r="AN249" s="9"/>
      <c r="AO249" s="9"/>
      <c r="AP249" s="9"/>
      <c r="AQ249" s="9"/>
      <c r="AR249" s="9"/>
      <c r="AS249" s="2"/>
      <c r="AT249" s="2"/>
    </row>
    <row r="250" spans="1:46" x14ac:dyDescent="0.2">
      <c r="A250" s="5">
        <f>'Per Book'!A223</f>
        <v>2009</v>
      </c>
      <c r="B250" s="5" t="str">
        <f>'Per Book'!B223</f>
        <v>341 - Structures and Improvements</v>
      </c>
      <c r="D250" s="11">
        <f>'Per Book'!D223+Adjustments!D223</f>
        <v>113762.94</v>
      </c>
      <c r="E250" s="11"/>
      <c r="F250" s="11">
        <f>'Per Book'!F223+Adjustments!F223</f>
        <v>0</v>
      </c>
      <c r="G250" s="11"/>
      <c r="H250" s="11">
        <f>'Per Book'!H223+Adjustments!H223</f>
        <v>175260.98</v>
      </c>
      <c r="I250" s="12"/>
      <c r="J250" s="11">
        <f t="shared" si="50"/>
        <v>-175260.98</v>
      </c>
      <c r="K250" s="2"/>
      <c r="L250" s="9">
        <f t="shared" si="61"/>
        <v>-1.5405806143898884</v>
      </c>
      <c r="M250" s="9"/>
      <c r="N250" s="9">
        <f t="shared" si="62"/>
        <v>-1.0467978033112593</v>
      </c>
      <c r="O250" s="9"/>
      <c r="P250" s="9">
        <f>IF(SUM(D248:D250)=0,"NA",+SUM(J248:$J250)/SUM(D248:D250))</f>
        <v>-1.2422569122472005</v>
      </c>
      <c r="Q250" s="9"/>
      <c r="R250" s="9">
        <f>IF(SUM(D247:D250)=0,"NA",+SUM($J247:J250)/SUM(D247:D250))</f>
        <v>-1.2449242263302687</v>
      </c>
      <c r="S250" s="9"/>
      <c r="T250" s="9">
        <f>IF(SUM(D246:D250)=0,"NA",+SUM($J246:J250)/SUM(D246:D250))</f>
        <v>-0.94991527456096436</v>
      </c>
      <c r="U250" s="9"/>
      <c r="V250" s="9">
        <f>IF(SUM(D245:D250)=0,"NA",+SUM($J245:J250)/SUM(D245:D250))</f>
        <v>-0.94991527456096436</v>
      </c>
      <c r="W250" s="9"/>
      <c r="X250" s="9">
        <f>IF(SUM(D244:D250)=0,"NA",+SUM($J244:J250)/SUM(D244:D250))</f>
        <v>-0.94991527456096436</v>
      </c>
      <c r="Y250" s="9"/>
      <c r="Z250" s="9">
        <f>IF(SUM(D243:D250)=0,"NA",+SUM($J243:J250)/SUM(D243:D250))</f>
        <v>-0.94991527456096436</v>
      </c>
      <c r="AA250" s="9"/>
      <c r="AB250" s="9">
        <f>IF(SUM(D242:D250)=0,"NA",+SUM($J242:J250)/SUM(D242:D250))</f>
        <v>-0.94991527456096436</v>
      </c>
      <c r="AD250" s="9">
        <f>IF(SUM(D241:D250)=0,"NA",+SUM($J241:J250)/SUM(D241:D250))</f>
        <v>-0.94991527456096436</v>
      </c>
      <c r="AE250" s="9"/>
      <c r="AF250" s="9">
        <f t="shared" si="63"/>
        <v>-0.88901048460832455</v>
      </c>
      <c r="AG250" s="9"/>
      <c r="AH250" s="9">
        <f t="shared" si="64"/>
        <v>-0.8869880731744354</v>
      </c>
      <c r="AI250" s="9"/>
      <c r="AJ250" s="9">
        <f t="shared" si="65"/>
        <v>-0.75842543117667993</v>
      </c>
      <c r="AK250" s="9"/>
      <c r="AL250" s="9"/>
      <c r="AM250" s="9"/>
      <c r="AN250" s="9"/>
      <c r="AO250" s="9"/>
      <c r="AP250" s="9"/>
      <c r="AQ250" s="9"/>
      <c r="AR250" s="9"/>
      <c r="AS250" s="2"/>
      <c r="AT250" s="2"/>
    </row>
    <row r="251" spans="1:46" x14ac:dyDescent="0.2">
      <c r="A251" s="5">
        <f>'Per Book'!A224</f>
        <v>2010</v>
      </c>
      <c r="B251" s="5" t="str">
        <f>'Per Book'!B224</f>
        <v>341 - Structures and Improvements</v>
      </c>
      <c r="D251" s="11">
        <f>'Per Book'!D224+Adjustments!D224</f>
        <v>669544.14</v>
      </c>
      <c r="E251" s="11"/>
      <c r="F251" s="11">
        <f>'Per Book'!F224+Adjustments!F224</f>
        <v>0</v>
      </c>
      <c r="G251" s="11"/>
      <c r="H251" s="11">
        <f>'Per Book'!H224+Adjustments!H224</f>
        <v>238000.11</v>
      </c>
      <c r="I251" s="12"/>
      <c r="J251" s="11">
        <f t="shared" si="50"/>
        <v>-238000.11</v>
      </c>
      <c r="K251" s="2"/>
      <c r="L251" s="9">
        <f t="shared" si="61"/>
        <v>-0.35546589952979052</v>
      </c>
      <c r="M251" s="9"/>
      <c r="N251" s="9">
        <f t="shared" si="62"/>
        <v>-0.52758503089235442</v>
      </c>
      <c r="O251" s="9"/>
      <c r="P251" s="9">
        <f>IF(SUM(D249:D251)=0,"NA",+SUM(J249:$J251)/SUM(D249:D251))</f>
        <v>-0.50191613200440333</v>
      </c>
      <c r="Q251" s="9"/>
      <c r="R251" s="9">
        <f>IF(SUM(D248:D251)=0,"NA",+SUM($J248:J251)/SUM(D248:D251))</f>
        <v>-0.54332176045345237</v>
      </c>
      <c r="S251" s="9"/>
      <c r="T251" s="9">
        <f>IF(SUM(D247:D251)=0,"NA",+SUM($J247:J251)/SUM(D247:D251))</f>
        <v>-0.54388679841193721</v>
      </c>
      <c r="U251" s="9"/>
      <c r="V251" s="9">
        <f>IF(SUM(D246:D251)=0,"NA",+SUM($J246:J251)/SUM(D246:D251))</f>
        <v>-0.51031372947938458</v>
      </c>
      <c r="W251" s="9"/>
      <c r="X251" s="9">
        <f>IF(SUM(D245:D251)=0,"NA",+SUM($J245:J251)/SUM(D245:D251))</f>
        <v>-0.51031372947938458</v>
      </c>
      <c r="Y251" s="9"/>
      <c r="Z251" s="9">
        <f>IF(SUM(D244:D251)=0,"NA",+SUM($J244:J251)/SUM(D244:D251))</f>
        <v>-0.51031372947938458</v>
      </c>
      <c r="AA251" s="9"/>
      <c r="AB251" s="9">
        <f>IF(SUM(D243:D251)=0,"NA",+SUM($J243:J251)/SUM(D243:D251))</f>
        <v>-0.51031372947938458</v>
      </c>
      <c r="AD251" s="9">
        <f>IF(SUM(D242:D251)=0,"NA",+SUM($J242:J251)/SUM(D242:D251))</f>
        <v>-0.51031372947938458</v>
      </c>
      <c r="AE251" s="9"/>
      <c r="AF251" s="9">
        <f t="shared" si="63"/>
        <v>-0.50249748379892567</v>
      </c>
      <c r="AG251" s="9"/>
      <c r="AH251" s="9">
        <f t="shared" si="64"/>
        <v>-0.50109894254180043</v>
      </c>
      <c r="AI251" s="9"/>
      <c r="AJ251" s="9">
        <f t="shared" si="65"/>
        <v>-0.4791725913821181</v>
      </c>
      <c r="AK251" s="9"/>
      <c r="AL251" s="9"/>
      <c r="AM251" s="9"/>
      <c r="AN251" s="9"/>
      <c r="AO251" s="9"/>
      <c r="AP251" s="9"/>
      <c r="AQ251" s="9"/>
      <c r="AR251" s="9"/>
      <c r="AS251" s="2"/>
      <c r="AT251" s="2"/>
    </row>
    <row r="252" spans="1:46" x14ac:dyDescent="0.2">
      <c r="A252" s="5">
        <f>'Per Book'!A225</f>
        <v>2011</v>
      </c>
      <c r="B252" s="5" t="str">
        <f>'Per Book'!B225</f>
        <v>341 - Structures and Improvements</v>
      </c>
      <c r="D252" s="11">
        <f>'Per Book'!D225+Adjustments!D225</f>
        <v>1297653.97</v>
      </c>
      <c r="E252" s="11"/>
      <c r="F252" s="11">
        <f>'Per Book'!F225+Adjustments!F225</f>
        <v>0</v>
      </c>
      <c r="G252" s="11"/>
      <c r="H252" s="11">
        <f>'Per Book'!H225+Adjustments!H225</f>
        <v>43371.03</v>
      </c>
      <c r="I252" s="12"/>
      <c r="J252" s="11">
        <f t="shared" si="50"/>
        <v>-43371.03</v>
      </c>
      <c r="K252" s="2"/>
      <c r="L252" s="9">
        <f t="shared" si="61"/>
        <v>-3.3422646562704231E-2</v>
      </c>
      <c r="M252" s="9"/>
      <c r="N252" s="9">
        <f t="shared" si="62"/>
        <v>-0.14303142046024028</v>
      </c>
      <c r="O252" s="9"/>
      <c r="P252" s="9">
        <f>IF(SUM(D250:D252)=0,"NA",+SUM(J250:$J252)/SUM(D250:D252))</f>
        <v>-0.2194332854043568</v>
      </c>
      <c r="Q252" s="9"/>
      <c r="R252" s="9">
        <f>IF(SUM(D249:D252)=0,"NA",+SUM($J249:J252)/SUM(D249:D252))</f>
        <v>-0.21877746920503277</v>
      </c>
      <c r="S252" s="9"/>
      <c r="T252" s="9">
        <f>IF(SUM(D248:D252)=0,"NA",+SUM($J248:J252)/SUM(D248:D252))</f>
        <v>-0.23515919735293189</v>
      </c>
      <c r="U252" s="9"/>
      <c r="V252" s="9">
        <f>IF(SUM(D247:D252)=0,"NA",+SUM($J247:J252)/SUM(D247:D252))</f>
        <v>-0.23538274904326631</v>
      </c>
      <c r="W252" s="9"/>
      <c r="X252" s="9">
        <f>IF(SUM(D246:D252)=0,"NA",+SUM($J246:J252)/SUM(D246:D252))</f>
        <v>-0.2294114447472676</v>
      </c>
      <c r="Y252" s="9"/>
      <c r="Z252" s="9">
        <f>IF(SUM(D245:D252)=0,"NA",+SUM($J245:J252)/SUM(D245:D252))</f>
        <v>-0.2294114447472676</v>
      </c>
      <c r="AA252" s="9"/>
      <c r="AB252" s="9">
        <f>IF(SUM(D244:D252)=0,"NA",+SUM($J244:J252)/SUM(D244:D252))</f>
        <v>-0.2294114447472676</v>
      </c>
      <c r="AD252" s="9">
        <f>IF(SUM(D243:D252)=0,"NA",+SUM($J243:J252)/SUM(D243:D252))</f>
        <v>-0.2294114447472676</v>
      </c>
      <c r="AE252" s="9"/>
      <c r="AF252" s="9">
        <f t="shared" si="63"/>
        <v>-0.22795422847981445</v>
      </c>
      <c r="AG252" s="9"/>
      <c r="AH252" s="9">
        <f t="shared" si="64"/>
        <v>-0.22771407107219205</v>
      </c>
      <c r="AI252" s="9"/>
      <c r="AJ252" s="9">
        <f t="shared" si="65"/>
        <v>-0.22771407107219205</v>
      </c>
      <c r="AK252" s="9"/>
      <c r="AL252" s="9">
        <f>IF(SUM($D223:$D252)=0,"NA",+SUM($J223:$J252)/SUM($D223:$D252))</f>
        <v>-0.22340346225925001</v>
      </c>
      <c r="AM252" s="9"/>
      <c r="AN252" s="9"/>
      <c r="AO252" s="9"/>
      <c r="AP252" s="9"/>
      <c r="AQ252" s="9"/>
      <c r="AR252" s="9"/>
      <c r="AS252" s="2"/>
      <c r="AT252" s="2"/>
    </row>
    <row r="253" spans="1:46" x14ac:dyDescent="0.2">
      <c r="A253" s="5">
        <f>'Per Book'!A226</f>
        <v>2012</v>
      </c>
      <c r="B253" s="5" t="str">
        <f>'Per Book'!B226</f>
        <v>341 - Structures and Improvements</v>
      </c>
      <c r="D253" s="11">
        <f>'Per Book'!D226+Adjustments!D226</f>
        <v>1022062.77</v>
      </c>
      <c r="E253" s="11"/>
      <c r="F253" s="11">
        <f>'Per Book'!F226+Adjustments!F226</f>
        <v>0</v>
      </c>
      <c r="G253" s="11"/>
      <c r="H253" s="11">
        <f>'Per Book'!H226+Adjustments!H226</f>
        <v>151020.96</v>
      </c>
      <c r="I253" s="12"/>
      <c r="J253" s="11">
        <f t="shared" si="50"/>
        <v>-151020.96</v>
      </c>
      <c r="K253" s="2"/>
      <c r="L253" s="9">
        <f t="shared" si="61"/>
        <v>-0.14776094427155387</v>
      </c>
      <c r="M253" s="9"/>
      <c r="N253" s="9">
        <f t="shared" si="62"/>
        <v>-8.3799882394261629E-2</v>
      </c>
      <c r="O253" s="9"/>
      <c r="P253" s="9">
        <f>IF(SUM(D251:D253)=0,"NA",+SUM(J251:$J253)/SUM(D251:D253))</f>
        <v>-0.14464849919689846</v>
      </c>
      <c r="Q253" s="9"/>
      <c r="R253" s="9">
        <f>IF(SUM(D250:D253)=0,"NA",+SUM($J250:J253)/SUM(D250:D253))</f>
        <v>-0.19582610874060255</v>
      </c>
      <c r="S253" s="9"/>
      <c r="T253" s="9">
        <f>IF(SUM(D249:D253)=0,"NA",+SUM($J249:J253)/SUM(D249:D253))</f>
        <v>-0.19587485892691375</v>
      </c>
      <c r="U253" s="9"/>
      <c r="V253" s="9">
        <f>IF(SUM(D248:D253)=0,"NA",+SUM($J248:J253)/SUM(D248:D253))</f>
        <v>-0.20697353026789558</v>
      </c>
      <c r="W253" s="9"/>
      <c r="X253" s="9">
        <f>IF(SUM(D247:D253)=0,"NA",+SUM($J247:J253)/SUM(D247:D253))</f>
        <v>-0.20712498722752415</v>
      </c>
      <c r="Y253" s="9"/>
      <c r="Z253" s="9">
        <f>IF(SUM(D246:D253)=0,"NA",+SUM($J246:J253)/SUM(D246:D253))</f>
        <v>-0.2035357180180401</v>
      </c>
      <c r="AA253" s="9"/>
      <c r="AB253" s="9">
        <f>IF(SUM(D245:D253)=0,"NA",+SUM($J245:J253)/SUM(D245:D253))</f>
        <v>-0.2035357180180401</v>
      </c>
      <c r="AD253" s="9">
        <f>IF(SUM(D244:D253)=0,"NA",+SUM($J244:J253)/SUM(D244:D253))</f>
        <v>-0.2035357180180401</v>
      </c>
      <c r="AE253" s="9"/>
      <c r="AF253" s="9">
        <f t="shared" si="63"/>
        <v>-0.20265079876480283</v>
      </c>
      <c r="AG253" s="9"/>
      <c r="AH253" s="9">
        <f t="shared" si="64"/>
        <v>-0.20250786487161665</v>
      </c>
      <c r="AI253" s="9"/>
      <c r="AJ253" s="9">
        <f t="shared" si="65"/>
        <v>-0.20250786487161665</v>
      </c>
      <c r="AK253" s="9"/>
      <c r="AL253" s="9">
        <f t="shared" ref="AL253:AL256" si="66">IF(SUM($D224:$D253)=0,"NA",+SUM($J224:$J253)/SUM($D224:$D253))</f>
        <v>-0.19986719281944845</v>
      </c>
      <c r="AM253" s="9"/>
      <c r="AN253" s="9"/>
      <c r="AO253" s="9"/>
      <c r="AP253" s="9"/>
      <c r="AQ253" s="9"/>
      <c r="AR253" s="9"/>
      <c r="AS253" s="2"/>
      <c r="AT253" s="2"/>
    </row>
    <row r="254" spans="1:46" x14ac:dyDescent="0.2">
      <c r="A254" s="5">
        <f>'Per Book'!A227</f>
        <v>2013</v>
      </c>
      <c r="B254" s="5" t="str">
        <f>'Per Book'!B227</f>
        <v>341 - Structures and Improvements</v>
      </c>
      <c r="D254" s="11">
        <f>'Per Book'!D227+Adjustments!D227</f>
        <v>300804.78999999998</v>
      </c>
      <c r="E254" s="11"/>
      <c r="F254" s="11">
        <f>'Per Book'!F227+Adjustments!F227</f>
        <v>0</v>
      </c>
      <c r="G254" s="11"/>
      <c r="H254" s="11">
        <f>'Per Book'!H227+Adjustments!H227</f>
        <v>0</v>
      </c>
      <c r="I254" s="12"/>
      <c r="J254" s="11">
        <f t="shared" si="50"/>
        <v>0</v>
      </c>
      <c r="K254" s="2"/>
      <c r="L254" s="9">
        <f t="shared" si="61"/>
        <v>0</v>
      </c>
      <c r="M254" s="9"/>
      <c r="N254" s="9">
        <f t="shared" si="62"/>
        <v>-0.1141618137495185</v>
      </c>
      <c r="O254" s="9"/>
      <c r="P254" s="9">
        <f>IF(SUM(D252:D254)=0,"NA",+SUM(J252:$J254)/SUM(D252:D254))</f>
        <v>-7.4180649834233559E-2</v>
      </c>
      <c r="Q254" s="9"/>
      <c r="R254" s="9">
        <f>IF(SUM(D251:D254)=0,"NA",+SUM($J251:J254)/SUM(D251:D254))</f>
        <v>-0.13142354693485495</v>
      </c>
      <c r="S254" s="9"/>
      <c r="T254" s="9">
        <f>IF(SUM(D250:D254)=0,"NA",+SUM($J250:J254)/SUM(D250:D254))</f>
        <v>-0.17852046904324007</v>
      </c>
      <c r="U254" s="9"/>
      <c r="V254" s="9">
        <f>IF(SUM(D249:D254)=0,"NA",+SUM($J249:J254)/SUM(D249:D254))</f>
        <v>-0.17889511178254841</v>
      </c>
      <c r="W254" s="9"/>
      <c r="X254" s="9">
        <f>IF(SUM(D248:D254)=0,"NA",+SUM($J248:J254)/SUM(D248:D254))</f>
        <v>-0.18903167581664712</v>
      </c>
      <c r="Y254" s="9"/>
      <c r="Z254" s="9">
        <f>IF(SUM(D247:D254)=0,"NA",+SUM($J247:J254)/SUM(D247:D254))</f>
        <v>-0.18917000347069846</v>
      </c>
      <c r="AA254" s="9"/>
      <c r="AB254" s="9">
        <f>IF(SUM(D246:D254)=0,"NA",+SUM($J246:J254)/SUM(D246:D254))</f>
        <v>-0.18617154199884911</v>
      </c>
      <c r="AD254" s="9">
        <f>IF(SUM(D245:D254)=0,"NA",+SUM($J245:J254)/SUM(D245:D254))</f>
        <v>-0.18617154199884911</v>
      </c>
      <c r="AE254" s="9"/>
      <c r="AF254" s="9">
        <f t="shared" si="63"/>
        <v>-0.18617154199884911</v>
      </c>
      <c r="AG254" s="9"/>
      <c r="AH254" s="9">
        <f t="shared" si="64"/>
        <v>-0.18531349525467369</v>
      </c>
      <c r="AI254" s="9"/>
      <c r="AJ254" s="9">
        <f t="shared" si="65"/>
        <v>-0.18531349525467369</v>
      </c>
      <c r="AK254" s="9"/>
      <c r="AL254" s="9">
        <f t="shared" si="66"/>
        <v>-0.18309975897915595</v>
      </c>
      <c r="AM254" s="9"/>
      <c r="AN254" s="9"/>
      <c r="AO254" s="9"/>
      <c r="AP254" s="9"/>
      <c r="AQ254" s="9"/>
      <c r="AR254" s="9"/>
      <c r="AS254" s="2"/>
      <c r="AT254" s="2"/>
    </row>
    <row r="255" spans="1:46" x14ac:dyDescent="0.2">
      <c r="A255" s="5">
        <f>'Per Book'!A228</f>
        <v>2014</v>
      </c>
      <c r="B255" s="5" t="str">
        <f>'Per Book'!B228</f>
        <v>341 - Structures and Improvements</v>
      </c>
      <c r="D255" s="11">
        <f>'Per Book'!D228+Adjustments!D228</f>
        <v>18545.28</v>
      </c>
      <c r="E255" s="11"/>
      <c r="F255" s="11">
        <f>'Per Book'!F228+Adjustments!F228</f>
        <v>0</v>
      </c>
      <c r="G255" s="11"/>
      <c r="H255" s="11">
        <f>'Per Book'!H228+Adjustments!H228</f>
        <v>349.64</v>
      </c>
      <c r="I255" s="12"/>
      <c r="J255" s="11">
        <f t="shared" si="50"/>
        <v>-349.64</v>
      </c>
      <c r="K255" s="2"/>
      <c r="L255" s="9">
        <f t="shared" si="61"/>
        <v>-1.8853314697863822E-2</v>
      </c>
      <c r="M255" s="9"/>
      <c r="N255" s="9">
        <f t="shared" si="62"/>
        <v>-1.0948486718665822E-3</v>
      </c>
      <c r="O255" s="9"/>
      <c r="P255" s="9">
        <f>IF(SUM(D253:D255)=0,"NA",+SUM(J253:$J255)/SUM(D253:D255))</f>
        <v>-0.11284415616597199</v>
      </c>
      <c r="Q255" s="9"/>
      <c r="R255" s="9">
        <f>IF(SUM(D252:D255)=0,"NA",+SUM($J252:J255)/SUM(D252:D255))</f>
        <v>-7.3791852961842985E-2</v>
      </c>
      <c r="S255" s="9"/>
      <c r="T255" s="9">
        <f>IF(SUM(D251:D255)=0,"NA",+SUM($J251:J255)/SUM(D251:D255))</f>
        <v>-0.13079257323983651</v>
      </c>
      <c r="U255" s="9"/>
      <c r="V255" s="9">
        <f>IF(SUM(D250:D255)=0,"NA",+SUM($J250:J255)/SUM(D250:D255))</f>
        <v>-0.17765525905178056</v>
      </c>
      <c r="W255" s="9"/>
      <c r="X255" s="9">
        <f>IF(SUM(D249:D255)=0,"NA",+SUM($J249:J255)/SUM(D249:D255))</f>
        <v>-0.17804432699973227</v>
      </c>
      <c r="Y255" s="9"/>
      <c r="Z255" s="9">
        <f>IF(SUM(D248:D255)=0,"NA",+SUM($J248:J255)/SUM(D248:D255))</f>
        <v>-0.1881270048954137</v>
      </c>
      <c r="AA255" s="9"/>
      <c r="AB255" s="9">
        <f>IF(SUM(D247:D255)=0,"NA",+SUM($J247:J255)/SUM(D247:D255))</f>
        <v>-0.18826459719741795</v>
      </c>
      <c r="AD255" s="9">
        <f>IF(SUM(D246:D255)=0,"NA",+SUM($J246:J255)/SUM(D246:D255))</f>
        <v>-0.18529610042091912</v>
      </c>
      <c r="AE255" s="9"/>
      <c r="AF255" s="9">
        <f t="shared" si="63"/>
        <v>-0.18529610042091912</v>
      </c>
      <c r="AG255" s="9"/>
      <c r="AH255" s="9">
        <f t="shared" si="64"/>
        <v>-0.18445513315692058</v>
      </c>
      <c r="AI255" s="9"/>
      <c r="AJ255" s="9">
        <f t="shared" si="65"/>
        <v>-0.18444666134133683</v>
      </c>
      <c r="AK255" s="9"/>
      <c r="AL255" s="9">
        <f t="shared" si="66"/>
        <v>-0.18225461782248711</v>
      </c>
      <c r="AM255" s="9"/>
      <c r="AN255" s="9"/>
      <c r="AO255" s="9"/>
      <c r="AP255" s="9"/>
      <c r="AQ255" s="9"/>
      <c r="AR255" s="9"/>
      <c r="AS255" s="2"/>
      <c r="AT255" s="2"/>
    </row>
    <row r="256" spans="1:46" x14ac:dyDescent="0.2">
      <c r="A256" s="5"/>
      <c r="B256" s="5" t="s">
        <v>39</v>
      </c>
      <c r="D256" s="11">
        <f>AVERAGE(D246:D255)</f>
        <v>354445.511</v>
      </c>
      <c r="E256" s="11"/>
      <c r="F256" s="11"/>
      <c r="G256" s="11"/>
      <c r="H256" s="11"/>
      <c r="I256" s="12"/>
      <c r="J256" s="11"/>
      <c r="K256" s="2"/>
      <c r="L256" s="9">
        <f t="shared" si="61"/>
        <v>0</v>
      </c>
      <c r="M256" s="9"/>
      <c r="N256" s="9">
        <f t="shared" si="62"/>
        <v>-9.3739579752788059E-4</v>
      </c>
      <c r="O256" s="9"/>
      <c r="P256" s="9">
        <f>IF(SUM(D254:D256)=0,"NA",+SUM(J254:$J256)/SUM(D254:D256))</f>
        <v>-5.1891109092922351E-4</v>
      </c>
      <c r="Q256" s="9"/>
      <c r="R256" s="9">
        <f>IF(SUM(D253:D256)=0,"NA",+SUM($J253:J256)/SUM(D253:D256))</f>
        <v>-8.9258987881116969E-2</v>
      </c>
      <c r="S256" s="9"/>
      <c r="T256" s="9">
        <f>IF(SUM(D252:D256)=0,"NA",+SUM($J252:J256)/SUM(D252:D256))</f>
        <v>-6.50545610364969E-2</v>
      </c>
      <c r="U256" s="9"/>
      <c r="V256" s="9">
        <f>IF(SUM(D251:D256)=0,"NA",+SUM($J251:J256)/SUM(D251:D256))</f>
        <v>-0.11813679221364315</v>
      </c>
      <c r="W256" s="9"/>
      <c r="X256" s="9">
        <f>IF(SUM(D250:D256)=0,"NA",+SUM($J250:J256)/SUM(D250:D256))</f>
        <v>-0.1609827358541468</v>
      </c>
      <c r="Y256" s="9"/>
      <c r="Z256" s="9">
        <f>IF(SUM(D249:D256)=0,"NA",+SUM($J249:J256)/SUM(D249:D256))</f>
        <v>-0.16162309287314103</v>
      </c>
      <c r="AA256" s="9"/>
      <c r="AB256" s="9">
        <f>IF(SUM(D248:D256)=0,"NA",+SUM($J248:J256)/SUM(D248:D256))</f>
        <v>-0.17077583372933319</v>
      </c>
      <c r="AD256" s="9">
        <f>IF(SUM(D247:D256)=0,"NA",+SUM($J247:J256)/SUM(D247:D256))</f>
        <v>-0.17090073573424511</v>
      </c>
      <c r="AE256" s="9"/>
      <c r="AF256" s="9">
        <f t="shared" si="63"/>
        <v>-0.16845100038265376</v>
      </c>
      <c r="AG256" s="9"/>
      <c r="AH256" s="9">
        <f t="shared" si="64"/>
        <v>-0.16784473225378338</v>
      </c>
      <c r="AI256" s="9"/>
      <c r="AJ256" s="9">
        <f t="shared" si="65"/>
        <v>-0.16775089129000809</v>
      </c>
      <c r="AK256" s="9"/>
      <c r="AL256" s="9">
        <f t="shared" si="66"/>
        <v>-0.16596231238627249</v>
      </c>
      <c r="AM256" s="9"/>
      <c r="AN256" s="9">
        <f>IF(SUM($D223:$D256)=0,"NA",+SUM($J223:$J256)/SUM($D223:$D256))</f>
        <v>-0.16593577399749274</v>
      </c>
      <c r="AO256" s="9"/>
      <c r="AP256" s="9"/>
      <c r="AQ256" s="9"/>
      <c r="AR256" s="9"/>
      <c r="AS256" s="2"/>
      <c r="AT256" s="2"/>
    </row>
    <row r="257" spans="1:46" x14ac:dyDescent="0.2">
      <c r="A257" s="5"/>
      <c r="B257" s="5" t="s">
        <v>40</v>
      </c>
      <c r="D257" s="11">
        <v>16248805.65</v>
      </c>
      <c r="E257" s="11"/>
      <c r="F257" s="11"/>
      <c r="G257" s="11"/>
      <c r="H257" s="11"/>
      <c r="I257" s="12"/>
      <c r="J257" s="11"/>
      <c r="K257" s="2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2"/>
      <c r="AT257" s="2"/>
    </row>
    <row r="258" spans="1:46" x14ac:dyDescent="0.2">
      <c r="A258" s="5"/>
      <c r="B258" s="5" t="s">
        <v>42</v>
      </c>
      <c r="D258" s="25">
        <f>+D256/D257</f>
        <v>2.1813634714745941E-2</v>
      </c>
      <c r="E258" s="11"/>
      <c r="F258" s="11"/>
      <c r="G258" s="11"/>
      <c r="H258" s="11"/>
      <c r="I258" s="12"/>
      <c r="J258" s="11"/>
      <c r="K258" s="2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2"/>
      <c r="AT258" s="2"/>
    </row>
    <row r="259" spans="1:46" x14ac:dyDescent="0.2">
      <c r="A259" s="5"/>
      <c r="B259" s="5"/>
      <c r="D259" s="11"/>
      <c r="E259" s="11"/>
      <c r="F259" s="11"/>
      <c r="G259" s="11"/>
      <c r="H259" s="11"/>
      <c r="I259" s="12"/>
      <c r="J259" s="11"/>
      <c r="K259" s="2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2"/>
      <c r="AT259" s="2"/>
    </row>
    <row r="260" spans="1:46" x14ac:dyDescent="0.2">
      <c r="A260" s="5"/>
      <c r="B260" s="5"/>
      <c r="D260" s="11"/>
      <c r="E260" s="11"/>
      <c r="F260" s="11"/>
      <c r="G260" s="11"/>
      <c r="H260" s="11"/>
      <c r="I260" s="12"/>
      <c r="J260" s="11"/>
      <c r="K260" s="2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2"/>
      <c r="AT260" s="2"/>
    </row>
    <row r="261" spans="1:46" x14ac:dyDescent="0.2">
      <c r="A261" s="5"/>
      <c r="B261" s="5"/>
      <c r="D261" s="11"/>
      <c r="E261" s="11"/>
      <c r="F261" s="11"/>
      <c r="G261" s="11"/>
      <c r="H261" s="11"/>
      <c r="I261" s="12"/>
      <c r="J261" s="11"/>
      <c r="K261" s="2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2"/>
      <c r="AT261" s="2"/>
    </row>
    <row r="262" spans="1:46" x14ac:dyDescent="0.2">
      <c r="A262" s="5"/>
      <c r="B262" s="5"/>
      <c r="D262" s="11"/>
      <c r="E262" s="11"/>
      <c r="F262" s="11"/>
      <c r="G262" s="11"/>
      <c r="H262" s="11"/>
      <c r="I262" s="12"/>
      <c r="J262" s="11"/>
      <c r="K262" s="2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2"/>
      <c r="AT262" s="2"/>
    </row>
    <row r="263" spans="1:46" x14ac:dyDescent="0.2">
      <c r="A263" s="5">
        <f>'Per Book'!A231</f>
        <v>1981</v>
      </c>
      <c r="B263" s="5" t="str">
        <f>'Per Book'!B231</f>
        <v>342 - Fuel Holders and Accessories</v>
      </c>
      <c r="D263" s="11">
        <f>'Per Book'!D231+Adjustments!D231</f>
        <v>0</v>
      </c>
      <c r="E263" s="11"/>
      <c r="F263" s="11">
        <f>'Per Book'!F231+Adjustments!F231</f>
        <v>0</v>
      </c>
      <c r="G263" s="11"/>
      <c r="H263" s="11">
        <f>'Per Book'!H231+Adjustments!H231</f>
        <v>0</v>
      </c>
      <c r="I263" s="12"/>
      <c r="J263" s="11">
        <f t="shared" si="50"/>
        <v>0</v>
      </c>
      <c r="K263" s="2"/>
      <c r="L263" s="9" t="str">
        <f t="shared" ref="L263:L266" si="67">IF(+D263=0,"NA",+J263/D263)</f>
        <v>NA</v>
      </c>
      <c r="M263" s="9"/>
      <c r="N263" s="9" t="s">
        <v>23</v>
      </c>
      <c r="O263" s="9"/>
      <c r="P263" s="9" t="s">
        <v>23</v>
      </c>
      <c r="Q263" s="9"/>
      <c r="R263" s="9" t="s">
        <v>23</v>
      </c>
      <c r="S263" s="9"/>
      <c r="T263" s="9" t="s">
        <v>23</v>
      </c>
      <c r="U263" s="9"/>
      <c r="V263" s="9" t="s">
        <v>23</v>
      </c>
      <c r="W263" s="9"/>
      <c r="X263" s="9" t="s">
        <v>23</v>
      </c>
      <c r="Y263" s="9"/>
      <c r="Z263" s="9" t="s">
        <v>23</v>
      </c>
      <c r="AA263" s="9"/>
      <c r="AB263" s="9" t="s">
        <v>23</v>
      </c>
      <c r="AD263" s="9" t="s">
        <v>23</v>
      </c>
      <c r="AE263" s="9"/>
      <c r="AF263" s="9" t="s">
        <v>23</v>
      </c>
      <c r="AG263" s="9"/>
      <c r="AH263" s="9"/>
      <c r="AI263" s="9"/>
      <c r="AJ263" s="9" t="s">
        <v>23</v>
      </c>
      <c r="AK263" s="9"/>
      <c r="AO263" s="9"/>
      <c r="AP263" s="9"/>
      <c r="AQ263" s="9"/>
      <c r="AR263" s="9"/>
      <c r="AS263" s="2"/>
      <c r="AT263" s="2"/>
    </row>
    <row r="264" spans="1:46" x14ac:dyDescent="0.2">
      <c r="A264" s="5">
        <f>'Per Book'!A232</f>
        <v>1982</v>
      </c>
      <c r="B264" s="5" t="str">
        <f>'Per Book'!B232</f>
        <v>342 - Fuel Holders and Accessories</v>
      </c>
      <c r="D264" s="11">
        <f>'Per Book'!D232+Adjustments!D232</f>
        <v>0</v>
      </c>
      <c r="E264" s="11"/>
      <c r="F264" s="11">
        <f>'Per Book'!F232+Adjustments!F232</f>
        <v>0</v>
      </c>
      <c r="G264" s="11"/>
      <c r="H264" s="11">
        <f>'Per Book'!H232+Adjustments!H232</f>
        <v>0</v>
      </c>
      <c r="I264" s="12"/>
      <c r="J264" s="11">
        <f t="shared" si="50"/>
        <v>0</v>
      </c>
      <c r="K264" s="2"/>
      <c r="L264" s="9" t="str">
        <f t="shared" si="67"/>
        <v>NA</v>
      </c>
      <c r="M264" s="9"/>
      <c r="N264" s="9" t="str">
        <f t="shared" ref="N264:N271" si="68">IF(SUM(D263:D264)=0,"NA",+SUM(J263:J264)/SUM(D263:D264))</f>
        <v>NA</v>
      </c>
      <c r="O264" s="9"/>
      <c r="P264" s="9" t="s">
        <v>23</v>
      </c>
      <c r="Q264" s="9"/>
      <c r="R264" s="9" t="s">
        <v>23</v>
      </c>
      <c r="S264" s="9"/>
      <c r="T264" s="9" t="s">
        <v>23</v>
      </c>
      <c r="U264" s="9"/>
      <c r="V264" s="9" t="s">
        <v>23</v>
      </c>
      <c r="W264" s="9"/>
      <c r="X264" s="9" t="s">
        <v>23</v>
      </c>
      <c r="Y264" s="9"/>
      <c r="Z264" s="9" t="s">
        <v>23</v>
      </c>
      <c r="AA264" s="9"/>
      <c r="AB264" s="9" t="s">
        <v>23</v>
      </c>
      <c r="AD264" s="9" t="s">
        <v>23</v>
      </c>
      <c r="AE264" s="9"/>
      <c r="AF264" s="9" t="s">
        <v>23</v>
      </c>
      <c r="AG264" s="9"/>
      <c r="AH264" s="9"/>
      <c r="AI264" s="9"/>
      <c r="AJ264" s="9" t="s">
        <v>23</v>
      </c>
      <c r="AK264" s="9"/>
      <c r="AO264" s="9"/>
      <c r="AP264" s="9"/>
      <c r="AQ264" s="9"/>
      <c r="AR264" s="9"/>
      <c r="AS264" s="2"/>
      <c r="AT264" s="2"/>
    </row>
    <row r="265" spans="1:46" x14ac:dyDescent="0.2">
      <c r="A265" s="5">
        <f>'Per Book'!A233</f>
        <v>1983</v>
      </c>
      <c r="B265" s="5" t="str">
        <f>'Per Book'!B233</f>
        <v>342 - Fuel Holders and Accessories</v>
      </c>
      <c r="D265" s="11">
        <f>'Per Book'!D233+Adjustments!D233</f>
        <v>0</v>
      </c>
      <c r="E265" s="11"/>
      <c r="F265" s="11">
        <f>'Per Book'!F233+Adjustments!F233</f>
        <v>0</v>
      </c>
      <c r="G265" s="11"/>
      <c r="H265" s="11">
        <f>'Per Book'!H233+Adjustments!H233</f>
        <v>0</v>
      </c>
      <c r="I265" s="12"/>
      <c r="J265" s="11">
        <f t="shared" si="50"/>
        <v>0</v>
      </c>
      <c r="K265" s="2"/>
      <c r="L265" s="9" t="str">
        <f t="shared" si="67"/>
        <v>NA</v>
      </c>
      <c r="M265" s="9"/>
      <c r="N265" s="9" t="str">
        <f t="shared" si="68"/>
        <v>NA</v>
      </c>
      <c r="O265" s="9"/>
      <c r="P265" s="9" t="str">
        <f>IF(SUM(D263:D265)=0,"NA",+SUM(J263:$J265)/SUM(D263:D265))</f>
        <v>NA</v>
      </c>
      <c r="Q265" s="9"/>
      <c r="R265" s="9" t="s">
        <v>23</v>
      </c>
      <c r="S265" s="9"/>
      <c r="T265" s="9" t="s">
        <v>23</v>
      </c>
      <c r="U265" s="9"/>
      <c r="V265" s="9" t="s">
        <v>23</v>
      </c>
      <c r="W265" s="9"/>
      <c r="X265" s="9" t="s">
        <v>23</v>
      </c>
      <c r="Y265" s="9"/>
      <c r="Z265" s="9" t="s">
        <v>23</v>
      </c>
      <c r="AA265" s="9"/>
      <c r="AB265" s="9" t="s">
        <v>24</v>
      </c>
      <c r="AD265" s="9" t="s">
        <v>23</v>
      </c>
      <c r="AE265" s="9"/>
      <c r="AF265" s="9" t="s">
        <v>23</v>
      </c>
      <c r="AG265" s="9"/>
      <c r="AH265" s="9"/>
      <c r="AI265" s="9"/>
      <c r="AJ265" s="9" t="s">
        <v>23</v>
      </c>
      <c r="AK265" s="9"/>
      <c r="AO265" s="9"/>
      <c r="AP265" s="9"/>
      <c r="AQ265" s="9"/>
      <c r="AR265" s="9"/>
      <c r="AS265" s="2"/>
      <c r="AT265" s="2"/>
    </row>
    <row r="266" spans="1:46" x14ac:dyDescent="0.2">
      <c r="A266" s="5">
        <f>'Per Book'!A234</f>
        <v>1984</v>
      </c>
      <c r="B266" s="5" t="str">
        <f>'Per Book'!B234</f>
        <v>342 - Fuel Holders and Accessories</v>
      </c>
      <c r="D266" s="11">
        <f>'Per Book'!D234+Adjustments!D234</f>
        <v>0</v>
      </c>
      <c r="E266" s="11"/>
      <c r="F266" s="11">
        <f>'Per Book'!F234+Adjustments!F234</f>
        <v>0</v>
      </c>
      <c r="G266" s="11"/>
      <c r="H266" s="11">
        <f>'Per Book'!H234+Adjustments!H234</f>
        <v>0</v>
      </c>
      <c r="I266" s="12"/>
      <c r="J266" s="11">
        <f t="shared" si="50"/>
        <v>0</v>
      </c>
      <c r="K266" s="2"/>
      <c r="L266" s="9" t="str">
        <f t="shared" si="67"/>
        <v>NA</v>
      </c>
      <c r="M266" s="9"/>
      <c r="N266" s="9" t="str">
        <f t="shared" si="68"/>
        <v>NA</v>
      </c>
      <c r="O266" s="9"/>
      <c r="P266" s="9" t="str">
        <f>IF(SUM(D264:D266)=0,"NA",+SUM(J264:$J266)/SUM(D264:D266))</f>
        <v>NA</v>
      </c>
      <c r="Q266" s="9"/>
      <c r="R266" s="9" t="str">
        <f>IF(SUM(D263:D266)=0,"NA",+SUM($J263:J266)/SUM(D263:D266))</f>
        <v>NA</v>
      </c>
      <c r="S266" s="9"/>
      <c r="T266" s="9" t="s">
        <v>23</v>
      </c>
      <c r="U266" s="9"/>
      <c r="V266" s="9" t="s">
        <v>23</v>
      </c>
      <c r="W266" s="9"/>
      <c r="X266" s="9" t="s">
        <v>23</v>
      </c>
      <c r="Y266" s="9"/>
      <c r="Z266" s="9" t="s">
        <v>23</v>
      </c>
      <c r="AA266" s="9"/>
      <c r="AB266" s="9" t="s">
        <v>23</v>
      </c>
      <c r="AD266" s="9" t="s">
        <v>23</v>
      </c>
      <c r="AE266" s="9"/>
      <c r="AF266" s="9" t="s">
        <v>23</v>
      </c>
      <c r="AG266" s="9"/>
      <c r="AH266" s="9"/>
      <c r="AI266" s="9"/>
      <c r="AJ266" s="9" t="s">
        <v>23</v>
      </c>
      <c r="AK266" s="9"/>
      <c r="AO266" s="9"/>
      <c r="AP266" s="9"/>
      <c r="AQ266" s="9"/>
      <c r="AR266" s="9"/>
      <c r="AS266" s="2"/>
      <c r="AT266" s="2"/>
    </row>
    <row r="267" spans="1:46" x14ac:dyDescent="0.2">
      <c r="A267" s="5">
        <f>'Per Book'!A235</f>
        <v>1985</v>
      </c>
      <c r="B267" s="5" t="str">
        <f>'Per Book'!B235</f>
        <v>342 - Fuel Holders and Accessories</v>
      </c>
      <c r="D267" s="11">
        <f>'Per Book'!D235+Adjustments!D235</f>
        <v>0</v>
      </c>
      <c r="E267" s="11"/>
      <c r="F267" s="11">
        <f>'Per Book'!F235+Adjustments!F235</f>
        <v>0</v>
      </c>
      <c r="G267" s="11"/>
      <c r="H267" s="11">
        <f>'Per Book'!H235+Adjustments!H235</f>
        <v>0</v>
      </c>
      <c r="I267" s="12"/>
      <c r="J267" s="11">
        <f t="shared" si="50"/>
        <v>0</v>
      </c>
      <c r="K267" s="2"/>
      <c r="L267" s="9" t="str">
        <f>IF(+D267=0,"NA",+J267/D267)</f>
        <v>NA</v>
      </c>
      <c r="M267" s="9"/>
      <c r="N267" s="9" t="str">
        <f t="shared" si="68"/>
        <v>NA</v>
      </c>
      <c r="O267" s="9"/>
      <c r="P267" s="9" t="str">
        <f>IF(SUM(D265:D267)=0,"NA",+SUM(J265:$J267)/SUM(D265:D267))</f>
        <v>NA</v>
      </c>
      <c r="Q267" s="9"/>
      <c r="R267" s="9" t="str">
        <f>IF(SUM(D264:D267)=0,"NA",+SUM($J264:J267)/SUM(D264:D267))</f>
        <v>NA</v>
      </c>
      <c r="S267" s="9"/>
      <c r="T267" s="9" t="str">
        <f>IF(SUM(D263:D267)=0,"NA",+SUM($J263:J267)/SUM(D263:D267))</f>
        <v>NA</v>
      </c>
      <c r="U267" s="9"/>
      <c r="V267" s="9" t="s">
        <v>23</v>
      </c>
      <c r="W267" s="9"/>
      <c r="X267" s="9" t="s">
        <v>23</v>
      </c>
      <c r="Y267" s="9"/>
      <c r="Z267" s="9" t="s">
        <v>23</v>
      </c>
      <c r="AA267" s="9"/>
      <c r="AB267" s="9" t="s">
        <v>23</v>
      </c>
      <c r="AD267" s="9" t="s">
        <v>23</v>
      </c>
      <c r="AE267" s="9"/>
      <c r="AF267" s="9" t="s">
        <v>23</v>
      </c>
      <c r="AG267" s="9"/>
      <c r="AH267" s="9"/>
      <c r="AI267" s="9"/>
      <c r="AJ267" s="9" t="s">
        <v>23</v>
      </c>
      <c r="AK267" s="9"/>
      <c r="AO267" s="9"/>
      <c r="AP267" s="9"/>
      <c r="AQ267" s="9"/>
      <c r="AR267" s="9"/>
      <c r="AS267" s="2"/>
      <c r="AT267" s="2"/>
    </row>
    <row r="268" spans="1:46" x14ac:dyDescent="0.2">
      <c r="A268" s="5">
        <f>'Per Book'!A236</f>
        <v>1986</v>
      </c>
      <c r="B268" s="5" t="str">
        <f>'Per Book'!B236</f>
        <v>342 - Fuel Holders and Accessories</v>
      </c>
      <c r="D268" s="11">
        <f>'Per Book'!D236+Adjustments!D236</f>
        <v>0</v>
      </c>
      <c r="E268" s="11"/>
      <c r="F268" s="11">
        <f>'Per Book'!F236+Adjustments!F236</f>
        <v>0</v>
      </c>
      <c r="G268" s="11"/>
      <c r="H268" s="11">
        <f>'Per Book'!H236+Adjustments!H236</f>
        <v>0</v>
      </c>
      <c r="I268" s="12"/>
      <c r="J268" s="11">
        <f t="shared" ref="J268:J335" si="69">F268-H268</f>
        <v>0</v>
      </c>
      <c r="K268" s="2"/>
      <c r="L268" s="9" t="str">
        <f t="shared" ref="L268:L276" si="70">IF(+D268=0,"NA",+J268/D268)</f>
        <v>NA</v>
      </c>
      <c r="M268" s="9"/>
      <c r="N268" s="9" t="str">
        <f t="shared" si="68"/>
        <v>NA</v>
      </c>
      <c r="O268" s="9"/>
      <c r="P268" s="9" t="str">
        <f>IF(SUM(D266:D268)=0,"NA",+SUM(J266:$J268)/SUM(D266:D268))</f>
        <v>NA</v>
      </c>
      <c r="Q268" s="9"/>
      <c r="R268" s="9" t="str">
        <f>IF(SUM(D265:D268)=0,"NA",+SUM($J265:J268)/SUM(D265:D268))</f>
        <v>NA</v>
      </c>
      <c r="S268" s="9"/>
      <c r="T268" s="9" t="str">
        <f>IF(SUM(D264:D268)=0,"NA",+SUM($J264:J268)/SUM(D264:D268))</f>
        <v>NA</v>
      </c>
      <c r="U268" s="9"/>
      <c r="V268" s="9" t="str">
        <f>IF(SUM(D263:D268)=0,"NA",+SUM($J263:J268)/SUM(D263:D268))</f>
        <v>NA</v>
      </c>
      <c r="W268" s="9"/>
      <c r="X268" s="9" t="s">
        <v>23</v>
      </c>
      <c r="Y268" s="9"/>
      <c r="Z268" s="9" t="s">
        <v>23</v>
      </c>
      <c r="AA268" s="9"/>
      <c r="AB268" s="9" t="s">
        <v>23</v>
      </c>
      <c r="AD268" s="9" t="s">
        <v>23</v>
      </c>
      <c r="AE268" s="9"/>
      <c r="AF268" s="9" t="s">
        <v>23</v>
      </c>
      <c r="AG268" s="9"/>
      <c r="AH268" s="9"/>
      <c r="AI268" s="9"/>
      <c r="AJ268" s="9" t="s">
        <v>23</v>
      </c>
      <c r="AK268" s="9"/>
      <c r="AO268" s="9"/>
      <c r="AP268" s="9"/>
      <c r="AQ268" s="9"/>
      <c r="AR268" s="9"/>
      <c r="AS268" s="2"/>
      <c r="AT268" s="2"/>
    </row>
    <row r="269" spans="1:46" x14ac:dyDescent="0.2">
      <c r="A269" s="5">
        <f>'Per Book'!A237</f>
        <v>1987</v>
      </c>
      <c r="B269" s="5" t="str">
        <f>'Per Book'!B237</f>
        <v>342 - Fuel Holders and Accessories</v>
      </c>
      <c r="D269" s="11">
        <f>'Per Book'!D237+Adjustments!D237</f>
        <v>0</v>
      </c>
      <c r="E269" s="11"/>
      <c r="F269" s="11">
        <f>'Per Book'!F237+Adjustments!F237</f>
        <v>0</v>
      </c>
      <c r="G269" s="11"/>
      <c r="H269" s="11">
        <f>'Per Book'!H237+Adjustments!H237</f>
        <v>0</v>
      </c>
      <c r="I269" s="12"/>
      <c r="J269" s="11">
        <f t="shared" si="69"/>
        <v>0</v>
      </c>
      <c r="K269" s="2"/>
      <c r="L269" s="9" t="str">
        <f t="shared" si="70"/>
        <v>NA</v>
      </c>
      <c r="M269" s="9"/>
      <c r="N269" s="9" t="str">
        <f t="shared" si="68"/>
        <v>NA</v>
      </c>
      <c r="O269" s="9"/>
      <c r="P269" s="9" t="str">
        <f>IF(SUM(D267:D269)=0,"NA",+SUM(J267:$J269)/SUM(D267:D269))</f>
        <v>NA</v>
      </c>
      <c r="Q269" s="9"/>
      <c r="R269" s="9" t="str">
        <f>IF(SUM(D266:D269)=0,"NA",+SUM($J266:J269)/SUM(D266:D269))</f>
        <v>NA</v>
      </c>
      <c r="S269" s="9"/>
      <c r="T269" s="9" t="str">
        <f>IF(SUM(D265:D269)=0,"NA",+SUM($J265:J269)/SUM(D265:D269))</f>
        <v>NA</v>
      </c>
      <c r="U269" s="9"/>
      <c r="V269" s="9" t="str">
        <f>IF(SUM(D264:D269)=0,"NA",+SUM($J264:J269)/SUM(D264:D269))</f>
        <v>NA</v>
      </c>
      <c r="W269" s="9"/>
      <c r="X269" s="9" t="str">
        <f>IF(SUM(D263:D269)=0,"NA",+SUM($J263:J269)/SUM(D263:D269))</f>
        <v>NA</v>
      </c>
      <c r="Y269" s="9"/>
      <c r="Z269" s="9" t="s">
        <v>23</v>
      </c>
      <c r="AA269" s="9"/>
      <c r="AB269" s="9" t="s">
        <v>23</v>
      </c>
      <c r="AD269" s="9" t="s">
        <v>23</v>
      </c>
      <c r="AE269" s="9"/>
      <c r="AF269" s="9" t="s">
        <v>23</v>
      </c>
      <c r="AG269" s="9"/>
      <c r="AH269" s="9"/>
      <c r="AI269" s="9"/>
      <c r="AJ269" s="9" t="s">
        <v>23</v>
      </c>
      <c r="AK269" s="9"/>
      <c r="AO269" s="9"/>
      <c r="AP269" s="9"/>
      <c r="AQ269" s="9"/>
      <c r="AR269" s="9"/>
      <c r="AS269" s="2"/>
      <c r="AT269" s="2"/>
    </row>
    <row r="270" spans="1:46" x14ac:dyDescent="0.2">
      <c r="A270" s="5">
        <f>'Per Book'!A238</f>
        <v>1988</v>
      </c>
      <c r="B270" s="5" t="str">
        <f>'Per Book'!B238</f>
        <v>342 - Fuel Holders and Accessories</v>
      </c>
      <c r="D270" s="11">
        <f>'Per Book'!D238+Adjustments!D238</f>
        <v>0</v>
      </c>
      <c r="E270" s="11"/>
      <c r="F270" s="11">
        <f>'Per Book'!F238+Adjustments!F238</f>
        <v>0</v>
      </c>
      <c r="G270" s="11"/>
      <c r="H270" s="11">
        <f>'Per Book'!H238+Adjustments!H238</f>
        <v>0</v>
      </c>
      <c r="I270" s="12"/>
      <c r="J270" s="11">
        <f t="shared" si="69"/>
        <v>0</v>
      </c>
      <c r="K270" s="2"/>
      <c r="L270" s="9" t="str">
        <f t="shared" si="70"/>
        <v>NA</v>
      </c>
      <c r="M270" s="9"/>
      <c r="N270" s="9" t="str">
        <f t="shared" si="68"/>
        <v>NA</v>
      </c>
      <c r="O270" s="9"/>
      <c r="P270" s="9" t="str">
        <f>IF(SUM(D268:D270)=0,"NA",+SUM(J268:$J270)/SUM(D268:D270))</f>
        <v>NA</v>
      </c>
      <c r="Q270" s="9"/>
      <c r="R270" s="9" t="str">
        <f>IF(SUM(D267:D270)=0,"NA",+SUM($J267:J270)/SUM(D267:D270))</f>
        <v>NA</v>
      </c>
      <c r="S270" s="9"/>
      <c r="T270" s="9" t="str">
        <f>IF(SUM(D266:D270)=0,"NA",+SUM($J266:J270)/SUM(D266:D270))</f>
        <v>NA</v>
      </c>
      <c r="U270" s="9"/>
      <c r="V270" s="9" t="str">
        <f>IF(SUM(D265:D270)=0,"NA",+SUM($J265:J270)/SUM(D265:D270))</f>
        <v>NA</v>
      </c>
      <c r="W270" s="9"/>
      <c r="X270" s="9" t="str">
        <f>IF(SUM(D264:D270)=0,"NA",+SUM($J264:J270)/SUM(D264:D270))</f>
        <v>NA</v>
      </c>
      <c r="Y270" s="9"/>
      <c r="Z270" s="9" t="str">
        <f>IF(SUM(D263:D270)=0,"NA",+SUM($J263:J270)/SUM(D263:D270))</f>
        <v>NA</v>
      </c>
      <c r="AA270" s="9"/>
      <c r="AB270" s="9" t="s">
        <v>23</v>
      </c>
      <c r="AD270" s="9" t="s">
        <v>23</v>
      </c>
      <c r="AE270" s="9"/>
      <c r="AF270" s="9" t="s">
        <v>23</v>
      </c>
      <c r="AG270" s="9"/>
      <c r="AH270" s="9"/>
      <c r="AI270" s="9"/>
      <c r="AJ270" s="9" t="s">
        <v>23</v>
      </c>
      <c r="AK270" s="9"/>
      <c r="AO270" s="9"/>
      <c r="AP270" s="9"/>
      <c r="AQ270" s="9"/>
      <c r="AR270" s="9"/>
      <c r="AS270" s="2"/>
      <c r="AT270" s="2"/>
    </row>
    <row r="271" spans="1:46" x14ac:dyDescent="0.2">
      <c r="A271" s="5">
        <f>'Per Book'!A239</f>
        <v>1989</v>
      </c>
      <c r="B271" s="5" t="str">
        <f>'Per Book'!B239</f>
        <v>342 - Fuel Holders and Accessories</v>
      </c>
      <c r="D271" s="11">
        <f>'Per Book'!D239+Adjustments!D239</f>
        <v>0</v>
      </c>
      <c r="E271" s="11"/>
      <c r="F271" s="11">
        <f>'Per Book'!F239+Adjustments!F239</f>
        <v>0</v>
      </c>
      <c r="G271" s="11"/>
      <c r="H271" s="11">
        <f>'Per Book'!H239+Adjustments!H239</f>
        <v>0</v>
      </c>
      <c r="I271" s="12"/>
      <c r="J271" s="11">
        <f t="shared" si="69"/>
        <v>0</v>
      </c>
      <c r="K271" s="2"/>
      <c r="L271" s="9" t="str">
        <f t="shared" si="70"/>
        <v>NA</v>
      </c>
      <c r="M271" s="9"/>
      <c r="N271" s="9" t="str">
        <f t="shared" si="68"/>
        <v>NA</v>
      </c>
      <c r="O271" s="9"/>
      <c r="P271" s="9" t="str">
        <f>IF(SUM(D269:D271)=0,"NA",+SUM(J269:$J271)/SUM(D269:D271))</f>
        <v>NA</v>
      </c>
      <c r="Q271" s="9"/>
      <c r="R271" s="9" t="str">
        <f>IF(SUM(D268:D271)=0,"NA",+SUM($J268:J271)/SUM(D268:D271))</f>
        <v>NA</v>
      </c>
      <c r="S271" s="9"/>
      <c r="T271" s="9" t="str">
        <f>IF(SUM(D267:D271)=0,"NA",+SUM($J267:J271)/SUM(D267:D271))</f>
        <v>NA</v>
      </c>
      <c r="U271" s="9"/>
      <c r="V271" s="9" t="str">
        <f>IF(SUM(D266:D271)=0,"NA",+SUM($J266:J271)/SUM(D266:D271))</f>
        <v>NA</v>
      </c>
      <c r="W271" s="9"/>
      <c r="X271" s="9" t="str">
        <f>IF(SUM(D265:D271)=0,"NA",+SUM($J265:J271)/SUM(D265:D271))</f>
        <v>NA</v>
      </c>
      <c r="Y271" s="9"/>
      <c r="Z271" s="9" t="str">
        <f>IF(SUM(D264:D271)=0,"NA",+SUM($J264:J271)/SUM(D264:D271))</f>
        <v>NA</v>
      </c>
      <c r="AA271" s="9"/>
      <c r="AB271" s="9" t="str">
        <f>IF(SUM(D263:D271)=0,"NA",+SUM($J263:J271)/SUM(D263:D271))</f>
        <v>NA</v>
      </c>
      <c r="AD271" s="9"/>
      <c r="AE271" s="9"/>
      <c r="AF271" s="9"/>
      <c r="AG271" s="9"/>
      <c r="AH271" s="9"/>
      <c r="AI271" s="9"/>
      <c r="AJ271" s="9"/>
      <c r="AK271" s="9"/>
      <c r="AO271" s="9"/>
      <c r="AP271" s="9"/>
      <c r="AQ271" s="9"/>
      <c r="AR271" s="9"/>
      <c r="AS271" s="2"/>
      <c r="AT271" s="2"/>
    </row>
    <row r="272" spans="1:46" x14ac:dyDescent="0.2">
      <c r="A272" s="5">
        <f>'Per Book'!A240</f>
        <v>1990</v>
      </c>
      <c r="B272" s="5" t="str">
        <f>'Per Book'!B240</f>
        <v>342 - Fuel Holders and Accessories</v>
      </c>
      <c r="D272" s="11">
        <f>'Per Book'!D240+Adjustments!D240</f>
        <v>0</v>
      </c>
      <c r="E272" s="11"/>
      <c r="F272" s="11">
        <f>'Per Book'!F240+Adjustments!F240</f>
        <v>0</v>
      </c>
      <c r="G272" s="11"/>
      <c r="H272" s="11">
        <f>'Per Book'!H240+Adjustments!H240</f>
        <v>0</v>
      </c>
      <c r="I272" s="12"/>
      <c r="J272" s="11">
        <f t="shared" si="69"/>
        <v>0</v>
      </c>
      <c r="K272" s="2"/>
      <c r="L272" s="9" t="str">
        <f t="shared" si="70"/>
        <v>NA</v>
      </c>
      <c r="M272" s="9"/>
      <c r="N272" s="9" t="str">
        <f>IF(SUM(D271:D272)=0,"NA",+SUM(J271:J272)/SUM(D271:D272))</f>
        <v>NA</v>
      </c>
      <c r="O272" s="9"/>
      <c r="P272" s="9" t="str">
        <f>IF(SUM(D270:D272)=0,"NA",+SUM(J270:$J272)/SUM(D270:D272))</f>
        <v>NA</v>
      </c>
      <c r="Q272" s="9"/>
      <c r="R272" s="9" t="str">
        <f>IF(SUM(D269:D272)=0,"NA",+SUM($J269:J272)/SUM(D269:D272))</f>
        <v>NA</v>
      </c>
      <c r="S272" s="9"/>
      <c r="T272" s="9" t="str">
        <f>IF(SUM(D268:D272)=0,"NA",+SUM($J268:J272)/SUM(D268:D272))</f>
        <v>NA</v>
      </c>
      <c r="U272" s="9"/>
      <c r="V272" s="9" t="str">
        <f>IF(SUM(D267:D272)=0,"NA",+SUM($J267:J272)/SUM(D267:D272))</f>
        <v>NA</v>
      </c>
      <c r="W272" s="9"/>
      <c r="X272" s="9" t="str">
        <f>IF(SUM(D266:D272)=0,"NA",+SUM($J266:J272)/SUM(D266:D272))</f>
        <v>NA</v>
      </c>
      <c r="Y272" s="9"/>
      <c r="Z272" s="9" t="str">
        <f>IF(SUM(D265:D272)=0,"NA",+SUM($J265:J272)/SUM(D265:D272))</f>
        <v>NA</v>
      </c>
      <c r="AA272" s="9"/>
      <c r="AB272" s="9" t="str">
        <f>IF(SUM(D264:D272)=0,"NA",+SUM($J264:J272)/SUM(D264:D272))</f>
        <v>NA</v>
      </c>
      <c r="AD272" s="9" t="str">
        <f>IF(SUM(D263:D272)=0,"NA",+SUM($J263:J272)/SUM(D263:D272))</f>
        <v>NA</v>
      </c>
      <c r="AE272" s="9"/>
      <c r="AF272" s="9" t="s">
        <v>23</v>
      </c>
      <c r="AG272" s="9"/>
      <c r="AH272" s="9"/>
      <c r="AI272" s="9"/>
      <c r="AJ272" s="9"/>
      <c r="AK272" s="9"/>
      <c r="AO272" s="9"/>
      <c r="AP272" s="9"/>
      <c r="AQ272" s="9"/>
      <c r="AR272" s="9"/>
      <c r="AS272" s="2"/>
      <c r="AT272" s="2"/>
    </row>
    <row r="273" spans="1:46" x14ac:dyDescent="0.2">
      <c r="A273" s="5">
        <f>'Per Book'!A241</f>
        <v>1991</v>
      </c>
      <c r="B273" s="5" t="str">
        <f>'Per Book'!B241</f>
        <v>342 - Fuel Holders and Accessories</v>
      </c>
      <c r="D273" s="11">
        <f>'Per Book'!D241+Adjustments!D241</f>
        <v>7923</v>
      </c>
      <c r="E273" s="11"/>
      <c r="F273" s="11">
        <f>'Per Book'!F241+Adjustments!F241</f>
        <v>0</v>
      </c>
      <c r="G273" s="11"/>
      <c r="H273" s="11">
        <f>'Per Book'!H241+Adjustments!H241</f>
        <v>0</v>
      </c>
      <c r="I273" s="12"/>
      <c r="J273" s="11">
        <f t="shared" si="69"/>
        <v>0</v>
      </c>
      <c r="K273" s="2"/>
      <c r="L273" s="9">
        <f t="shared" si="70"/>
        <v>0</v>
      </c>
      <c r="M273" s="9"/>
      <c r="N273" s="9">
        <f t="shared" ref="N273:N277" si="71">IF(SUM(D272:D273)=0,"NA",+SUM(J272:J273)/SUM(D272:D273))</f>
        <v>0</v>
      </c>
      <c r="O273" s="9"/>
      <c r="P273" s="9">
        <f>IF(SUM(D271:D273)=0,"NA",+SUM(J271:$J273)/SUM(D271:D273))</f>
        <v>0</v>
      </c>
      <c r="Q273" s="9"/>
      <c r="R273" s="9">
        <f>IF(SUM(D270:D273)=0,"NA",+SUM($J270:J273)/SUM(D270:D273))</f>
        <v>0</v>
      </c>
      <c r="S273" s="9"/>
      <c r="T273" s="9">
        <f>IF(SUM(D269:D273)=0,"NA",+SUM($J269:J273)/SUM(D269:D273))</f>
        <v>0</v>
      </c>
      <c r="U273" s="9"/>
      <c r="V273" s="9">
        <f>IF(SUM(D268:D273)=0,"NA",+SUM($J268:J273)/SUM(D268:D273))</f>
        <v>0</v>
      </c>
      <c r="W273" s="9"/>
      <c r="X273" s="9">
        <f>IF(SUM(D267:D273)=0,"NA",+SUM($J267:J273)/SUM(D267:D273))</f>
        <v>0</v>
      </c>
      <c r="Y273" s="9"/>
      <c r="Z273" s="9">
        <f>IF(SUM(D266:D273)=0,"NA",+SUM($J266:J273)/SUM(D266:D273))</f>
        <v>0</v>
      </c>
      <c r="AA273" s="9"/>
      <c r="AB273" s="9">
        <f>IF(SUM(D265:D273)=0,"NA",+SUM($J265:J273)/SUM(D265:D273))</f>
        <v>0</v>
      </c>
      <c r="AD273" s="9">
        <f>IF(SUM(D264:D273)=0,"NA",+SUM($J264:J273)/SUM(D264:D273))</f>
        <v>0</v>
      </c>
      <c r="AE273" s="9"/>
      <c r="AF273" s="9" t="s">
        <v>23</v>
      </c>
      <c r="AG273" s="9"/>
      <c r="AH273" s="9"/>
      <c r="AI273" s="9"/>
      <c r="AJ273" s="9"/>
      <c r="AK273" s="9"/>
      <c r="AO273" s="9"/>
      <c r="AP273" s="9"/>
      <c r="AQ273" s="9"/>
      <c r="AR273" s="9"/>
      <c r="AS273" s="2"/>
      <c r="AT273" s="2"/>
    </row>
    <row r="274" spans="1:46" x14ac:dyDescent="0.2">
      <c r="A274" s="5">
        <f>'Per Book'!A242</f>
        <v>1992</v>
      </c>
      <c r="B274" s="5" t="str">
        <f>'Per Book'!B242</f>
        <v>342 - Fuel Holders and Accessories</v>
      </c>
      <c r="D274" s="11">
        <f>'Per Book'!D242+Adjustments!D242</f>
        <v>-7923</v>
      </c>
      <c r="E274" s="11"/>
      <c r="F274" s="11">
        <f>'Per Book'!F242+Adjustments!F242</f>
        <v>0</v>
      </c>
      <c r="G274" s="11"/>
      <c r="H274" s="11">
        <f>'Per Book'!H242+Adjustments!H242</f>
        <v>0</v>
      </c>
      <c r="I274" s="12"/>
      <c r="J274" s="11">
        <f t="shared" si="69"/>
        <v>0</v>
      </c>
      <c r="K274" s="2"/>
      <c r="L274" s="9">
        <f t="shared" si="70"/>
        <v>0</v>
      </c>
      <c r="M274" s="9"/>
      <c r="N274" s="9" t="str">
        <f t="shared" si="71"/>
        <v>NA</v>
      </c>
      <c r="O274" s="9"/>
      <c r="P274" s="9" t="str">
        <f>IF(SUM(D272:D274)=0,"NA",+SUM(J272:$J274)/SUM(D272:D274))</f>
        <v>NA</v>
      </c>
      <c r="Q274" s="9"/>
      <c r="R274" s="9" t="str">
        <f>IF(SUM(D271:D274)=0,"NA",+SUM($J271:J274)/SUM(D271:D274))</f>
        <v>NA</v>
      </c>
      <c r="S274" s="9"/>
      <c r="T274" s="9" t="str">
        <f>IF(SUM(D270:D274)=0,"NA",+SUM($J270:J274)/SUM(D270:D274))</f>
        <v>NA</v>
      </c>
      <c r="U274" s="9"/>
      <c r="V274" s="9" t="str">
        <f>IF(SUM(D269:D274)=0,"NA",+SUM($J269:J274)/SUM(D269:D274))</f>
        <v>NA</v>
      </c>
      <c r="W274" s="9"/>
      <c r="X274" s="9" t="str">
        <f>IF(SUM(D268:D274)=0,"NA",+SUM($J268:J274)/SUM(D268:D274))</f>
        <v>NA</v>
      </c>
      <c r="Y274" s="9"/>
      <c r="Z274" s="9" t="str">
        <f>IF(SUM(D267:D274)=0,"NA",+SUM($J267:J274)/SUM(D267:D274))</f>
        <v>NA</v>
      </c>
      <c r="AA274" s="9"/>
      <c r="AB274" s="9" t="str">
        <f>IF(SUM(D266:D274)=0,"NA",+SUM($J266:J274)/SUM(D266:D274))</f>
        <v>NA</v>
      </c>
      <c r="AD274" s="9" t="str">
        <f>IF(SUM(D265:D274)=0,"NA",+SUM($J265:J274)/SUM(D265:D274))</f>
        <v>NA</v>
      </c>
      <c r="AE274" s="9"/>
      <c r="AF274" s="9" t="s">
        <v>23</v>
      </c>
      <c r="AG274" s="9"/>
      <c r="AH274" s="9"/>
      <c r="AI274" s="9"/>
      <c r="AJ274" s="9"/>
      <c r="AK274" s="9"/>
      <c r="AO274" s="9"/>
      <c r="AP274" s="9"/>
      <c r="AQ274" s="9"/>
      <c r="AR274" s="9"/>
      <c r="AS274" s="2"/>
      <c r="AT274" s="2"/>
    </row>
    <row r="275" spans="1:46" x14ac:dyDescent="0.2">
      <c r="A275" s="5">
        <f>'Per Book'!A243</f>
        <v>1993</v>
      </c>
      <c r="B275" s="5" t="str">
        <f>'Per Book'!B243</f>
        <v>342 - Fuel Holders and Accessories</v>
      </c>
      <c r="D275" s="11">
        <f>'Per Book'!D243+Adjustments!D243</f>
        <v>13445.96</v>
      </c>
      <c r="E275" s="11"/>
      <c r="F275" s="11">
        <f>'Per Book'!F243+Adjustments!F243</f>
        <v>0</v>
      </c>
      <c r="G275" s="11"/>
      <c r="H275" s="11">
        <f>'Per Book'!H243+Adjustments!H243</f>
        <v>2980.91</v>
      </c>
      <c r="I275" s="12"/>
      <c r="J275" s="11">
        <f t="shared" si="69"/>
        <v>-2980.91</v>
      </c>
      <c r="K275" s="2"/>
      <c r="L275" s="9">
        <f t="shared" si="70"/>
        <v>-0.2216955873734564</v>
      </c>
      <c r="M275" s="9"/>
      <c r="N275" s="9">
        <f t="shared" si="71"/>
        <v>-0.53973050682967105</v>
      </c>
      <c r="O275" s="9"/>
      <c r="P275" s="9">
        <f>IF(SUM(D273:D275)=0,"NA",+SUM(J273:$J275)/SUM(D273:D275))</f>
        <v>-0.2216955873734564</v>
      </c>
      <c r="Q275" s="9"/>
      <c r="R275" s="9">
        <f>IF(SUM(D272:D275)=0,"NA",+SUM($J272:J275)/SUM(D272:D275))</f>
        <v>-0.2216955873734564</v>
      </c>
      <c r="S275" s="9"/>
      <c r="T275" s="9">
        <f>IF(SUM(D271:D275)=0,"NA",+SUM($J271:J275)/SUM(D271:D275))</f>
        <v>-0.2216955873734564</v>
      </c>
      <c r="U275" s="9"/>
      <c r="V275" s="9">
        <f>IF(SUM(D270:D275)=0,"NA",+SUM($J270:J275)/SUM(D270:D275))</f>
        <v>-0.2216955873734564</v>
      </c>
      <c r="W275" s="9"/>
      <c r="X275" s="9">
        <f>IF(SUM(D269:D275)=0,"NA",+SUM($J269:J275)/SUM(D269:D275))</f>
        <v>-0.2216955873734564</v>
      </c>
      <c r="Y275" s="9"/>
      <c r="Z275" s="9">
        <f>IF(SUM(D268:D275)=0,"NA",+SUM($J268:J275)/SUM(D268:D275))</f>
        <v>-0.2216955873734564</v>
      </c>
      <c r="AA275" s="9"/>
      <c r="AB275" s="9">
        <f>IF(SUM(D267:D275)=0,"NA",+SUM($J267:J275)/SUM(D267:D275))</f>
        <v>-0.2216955873734564</v>
      </c>
      <c r="AD275" s="9">
        <f>IF(SUM(D266:D275)=0,"NA",+SUM($J266:J275)/SUM(D266:D275))</f>
        <v>-0.2216955873734564</v>
      </c>
      <c r="AE275" s="9"/>
      <c r="AF275" s="9" t="s">
        <v>23</v>
      </c>
      <c r="AG275" s="9"/>
      <c r="AH275" s="9"/>
      <c r="AI275" s="9"/>
      <c r="AJ275" s="9"/>
      <c r="AK275" s="9"/>
      <c r="AO275" s="9"/>
      <c r="AP275" s="9"/>
      <c r="AQ275" s="9"/>
      <c r="AR275" s="9"/>
      <c r="AS275" s="2"/>
      <c r="AT275" s="2"/>
    </row>
    <row r="276" spans="1:46" x14ac:dyDescent="0.2">
      <c r="A276" s="5">
        <f>'Per Book'!A244</f>
        <v>1994</v>
      </c>
      <c r="B276" s="5" t="str">
        <f>'Per Book'!B244</f>
        <v>342 - Fuel Holders and Accessories</v>
      </c>
      <c r="D276" s="11">
        <f>'Per Book'!D244+Adjustments!D244</f>
        <v>0</v>
      </c>
      <c r="E276" s="11"/>
      <c r="F276" s="11">
        <f>'Per Book'!F244+Adjustments!F244</f>
        <v>0</v>
      </c>
      <c r="G276" s="11"/>
      <c r="H276" s="11">
        <f>'Per Book'!H244+Adjustments!H244</f>
        <v>0</v>
      </c>
      <c r="I276" s="12"/>
      <c r="J276" s="11">
        <f t="shared" si="69"/>
        <v>0</v>
      </c>
      <c r="K276" s="2"/>
      <c r="L276" s="9" t="str">
        <f t="shared" si="70"/>
        <v>NA</v>
      </c>
      <c r="M276" s="9"/>
      <c r="N276" s="9">
        <f t="shared" si="71"/>
        <v>-0.2216955873734564</v>
      </c>
      <c r="O276" s="9"/>
      <c r="P276" s="9">
        <f>IF(SUM(D274:D276)=0,"NA",+SUM(J274:$J276)/SUM(D274:D276))</f>
        <v>-0.53973050682967105</v>
      </c>
      <c r="Q276" s="9"/>
      <c r="R276" s="9">
        <f>IF(SUM(D273:D276)=0,"NA",+SUM($J273:J276)/SUM(D273:D276))</f>
        <v>-0.2216955873734564</v>
      </c>
      <c r="S276" s="9"/>
      <c r="T276" s="9">
        <f>IF(SUM(D272:D276)=0,"NA",+SUM($J272:J276)/SUM(D272:D276))</f>
        <v>-0.2216955873734564</v>
      </c>
      <c r="U276" s="9"/>
      <c r="V276" s="9">
        <f>IF(SUM(D271:D276)=0,"NA",+SUM($J271:J276)/SUM(D271:D276))</f>
        <v>-0.2216955873734564</v>
      </c>
      <c r="W276" s="9"/>
      <c r="X276" s="9">
        <f>IF(SUM(D270:D276)=0,"NA",+SUM($J270:J276)/SUM(D270:D276))</f>
        <v>-0.2216955873734564</v>
      </c>
      <c r="Y276" s="9"/>
      <c r="Z276" s="9">
        <f>IF(SUM(D269:D276)=0,"NA",+SUM($J269:J276)/SUM(D269:D276))</f>
        <v>-0.2216955873734564</v>
      </c>
      <c r="AA276" s="9"/>
      <c r="AB276" s="9">
        <f>IF(SUM(D268:D276)=0,"NA",+SUM($J268:J276)/SUM(D268:D276))</f>
        <v>-0.2216955873734564</v>
      </c>
      <c r="AD276" s="9">
        <f>IF(SUM(D267:D276)=0,"NA",+SUM($J267:J276)/SUM(D267:D276))</f>
        <v>-0.2216955873734564</v>
      </c>
      <c r="AE276" s="9"/>
      <c r="AF276" s="9" t="s">
        <v>23</v>
      </c>
      <c r="AG276" s="9"/>
      <c r="AH276" s="9"/>
      <c r="AI276" s="9"/>
      <c r="AJ276" s="9"/>
      <c r="AK276" s="9"/>
      <c r="AO276" s="9"/>
      <c r="AP276" s="9"/>
      <c r="AQ276" s="9"/>
      <c r="AR276" s="9"/>
      <c r="AS276" s="2"/>
      <c r="AT276" s="2"/>
    </row>
    <row r="277" spans="1:46" x14ac:dyDescent="0.2">
      <c r="A277" s="5">
        <f>'Per Book'!A245</f>
        <v>1995</v>
      </c>
      <c r="B277" s="5" t="str">
        <f>'Per Book'!B245</f>
        <v>342 - Fuel Holders and Accessories</v>
      </c>
      <c r="D277" s="11">
        <f>'Per Book'!D245+Adjustments!D245</f>
        <v>0</v>
      </c>
      <c r="E277" s="11"/>
      <c r="F277" s="11">
        <f>'Per Book'!F245+Adjustments!F245</f>
        <v>0</v>
      </c>
      <c r="G277" s="11"/>
      <c r="H277" s="11">
        <f>'Per Book'!H245+Adjustments!H245</f>
        <v>0</v>
      </c>
      <c r="I277" s="12"/>
      <c r="J277" s="11">
        <f t="shared" si="69"/>
        <v>0</v>
      </c>
      <c r="K277" s="2"/>
      <c r="L277" s="9" t="str">
        <f>IF(+D277=0,"NA",+J277/D277)</f>
        <v>NA</v>
      </c>
      <c r="M277" s="9"/>
      <c r="N277" s="9" t="str">
        <f t="shared" si="71"/>
        <v>NA</v>
      </c>
      <c r="O277" s="9"/>
      <c r="P277" s="9">
        <f>IF(SUM(D275:D277)=0,"NA",+SUM(J275:$J277)/SUM(D275:D277))</f>
        <v>-0.2216955873734564</v>
      </c>
      <c r="Q277" s="9"/>
      <c r="R277" s="9">
        <f>IF(SUM(D274:D277)=0,"NA",+SUM($J274:J277)/SUM(D274:D277))</f>
        <v>-0.53973050682967105</v>
      </c>
      <c r="S277" s="9"/>
      <c r="T277" s="9">
        <f>IF(SUM(D273:D277)=0,"NA",+SUM($J273:J277)/SUM(D273:D277))</f>
        <v>-0.2216955873734564</v>
      </c>
      <c r="U277" s="9"/>
      <c r="V277" s="9">
        <f>IF(SUM(D272:D277)=0,"NA",+SUM($J272:J277)/SUM(D272:D277))</f>
        <v>-0.2216955873734564</v>
      </c>
      <c r="W277" s="9"/>
      <c r="X277" s="9">
        <f>IF(SUM(D271:D277)=0,"NA",+SUM($J271:J277)/SUM(D271:D277))</f>
        <v>-0.2216955873734564</v>
      </c>
      <c r="Y277" s="9"/>
      <c r="Z277" s="9">
        <f>IF(SUM(D270:D277)=0,"NA",+SUM($J270:J277)/SUM(D270:D277))</f>
        <v>-0.2216955873734564</v>
      </c>
      <c r="AA277" s="9"/>
      <c r="AB277" s="9">
        <f>IF(SUM(D269:D277)=0,"NA",+SUM($J269:J277)/SUM(D269:D277))</f>
        <v>-0.2216955873734564</v>
      </c>
      <c r="AD277" s="9">
        <f>IF(SUM(D268:D277)=0,"NA",+SUM($J268:J277)/SUM(D268:D277))</f>
        <v>-0.2216955873734564</v>
      </c>
      <c r="AE277" s="9"/>
      <c r="AF277" s="9">
        <f>IF(SUM($D263:$D277)=0,"NA",+SUM($J263:$J277)/SUM($D263:$D277))</f>
        <v>-0.2216955873734564</v>
      </c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2"/>
      <c r="AT277" s="2"/>
    </row>
    <row r="278" spans="1:46" x14ac:dyDescent="0.2">
      <c r="A278" s="5">
        <f>'Per Book'!A246</f>
        <v>1996</v>
      </c>
      <c r="B278" s="5" t="str">
        <f>'Per Book'!B246</f>
        <v>342 - Fuel Holders and Accessories</v>
      </c>
      <c r="D278" s="11">
        <f>'Per Book'!D246+Adjustments!D246</f>
        <v>0</v>
      </c>
      <c r="E278" s="11"/>
      <c r="F278" s="11">
        <f>'Per Book'!F246+Adjustments!F246</f>
        <v>0</v>
      </c>
      <c r="G278" s="11"/>
      <c r="H278" s="11">
        <f>'Per Book'!H246+Adjustments!H246</f>
        <v>0</v>
      </c>
      <c r="I278" s="12"/>
      <c r="J278" s="11">
        <f t="shared" si="69"/>
        <v>0</v>
      </c>
      <c r="K278" s="2"/>
      <c r="L278" s="9" t="str">
        <f t="shared" ref="L278:L296" si="72">IF(+D278=0,"NA",+J278/D278)</f>
        <v>NA</v>
      </c>
      <c r="M278" s="9"/>
      <c r="N278" s="9" t="str">
        <f t="shared" ref="N278:N296" si="73">IF(SUM(D277:D278)=0,"NA",+SUM(J277:J278)/SUM(D277:D278))</f>
        <v>NA</v>
      </c>
      <c r="O278" s="9"/>
      <c r="P278" s="9" t="str">
        <f>IF(SUM(D276:D278)=0,"NA",+SUM(J276:$J278)/SUM(D276:D278))</f>
        <v>NA</v>
      </c>
      <c r="Q278" s="9"/>
      <c r="R278" s="9">
        <f>IF(SUM(D275:D278)=0,"NA",+SUM($J275:J278)/SUM(D275:D278))</f>
        <v>-0.2216955873734564</v>
      </c>
      <c r="S278" s="9"/>
      <c r="T278" s="9">
        <f>IF(SUM(D274:D278)=0,"NA",+SUM($J274:J278)/SUM(D274:D278))</f>
        <v>-0.53973050682967105</v>
      </c>
      <c r="U278" s="9"/>
      <c r="V278" s="9">
        <f>IF(SUM(D273:D278)=0,"NA",+SUM($J273:J278)/SUM(D273:D278))</f>
        <v>-0.2216955873734564</v>
      </c>
      <c r="W278" s="9"/>
      <c r="X278" s="9">
        <f>IF(SUM(D272:D278)=0,"NA",+SUM($J272:J278)/SUM(D272:D278))</f>
        <v>-0.2216955873734564</v>
      </c>
      <c r="Y278" s="9"/>
      <c r="Z278" s="9">
        <f>IF(SUM(D271:D278)=0,"NA",+SUM($J271:J278)/SUM(D271:D278))</f>
        <v>-0.2216955873734564</v>
      </c>
      <c r="AA278" s="9"/>
      <c r="AB278" s="9">
        <f>IF(SUM(D270:D278)=0,"NA",+SUM($J270:J278)/SUM(D270:D278))</f>
        <v>-0.2216955873734564</v>
      </c>
      <c r="AD278" s="9">
        <f>IF(SUM(D269:D278)=0,"NA",+SUM($J269:J278)/SUM(D269:D278))</f>
        <v>-0.2216955873734564</v>
      </c>
      <c r="AE278" s="9"/>
      <c r="AF278" s="9">
        <f t="shared" ref="AF278:AF296" si="74">IF(SUM($D264:$D278)=0,"NA",+SUM($J264:$J278)/SUM($D264:$D278))</f>
        <v>-0.2216955873734564</v>
      </c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2"/>
      <c r="AT278" s="2"/>
    </row>
    <row r="279" spans="1:46" x14ac:dyDescent="0.2">
      <c r="A279" s="5">
        <f>'Per Book'!A247</f>
        <v>1997</v>
      </c>
      <c r="B279" s="5" t="str">
        <f>'Per Book'!B247</f>
        <v>342 - Fuel Holders and Accessories</v>
      </c>
      <c r="D279" s="11">
        <f>'Per Book'!D247+Adjustments!D247</f>
        <v>0</v>
      </c>
      <c r="E279" s="11"/>
      <c r="F279" s="11">
        <f>'Per Book'!F247+Adjustments!F247</f>
        <v>0</v>
      </c>
      <c r="G279" s="11"/>
      <c r="H279" s="11">
        <f>'Per Book'!H247+Adjustments!H247</f>
        <v>0</v>
      </c>
      <c r="I279" s="12"/>
      <c r="J279" s="11">
        <f t="shared" si="69"/>
        <v>0</v>
      </c>
      <c r="K279" s="2"/>
      <c r="L279" s="9" t="str">
        <f t="shared" si="72"/>
        <v>NA</v>
      </c>
      <c r="M279" s="9"/>
      <c r="N279" s="9" t="str">
        <f t="shared" si="73"/>
        <v>NA</v>
      </c>
      <c r="O279" s="9"/>
      <c r="P279" s="9" t="str">
        <f>IF(SUM(D277:D279)=0,"NA",+SUM(J277:$J279)/SUM(D277:D279))</f>
        <v>NA</v>
      </c>
      <c r="Q279" s="9"/>
      <c r="R279" s="9" t="str">
        <f>IF(SUM(D276:D279)=0,"NA",+SUM($J276:J279)/SUM(D276:D279))</f>
        <v>NA</v>
      </c>
      <c r="S279" s="9"/>
      <c r="T279" s="9">
        <f>IF(SUM(D275:D279)=0,"NA",+SUM($J275:J279)/SUM(D275:D279))</f>
        <v>-0.2216955873734564</v>
      </c>
      <c r="U279" s="9"/>
      <c r="V279" s="9">
        <f>IF(SUM(D274:D279)=0,"NA",+SUM($J274:J279)/SUM(D274:D279))</f>
        <v>-0.53973050682967105</v>
      </c>
      <c r="W279" s="9"/>
      <c r="X279" s="9">
        <f>IF(SUM(D273:D279)=0,"NA",+SUM($J273:J279)/SUM(D273:D279))</f>
        <v>-0.2216955873734564</v>
      </c>
      <c r="Y279" s="9"/>
      <c r="Z279" s="9">
        <f>IF(SUM(D272:D279)=0,"NA",+SUM($J272:J279)/SUM(D272:D279))</f>
        <v>-0.2216955873734564</v>
      </c>
      <c r="AA279" s="9"/>
      <c r="AB279" s="9">
        <f>IF(SUM(D271:D279)=0,"NA",+SUM($J271:J279)/SUM(D271:D279))</f>
        <v>-0.2216955873734564</v>
      </c>
      <c r="AD279" s="9">
        <f>IF(SUM(D270:D279)=0,"NA",+SUM($J270:J279)/SUM(D270:D279))</f>
        <v>-0.2216955873734564</v>
      </c>
      <c r="AE279" s="9"/>
      <c r="AF279" s="9">
        <f t="shared" si="74"/>
        <v>-0.2216955873734564</v>
      </c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2"/>
      <c r="AT279" s="2"/>
    </row>
    <row r="280" spans="1:46" x14ac:dyDescent="0.2">
      <c r="A280" s="5">
        <f>'Per Book'!A248</f>
        <v>1998</v>
      </c>
      <c r="B280" s="5" t="str">
        <f>'Per Book'!B248</f>
        <v>342 - Fuel Holders and Accessories</v>
      </c>
      <c r="D280" s="11">
        <f>'Per Book'!D248+Adjustments!D248</f>
        <v>0</v>
      </c>
      <c r="E280" s="11"/>
      <c r="F280" s="11">
        <f>'Per Book'!F248+Adjustments!F248</f>
        <v>0</v>
      </c>
      <c r="G280" s="11"/>
      <c r="H280" s="11">
        <f>'Per Book'!H248+Adjustments!H248</f>
        <v>0</v>
      </c>
      <c r="I280" s="12"/>
      <c r="J280" s="11">
        <f t="shared" si="69"/>
        <v>0</v>
      </c>
      <c r="K280" s="2"/>
      <c r="L280" s="9" t="str">
        <f t="shared" si="72"/>
        <v>NA</v>
      </c>
      <c r="M280" s="9"/>
      <c r="N280" s="9" t="str">
        <f t="shared" si="73"/>
        <v>NA</v>
      </c>
      <c r="O280" s="9"/>
      <c r="P280" s="9" t="str">
        <f>IF(SUM(D278:D280)=0,"NA",+SUM(J278:$J280)/SUM(D278:D280))</f>
        <v>NA</v>
      </c>
      <c r="Q280" s="9"/>
      <c r="R280" s="9" t="str">
        <f>IF(SUM(D277:D280)=0,"NA",+SUM($J277:J280)/SUM(D277:D280))</f>
        <v>NA</v>
      </c>
      <c r="S280" s="9"/>
      <c r="T280" s="9" t="str">
        <f>IF(SUM(D276:D280)=0,"NA",+SUM($J276:J280)/SUM(D276:D280))</f>
        <v>NA</v>
      </c>
      <c r="U280" s="9"/>
      <c r="V280" s="9">
        <f>IF(SUM(D275:D280)=0,"NA",+SUM($J275:J280)/SUM(D275:D280))</f>
        <v>-0.2216955873734564</v>
      </c>
      <c r="W280" s="9"/>
      <c r="X280" s="9">
        <f>IF(SUM(D274:D280)=0,"NA",+SUM($J274:J280)/SUM(D274:D280))</f>
        <v>-0.53973050682967105</v>
      </c>
      <c r="Y280" s="9"/>
      <c r="Z280" s="9">
        <f>IF(SUM(D273:D280)=0,"NA",+SUM($J273:J280)/SUM(D273:D280))</f>
        <v>-0.2216955873734564</v>
      </c>
      <c r="AA280" s="9"/>
      <c r="AB280" s="9">
        <f>IF(SUM(D272:D280)=0,"NA",+SUM($J272:J280)/SUM(D272:D280))</f>
        <v>-0.2216955873734564</v>
      </c>
      <c r="AD280" s="9">
        <f>IF(SUM(D271:D280)=0,"NA",+SUM($J271:J280)/SUM(D271:D280))</f>
        <v>-0.2216955873734564</v>
      </c>
      <c r="AE280" s="9"/>
      <c r="AF280" s="9">
        <f t="shared" si="74"/>
        <v>-0.2216955873734564</v>
      </c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2"/>
      <c r="AT280" s="2"/>
    </row>
    <row r="281" spans="1:46" x14ac:dyDescent="0.2">
      <c r="A281" s="5">
        <f>'Per Book'!A249</f>
        <v>1999</v>
      </c>
      <c r="B281" s="5" t="str">
        <f>'Per Book'!B249</f>
        <v>342 - Fuel Holders and Accessories</v>
      </c>
      <c r="D281" s="11">
        <f>'Per Book'!D249+Adjustments!D249</f>
        <v>0</v>
      </c>
      <c r="E281" s="11"/>
      <c r="F281" s="11">
        <f>'Per Book'!F249+Adjustments!F249</f>
        <v>0</v>
      </c>
      <c r="G281" s="11"/>
      <c r="H281" s="11">
        <f>'Per Book'!H249+Adjustments!H249</f>
        <v>0</v>
      </c>
      <c r="I281" s="12"/>
      <c r="J281" s="11">
        <f t="shared" si="69"/>
        <v>0</v>
      </c>
      <c r="K281" s="2"/>
      <c r="L281" s="9" t="str">
        <f t="shared" si="72"/>
        <v>NA</v>
      </c>
      <c r="M281" s="9"/>
      <c r="N281" s="9" t="str">
        <f t="shared" si="73"/>
        <v>NA</v>
      </c>
      <c r="O281" s="9"/>
      <c r="P281" s="9" t="str">
        <f>IF(SUM(D279:D281)=0,"NA",+SUM(J279:$J281)/SUM(D279:D281))</f>
        <v>NA</v>
      </c>
      <c r="Q281" s="9"/>
      <c r="R281" s="9" t="str">
        <f>IF(SUM(D278:D281)=0,"NA",+SUM($J278:J281)/SUM(D278:D281))</f>
        <v>NA</v>
      </c>
      <c r="S281" s="9"/>
      <c r="T281" s="9" t="str">
        <f>IF(SUM(D277:D281)=0,"NA",+SUM($J277:J281)/SUM(D277:D281))</f>
        <v>NA</v>
      </c>
      <c r="U281" s="9"/>
      <c r="V281" s="9" t="str">
        <f>IF(SUM(D276:D281)=0,"NA",+SUM($J276:J281)/SUM(D276:D281))</f>
        <v>NA</v>
      </c>
      <c r="W281" s="9"/>
      <c r="X281" s="9">
        <f>IF(SUM(D275:D281)=0,"NA",+SUM($J275:J281)/SUM(D275:D281))</f>
        <v>-0.2216955873734564</v>
      </c>
      <c r="Y281" s="9"/>
      <c r="Z281" s="9">
        <f>IF(SUM(D274:D281)=0,"NA",+SUM($J274:J281)/SUM(D274:D281))</f>
        <v>-0.53973050682967105</v>
      </c>
      <c r="AA281" s="9"/>
      <c r="AB281" s="9">
        <f>IF(SUM(D273:D281)=0,"NA",+SUM($J273:J281)/SUM(D273:D281))</f>
        <v>-0.2216955873734564</v>
      </c>
      <c r="AD281" s="9">
        <f>IF(SUM(D272:D281)=0,"NA",+SUM($J272:J281)/SUM(D272:D281))</f>
        <v>-0.2216955873734564</v>
      </c>
      <c r="AE281" s="9"/>
      <c r="AF281" s="9">
        <f t="shared" si="74"/>
        <v>-0.2216955873734564</v>
      </c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2"/>
      <c r="AT281" s="2"/>
    </row>
    <row r="282" spans="1:46" x14ac:dyDescent="0.2">
      <c r="A282" s="5">
        <f>'Per Book'!A250</f>
        <v>2000</v>
      </c>
      <c r="B282" s="5" t="str">
        <f>'Per Book'!B250</f>
        <v>342 - Fuel Holders and Accessories</v>
      </c>
      <c r="D282" s="11">
        <f>'Per Book'!D250+Adjustments!D250</f>
        <v>0</v>
      </c>
      <c r="E282" s="11"/>
      <c r="F282" s="11">
        <f>'Per Book'!F250+Adjustments!F250</f>
        <v>0</v>
      </c>
      <c r="G282" s="11"/>
      <c r="H282" s="11">
        <f>'Per Book'!H250+Adjustments!H250</f>
        <v>0</v>
      </c>
      <c r="I282" s="12"/>
      <c r="J282" s="11">
        <f t="shared" si="69"/>
        <v>0</v>
      </c>
      <c r="K282" s="2"/>
      <c r="L282" s="9" t="str">
        <f t="shared" si="72"/>
        <v>NA</v>
      </c>
      <c r="M282" s="9"/>
      <c r="N282" s="9" t="str">
        <f t="shared" si="73"/>
        <v>NA</v>
      </c>
      <c r="O282" s="9"/>
      <c r="P282" s="9" t="str">
        <f>IF(SUM(D280:D282)=0,"NA",+SUM(J280:$J282)/SUM(D280:D282))</f>
        <v>NA</v>
      </c>
      <c r="Q282" s="9"/>
      <c r="R282" s="9" t="str">
        <f>IF(SUM(D279:D282)=0,"NA",+SUM($J279:J282)/SUM(D279:D282))</f>
        <v>NA</v>
      </c>
      <c r="S282" s="9"/>
      <c r="T282" s="9" t="str">
        <f>IF(SUM(D278:D282)=0,"NA",+SUM($J278:J282)/SUM(D278:D282))</f>
        <v>NA</v>
      </c>
      <c r="U282" s="9"/>
      <c r="V282" s="9" t="str">
        <f>IF(SUM(D277:D282)=0,"NA",+SUM($J277:J282)/SUM(D277:D282))</f>
        <v>NA</v>
      </c>
      <c r="W282" s="9"/>
      <c r="X282" s="9" t="str">
        <f>IF(SUM(D276:D282)=0,"NA",+SUM($J276:J282)/SUM(D276:D282))</f>
        <v>NA</v>
      </c>
      <c r="Y282" s="9"/>
      <c r="Z282" s="9">
        <f>IF(SUM(D275:D282)=0,"NA",+SUM($J275:J282)/SUM(D275:D282))</f>
        <v>-0.2216955873734564</v>
      </c>
      <c r="AA282" s="9"/>
      <c r="AB282" s="9">
        <f>IF(SUM(D274:D282)=0,"NA",+SUM($J274:J282)/SUM(D274:D282))</f>
        <v>-0.53973050682967105</v>
      </c>
      <c r="AD282" s="9">
        <f>IF(SUM(D273:D282)=0,"NA",+SUM($J273:J282)/SUM(D273:D282))</f>
        <v>-0.2216955873734564</v>
      </c>
      <c r="AE282" s="9"/>
      <c r="AF282" s="9">
        <f t="shared" si="74"/>
        <v>-0.2216955873734564</v>
      </c>
      <c r="AG282" s="9"/>
      <c r="AH282" s="9">
        <f>IF(SUM($D263:$D282)=0,"NA",+SUM($J263:$J282)/SUM($D263:$D282))</f>
        <v>-0.2216955873734564</v>
      </c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2"/>
      <c r="AT282" s="2"/>
    </row>
    <row r="283" spans="1:46" x14ac:dyDescent="0.2">
      <c r="A283" s="5">
        <f>'Per Book'!A251</f>
        <v>2001</v>
      </c>
      <c r="B283" s="5" t="str">
        <f>'Per Book'!B251</f>
        <v>342 - Fuel Holders and Accessories</v>
      </c>
      <c r="D283" s="11">
        <f>'Per Book'!D251+Adjustments!D251</f>
        <v>0</v>
      </c>
      <c r="E283" s="11"/>
      <c r="F283" s="11">
        <f>'Per Book'!F251+Adjustments!F251</f>
        <v>0</v>
      </c>
      <c r="G283" s="11"/>
      <c r="H283" s="11">
        <f>'Per Book'!H251+Adjustments!H251</f>
        <v>0</v>
      </c>
      <c r="I283" s="12"/>
      <c r="J283" s="11">
        <f t="shared" si="69"/>
        <v>0</v>
      </c>
      <c r="K283" s="2"/>
      <c r="L283" s="9" t="str">
        <f t="shared" si="72"/>
        <v>NA</v>
      </c>
      <c r="M283" s="9"/>
      <c r="N283" s="9" t="str">
        <f t="shared" si="73"/>
        <v>NA</v>
      </c>
      <c r="O283" s="9"/>
      <c r="P283" s="9" t="str">
        <f>IF(SUM(D281:D283)=0,"NA",+SUM(J281:$J283)/SUM(D281:D283))</f>
        <v>NA</v>
      </c>
      <c r="Q283" s="9"/>
      <c r="R283" s="9" t="str">
        <f>IF(SUM(D280:D283)=0,"NA",+SUM($J280:J283)/SUM(D280:D283))</f>
        <v>NA</v>
      </c>
      <c r="S283" s="9"/>
      <c r="T283" s="9" t="str">
        <f>IF(SUM(D279:D283)=0,"NA",+SUM($J279:J283)/SUM(D279:D283))</f>
        <v>NA</v>
      </c>
      <c r="U283" s="9"/>
      <c r="V283" s="9" t="str">
        <f>IF(SUM(D278:D283)=0,"NA",+SUM($J278:J283)/SUM(D278:D283))</f>
        <v>NA</v>
      </c>
      <c r="W283" s="9"/>
      <c r="X283" s="9" t="str">
        <f>IF(SUM(D277:D283)=0,"NA",+SUM($J277:J283)/SUM(D277:D283))</f>
        <v>NA</v>
      </c>
      <c r="Y283" s="9"/>
      <c r="Z283" s="9" t="str">
        <f>IF(SUM(D276:D283)=0,"NA",+SUM($J276:J283)/SUM(D276:D283))</f>
        <v>NA</v>
      </c>
      <c r="AA283" s="9"/>
      <c r="AB283" s="9">
        <f>IF(SUM(D275:D283)=0,"NA",+SUM($J275:J283)/SUM(D275:D283))</f>
        <v>-0.2216955873734564</v>
      </c>
      <c r="AD283" s="9">
        <f>IF(SUM(D274:D283)=0,"NA",+SUM($J274:J283)/SUM(D274:D283))</f>
        <v>-0.53973050682967105</v>
      </c>
      <c r="AE283" s="9"/>
      <c r="AF283" s="9">
        <f t="shared" si="74"/>
        <v>-0.2216955873734564</v>
      </c>
      <c r="AG283" s="9"/>
      <c r="AH283" s="9">
        <f t="shared" ref="AH283:AH296" si="75">IF(SUM($D264:$D283)=0,"NA",+SUM($J264:$J283)/SUM($D264:$D283))</f>
        <v>-0.2216955873734564</v>
      </c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2"/>
      <c r="AT283" s="2"/>
    </row>
    <row r="284" spans="1:46" x14ac:dyDescent="0.2">
      <c r="A284" s="5">
        <f>'Per Book'!A252</f>
        <v>2002</v>
      </c>
      <c r="B284" s="5" t="str">
        <f>'Per Book'!B252</f>
        <v>342 - Fuel Holders and Accessories</v>
      </c>
      <c r="D284" s="11">
        <f>'Per Book'!D252+Adjustments!D252</f>
        <v>0</v>
      </c>
      <c r="E284" s="11"/>
      <c r="F284" s="11">
        <f>'Per Book'!F252+Adjustments!F252</f>
        <v>0</v>
      </c>
      <c r="G284" s="11"/>
      <c r="H284" s="11">
        <f>'Per Book'!H252+Adjustments!H252</f>
        <v>0</v>
      </c>
      <c r="I284" s="12"/>
      <c r="J284" s="11">
        <f t="shared" si="69"/>
        <v>0</v>
      </c>
      <c r="K284" s="2"/>
      <c r="L284" s="9" t="str">
        <f t="shared" si="72"/>
        <v>NA</v>
      </c>
      <c r="M284" s="9"/>
      <c r="N284" s="9" t="str">
        <f t="shared" si="73"/>
        <v>NA</v>
      </c>
      <c r="O284" s="9"/>
      <c r="P284" s="9" t="str">
        <f>IF(SUM(D282:D284)=0,"NA",+SUM(J282:$J284)/SUM(D282:D284))</f>
        <v>NA</v>
      </c>
      <c r="Q284" s="9"/>
      <c r="R284" s="9" t="str">
        <f>IF(SUM(D281:D284)=0,"NA",+SUM($J281:J284)/SUM(D281:D284))</f>
        <v>NA</v>
      </c>
      <c r="S284" s="9"/>
      <c r="T284" s="9" t="str">
        <f>IF(SUM(D280:D284)=0,"NA",+SUM($J280:J284)/SUM(D280:D284))</f>
        <v>NA</v>
      </c>
      <c r="U284" s="9"/>
      <c r="V284" s="9" t="str">
        <f>IF(SUM(D279:D284)=0,"NA",+SUM($J279:J284)/SUM(D279:D284))</f>
        <v>NA</v>
      </c>
      <c r="W284" s="9"/>
      <c r="X284" s="9" t="str">
        <f>IF(SUM(D278:D284)=0,"NA",+SUM($J278:J284)/SUM(D278:D284))</f>
        <v>NA</v>
      </c>
      <c r="Y284" s="9"/>
      <c r="Z284" s="9" t="str">
        <f>IF(SUM(D277:D284)=0,"NA",+SUM($J277:J284)/SUM(D277:D284))</f>
        <v>NA</v>
      </c>
      <c r="AA284" s="9"/>
      <c r="AB284" s="9" t="str">
        <f>IF(SUM(D276:D284)=0,"NA",+SUM($J276:J284)/SUM(D276:D284))</f>
        <v>NA</v>
      </c>
      <c r="AD284" s="9">
        <f>IF(SUM(D275:D284)=0,"NA",+SUM($J275:J284)/SUM(D275:D284))</f>
        <v>-0.2216955873734564</v>
      </c>
      <c r="AE284" s="9"/>
      <c r="AF284" s="9">
        <f t="shared" si="74"/>
        <v>-0.2216955873734564</v>
      </c>
      <c r="AG284" s="9"/>
      <c r="AH284" s="9">
        <f t="shared" si="75"/>
        <v>-0.2216955873734564</v>
      </c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2"/>
      <c r="AT284" s="2"/>
    </row>
    <row r="285" spans="1:46" x14ac:dyDescent="0.2">
      <c r="A285" s="5">
        <f>'Per Book'!A253</f>
        <v>2003</v>
      </c>
      <c r="B285" s="5" t="str">
        <f>'Per Book'!B253</f>
        <v>342 - Fuel Holders and Accessories</v>
      </c>
      <c r="D285" s="11">
        <f>'Per Book'!D253+Adjustments!D253</f>
        <v>0</v>
      </c>
      <c r="E285" s="11"/>
      <c r="F285" s="11">
        <f>'Per Book'!F253+Adjustments!F253</f>
        <v>0</v>
      </c>
      <c r="G285" s="11"/>
      <c r="H285" s="11">
        <f>'Per Book'!H253+Adjustments!H253</f>
        <v>0</v>
      </c>
      <c r="I285" s="12"/>
      <c r="J285" s="11">
        <f t="shared" si="69"/>
        <v>0</v>
      </c>
      <c r="K285" s="2"/>
      <c r="L285" s="9" t="str">
        <f t="shared" si="72"/>
        <v>NA</v>
      </c>
      <c r="M285" s="9"/>
      <c r="N285" s="9" t="str">
        <f t="shared" si="73"/>
        <v>NA</v>
      </c>
      <c r="O285" s="9"/>
      <c r="P285" s="9" t="str">
        <f>IF(SUM(D283:D285)=0,"NA",+SUM(J283:$J285)/SUM(D283:D285))</f>
        <v>NA</v>
      </c>
      <c r="Q285" s="9"/>
      <c r="R285" s="9" t="str">
        <f>IF(SUM(D282:D285)=0,"NA",+SUM($J282:J285)/SUM(D282:D285))</f>
        <v>NA</v>
      </c>
      <c r="S285" s="9"/>
      <c r="T285" s="9" t="str">
        <f>IF(SUM(D281:D285)=0,"NA",+SUM($J281:J285)/SUM(D281:D285))</f>
        <v>NA</v>
      </c>
      <c r="U285" s="9"/>
      <c r="V285" s="9" t="str">
        <f>IF(SUM(D280:D285)=0,"NA",+SUM($J280:J285)/SUM(D280:D285))</f>
        <v>NA</v>
      </c>
      <c r="W285" s="9"/>
      <c r="X285" s="9" t="str">
        <f>IF(SUM(D279:D285)=0,"NA",+SUM($J279:J285)/SUM(D279:D285))</f>
        <v>NA</v>
      </c>
      <c r="Y285" s="9"/>
      <c r="Z285" s="9" t="str">
        <f>IF(SUM(D278:D285)=0,"NA",+SUM($J278:J285)/SUM(D278:D285))</f>
        <v>NA</v>
      </c>
      <c r="AA285" s="9"/>
      <c r="AB285" s="9" t="str">
        <f>IF(SUM(D277:D285)=0,"NA",+SUM($J277:J285)/SUM(D277:D285))</f>
        <v>NA</v>
      </c>
      <c r="AD285" s="9" t="str">
        <f>IF(SUM(D276:D285)=0,"NA",+SUM($J276:J285)/SUM(D276:D285))</f>
        <v>NA</v>
      </c>
      <c r="AE285" s="9"/>
      <c r="AF285" s="9">
        <f t="shared" si="74"/>
        <v>-0.2216955873734564</v>
      </c>
      <c r="AG285" s="9"/>
      <c r="AH285" s="9">
        <f t="shared" si="75"/>
        <v>-0.2216955873734564</v>
      </c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2"/>
      <c r="AT285" s="2"/>
    </row>
    <row r="286" spans="1:46" x14ac:dyDescent="0.2">
      <c r="A286" s="5">
        <f>'Per Book'!A254</f>
        <v>2004</v>
      </c>
      <c r="B286" s="5" t="str">
        <f>'Per Book'!B254</f>
        <v>342 - Fuel Holders and Accessories</v>
      </c>
      <c r="D286" s="11">
        <f>'Per Book'!D254+Adjustments!D254</f>
        <v>0</v>
      </c>
      <c r="E286" s="11"/>
      <c r="F286" s="11">
        <f>'Per Book'!F254+Adjustments!F254</f>
        <v>0</v>
      </c>
      <c r="G286" s="11"/>
      <c r="H286" s="11">
        <f>'Per Book'!H254+Adjustments!H254</f>
        <v>0</v>
      </c>
      <c r="I286" s="12"/>
      <c r="J286" s="11">
        <f t="shared" si="69"/>
        <v>0</v>
      </c>
      <c r="K286" s="2"/>
      <c r="L286" s="9" t="str">
        <f t="shared" si="72"/>
        <v>NA</v>
      </c>
      <c r="M286" s="9"/>
      <c r="N286" s="9" t="str">
        <f t="shared" si="73"/>
        <v>NA</v>
      </c>
      <c r="O286" s="9"/>
      <c r="P286" s="9" t="str">
        <f>IF(SUM(D284:D286)=0,"NA",+SUM(J284:$J286)/SUM(D284:D286))</f>
        <v>NA</v>
      </c>
      <c r="Q286" s="9"/>
      <c r="R286" s="9" t="str">
        <f>IF(SUM(D283:D286)=0,"NA",+SUM($J283:J286)/SUM(D283:D286))</f>
        <v>NA</v>
      </c>
      <c r="S286" s="9"/>
      <c r="T286" s="9" t="str">
        <f>IF(SUM(D282:D286)=0,"NA",+SUM($J282:J286)/SUM(D282:D286))</f>
        <v>NA</v>
      </c>
      <c r="U286" s="9"/>
      <c r="V286" s="9" t="str">
        <f>IF(SUM(D281:D286)=0,"NA",+SUM($J281:J286)/SUM(D281:D286))</f>
        <v>NA</v>
      </c>
      <c r="W286" s="9"/>
      <c r="X286" s="9" t="str">
        <f>IF(SUM(D280:D286)=0,"NA",+SUM($J280:J286)/SUM(D280:D286))</f>
        <v>NA</v>
      </c>
      <c r="Y286" s="9"/>
      <c r="Z286" s="9" t="str">
        <f>IF(SUM(D279:D286)=0,"NA",+SUM($J279:J286)/SUM(D279:D286))</f>
        <v>NA</v>
      </c>
      <c r="AA286" s="9"/>
      <c r="AB286" s="9" t="str">
        <f>IF(SUM(D278:D286)=0,"NA",+SUM($J278:J286)/SUM(D278:D286))</f>
        <v>NA</v>
      </c>
      <c r="AD286" s="9" t="str">
        <f>IF(SUM(D277:D286)=0,"NA",+SUM($J277:J286)/SUM(D277:D286))</f>
        <v>NA</v>
      </c>
      <c r="AE286" s="9"/>
      <c r="AF286" s="9">
        <f t="shared" si="74"/>
        <v>-0.2216955873734564</v>
      </c>
      <c r="AG286" s="9"/>
      <c r="AH286" s="9">
        <f t="shared" si="75"/>
        <v>-0.2216955873734564</v>
      </c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2"/>
      <c r="AT286" s="2"/>
    </row>
    <row r="287" spans="1:46" x14ac:dyDescent="0.2">
      <c r="A287" s="5">
        <f>'Per Book'!A255</f>
        <v>2005</v>
      </c>
      <c r="B287" s="5" t="str">
        <f>'Per Book'!B255</f>
        <v>342 - Fuel Holders and Accessories</v>
      </c>
      <c r="D287" s="11">
        <f>'Per Book'!D255+Adjustments!D255</f>
        <v>0</v>
      </c>
      <c r="E287" s="11"/>
      <c r="F287" s="11">
        <f>'Per Book'!F255+Adjustments!F255</f>
        <v>0</v>
      </c>
      <c r="G287" s="11"/>
      <c r="H287" s="11">
        <f>'Per Book'!H255+Adjustments!H255</f>
        <v>0</v>
      </c>
      <c r="I287" s="12"/>
      <c r="J287" s="11">
        <f t="shared" si="69"/>
        <v>0</v>
      </c>
      <c r="K287" s="2"/>
      <c r="L287" s="9" t="str">
        <f t="shared" si="72"/>
        <v>NA</v>
      </c>
      <c r="M287" s="9"/>
      <c r="N287" s="9" t="str">
        <f t="shared" si="73"/>
        <v>NA</v>
      </c>
      <c r="O287" s="9"/>
      <c r="P287" s="9" t="str">
        <f>IF(SUM(D285:D287)=0,"NA",+SUM(J285:$J287)/SUM(D285:D287))</f>
        <v>NA</v>
      </c>
      <c r="Q287" s="9"/>
      <c r="R287" s="9" t="str">
        <f>IF(SUM(D284:D287)=0,"NA",+SUM($J284:J287)/SUM(D284:D287))</f>
        <v>NA</v>
      </c>
      <c r="S287" s="9"/>
      <c r="T287" s="9" t="str">
        <f>IF(SUM(D283:D287)=0,"NA",+SUM($J283:J287)/SUM(D283:D287))</f>
        <v>NA</v>
      </c>
      <c r="U287" s="9"/>
      <c r="V287" s="9" t="str">
        <f>IF(SUM(D282:D287)=0,"NA",+SUM($J282:J287)/SUM(D282:D287))</f>
        <v>NA</v>
      </c>
      <c r="W287" s="9"/>
      <c r="X287" s="9" t="str">
        <f>IF(SUM(D281:D287)=0,"NA",+SUM($J281:J287)/SUM(D281:D287))</f>
        <v>NA</v>
      </c>
      <c r="Y287" s="9"/>
      <c r="Z287" s="9" t="str">
        <f>IF(SUM(D280:D287)=0,"NA",+SUM($J280:J287)/SUM(D280:D287))</f>
        <v>NA</v>
      </c>
      <c r="AA287" s="9"/>
      <c r="AB287" s="9" t="str">
        <f>IF(SUM(D279:D287)=0,"NA",+SUM($J279:J287)/SUM(D279:D287))</f>
        <v>NA</v>
      </c>
      <c r="AD287" s="9" t="str">
        <f>IF(SUM(D278:D287)=0,"NA",+SUM($J278:J287)/SUM(D278:D287))</f>
        <v>NA</v>
      </c>
      <c r="AE287" s="9"/>
      <c r="AF287" s="9">
        <f t="shared" si="74"/>
        <v>-0.2216955873734564</v>
      </c>
      <c r="AG287" s="9"/>
      <c r="AH287" s="9">
        <f t="shared" si="75"/>
        <v>-0.2216955873734564</v>
      </c>
      <c r="AI287" s="9"/>
      <c r="AJ287" s="9">
        <f>IF(SUM($D263:$D287)=0,"NA",+SUM($J263:$J287)/SUM($D263:$D287))</f>
        <v>-0.2216955873734564</v>
      </c>
      <c r="AK287" s="9"/>
      <c r="AL287" s="9"/>
      <c r="AM287" s="9"/>
      <c r="AN287" s="9"/>
      <c r="AO287" s="9"/>
      <c r="AP287" s="9"/>
      <c r="AQ287" s="9"/>
      <c r="AR287" s="9"/>
      <c r="AS287" s="2"/>
      <c r="AT287" s="2"/>
    </row>
    <row r="288" spans="1:46" x14ac:dyDescent="0.2">
      <c r="A288" s="5">
        <f>'Per Book'!A256</f>
        <v>2006</v>
      </c>
      <c r="B288" s="5" t="str">
        <f>'Per Book'!B256</f>
        <v>342 - Fuel Holders and Accessories</v>
      </c>
      <c r="D288" s="11">
        <f>'Per Book'!D256+Adjustments!D256</f>
        <v>13399.98</v>
      </c>
      <c r="E288" s="11"/>
      <c r="F288" s="11">
        <f>'Per Book'!F256+Adjustments!F256</f>
        <v>0</v>
      </c>
      <c r="G288" s="11"/>
      <c r="H288" s="11">
        <f>'Per Book'!H256+Adjustments!H256</f>
        <v>2253</v>
      </c>
      <c r="I288" s="12"/>
      <c r="J288" s="11">
        <f t="shared" si="69"/>
        <v>-2253</v>
      </c>
      <c r="K288" s="2"/>
      <c r="L288" s="9">
        <f t="shared" si="72"/>
        <v>-0.16813457930534226</v>
      </c>
      <c r="M288" s="9"/>
      <c r="N288" s="9">
        <f t="shared" si="73"/>
        <v>-0.16813457930534226</v>
      </c>
      <c r="O288" s="9"/>
      <c r="P288" s="9">
        <f>IF(SUM(D286:D288)=0,"NA",+SUM(J286:$J288)/SUM(D286:D288))</f>
        <v>-0.16813457930534226</v>
      </c>
      <c r="Q288" s="9"/>
      <c r="R288" s="9">
        <f>IF(SUM(D285:D288)=0,"NA",+SUM($J285:J288)/SUM(D285:D288))</f>
        <v>-0.16813457930534226</v>
      </c>
      <c r="S288" s="9"/>
      <c r="T288" s="9">
        <f>IF(SUM(D284:D288)=0,"NA",+SUM($J284:J288)/SUM(D284:D288))</f>
        <v>-0.16813457930534226</v>
      </c>
      <c r="U288" s="9"/>
      <c r="V288" s="9">
        <f>IF(SUM(D283:D288)=0,"NA",+SUM($J283:J288)/SUM(D283:D288))</f>
        <v>-0.16813457930534226</v>
      </c>
      <c r="W288" s="9"/>
      <c r="X288" s="9">
        <f>IF(SUM(D282:D288)=0,"NA",+SUM($J282:J288)/SUM(D282:D288))</f>
        <v>-0.16813457930534226</v>
      </c>
      <c r="Y288" s="9"/>
      <c r="Z288" s="9">
        <f>IF(SUM(D281:D288)=0,"NA",+SUM($J281:J288)/SUM(D281:D288))</f>
        <v>-0.16813457930534226</v>
      </c>
      <c r="AA288" s="9"/>
      <c r="AB288" s="9">
        <f>IF(SUM(D280:D288)=0,"NA",+SUM($J280:J288)/SUM(D280:D288))</f>
        <v>-0.16813457930534226</v>
      </c>
      <c r="AD288" s="9">
        <f>IF(SUM(D279:D288)=0,"NA",+SUM($J279:J288)/SUM(D279:D288))</f>
        <v>-0.16813457930534226</v>
      </c>
      <c r="AE288" s="9"/>
      <c r="AF288" s="9">
        <f t="shared" si="74"/>
        <v>-0.27659074118503785</v>
      </c>
      <c r="AG288" s="9"/>
      <c r="AH288" s="9">
        <f t="shared" si="75"/>
        <v>-0.194960951264884</v>
      </c>
      <c r="AI288" s="9"/>
      <c r="AJ288" s="9">
        <f t="shared" ref="AJ288:AJ296" si="76">IF(SUM($D264:$D288)=0,"NA",+SUM($J264:$J288)/SUM($D264:$D288))</f>
        <v>-0.194960951264884</v>
      </c>
      <c r="AK288" s="9"/>
      <c r="AL288" s="9"/>
      <c r="AM288" s="9"/>
      <c r="AN288" s="9"/>
      <c r="AO288" s="9"/>
      <c r="AP288" s="9"/>
      <c r="AQ288" s="9"/>
      <c r="AR288" s="9"/>
      <c r="AS288" s="2"/>
      <c r="AT288" s="2"/>
    </row>
    <row r="289" spans="1:46" x14ac:dyDescent="0.2">
      <c r="A289" s="5">
        <f>'Per Book'!A257</f>
        <v>2007</v>
      </c>
      <c r="B289" s="5" t="str">
        <f>'Per Book'!B257</f>
        <v>342 - Fuel Holders and Accessories</v>
      </c>
      <c r="D289" s="36">
        <f>'Per Book'!D257+Adjustments!D257</f>
        <v>0</v>
      </c>
      <c r="E289" s="11"/>
      <c r="F289" s="11">
        <f>'Per Book'!F257+Adjustments!F257</f>
        <v>0</v>
      </c>
      <c r="G289" s="11"/>
      <c r="H289" s="11">
        <f>'Per Book'!H257+Adjustments!H257</f>
        <v>466144.82</v>
      </c>
      <c r="I289" s="12"/>
      <c r="J289" s="11">
        <f t="shared" si="69"/>
        <v>-466144.82</v>
      </c>
      <c r="K289" s="2"/>
      <c r="L289" s="9" t="str">
        <f t="shared" si="72"/>
        <v>NA</v>
      </c>
      <c r="M289" s="9"/>
      <c r="N289" s="9">
        <f t="shared" si="73"/>
        <v>-34.955113365840845</v>
      </c>
      <c r="O289" s="9"/>
      <c r="P289" s="9">
        <f>IF(SUM(D287:D289)=0,"NA",+SUM(J287:$J289)/SUM(D287:D289))</f>
        <v>-34.955113365840845</v>
      </c>
      <c r="Q289" s="9"/>
      <c r="R289" s="9">
        <f>IF(SUM(D286:D289)=0,"NA",+SUM($J286:J289)/SUM(D286:D289))</f>
        <v>-34.955113365840845</v>
      </c>
      <c r="S289" s="9"/>
      <c r="T289" s="9">
        <f>IF(SUM(D285:D289)=0,"NA",+SUM($J285:J289)/SUM(D285:D289))</f>
        <v>-34.955113365840845</v>
      </c>
      <c r="U289" s="9"/>
      <c r="V289" s="9">
        <f>IF(SUM(D284:D289)=0,"NA",+SUM($J284:J289)/SUM(D284:D289))</f>
        <v>-34.955113365840845</v>
      </c>
      <c r="W289" s="9"/>
      <c r="X289" s="9">
        <f>IF(SUM(D283:D289)=0,"NA",+SUM($J283:J289)/SUM(D283:D289))</f>
        <v>-34.955113365840845</v>
      </c>
      <c r="Y289" s="9"/>
      <c r="Z289" s="9">
        <f>IF(SUM(D282:D289)=0,"NA",+SUM($J282:J289)/SUM(D282:D289))</f>
        <v>-34.955113365840845</v>
      </c>
      <c r="AA289" s="9"/>
      <c r="AB289" s="9">
        <f>IF(SUM(D281:D289)=0,"NA",+SUM($J281:J289)/SUM(D281:D289))</f>
        <v>-34.955113365840845</v>
      </c>
      <c r="AD289" s="9">
        <f>IF(SUM(D280:D289)=0,"NA",+SUM($J280:J289)/SUM(D280:D289))</f>
        <v>-34.955113365840845</v>
      </c>
      <c r="AE289" s="9"/>
      <c r="AF289" s="9">
        <f t="shared" si="74"/>
        <v>-17.558659894196293</v>
      </c>
      <c r="AG289" s="9"/>
      <c r="AH289" s="9">
        <f t="shared" si="75"/>
        <v>-17.558659894196293</v>
      </c>
      <c r="AI289" s="9"/>
      <c r="AJ289" s="9">
        <f t="shared" si="76"/>
        <v>-17.558659894196293</v>
      </c>
      <c r="AK289" s="9"/>
      <c r="AL289" s="9"/>
      <c r="AM289" s="9"/>
      <c r="AN289" s="9"/>
      <c r="AO289" s="9"/>
      <c r="AP289" s="9"/>
      <c r="AQ289" s="9"/>
      <c r="AR289" s="9"/>
      <c r="AS289" s="2"/>
      <c r="AT289" s="2"/>
    </row>
    <row r="290" spans="1:46" x14ac:dyDescent="0.2">
      <c r="A290" s="5">
        <f>'Per Book'!A258</f>
        <v>2008</v>
      </c>
      <c r="B290" s="5" t="str">
        <f>'Per Book'!B258</f>
        <v>342 - Fuel Holders and Accessories</v>
      </c>
      <c r="D290" s="11">
        <f>'Per Book'!D258+Adjustments!D258</f>
        <v>0</v>
      </c>
      <c r="E290" s="11"/>
      <c r="F290" s="11">
        <f>'Per Book'!F258+Adjustments!F258</f>
        <v>0</v>
      </c>
      <c r="G290" s="11"/>
      <c r="H290" s="11">
        <f>'Per Book'!H258+Adjustments!H258</f>
        <v>0</v>
      </c>
      <c r="I290" s="12"/>
      <c r="J290" s="11">
        <f t="shared" si="69"/>
        <v>0</v>
      </c>
      <c r="K290" s="2"/>
      <c r="L290" s="9" t="str">
        <f t="shared" si="72"/>
        <v>NA</v>
      </c>
      <c r="M290" s="9"/>
      <c r="N290" s="9" t="str">
        <f t="shared" si="73"/>
        <v>NA</v>
      </c>
      <c r="O290" s="9"/>
      <c r="P290" s="9">
        <f>IF(SUM(D288:D290)=0,"NA",+SUM(J288:$J290)/SUM(D288:D290))</f>
        <v>-34.955113365840845</v>
      </c>
      <c r="Q290" s="9"/>
      <c r="R290" s="9">
        <f>IF(SUM(D287:D290)=0,"NA",+SUM($J287:J290)/SUM(D287:D290))</f>
        <v>-34.955113365840845</v>
      </c>
      <c r="S290" s="9"/>
      <c r="T290" s="9">
        <f>IF(SUM(D286:D290)=0,"NA",+SUM($J286:J290)/SUM(D286:D290))</f>
        <v>-34.955113365840845</v>
      </c>
      <c r="U290" s="9"/>
      <c r="V290" s="9">
        <f>IF(SUM(D285:D290)=0,"NA",+SUM($J285:J290)/SUM(D285:D290))</f>
        <v>-34.955113365840845</v>
      </c>
      <c r="W290" s="9"/>
      <c r="X290" s="9">
        <f>IF(SUM(D284:D290)=0,"NA",+SUM($J284:J290)/SUM(D284:D290))</f>
        <v>-34.955113365840845</v>
      </c>
      <c r="Y290" s="9"/>
      <c r="Z290" s="9">
        <f>IF(SUM(D283:D290)=0,"NA",+SUM($J283:J290)/SUM(D283:D290))</f>
        <v>-34.955113365840845</v>
      </c>
      <c r="AA290" s="9"/>
      <c r="AB290" s="9">
        <f>IF(SUM(D282:D290)=0,"NA",+SUM($J282:J290)/SUM(D282:D290))</f>
        <v>-34.955113365840845</v>
      </c>
      <c r="AD290" s="9">
        <f>IF(SUM(D281:D290)=0,"NA",+SUM($J281:J290)/SUM(D281:D290))</f>
        <v>-34.955113365840845</v>
      </c>
      <c r="AE290" s="9"/>
      <c r="AF290" s="9">
        <f t="shared" si="74"/>
        <v>-34.955113365840845</v>
      </c>
      <c r="AG290" s="9"/>
      <c r="AH290" s="9">
        <f t="shared" si="75"/>
        <v>-17.558659894196293</v>
      </c>
      <c r="AI290" s="9"/>
      <c r="AJ290" s="9">
        <f t="shared" si="76"/>
        <v>-17.558659894196293</v>
      </c>
      <c r="AK290" s="9"/>
      <c r="AL290" s="9"/>
      <c r="AM290" s="9"/>
      <c r="AN290" s="9"/>
      <c r="AO290" s="9"/>
      <c r="AP290" s="9"/>
      <c r="AQ290" s="9"/>
      <c r="AR290" s="9"/>
      <c r="AS290" s="2"/>
      <c r="AT290" s="2"/>
    </row>
    <row r="291" spans="1:46" x14ac:dyDescent="0.2">
      <c r="A291" s="5">
        <f>'Per Book'!A259</f>
        <v>2009</v>
      </c>
      <c r="B291" s="5" t="str">
        <f>'Per Book'!B259</f>
        <v>342 - Fuel Holders and Accessories</v>
      </c>
      <c r="D291" s="11">
        <f>'Per Book'!D259+Adjustments!D259</f>
        <v>0</v>
      </c>
      <c r="E291" s="11"/>
      <c r="F291" s="11">
        <f>'Per Book'!F259+Adjustments!F259</f>
        <v>0</v>
      </c>
      <c r="G291" s="11"/>
      <c r="H291" s="11">
        <f>'Per Book'!H259+Adjustments!H259</f>
        <v>10348.52</v>
      </c>
      <c r="I291" s="12"/>
      <c r="J291" s="11">
        <f t="shared" si="69"/>
        <v>-10348.52</v>
      </c>
      <c r="K291" s="2"/>
      <c r="L291" s="9" t="str">
        <f t="shared" si="72"/>
        <v>NA</v>
      </c>
      <c r="M291" s="9"/>
      <c r="N291" s="9" t="str">
        <f t="shared" si="73"/>
        <v>NA</v>
      </c>
      <c r="O291" s="9"/>
      <c r="P291" s="9" t="str">
        <f>IF(SUM(D289:D291)=0,"NA",+SUM(J289:$J291)/SUM(D289:D291))</f>
        <v>NA</v>
      </c>
      <c r="Q291" s="9"/>
      <c r="R291" s="9">
        <f>IF(SUM(D288:D291)=0,"NA",+SUM($J288:J291)/SUM(D288:D291))</f>
        <v>-35.727392130436016</v>
      </c>
      <c r="S291" s="9"/>
      <c r="T291" s="9">
        <f>IF(SUM(D287:D291)=0,"NA",+SUM($J287:J291)/SUM(D287:D291))</f>
        <v>-35.727392130436016</v>
      </c>
      <c r="U291" s="9"/>
      <c r="V291" s="9">
        <f>IF(SUM(D286:D291)=0,"NA",+SUM($J286:J291)/SUM(D286:D291))</f>
        <v>-35.727392130436016</v>
      </c>
      <c r="W291" s="9"/>
      <c r="X291" s="9">
        <f>IF(SUM(D285:D291)=0,"NA",+SUM($J285:J291)/SUM(D285:D291))</f>
        <v>-35.727392130436016</v>
      </c>
      <c r="Y291" s="9"/>
      <c r="Z291" s="9">
        <f>IF(SUM(D284:D291)=0,"NA",+SUM($J284:J291)/SUM(D284:D291))</f>
        <v>-35.727392130436016</v>
      </c>
      <c r="AA291" s="9"/>
      <c r="AB291" s="9">
        <f>IF(SUM(D283:D291)=0,"NA",+SUM($J283:J291)/SUM(D283:D291))</f>
        <v>-35.727392130436016</v>
      </c>
      <c r="AD291" s="9">
        <f>IF(SUM(D282:D291)=0,"NA",+SUM($J282:J291)/SUM(D282:D291))</f>
        <v>-35.727392130436016</v>
      </c>
      <c r="AE291" s="9"/>
      <c r="AF291" s="9">
        <f t="shared" si="74"/>
        <v>-35.727392130436016</v>
      </c>
      <c r="AG291" s="9"/>
      <c r="AH291" s="9">
        <f t="shared" si="75"/>
        <v>-17.944137921786311</v>
      </c>
      <c r="AI291" s="9"/>
      <c r="AJ291" s="9">
        <f t="shared" si="76"/>
        <v>-17.944137921786311</v>
      </c>
      <c r="AK291" s="9"/>
      <c r="AL291" s="9"/>
      <c r="AM291" s="9"/>
      <c r="AN291" s="9"/>
      <c r="AO291" s="9"/>
      <c r="AP291" s="9"/>
      <c r="AQ291" s="9"/>
      <c r="AR291" s="9"/>
      <c r="AS291" s="2"/>
      <c r="AT291" s="2"/>
    </row>
    <row r="292" spans="1:46" x14ac:dyDescent="0.2">
      <c r="A292" s="5">
        <f>'Per Book'!A260</f>
        <v>2010</v>
      </c>
      <c r="B292" s="5" t="str">
        <f>'Per Book'!B260</f>
        <v>342 - Fuel Holders and Accessories</v>
      </c>
      <c r="D292" s="11">
        <f>'Per Book'!D260+Adjustments!D260</f>
        <v>43146.79</v>
      </c>
      <c r="E292" s="11"/>
      <c r="F292" s="11">
        <f>'Per Book'!F260+Adjustments!F260</f>
        <v>0</v>
      </c>
      <c r="G292" s="11"/>
      <c r="H292" s="11">
        <f>'Per Book'!H260+Adjustments!H260</f>
        <v>58289.440000000002</v>
      </c>
      <c r="I292" s="12"/>
      <c r="J292" s="11">
        <f t="shared" si="69"/>
        <v>-58289.440000000002</v>
      </c>
      <c r="K292" s="2"/>
      <c r="L292" s="9">
        <f t="shared" si="72"/>
        <v>-1.3509565833286787</v>
      </c>
      <c r="M292" s="9"/>
      <c r="N292" s="9">
        <f t="shared" si="73"/>
        <v>-1.5908010769746719</v>
      </c>
      <c r="O292" s="9"/>
      <c r="P292" s="9">
        <f>IF(SUM(D290:D292)=0,"NA",+SUM(J290:$J292)/SUM(D290:D292))</f>
        <v>-1.5908010769746719</v>
      </c>
      <c r="Q292" s="9"/>
      <c r="R292" s="9">
        <f>IF(SUM(D289:D292)=0,"NA",+SUM($J289:J292)/SUM(D289:D292))</f>
        <v>-12.394497481736185</v>
      </c>
      <c r="S292" s="9"/>
      <c r="T292" s="9">
        <f>IF(SUM(D288:D292)=0,"NA",+SUM($J288:J292)/SUM(D288:D292))</f>
        <v>-9.4971963915887674</v>
      </c>
      <c r="U292" s="9"/>
      <c r="V292" s="9">
        <f>IF(SUM(D287:D292)=0,"NA",+SUM($J287:J292)/SUM(D287:D292))</f>
        <v>-9.4971963915887674</v>
      </c>
      <c r="W292" s="9"/>
      <c r="X292" s="9">
        <f>IF(SUM(D286:D292)=0,"NA",+SUM($J286:J292)/SUM(D286:D292))</f>
        <v>-9.4971963915887674</v>
      </c>
      <c r="Y292" s="9"/>
      <c r="Z292" s="9">
        <f>IF(SUM(D285:D292)=0,"NA",+SUM($J285:J292)/SUM(D285:D292))</f>
        <v>-9.4971963915887674</v>
      </c>
      <c r="AA292" s="9"/>
      <c r="AB292" s="9">
        <f>IF(SUM(D284:D292)=0,"NA",+SUM($J284:J292)/SUM(D284:D292))</f>
        <v>-9.4971963915887674</v>
      </c>
      <c r="AD292" s="9">
        <f>IF(SUM(D283:D292)=0,"NA",+SUM($J283:J292)/SUM(D283:D292))</f>
        <v>-9.4971963915887674</v>
      </c>
      <c r="AE292" s="9"/>
      <c r="AF292" s="9">
        <f t="shared" si="74"/>
        <v>-9.4971963915887674</v>
      </c>
      <c r="AG292" s="9"/>
      <c r="AH292" s="9">
        <f t="shared" si="75"/>
        <v>-7.7153254345129838</v>
      </c>
      <c r="AI292" s="9"/>
      <c r="AJ292" s="9">
        <f t="shared" si="76"/>
        <v>-7.7153254345129838</v>
      </c>
      <c r="AK292" s="9"/>
      <c r="AL292" s="9">
        <f>IF(SUM($D263:$D292)=0,"NA",+SUM($J263:$J292)/SUM($D263:$D292))</f>
        <v>-7.7153254345129838</v>
      </c>
      <c r="AM292" s="9"/>
      <c r="AN292" s="9"/>
      <c r="AO292" s="9"/>
      <c r="AP292" s="9"/>
      <c r="AQ292" s="9"/>
      <c r="AR292" s="9"/>
      <c r="AS292" s="2"/>
      <c r="AT292" s="2"/>
    </row>
    <row r="293" spans="1:46" x14ac:dyDescent="0.2">
      <c r="A293" s="5">
        <f>'Per Book'!A261</f>
        <v>2011</v>
      </c>
      <c r="B293" s="5" t="str">
        <f>'Per Book'!B261</f>
        <v>342 - Fuel Holders and Accessories</v>
      </c>
      <c r="D293" s="11">
        <f>'Per Book'!D261+Adjustments!D261</f>
        <v>206845.47</v>
      </c>
      <c r="E293" s="11"/>
      <c r="F293" s="11">
        <f>'Per Book'!F261+Adjustments!F261</f>
        <v>0</v>
      </c>
      <c r="G293" s="11"/>
      <c r="H293" s="11">
        <f>'Per Book'!H261+Adjustments!H261</f>
        <v>6769.08</v>
      </c>
      <c r="I293" s="12"/>
      <c r="J293" s="11">
        <f t="shared" si="69"/>
        <v>-6769.08</v>
      </c>
      <c r="K293" s="2"/>
      <c r="L293" s="9">
        <f t="shared" si="72"/>
        <v>-3.2725299712872608E-2</v>
      </c>
      <c r="M293" s="9"/>
      <c r="N293" s="9">
        <f t="shared" si="73"/>
        <v>-0.26024213709656452</v>
      </c>
      <c r="O293" s="9"/>
      <c r="P293" s="9">
        <f>IF(SUM(D291:D293)=0,"NA",+SUM(J291:$J293)/SUM(D291:D293))</f>
        <v>-0.30163749869695966</v>
      </c>
      <c r="Q293" s="9"/>
      <c r="R293" s="9">
        <f>IF(SUM(D290:D293)=0,"NA",+SUM($J290:J293)/SUM(D290:D293))</f>
        <v>-0.30163749869695966</v>
      </c>
      <c r="S293" s="9"/>
      <c r="T293" s="9">
        <f>IF(SUM(D289:D293)=0,"NA",+SUM($J289:J293)/SUM(D289:D293))</f>
        <v>-2.1662745078587631</v>
      </c>
      <c r="U293" s="9"/>
      <c r="V293" s="9">
        <f>IF(SUM(D288:D293)=0,"NA",+SUM($J288:J293)/SUM(D288:D293))</f>
        <v>-2.0646198992043199</v>
      </c>
      <c r="W293" s="9"/>
      <c r="X293" s="9">
        <f>IF(SUM(D287:D293)=0,"NA",+SUM($J287:J293)/SUM(D287:D293))</f>
        <v>-2.0646198992043199</v>
      </c>
      <c r="Y293" s="9"/>
      <c r="Z293" s="9">
        <f>IF(SUM(D286:D293)=0,"NA",+SUM($J286:J293)/SUM(D286:D293))</f>
        <v>-2.0646198992043199</v>
      </c>
      <c r="AA293" s="9"/>
      <c r="AB293" s="9">
        <f>IF(SUM(D285:D293)=0,"NA",+SUM($J285:J293)/SUM(D285:D293))</f>
        <v>-2.0646198992043199</v>
      </c>
      <c r="AD293" s="9">
        <f>IF(SUM(D284:D293)=0,"NA",+SUM($J284:J293)/SUM(D284:D293))</f>
        <v>-2.0646198992043199</v>
      </c>
      <c r="AE293" s="9"/>
      <c r="AF293" s="9">
        <f t="shared" si="74"/>
        <v>-2.0646198992043199</v>
      </c>
      <c r="AG293" s="9"/>
      <c r="AH293" s="9">
        <f t="shared" si="75"/>
        <v>-2.0333018364153452</v>
      </c>
      <c r="AI293" s="9"/>
      <c r="AJ293" s="9">
        <f t="shared" si="76"/>
        <v>-1.975109540518613</v>
      </c>
      <c r="AK293" s="9"/>
      <c r="AL293" s="9">
        <f t="shared" ref="AL293:AL296" si="77">IF(SUM($D264:$D293)=0,"NA",+SUM($J264:$J293)/SUM($D264:$D293))</f>
        <v>-1.975109540518613</v>
      </c>
      <c r="AM293" s="9"/>
      <c r="AN293" s="9"/>
      <c r="AO293" s="9"/>
      <c r="AP293" s="9"/>
      <c r="AQ293" s="9"/>
      <c r="AR293" s="9"/>
      <c r="AS293" s="2"/>
      <c r="AT293" s="2"/>
    </row>
    <row r="294" spans="1:46" x14ac:dyDescent="0.2">
      <c r="A294" s="5">
        <f>'Per Book'!A262</f>
        <v>2012</v>
      </c>
      <c r="B294" s="5" t="str">
        <f>'Per Book'!B262</f>
        <v>342 - Fuel Holders and Accessories</v>
      </c>
      <c r="D294" s="11">
        <f>'Per Book'!D262+Adjustments!D262</f>
        <v>23443.59</v>
      </c>
      <c r="E294" s="11"/>
      <c r="F294" s="11">
        <f>'Per Book'!F262+Adjustments!F262</f>
        <v>0</v>
      </c>
      <c r="G294" s="11"/>
      <c r="H294" s="11">
        <f>'Per Book'!H262+Adjustments!H262</f>
        <v>0</v>
      </c>
      <c r="I294" s="12"/>
      <c r="J294" s="11">
        <f t="shared" si="69"/>
        <v>0</v>
      </c>
      <c r="K294" s="2"/>
      <c r="L294" s="9">
        <f t="shared" si="72"/>
        <v>0</v>
      </c>
      <c r="M294" s="9"/>
      <c r="N294" s="9">
        <f t="shared" si="73"/>
        <v>-2.9393840940598742E-2</v>
      </c>
      <c r="O294" s="9"/>
      <c r="P294" s="9">
        <f>IF(SUM(D292:D294)=0,"NA",+SUM(J292:$J294)/SUM(D292:D294))</f>
        <v>-0.23792973745030141</v>
      </c>
      <c r="Q294" s="9"/>
      <c r="R294" s="9">
        <f>IF(SUM(D291:D294)=0,"NA",+SUM($J291:J294)/SUM(D291:D294))</f>
        <v>-0.27577598182535318</v>
      </c>
      <c r="S294" s="9"/>
      <c r="T294" s="9">
        <f>IF(SUM(D290:D294)=0,"NA",+SUM($J290:J294)/SUM(D290:D294))</f>
        <v>-0.27577598182535318</v>
      </c>
      <c r="U294" s="9"/>
      <c r="V294" s="9">
        <f>IF(SUM(D289:D294)=0,"NA",+SUM($J289:J294)/SUM(D289:D294))</f>
        <v>-1.9805444677426165</v>
      </c>
      <c r="W294" s="9"/>
      <c r="X294" s="9">
        <f>IF(SUM(D288:D294)=0,"NA",+SUM($J288:J294)/SUM(D288:D294))</f>
        <v>-1.8958749330583977</v>
      </c>
      <c r="Y294" s="9"/>
      <c r="Z294" s="9">
        <f>IF(SUM(D287:D294)=0,"NA",+SUM($J287:J294)/SUM(D287:D294))</f>
        <v>-1.8958749330583977</v>
      </c>
      <c r="AA294" s="9"/>
      <c r="AB294" s="9">
        <f>IF(SUM(D286:D294)=0,"NA",+SUM($J286:J294)/SUM(D286:D294))</f>
        <v>-1.8958749330583977</v>
      </c>
      <c r="AD294" s="9">
        <f>IF(SUM(D285:D294)=0,"NA",+SUM($J285:J294)/SUM(D285:D294))</f>
        <v>-1.8958749330583977</v>
      </c>
      <c r="AE294" s="9"/>
      <c r="AF294" s="9">
        <f t="shared" si="74"/>
        <v>-1.8958749330583977</v>
      </c>
      <c r="AG294" s="9"/>
      <c r="AH294" s="9">
        <f t="shared" si="75"/>
        <v>-1.8209088536471021</v>
      </c>
      <c r="AI294" s="9"/>
      <c r="AJ294" s="9">
        <f t="shared" si="76"/>
        <v>-1.8209088536471021</v>
      </c>
      <c r="AK294" s="9"/>
      <c r="AL294" s="9">
        <f t="shared" si="77"/>
        <v>-1.8209088536471021</v>
      </c>
      <c r="AM294" s="9"/>
      <c r="AN294" s="9"/>
      <c r="AO294" s="9"/>
      <c r="AP294" s="9"/>
      <c r="AQ294" s="9"/>
      <c r="AR294" s="9"/>
      <c r="AS294" s="2"/>
      <c r="AT294" s="2"/>
    </row>
    <row r="295" spans="1:46" x14ac:dyDescent="0.2">
      <c r="A295" s="5">
        <f>'Per Book'!A263</f>
        <v>2013</v>
      </c>
      <c r="B295" s="5" t="str">
        <f>'Per Book'!B263</f>
        <v>342 - Fuel Holders and Accessories</v>
      </c>
      <c r="D295" s="11">
        <f>'Per Book'!D263+Adjustments!D263</f>
        <v>0</v>
      </c>
      <c r="E295" s="11"/>
      <c r="F295" s="11">
        <f>'Per Book'!F263+Adjustments!F263</f>
        <v>0</v>
      </c>
      <c r="G295" s="11"/>
      <c r="H295" s="11">
        <f>'Per Book'!H263+Adjustments!H263</f>
        <v>1386.34</v>
      </c>
      <c r="I295" s="12"/>
      <c r="J295" s="11">
        <f t="shared" si="69"/>
        <v>-1386.34</v>
      </c>
      <c r="K295" s="2"/>
      <c r="L295" s="9" t="str">
        <f t="shared" si="72"/>
        <v>NA</v>
      </c>
      <c r="M295" s="9"/>
      <c r="N295" s="9">
        <f t="shared" si="73"/>
        <v>-5.9135140991631398E-2</v>
      </c>
      <c r="O295" s="9"/>
      <c r="P295" s="9">
        <f>IF(SUM(D293:D295)=0,"NA",+SUM(J293:$J295)/SUM(D293:D295))</f>
        <v>-3.5413840327456286E-2</v>
      </c>
      <c r="Q295" s="9"/>
      <c r="R295" s="9">
        <f>IF(SUM(D292:D295)=0,"NA",+SUM($J292:J295)/SUM(D292:D295))</f>
        <v>-0.24299981147314806</v>
      </c>
      <c r="S295" s="9"/>
      <c r="T295" s="9">
        <f>IF(SUM(D291:D295)=0,"NA",+SUM($J291:J295)/SUM(D291:D295))</f>
        <v>-0.28084605584819983</v>
      </c>
      <c r="U295" s="9"/>
      <c r="V295" s="9">
        <f>IF(SUM(D290:D295)=0,"NA",+SUM($J290:J295)/SUM(D290:D295))</f>
        <v>-0.28084605584819983</v>
      </c>
      <c r="W295" s="9"/>
      <c r="X295" s="9">
        <f>IF(SUM(D289:D295)=0,"NA",+SUM($J289:J295)/SUM(D289:D295))</f>
        <v>-1.9856145417654629</v>
      </c>
      <c r="Y295" s="9"/>
      <c r="Z295" s="9">
        <f>IF(SUM(D288:D295)=0,"NA",+SUM($J288:J295)/SUM(D288:D295))</f>
        <v>-1.9007081507216164</v>
      </c>
      <c r="AA295" s="9"/>
      <c r="AB295" s="9">
        <f>IF(SUM(D287:D295)=0,"NA",+SUM($J287:J295)/SUM(D287:D295))</f>
        <v>-1.9007081507216164</v>
      </c>
      <c r="AD295" s="9">
        <f>IF(SUM(D286:D295)=0,"NA",+SUM($J286:J295)/SUM(D286:D295))</f>
        <v>-1.9007081507216164</v>
      </c>
      <c r="AE295" s="9"/>
      <c r="AF295" s="9">
        <f t="shared" si="74"/>
        <v>-1.9007081507216164</v>
      </c>
      <c r="AG295" s="9"/>
      <c r="AH295" s="9">
        <f t="shared" si="75"/>
        <v>-1.9007081507216164</v>
      </c>
      <c r="AI295" s="9"/>
      <c r="AJ295" s="9">
        <f t="shared" si="76"/>
        <v>-1.8255256504232236</v>
      </c>
      <c r="AK295" s="9"/>
      <c r="AL295" s="9">
        <f t="shared" si="77"/>
        <v>-1.8255256504232236</v>
      </c>
      <c r="AM295" s="9"/>
      <c r="AN295" s="9"/>
      <c r="AO295" s="9"/>
      <c r="AP295" s="9"/>
      <c r="AQ295" s="9"/>
      <c r="AR295" s="9"/>
      <c r="AS295" s="2"/>
      <c r="AT295" s="2"/>
    </row>
    <row r="296" spans="1:46" x14ac:dyDescent="0.2">
      <c r="A296" s="5">
        <f>'Per Book'!A264</f>
        <v>2014</v>
      </c>
      <c r="B296" s="5" t="str">
        <f>'Per Book'!B264</f>
        <v>342 - Fuel Holders and Accessories</v>
      </c>
      <c r="D296" s="11">
        <f>'Per Book'!D264+Adjustments!D264</f>
        <v>284575.62</v>
      </c>
      <c r="E296" s="11"/>
      <c r="F296" s="11">
        <f>'Per Book'!F264+Adjustments!F264</f>
        <v>0</v>
      </c>
      <c r="G296" s="11"/>
      <c r="H296" s="11">
        <f>'Per Book'!H264+Adjustments!H264</f>
        <v>15494.07</v>
      </c>
      <c r="I296" s="12"/>
      <c r="J296" s="11">
        <f t="shared" si="69"/>
        <v>-15494.07</v>
      </c>
      <c r="K296" s="2"/>
      <c r="L296" s="9">
        <f t="shared" si="72"/>
        <v>-5.4446231198582648E-2</v>
      </c>
      <c r="M296" s="9"/>
      <c r="N296" s="9">
        <f t="shared" si="73"/>
        <v>-5.9317836151951457E-2</v>
      </c>
      <c r="O296" s="9"/>
      <c r="P296" s="9">
        <f>IF(SUM(D294:D296)=0,"NA",+SUM(J294:$J296)/SUM(D294:D296))</f>
        <v>-5.4803107897069145E-2</v>
      </c>
      <c r="Q296" s="9"/>
      <c r="R296" s="9">
        <f>IF(SUM(D293:D296)=0,"NA",+SUM($J293:J296)/SUM(D293:D296))</f>
        <v>-4.5933409143544275E-2</v>
      </c>
      <c r="S296" s="9"/>
      <c r="T296" s="9">
        <f>IF(SUM(D292:D296)=0,"NA",+SUM($J292:J296)/SUM(D292:D296))</f>
        <v>-0.14684094217633195</v>
      </c>
      <c r="U296" s="9"/>
      <c r="V296" s="9">
        <f>IF(SUM(D291:D296)=0,"NA",+SUM($J291:J296)/SUM(D291:D296))</f>
        <v>-0.16538629573331176</v>
      </c>
      <c r="W296" s="9"/>
      <c r="X296" s="9">
        <f>IF(SUM(D290:D296)=0,"NA",+SUM($J290:J296)/SUM(D290:D296))</f>
        <v>-0.16538629573331176</v>
      </c>
      <c r="Y296" s="9"/>
      <c r="Z296" s="9">
        <f>IF(SUM(D289:D296)=0,"NA",+SUM($J289:J296)/SUM(D289:D296))</f>
        <v>-1.0007541063627239</v>
      </c>
      <c r="AA296" s="9"/>
      <c r="AB296" s="9">
        <f>IF(SUM(D288:D296)=0,"NA",+SUM($J288:J296)/SUM(D288:D296))</f>
        <v>-0.98122862256260346</v>
      </c>
      <c r="AD296" s="9">
        <f>IF(SUM(D287:D296)=0,"NA",+SUM($J287:J296)/SUM(D287:D296))</f>
        <v>-0.98122862256260346</v>
      </c>
      <c r="AE296" s="9"/>
      <c r="AF296" s="9">
        <f t="shared" si="74"/>
        <v>-0.98122862256260346</v>
      </c>
      <c r="AG296" s="9"/>
      <c r="AH296" s="9">
        <f t="shared" si="75"/>
        <v>-0.98122862256260346</v>
      </c>
      <c r="AI296" s="9"/>
      <c r="AJ296" s="9">
        <f t="shared" si="76"/>
        <v>-0.96376684361406961</v>
      </c>
      <c r="AK296" s="9"/>
      <c r="AL296" s="9">
        <f t="shared" si="77"/>
        <v>-0.96376684361406961</v>
      </c>
      <c r="AM296" s="9"/>
      <c r="AN296" s="9">
        <f>IF(SUM($D263:$D296)=0,"NA",+SUM($J263:$J296)/SUM($D263:$D296))</f>
        <v>-0.96376684361406961</v>
      </c>
      <c r="AO296" s="9"/>
      <c r="AP296" s="9"/>
      <c r="AQ296" s="9"/>
      <c r="AR296" s="9"/>
      <c r="AS296" s="2"/>
      <c r="AT296" s="2"/>
    </row>
    <row r="297" spans="1:46" x14ac:dyDescent="0.2">
      <c r="A297" s="5"/>
      <c r="B297" s="5" t="s">
        <v>39</v>
      </c>
      <c r="D297" s="11">
        <f>AVERAGE(D287:D296)</f>
        <v>57141.144999999997</v>
      </c>
      <c r="E297" s="11"/>
      <c r="F297" s="11"/>
      <c r="G297" s="11"/>
      <c r="H297" s="11"/>
      <c r="I297" s="12"/>
      <c r="J297" s="11"/>
      <c r="K297" s="2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2"/>
      <c r="AT297" s="2"/>
    </row>
    <row r="298" spans="1:46" x14ac:dyDescent="0.2">
      <c r="A298" s="5"/>
      <c r="B298" s="5" t="s">
        <v>40</v>
      </c>
      <c r="D298" s="11">
        <v>4504704.16</v>
      </c>
      <c r="E298" s="11"/>
      <c r="F298" s="11"/>
      <c r="G298" s="11"/>
      <c r="H298" s="11"/>
      <c r="I298" s="12"/>
      <c r="J298" s="11"/>
      <c r="K298" s="2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2"/>
      <c r="AT298" s="2"/>
    </row>
    <row r="299" spans="1:46" x14ac:dyDescent="0.2">
      <c r="A299" s="5"/>
      <c r="B299" s="5" t="s">
        <v>42</v>
      </c>
      <c r="D299" s="25">
        <f>+D297/D298</f>
        <v>1.26847719562565E-2</v>
      </c>
      <c r="E299" s="11"/>
      <c r="F299" s="11"/>
      <c r="G299" s="11"/>
      <c r="H299" s="11"/>
      <c r="I299" s="12"/>
      <c r="J299" s="11"/>
      <c r="K299" s="2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2"/>
      <c r="AT299" s="2"/>
    </row>
    <row r="300" spans="1:46" x14ac:dyDescent="0.2">
      <c r="A300" s="5"/>
      <c r="B300" s="5"/>
      <c r="D300" s="11"/>
      <c r="E300" s="11"/>
      <c r="F300" s="11"/>
      <c r="G300" s="11"/>
      <c r="H300" s="11"/>
      <c r="I300" s="12"/>
      <c r="J300" s="11"/>
      <c r="K300" s="2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2"/>
      <c r="AT300" s="2"/>
    </row>
    <row r="301" spans="1:46" x14ac:dyDescent="0.2">
      <c r="A301" s="5"/>
      <c r="B301" s="5"/>
      <c r="D301" s="11"/>
      <c r="E301" s="11"/>
      <c r="F301" s="11"/>
      <c r="G301" s="11"/>
      <c r="H301" s="11"/>
      <c r="I301" s="12"/>
      <c r="J301" s="11"/>
      <c r="K301" s="2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2"/>
      <c r="AT301" s="2"/>
    </row>
    <row r="302" spans="1:46" x14ac:dyDescent="0.2">
      <c r="A302" s="5"/>
      <c r="B302" s="5"/>
      <c r="D302" s="11"/>
      <c r="E302" s="11"/>
      <c r="F302" s="11"/>
      <c r="G302" s="11"/>
      <c r="H302" s="11"/>
      <c r="I302" s="12"/>
      <c r="J302" s="11"/>
      <c r="K302" s="2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2"/>
      <c r="AT302" s="2"/>
    </row>
    <row r="303" spans="1:46" x14ac:dyDescent="0.2">
      <c r="A303" s="5">
        <f>'Per Book'!A267</f>
        <v>1981</v>
      </c>
      <c r="B303" s="5" t="str">
        <f>'Per Book'!B267</f>
        <v>343 - Prime Movers</v>
      </c>
      <c r="D303" s="11">
        <f>'Per Book'!D267+Adjustments!D267</f>
        <v>0</v>
      </c>
      <c r="E303" s="11"/>
      <c r="F303" s="11">
        <f>'Per Book'!F267+Adjustments!F267</f>
        <v>0</v>
      </c>
      <c r="G303" s="11"/>
      <c r="H303" s="11">
        <f>'Per Book'!H267+Adjustments!H267</f>
        <v>0</v>
      </c>
      <c r="I303" s="12"/>
      <c r="J303" s="11">
        <f t="shared" si="69"/>
        <v>0</v>
      </c>
      <c r="K303" s="2"/>
      <c r="L303" s="9" t="str">
        <f t="shared" ref="L303:L306" si="78">IF(+D303=0,"NA",+J303/D303)</f>
        <v>NA</v>
      </c>
      <c r="M303" s="9"/>
      <c r="N303" s="9" t="s">
        <v>23</v>
      </c>
      <c r="O303" s="9"/>
      <c r="P303" s="9" t="s">
        <v>23</v>
      </c>
      <c r="Q303" s="9"/>
      <c r="R303" s="9" t="s">
        <v>23</v>
      </c>
      <c r="S303" s="9"/>
      <c r="T303" s="9" t="s">
        <v>23</v>
      </c>
      <c r="U303" s="9"/>
      <c r="V303" s="9" t="s">
        <v>23</v>
      </c>
      <c r="W303" s="9"/>
      <c r="X303" s="9" t="s">
        <v>23</v>
      </c>
      <c r="Y303" s="9"/>
      <c r="Z303" s="9" t="s">
        <v>23</v>
      </c>
      <c r="AA303" s="9"/>
      <c r="AB303" s="9" t="s">
        <v>23</v>
      </c>
      <c r="AD303" s="9" t="s">
        <v>23</v>
      </c>
      <c r="AE303" s="9"/>
      <c r="AF303" s="9" t="s">
        <v>23</v>
      </c>
      <c r="AG303" s="9"/>
      <c r="AH303" s="9"/>
      <c r="AI303" s="9"/>
      <c r="AJ303" s="9" t="s">
        <v>23</v>
      </c>
      <c r="AK303" s="9"/>
      <c r="AO303" s="9"/>
      <c r="AP303" s="9"/>
      <c r="AQ303" s="9"/>
      <c r="AR303" s="9"/>
      <c r="AS303" s="2"/>
      <c r="AT303" s="2"/>
    </row>
    <row r="304" spans="1:46" x14ac:dyDescent="0.2">
      <c r="A304" s="5">
        <f>'Per Book'!A268</f>
        <v>1982</v>
      </c>
      <c r="B304" s="5" t="str">
        <f>'Per Book'!B268</f>
        <v>343 - Prime Movers</v>
      </c>
      <c r="D304" s="11">
        <f>'Per Book'!D268+Adjustments!D268</f>
        <v>0</v>
      </c>
      <c r="E304" s="11"/>
      <c r="F304" s="11">
        <f>'Per Book'!F268+Adjustments!F268</f>
        <v>0</v>
      </c>
      <c r="G304" s="11"/>
      <c r="H304" s="11">
        <f>'Per Book'!H268+Adjustments!H268</f>
        <v>0</v>
      </c>
      <c r="I304" s="12"/>
      <c r="J304" s="11">
        <f t="shared" si="69"/>
        <v>0</v>
      </c>
      <c r="K304" s="2"/>
      <c r="L304" s="9" t="str">
        <f t="shared" si="78"/>
        <v>NA</v>
      </c>
      <c r="M304" s="9"/>
      <c r="N304" s="9" t="str">
        <f t="shared" ref="N304:N311" si="79">IF(SUM(D303:D304)=0,"NA",+SUM(J303:J304)/SUM(D303:D304))</f>
        <v>NA</v>
      </c>
      <c r="O304" s="9"/>
      <c r="P304" s="9" t="s">
        <v>23</v>
      </c>
      <c r="Q304" s="9"/>
      <c r="R304" s="9" t="s">
        <v>23</v>
      </c>
      <c r="S304" s="9"/>
      <c r="T304" s="9" t="s">
        <v>23</v>
      </c>
      <c r="U304" s="9"/>
      <c r="V304" s="9" t="s">
        <v>23</v>
      </c>
      <c r="W304" s="9"/>
      <c r="X304" s="9" t="s">
        <v>23</v>
      </c>
      <c r="Y304" s="9"/>
      <c r="Z304" s="9" t="s">
        <v>23</v>
      </c>
      <c r="AA304" s="9"/>
      <c r="AB304" s="9" t="s">
        <v>23</v>
      </c>
      <c r="AD304" s="9" t="s">
        <v>23</v>
      </c>
      <c r="AE304" s="9"/>
      <c r="AF304" s="9" t="s">
        <v>23</v>
      </c>
      <c r="AG304" s="9"/>
      <c r="AH304" s="9"/>
      <c r="AI304" s="9"/>
      <c r="AJ304" s="9" t="s">
        <v>23</v>
      </c>
      <c r="AK304" s="9"/>
      <c r="AO304" s="9"/>
      <c r="AP304" s="9"/>
      <c r="AQ304" s="9"/>
      <c r="AR304" s="9"/>
      <c r="AS304" s="2"/>
      <c r="AT304" s="2"/>
    </row>
    <row r="305" spans="1:46" x14ac:dyDescent="0.2">
      <c r="A305" s="5">
        <f>'Per Book'!A269</f>
        <v>1983</v>
      </c>
      <c r="B305" s="5" t="str">
        <f>'Per Book'!B269</f>
        <v>343 - Prime Movers</v>
      </c>
      <c r="D305" s="11">
        <f>'Per Book'!D269+Adjustments!D269</f>
        <v>0</v>
      </c>
      <c r="E305" s="11"/>
      <c r="F305" s="11">
        <f>'Per Book'!F269+Adjustments!F269</f>
        <v>0</v>
      </c>
      <c r="G305" s="11"/>
      <c r="H305" s="11">
        <f>'Per Book'!H269+Adjustments!H269</f>
        <v>0</v>
      </c>
      <c r="I305" s="12"/>
      <c r="J305" s="11">
        <f t="shared" si="69"/>
        <v>0</v>
      </c>
      <c r="K305" s="2"/>
      <c r="L305" s="9" t="str">
        <f t="shared" si="78"/>
        <v>NA</v>
      </c>
      <c r="M305" s="9"/>
      <c r="N305" s="9" t="str">
        <f t="shared" si="79"/>
        <v>NA</v>
      </c>
      <c r="O305" s="9"/>
      <c r="P305" s="9" t="str">
        <f>IF(SUM(D303:D305)=0,"NA",+SUM(J303:$J305)/SUM(D303:D305))</f>
        <v>NA</v>
      </c>
      <c r="Q305" s="9"/>
      <c r="R305" s="9" t="s">
        <v>23</v>
      </c>
      <c r="S305" s="9"/>
      <c r="T305" s="9" t="s">
        <v>23</v>
      </c>
      <c r="U305" s="9"/>
      <c r="V305" s="9" t="s">
        <v>23</v>
      </c>
      <c r="W305" s="9"/>
      <c r="X305" s="9" t="s">
        <v>23</v>
      </c>
      <c r="Y305" s="9"/>
      <c r="Z305" s="9" t="s">
        <v>23</v>
      </c>
      <c r="AA305" s="9"/>
      <c r="AB305" s="9" t="s">
        <v>24</v>
      </c>
      <c r="AD305" s="9" t="s">
        <v>23</v>
      </c>
      <c r="AE305" s="9"/>
      <c r="AF305" s="9" t="s">
        <v>23</v>
      </c>
      <c r="AG305" s="9"/>
      <c r="AH305" s="9"/>
      <c r="AI305" s="9"/>
      <c r="AJ305" s="9" t="s">
        <v>23</v>
      </c>
      <c r="AK305" s="9"/>
      <c r="AO305" s="9"/>
      <c r="AP305" s="9"/>
      <c r="AQ305" s="9"/>
      <c r="AR305" s="9"/>
      <c r="AS305" s="2"/>
      <c r="AT305" s="2"/>
    </row>
    <row r="306" spans="1:46" x14ac:dyDescent="0.2">
      <c r="A306" s="5">
        <f>'Per Book'!A270</f>
        <v>1984</v>
      </c>
      <c r="B306" s="5" t="str">
        <f>'Per Book'!B270</f>
        <v>343 - Prime Movers</v>
      </c>
      <c r="D306" s="11">
        <f>'Per Book'!D270+Adjustments!D270</f>
        <v>0</v>
      </c>
      <c r="E306" s="11"/>
      <c r="F306" s="11">
        <f>'Per Book'!F270+Adjustments!F270</f>
        <v>0</v>
      </c>
      <c r="G306" s="11"/>
      <c r="H306" s="11">
        <f>'Per Book'!H270+Adjustments!H270</f>
        <v>0</v>
      </c>
      <c r="I306" s="12"/>
      <c r="J306" s="11">
        <f t="shared" si="69"/>
        <v>0</v>
      </c>
      <c r="K306" s="2"/>
      <c r="L306" s="9" t="str">
        <f t="shared" si="78"/>
        <v>NA</v>
      </c>
      <c r="M306" s="9"/>
      <c r="N306" s="9" t="str">
        <f t="shared" si="79"/>
        <v>NA</v>
      </c>
      <c r="O306" s="9"/>
      <c r="P306" s="9" t="str">
        <f>IF(SUM(D304:D306)=0,"NA",+SUM(J304:$J306)/SUM(D304:D306))</f>
        <v>NA</v>
      </c>
      <c r="Q306" s="9"/>
      <c r="R306" s="9" t="str">
        <f>IF(SUM(D303:D306)=0,"NA",+SUM($J303:J306)/SUM(D303:D306))</f>
        <v>NA</v>
      </c>
      <c r="S306" s="9"/>
      <c r="T306" s="9" t="s">
        <v>23</v>
      </c>
      <c r="U306" s="9"/>
      <c r="V306" s="9" t="s">
        <v>23</v>
      </c>
      <c r="W306" s="9"/>
      <c r="X306" s="9" t="s">
        <v>23</v>
      </c>
      <c r="Y306" s="9"/>
      <c r="Z306" s="9" t="s">
        <v>23</v>
      </c>
      <c r="AA306" s="9"/>
      <c r="AB306" s="9" t="s">
        <v>23</v>
      </c>
      <c r="AD306" s="9" t="s">
        <v>23</v>
      </c>
      <c r="AE306" s="9"/>
      <c r="AF306" s="9" t="s">
        <v>23</v>
      </c>
      <c r="AG306" s="9"/>
      <c r="AH306" s="9"/>
      <c r="AI306" s="9"/>
      <c r="AJ306" s="9" t="s">
        <v>23</v>
      </c>
      <c r="AK306" s="9"/>
      <c r="AO306" s="9"/>
      <c r="AP306" s="9"/>
      <c r="AQ306" s="9"/>
      <c r="AR306" s="9"/>
      <c r="AS306" s="2"/>
      <c r="AT306" s="2"/>
    </row>
    <row r="307" spans="1:46" x14ac:dyDescent="0.2">
      <c r="A307" s="5">
        <f>'Per Book'!A271</f>
        <v>1985</v>
      </c>
      <c r="B307" s="5" t="str">
        <f>'Per Book'!B271</f>
        <v>343 - Prime Movers</v>
      </c>
      <c r="D307" s="11">
        <f>'Per Book'!D271+Adjustments!D271</f>
        <v>0</v>
      </c>
      <c r="E307" s="11"/>
      <c r="F307" s="11">
        <f>'Per Book'!F271+Adjustments!F271</f>
        <v>0</v>
      </c>
      <c r="G307" s="11"/>
      <c r="H307" s="11">
        <f>'Per Book'!H271+Adjustments!H271</f>
        <v>0</v>
      </c>
      <c r="I307" s="12"/>
      <c r="J307" s="11">
        <f t="shared" si="69"/>
        <v>0</v>
      </c>
      <c r="K307" s="2"/>
      <c r="L307" s="9" t="str">
        <f>IF(+D307=0,"NA",+J307/D307)</f>
        <v>NA</v>
      </c>
      <c r="M307" s="9"/>
      <c r="N307" s="9" t="str">
        <f t="shared" si="79"/>
        <v>NA</v>
      </c>
      <c r="O307" s="9"/>
      <c r="P307" s="9" t="str">
        <f>IF(SUM(D305:D307)=0,"NA",+SUM(J305:$J307)/SUM(D305:D307))</f>
        <v>NA</v>
      </c>
      <c r="Q307" s="9"/>
      <c r="R307" s="9" t="str">
        <f>IF(SUM(D304:D307)=0,"NA",+SUM($J304:J307)/SUM(D304:D307))</f>
        <v>NA</v>
      </c>
      <c r="S307" s="9"/>
      <c r="T307" s="9" t="str">
        <f>IF(SUM(D303:D307)=0,"NA",+SUM($J303:J307)/SUM(D303:D307))</f>
        <v>NA</v>
      </c>
      <c r="U307" s="9"/>
      <c r="V307" s="9" t="s">
        <v>23</v>
      </c>
      <c r="W307" s="9"/>
      <c r="X307" s="9" t="s">
        <v>23</v>
      </c>
      <c r="Y307" s="9"/>
      <c r="Z307" s="9" t="s">
        <v>23</v>
      </c>
      <c r="AA307" s="9"/>
      <c r="AB307" s="9" t="s">
        <v>23</v>
      </c>
      <c r="AD307" s="9" t="s">
        <v>23</v>
      </c>
      <c r="AE307" s="9"/>
      <c r="AF307" s="9" t="s">
        <v>23</v>
      </c>
      <c r="AG307" s="9"/>
      <c r="AH307" s="9"/>
      <c r="AI307" s="9"/>
      <c r="AJ307" s="9" t="s">
        <v>23</v>
      </c>
      <c r="AK307" s="9"/>
      <c r="AO307" s="9"/>
      <c r="AP307" s="9"/>
      <c r="AQ307" s="9"/>
      <c r="AR307" s="9"/>
      <c r="AS307" s="2"/>
      <c r="AT307" s="2"/>
    </row>
    <row r="308" spans="1:46" x14ac:dyDescent="0.2">
      <c r="A308" s="5">
        <f>'Per Book'!A272</f>
        <v>1986</v>
      </c>
      <c r="B308" s="5" t="str">
        <f>'Per Book'!B272</f>
        <v>343 - Prime Movers</v>
      </c>
      <c r="D308" s="11">
        <f>'Per Book'!D272+Adjustments!D272</f>
        <v>0</v>
      </c>
      <c r="E308" s="11"/>
      <c r="F308" s="11">
        <f>'Per Book'!F272+Adjustments!F272</f>
        <v>0</v>
      </c>
      <c r="G308" s="11"/>
      <c r="H308" s="11">
        <f>'Per Book'!H272+Adjustments!H272</f>
        <v>0</v>
      </c>
      <c r="I308" s="12"/>
      <c r="J308" s="11">
        <f t="shared" si="69"/>
        <v>0</v>
      </c>
      <c r="K308" s="2"/>
      <c r="L308" s="9" t="str">
        <f t="shared" ref="L308:L316" si="80">IF(+D308=0,"NA",+J308/D308)</f>
        <v>NA</v>
      </c>
      <c r="M308" s="9"/>
      <c r="N308" s="9" t="str">
        <f t="shared" si="79"/>
        <v>NA</v>
      </c>
      <c r="O308" s="9"/>
      <c r="P308" s="9" t="str">
        <f>IF(SUM(D306:D308)=0,"NA",+SUM(J306:$J308)/SUM(D306:D308))</f>
        <v>NA</v>
      </c>
      <c r="Q308" s="9"/>
      <c r="R308" s="9" t="str">
        <f>IF(SUM(D305:D308)=0,"NA",+SUM($J305:J308)/SUM(D305:D308))</f>
        <v>NA</v>
      </c>
      <c r="S308" s="9"/>
      <c r="T308" s="9" t="str">
        <f>IF(SUM(D304:D308)=0,"NA",+SUM($J304:J308)/SUM(D304:D308))</f>
        <v>NA</v>
      </c>
      <c r="U308" s="9"/>
      <c r="V308" s="9" t="str">
        <f>IF(SUM(D303:D308)=0,"NA",+SUM($J303:J308)/SUM(D303:D308))</f>
        <v>NA</v>
      </c>
      <c r="W308" s="9"/>
      <c r="X308" s="9" t="s">
        <v>23</v>
      </c>
      <c r="Y308" s="9"/>
      <c r="Z308" s="9" t="s">
        <v>23</v>
      </c>
      <c r="AA308" s="9"/>
      <c r="AB308" s="9" t="s">
        <v>23</v>
      </c>
      <c r="AD308" s="9" t="s">
        <v>23</v>
      </c>
      <c r="AE308" s="9"/>
      <c r="AF308" s="9" t="s">
        <v>23</v>
      </c>
      <c r="AG308" s="9"/>
      <c r="AH308" s="9"/>
      <c r="AI308" s="9"/>
      <c r="AJ308" s="9" t="s">
        <v>23</v>
      </c>
      <c r="AK308" s="9"/>
      <c r="AO308" s="9"/>
      <c r="AP308" s="9"/>
      <c r="AQ308" s="9"/>
      <c r="AR308" s="9"/>
      <c r="AS308" s="2"/>
      <c r="AT308" s="2"/>
    </row>
    <row r="309" spans="1:46" x14ac:dyDescent="0.2">
      <c r="A309" s="5">
        <f>'Per Book'!A273</f>
        <v>1987</v>
      </c>
      <c r="B309" s="5" t="str">
        <f>'Per Book'!B273</f>
        <v>343 - Prime Movers</v>
      </c>
      <c r="D309" s="11">
        <f>'Per Book'!D273+Adjustments!D273</f>
        <v>0</v>
      </c>
      <c r="E309" s="11"/>
      <c r="F309" s="11">
        <f>'Per Book'!F273+Adjustments!F273</f>
        <v>0</v>
      </c>
      <c r="G309" s="11"/>
      <c r="H309" s="11">
        <f>'Per Book'!H273+Adjustments!H273</f>
        <v>0</v>
      </c>
      <c r="I309" s="12"/>
      <c r="J309" s="11">
        <f t="shared" si="69"/>
        <v>0</v>
      </c>
      <c r="K309" s="2"/>
      <c r="L309" s="9" t="str">
        <f t="shared" si="80"/>
        <v>NA</v>
      </c>
      <c r="M309" s="9"/>
      <c r="N309" s="9" t="str">
        <f t="shared" si="79"/>
        <v>NA</v>
      </c>
      <c r="O309" s="9"/>
      <c r="P309" s="9" t="str">
        <f>IF(SUM(D307:D309)=0,"NA",+SUM(J307:$J309)/SUM(D307:D309))</f>
        <v>NA</v>
      </c>
      <c r="Q309" s="9"/>
      <c r="R309" s="9" t="str">
        <f>IF(SUM(D306:D309)=0,"NA",+SUM($J306:J309)/SUM(D306:D309))</f>
        <v>NA</v>
      </c>
      <c r="S309" s="9"/>
      <c r="T309" s="9" t="str">
        <f>IF(SUM(D305:D309)=0,"NA",+SUM($J305:J309)/SUM(D305:D309))</f>
        <v>NA</v>
      </c>
      <c r="U309" s="9"/>
      <c r="V309" s="9" t="str">
        <f>IF(SUM(D304:D309)=0,"NA",+SUM($J304:J309)/SUM(D304:D309))</f>
        <v>NA</v>
      </c>
      <c r="W309" s="9"/>
      <c r="X309" s="9" t="str">
        <f>IF(SUM(D303:D309)=0,"NA",+SUM($J303:J309)/SUM(D303:D309))</f>
        <v>NA</v>
      </c>
      <c r="Y309" s="9"/>
      <c r="Z309" s="9" t="s">
        <v>23</v>
      </c>
      <c r="AA309" s="9"/>
      <c r="AB309" s="9" t="s">
        <v>23</v>
      </c>
      <c r="AD309" s="9" t="s">
        <v>23</v>
      </c>
      <c r="AE309" s="9"/>
      <c r="AF309" s="9" t="s">
        <v>23</v>
      </c>
      <c r="AG309" s="9"/>
      <c r="AH309" s="9"/>
      <c r="AI309" s="9"/>
      <c r="AJ309" s="9" t="s">
        <v>23</v>
      </c>
      <c r="AK309" s="9"/>
      <c r="AO309" s="9"/>
      <c r="AP309" s="9"/>
      <c r="AQ309" s="9"/>
      <c r="AR309" s="9"/>
      <c r="AS309" s="2"/>
      <c r="AT309" s="2"/>
    </row>
    <row r="310" spans="1:46" x14ac:dyDescent="0.2">
      <c r="A310" s="5">
        <f>'Per Book'!A274</f>
        <v>1988</v>
      </c>
      <c r="B310" s="5" t="str">
        <f>'Per Book'!B274</f>
        <v>343 - Prime Movers</v>
      </c>
      <c r="D310" s="11">
        <f>'Per Book'!D274+Adjustments!D274</f>
        <v>0</v>
      </c>
      <c r="E310" s="11"/>
      <c r="F310" s="11">
        <f>'Per Book'!F274+Adjustments!F274</f>
        <v>0</v>
      </c>
      <c r="G310" s="11"/>
      <c r="H310" s="11">
        <f>'Per Book'!H274+Adjustments!H274</f>
        <v>0</v>
      </c>
      <c r="I310" s="12"/>
      <c r="J310" s="11">
        <f t="shared" si="69"/>
        <v>0</v>
      </c>
      <c r="K310" s="2"/>
      <c r="L310" s="9" t="str">
        <f t="shared" si="80"/>
        <v>NA</v>
      </c>
      <c r="M310" s="9"/>
      <c r="N310" s="9" t="str">
        <f t="shared" si="79"/>
        <v>NA</v>
      </c>
      <c r="O310" s="9"/>
      <c r="P310" s="9" t="str">
        <f>IF(SUM(D308:D310)=0,"NA",+SUM(J308:$J310)/SUM(D308:D310))</f>
        <v>NA</v>
      </c>
      <c r="Q310" s="9"/>
      <c r="R310" s="9" t="str">
        <f>IF(SUM(D307:D310)=0,"NA",+SUM($J307:J310)/SUM(D307:D310))</f>
        <v>NA</v>
      </c>
      <c r="S310" s="9"/>
      <c r="T310" s="9" t="str">
        <f>IF(SUM(D306:D310)=0,"NA",+SUM($J306:J310)/SUM(D306:D310))</f>
        <v>NA</v>
      </c>
      <c r="U310" s="9"/>
      <c r="V310" s="9" t="str">
        <f>IF(SUM(D305:D310)=0,"NA",+SUM($J305:J310)/SUM(D305:D310))</f>
        <v>NA</v>
      </c>
      <c r="W310" s="9"/>
      <c r="X310" s="9" t="str">
        <f>IF(SUM(D304:D310)=0,"NA",+SUM($J304:J310)/SUM(D304:D310))</f>
        <v>NA</v>
      </c>
      <c r="Y310" s="9"/>
      <c r="Z310" s="9" t="str">
        <f>IF(SUM(D303:D310)=0,"NA",+SUM($J303:J310)/SUM(D303:D310))</f>
        <v>NA</v>
      </c>
      <c r="AA310" s="9"/>
      <c r="AB310" s="9" t="s">
        <v>23</v>
      </c>
      <c r="AD310" s="9" t="s">
        <v>23</v>
      </c>
      <c r="AE310" s="9"/>
      <c r="AF310" s="9" t="s">
        <v>23</v>
      </c>
      <c r="AG310" s="9"/>
      <c r="AH310" s="9"/>
      <c r="AI310" s="9"/>
      <c r="AJ310" s="9" t="s">
        <v>23</v>
      </c>
      <c r="AK310" s="9"/>
      <c r="AO310" s="9"/>
      <c r="AP310" s="9"/>
      <c r="AQ310" s="9"/>
      <c r="AR310" s="9"/>
      <c r="AS310" s="2"/>
      <c r="AT310" s="2"/>
    </row>
    <row r="311" spans="1:46" x14ac:dyDescent="0.2">
      <c r="A311" s="5">
        <f>'Per Book'!A275</f>
        <v>1989</v>
      </c>
      <c r="B311" s="5" t="str">
        <f>'Per Book'!B275</f>
        <v>343 - Prime Movers</v>
      </c>
      <c r="D311" s="11">
        <f>'Per Book'!D275+Adjustments!D275</f>
        <v>0</v>
      </c>
      <c r="E311" s="11"/>
      <c r="F311" s="11">
        <f>'Per Book'!F275+Adjustments!F275</f>
        <v>0</v>
      </c>
      <c r="G311" s="11"/>
      <c r="H311" s="11">
        <f>'Per Book'!H275+Adjustments!H275</f>
        <v>0</v>
      </c>
      <c r="I311" s="12"/>
      <c r="J311" s="11">
        <f t="shared" si="69"/>
        <v>0</v>
      </c>
      <c r="K311" s="2"/>
      <c r="L311" s="9" t="str">
        <f t="shared" si="80"/>
        <v>NA</v>
      </c>
      <c r="M311" s="9"/>
      <c r="N311" s="9" t="str">
        <f t="shared" si="79"/>
        <v>NA</v>
      </c>
      <c r="O311" s="9"/>
      <c r="P311" s="9" t="str">
        <f>IF(SUM(D309:D311)=0,"NA",+SUM(J309:$J311)/SUM(D309:D311))</f>
        <v>NA</v>
      </c>
      <c r="Q311" s="9"/>
      <c r="R311" s="9" t="str">
        <f>IF(SUM(D308:D311)=0,"NA",+SUM($J308:J311)/SUM(D308:D311))</f>
        <v>NA</v>
      </c>
      <c r="S311" s="9"/>
      <c r="T311" s="9" t="str">
        <f>IF(SUM(D307:D311)=0,"NA",+SUM($J307:J311)/SUM(D307:D311))</f>
        <v>NA</v>
      </c>
      <c r="U311" s="9"/>
      <c r="V311" s="9" t="str">
        <f>IF(SUM(D306:D311)=0,"NA",+SUM($J306:J311)/SUM(D306:D311))</f>
        <v>NA</v>
      </c>
      <c r="W311" s="9"/>
      <c r="X311" s="9" t="str">
        <f>IF(SUM(D305:D311)=0,"NA",+SUM($J305:J311)/SUM(D305:D311))</f>
        <v>NA</v>
      </c>
      <c r="Y311" s="9"/>
      <c r="Z311" s="9" t="str">
        <f>IF(SUM(D304:D311)=0,"NA",+SUM($J304:J311)/SUM(D304:D311))</f>
        <v>NA</v>
      </c>
      <c r="AA311" s="9"/>
      <c r="AB311" s="9" t="str">
        <f>IF(SUM(D303:D311)=0,"NA",+SUM($J303:J311)/SUM(D303:D311))</f>
        <v>NA</v>
      </c>
      <c r="AD311" s="9"/>
      <c r="AE311" s="9"/>
      <c r="AF311" s="9"/>
      <c r="AG311" s="9"/>
      <c r="AH311" s="9"/>
      <c r="AI311" s="9"/>
      <c r="AJ311" s="9"/>
      <c r="AK311" s="9"/>
      <c r="AO311" s="9"/>
      <c r="AP311" s="9"/>
      <c r="AQ311" s="9"/>
      <c r="AR311" s="9"/>
      <c r="AS311" s="2"/>
      <c r="AT311" s="2"/>
    </row>
    <row r="312" spans="1:46" x14ac:dyDescent="0.2">
      <c r="A312" s="5">
        <f>'Per Book'!A276</f>
        <v>1990</v>
      </c>
      <c r="B312" s="5" t="str">
        <f>'Per Book'!B276</f>
        <v>343 - Prime Movers</v>
      </c>
      <c r="D312" s="11">
        <f>'Per Book'!D276+Adjustments!D276</f>
        <v>0</v>
      </c>
      <c r="E312" s="11"/>
      <c r="F312" s="11">
        <f>'Per Book'!F276+Adjustments!F276</f>
        <v>0</v>
      </c>
      <c r="G312" s="11"/>
      <c r="H312" s="11">
        <f>'Per Book'!H276+Adjustments!H276</f>
        <v>0</v>
      </c>
      <c r="I312" s="12"/>
      <c r="J312" s="11">
        <f t="shared" si="69"/>
        <v>0</v>
      </c>
      <c r="K312" s="2"/>
      <c r="L312" s="9" t="str">
        <f t="shared" si="80"/>
        <v>NA</v>
      </c>
      <c r="M312" s="9"/>
      <c r="N312" s="9" t="str">
        <f>IF(SUM(D311:D312)=0,"NA",+SUM(J311:J312)/SUM(D311:D312))</f>
        <v>NA</v>
      </c>
      <c r="O312" s="9"/>
      <c r="P312" s="9" t="str">
        <f>IF(SUM(D310:D312)=0,"NA",+SUM(J310:$J312)/SUM(D310:D312))</f>
        <v>NA</v>
      </c>
      <c r="Q312" s="9"/>
      <c r="R312" s="9" t="str">
        <f>IF(SUM(D309:D312)=0,"NA",+SUM($J309:J312)/SUM(D309:D312))</f>
        <v>NA</v>
      </c>
      <c r="S312" s="9"/>
      <c r="T312" s="9" t="str">
        <f>IF(SUM(D308:D312)=0,"NA",+SUM($J308:J312)/SUM(D308:D312))</f>
        <v>NA</v>
      </c>
      <c r="U312" s="9"/>
      <c r="V312" s="9" t="str">
        <f>IF(SUM(D307:D312)=0,"NA",+SUM($J307:J312)/SUM(D307:D312))</f>
        <v>NA</v>
      </c>
      <c r="W312" s="9"/>
      <c r="X312" s="9" t="str">
        <f>IF(SUM(D306:D312)=0,"NA",+SUM($J306:J312)/SUM(D306:D312))</f>
        <v>NA</v>
      </c>
      <c r="Y312" s="9"/>
      <c r="Z312" s="9" t="str">
        <f>IF(SUM(D305:D312)=0,"NA",+SUM($J305:J312)/SUM(D305:D312))</f>
        <v>NA</v>
      </c>
      <c r="AA312" s="9"/>
      <c r="AB312" s="9" t="str">
        <f>IF(SUM(D304:D312)=0,"NA",+SUM($J304:J312)/SUM(D304:D312))</f>
        <v>NA</v>
      </c>
      <c r="AD312" s="9" t="str">
        <f>IF(SUM(D303:D312)=0,"NA",+SUM($J303:J312)/SUM(D303:D312))</f>
        <v>NA</v>
      </c>
      <c r="AE312" s="9"/>
      <c r="AF312" s="9" t="s">
        <v>23</v>
      </c>
      <c r="AG312" s="9"/>
      <c r="AH312" s="9"/>
      <c r="AI312" s="9"/>
      <c r="AJ312" s="9"/>
      <c r="AK312" s="9"/>
      <c r="AO312" s="9"/>
      <c r="AP312" s="9"/>
      <c r="AQ312" s="9"/>
      <c r="AR312" s="9"/>
      <c r="AS312" s="2"/>
      <c r="AT312" s="2"/>
    </row>
    <row r="313" spans="1:46" x14ac:dyDescent="0.2">
      <c r="A313" s="5">
        <f>'Per Book'!A277</f>
        <v>1991</v>
      </c>
      <c r="B313" s="5" t="str">
        <f>'Per Book'!B277</f>
        <v>343 - Prime Movers</v>
      </c>
      <c r="D313" s="11">
        <f>'Per Book'!D277+Adjustments!D277</f>
        <v>0</v>
      </c>
      <c r="E313" s="11"/>
      <c r="F313" s="11">
        <f>'Per Book'!F277+Adjustments!F277</f>
        <v>0</v>
      </c>
      <c r="G313" s="11"/>
      <c r="H313" s="11">
        <f>'Per Book'!H277+Adjustments!H277</f>
        <v>0</v>
      </c>
      <c r="I313" s="12"/>
      <c r="J313" s="11">
        <f t="shared" si="69"/>
        <v>0</v>
      </c>
      <c r="K313" s="2"/>
      <c r="L313" s="9" t="str">
        <f t="shared" si="80"/>
        <v>NA</v>
      </c>
      <c r="M313" s="9"/>
      <c r="N313" s="9" t="str">
        <f t="shared" ref="N313:N317" si="81">IF(SUM(D312:D313)=0,"NA",+SUM(J312:J313)/SUM(D312:D313))</f>
        <v>NA</v>
      </c>
      <c r="O313" s="9"/>
      <c r="P313" s="9" t="str">
        <f>IF(SUM(D311:D313)=0,"NA",+SUM(J311:$J313)/SUM(D311:D313))</f>
        <v>NA</v>
      </c>
      <c r="Q313" s="9"/>
      <c r="R313" s="9" t="str">
        <f>IF(SUM(D310:D313)=0,"NA",+SUM($J310:J313)/SUM(D310:D313))</f>
        <v>NA</v>
      </c>
      <c r="S313" s="9"/>
      <c r="T313" s="9" t="str">
        <f>IF(SUM(D309:D313)=0,"NA",+SUM($J309:J313)/SUM(D309:D313))</f>
        <v>NA</v>
      </c>
      <c r="U313" s="9"/>
      <c r="V313" s="9" t="str">
        <f>IF(SUM(D308:D313)=0,"NA",+SUM($J308:J313)/SUM(D308:D313))</f>
        <v>NA</v>
      </c>
      <c r="W313" s="9"/>
      <c r="X313" s="9" t="str">
        <f>IF(SUM(D307:D313)=0,"NA",+SUM($J307:J313)/SUM(D307:D313))</f>
        <v>NA</v>
      </c>
      <c r="Y313" s="9"/>
      <c r="Z313" s="9" t="str">
        <f>IF(SUM(D306:D313)=0,"NA",+SUM($J306:J313)/SUM(D306:D313))</f>
        <v>NA</v>
      </c>
      <c r="AA313" s="9"/>
      <c r="AB313" s="9" t="str">
        <f>IF(SUM(D305:D313)=0,"NA",+SUM($J305:J313)/SUM(D305:D313))</f>
        <v>NA</v>
      </c>
      <c r="AD313" s="9" t="str">
        <f>IF(SUM(D304:D313)=0,"NA",+SUM($J304:J313)/SUM(D304:D313))</f>
        <v>NA</v>
      </c>
      <c r="AE313" s="9"/>
      <c r="AF313" s="9" t="s">
        <v>23</v>
      </c>
      <c r="AG313" s="9"/>
      <c r="AH313" s="9"/>
      <c r="AI313" s="9"/>
      <c r="AJ313" s="9"/>
      <c r="AK313" s="9"/>
      <c r="AO313" s="9"/>
      <c r="AP313" s="9"/>
      <c r="AQ313" s="9"/>
      <c r="AR313" s="9"/>
      <c r="AS313" s="2"/>
      <c r="AT313" s="2"/>
    </row>
    <row r="314" spans="1:46" x14ac:dyDescent="0.2">
      <c r="A314" s="5">
        <f>'Per Book'!A278</f>
        <v>1992</v>
      </c>
      <c r="B314" s="5" t="str">
        <f>'Per Book'!B278</f>
        <v>343 - Prime Movers</v>
      </c>
      <c r="D314" s="11">
        <f>'Per Book'!D278+Adjustments!D278</f>
        <v>0</v>
      </c>
      <c r="E314" s="11"/>
      <c r="F314" s="11">
        <f>'Per Book'!F278+Adjustments!F278</f>
        <v>0</v>
      </c>
      <c r="G314" s="11"/>
      <c r="H314" s="11">
        <f>'Per Book'!H278+Adjustments!H278</f>
        <v>0</v>
      </c>
      <c r="I314" s="12"/>
      <c r="J314" s="11">
        <f t="shared" si="69"/>
        <v>0</v>
      </c>
      <c r="K314" s="2"/>
      <c r="L314" s="9" t="str">
        <f t="shared" si="80"/>
        <v>NA</v>
      </c>
      <c r="M314" s="9"/>
      <c r="N314" s="9" t="str">
        <f t="shared" si="81"/>
        <v>NA</v>
      </c>
      <c r="O314" s="9"/>
      <c r="P314" s="9" t="str">
        <f>IF(SUM(D312:D314)=0,"NA",+SUM(J312:$J314)/SUM(D312:D314))</f>
        <v>NA</v>
      </c>
      <c r="Q314" s="9"/>
      <c r="R314" s="9" t="str">
        <f>IF(SUM(D311:D314)=0,"NA",+SUM($J311:J314)/SUM(D311:D314))</f>
        <v>NA</v>
      </c>
      <c r="S314" s="9"/>
      <c r="T314" s="9" t="str">
        <f>IF(SUM(D310:D314)=0,"NA",+SUM($J310:J314)/SUM(D310:D314))</f>
        <v>NA</v>
      </c>
      <c r="U314" s="9"/>
      <c r="V314" s="9" t="str">
        <f>IF(SUM(D309:D314)=0,"NA",+SUM($J309:J314)/SUM(D309:D314))</f>
        <v>NA</v>
      </c>
      <c r="W314" s="9"/>
      <c r="X314" s="9" t="str">
        <f>IF(SUM(D308:D314)=0,"NA",+SUM($J308:J314)/SUM(D308:D314))</f>
        <v>NA</v>
      </c>
      <c r="Y314" s="9"/>
      <c r="Z314" s="9" t="str">
        <f>IF(SUM(D307:D314)=0,"NA",+SUM($J307:J314)/SUM(D307:D314))</f>
        <v>NA</v>
      </c>
      <c r="AA314" s="9"/>
      <c r="AB314" s="9" t="str">
        <f>IF(SUM(D306:D314)=0,"NA",+SUM($J306:J314)/SUM(D306:D314))</f>
        <v>NA</v>
      </c>
      <c r="AD314" s="9" t="str">
        <f>IF(SUM(D305:D314)=0,"NA",+SUM($J305:J314)/SUM(D305:D314))</f>
        <v>NA</v>
      </c>
      <c r="AE314" s="9"/>
      <c r="AF314" s="9" t="s">
        <v>23</v>
      </c>
      <c r="AG314" s="9"/>
      <c r="AH314" s="9"/>
      <c r="AI314" s="9"/>
      <c r="AJ314" s="9"/>
      <c r="AK314" s="9"/>
      <c r="AO314" s="9"/>
      <c r="AP314" s="9"/>
      <c r="AQ314" s="9"/>
      <c r="AR314" s="9"/>
      <c r="AS314" s="2"/>
      <c r="AT314" s="2"/>
    </row>
    <row r="315" spans="1:46" x14ac:dyDescent="0.2">
      <c r="A315" s="5">
        <f>'Per Book'!A279</f>
        <v>1993</v>
      </c>
      <c r="B315" s="5" t="str">
        <f>'Per Book'!B279</f>
        <v>343 - Prime Movers</v>
      </c>
      <c r="D315" s="11">
        <f>'Per Book'!D279+Adjustments!D279</f>
        <v>0</v>
      </c>
      <c r="E315" s="11"/>
      <c r="F315" s="11">
        <f>'Per Book'!F279+Adjustments!F279</f>
        <v>0</v>
      </c>
      <c r="G315" s="11"/>
      <c r="H315" s="11">
        <f>'Per Book'!H279+Adjustments!H279</f>
        <v>0</v>
      </c>
      <c r="I315" s="12"/>
      <c r="J315" s="11">
        <f t="shared" si="69"/>
        <v>0</v>
      </c>
      <c r="K315" s="2"/>
      <c r="L315" s="9" t="str">
        <f t="shared" si="80"/>
        <v>NA</v>
      </c>
      <c r="M315" s="9"/>
      <c r="N315" s="9" t="str">
        <f t="shared" si="81"/>
        <v>NA</v>
      </c>
      <c r="O315" s="9"/>
      <c r="P315" s="9" t="str">
        <f>IF(SUM(D313:D315)=0,"NA",+SUM(J313:$J315)/SUM(D313:D315))</f>
        <v>NA</v>
      </c>
      <c r="Q315" s="9"/>
      <c r="R315" s="9" t="str">
        <f>IF(SUM(D312:D315)=0,"NA",+SUM($J312:J315)/SUM(D312:D315))</f>
        <v>NA</v>
      </c>
      <c r="S315" s="9"/>
      <c r="T315" s="9" t="str">
        <f>IF(SUM(D311:D315)=0,"NA",+SUM($J311:J315)/SUM(D311:D315))</f>
        <v>NA</v>
      </c>
      <c r="U315" s="9"/>
      <c r="V315" s="9" t="str">
        <f>IF(SUM(D310:D315)=0,"NA",+SUM($J310:J315)/SUM(D310:D315))</f>
        <v>NA</v>
      </c>
      <c r="W315" s="9"/>
      <c r="X315" s="9" t="str">
        <f>IF(SUM(D309:D315)=0,"NA",+SUM($J309:J315)/SUM(D309:D315))</f>
        <v>NA</v>
      </c>
      <c r="Y315" s="9"/>
      <c r="Z315" s="9" t="str">
        <f>IF(SUM(D308:D315)=0,"NA",+SUM($J308:J315)/SUM(D308:D315))</f>
        <v>NA</v>
      </c>
      <c r="AA315" s="9"/>
      <c r="AB315" s="9" t="str">
        <f>IF(SUM(D307:D315)=0,"NA",+SUM($J307:J315)/SUM(D307:D315))</f>
        <v>NA</v>
      </c>
      <c r="AD315" s="9" t="str">
        <f>IF(SUM(D306:D315)=0,"NA",+SUM($J306:J315)/SUM(D306:D315))</f>
        <v>NA</v>
      </c>
      <c r="AE315" s="9"/>
      <c r="AF315" s="9" t="s">
        <v>23</v>
      </c>
      <c r="AG315" s="9"/>
      <c r="AH315" s="9"/>
      <c r="AI315" s="9"/>
      <c r="AJ315" s="9"/>
      <c r="AK315" s="9"/>
      <c r="AO315" s="9"/>
      <c r="AP315" s="9"/>
      <c r="AQ315" s="9"/>
      <c r="AR315" s="9"/>
      <c r="AS315" s="2"/>
      <c r="AT315" s="2"/>
    </row>
    <row r="316" spans="1:46" x14ac:dyDescent="0.2">
      <c r="A316" s="5">
        <f>'Per Book'!A280</f>
        <v>1994</v>
      </c>
      <c r="B316" s="5" t="str">
        <f>'Per Book'!B280</f>
        <v>343 - Prime Movers</v>
      </c>
      <c r="D316" s="11">
        <f>'Per Book'!D280+Adjustments!D280</f>
        <v>0</v>
      </c>
      <c r="E316" s="11"/>
      <c r="F316" s="11">
        <f>'Per Book'!F280+Adjustments!F280</f>
        <v>0</v>
      </c>
      <c r="G316" s="11"/>
      <c r="H316" s="11">
        <f>'Per Book'!H280+Adjustments!H280</f>
        <v>0</v>
      </c>
      <c r="I316" s="12"/>
      <c r="J316" s="11">
        <f t="shared" si="69"/>
        <v>0</v>
      </c>
      <c r="K316" s="2"/>
      <c r="L316" s="9" t="str">
        <f t="shared" si="80"/>
        <v>NA</v>
      </c>
      <c r="M316" s="9"/>
      <c r="N316" s="9" t="str">
        <f t="shared" si="81"/>
        <v>NA</v>
      </c>
      <c r="O316" s="9"/>
      <c r="P316" s="9" t="str">
        <f>IF(SUM(D314:D316)=0,"NA",+SUM(J314:$J316)/SUM(D314:D316))</f>
        <v>NA</v>
      </c>
      <c r="Q316" s="9"/>
      <c r="R316" s="9" t="str">
        <f>IF(SUM(D313:D316)=0,"NA",+SUM($J313:J316)/SUM(D313:D316))</f>
        <v>NA</v>
      </c>
      <c r="S316" s="9"/>
      <c r="T316" s="9" t="str">
        <f>IF(SUM(D312:D316)=0,"NA",+SUM($J312:J316)/SUM(D312:D316))</f>
        <v>NA</v>
      </c>
      <c r="U316" s="9"/>
      <c r="V316" s="9" t="str">
        <f>IF(SUM(D311:D316)=0,"NA",+SUM($J311:J316)/SUM(D311:D316))</f>
        <v>NA</v>
      </c>
      <c r="W316" s="9"/>
      <c r="X316" s="9" t="str">
        <f>IF(SUM(D310:D316)=0,"NA",+SUM($J310:J316)/SUM(D310:D316))</f>
        <v>NA</v>
      </c>
      <c r="Y316" s="9"/>
      <c r="Z316" s="9" t="str">
        <f>IF(SUM(D309:D316)=0,"NA",+SUM($J309:J316)/SUM(D309:D316))</f>
        <v>NA</v>
      </c>
      <c r="AA316" s="9"/>
      <c r="AB316" s="9" t="str">
        <f>IF(SUM(D308:D316)=0,"NA",+SUM($J308:J316)/SUM(D308:D316))</f>
        <v>NA</v>
      </c>
      <c r="AD316" s="9" t="str">
        <f>IF(SUM(D307:D316)=0,"NA",+SUM($J307:J316)/SUM(D307:D316))</f>
        <v>NA</v>
      </c>
      <c r="AE316" s="9"/>
      <c r="AF316" s="9" t="s">
        <v>23</v>
      </c>
      <c r="AG316" s="9"/>
      <c r="AH316" s="9"/>
      <c r="AI316" s="9"/>
      <c r="AJ316" s="9"/>
      <c r="AK316" s="9"/>
      <c r="AO316" s="9"/>
      <c r="AP316" s="9"/>
      <c r="AQ316" s="9"/>
      <c r="AR316" s="9"/>
      <c r="AS316" s="2"/>
      <c r="AT316" s="2"/>
    </row>
    <row r="317" spans="1:46" x14ac:dyDescent="0.2">
      <c r="A317" s="5">
        <f>'Per Book'!A281</f>
        <v>1995</v>
      </c>
      <c r="B317" s="5" t="str">
        <f>'Per Book'!B281</f>
        <v>343 - Prime Movers</v>
      </c>
      <c r="D317" s="11">
        <f>'Per Book'!D281+Adjustments!D281</f>
        <v>0</v>
      </c>
      <c r="E317" s="11"/>
      <c r="F317" s="11">
        <f>'Per Book'!F281+Adjustments!F281</f>
        <v>0</v>
      </c>
      <c r="G317" s="11"/>
      <c r="H317" s="11">
        <f>'Per Book'!H281+Adjustments!H281</f>
        <v>0</v>
      </c>
      <c r="I317" s="12"/>
      <c r="J317" s="11">
        <f t="shared" si="69"/>
        <v>0</v>
      </c>
      <c r="K317" s="2"/>
      <c r="L317" s="9" t="str">
        <f>IF(+D317=0,"NA",+J317/D317)</f>
        <v>NA</v>
      </c>
      <c r="M317" s="9"/>
      <c r="N317" s="9" t="str">
        <f t="shared" si="81"/>
        <v>NA</v>
      </c>
      <c r="O317" s="9"/>
      <c r="P317" s="9" t="str">
        <f>IF(SUM(D315:D317)=0,"NA",+SUM(J315:$J317)/SUM(D315:D317))</f>
        <v>NA</v>
      </c>
      <c r="Q317" s="9"/>
      <c r="R317" s="9" t="str">
        <f>IF(SUM(D314:D317)=0,"NA",+SUM($J314:J317)/SUM(D314:D317))</f>
        <v>NA</v>
      </c>
      <c r="S317" s="9"/>
      <c r="T317" s="9" t="str">
        <f>IF(SUM(D313:D317)=0,"NA",+SUM($J313:J317)/SUM(D313:D317))</f>
        <v>NA</v>
      </c>
      <c r="U317" s="9"/>
      <c r="V317" s="9" t="str">
        <f>IF(SUM(D312:D317)=0,"NA",+SUM($J312:J317)/SUM(D312:D317))</f>
        <v>NA</v>
      </c>
      <c r="W317" s="9"/>
      <c r="X317" s="9" t="str">
        <f>IF(SUM(D311:D317)=0,"NA",+SUM($J311:J317)/SUM(D311:D317))</f>
        <v>NA</v>
      </c>
      <c r="Y317" s="9"/>
      <c r="Z317" s="9" t="str">
        <f>IF(SUM(D310:D317)=0,"NA",+SUM($J310:J317)/SUM(D310:D317))</f>
        <v>NA</v>
      </c>
      <c r="AA317" s="9"/>
      <c r="AB317" s="9" t="str">
        <f>IF(SUM(D309:D317)=0,"NA",+SUM($J309:J317)/SUM(D309:D317))</f>
        <v>NA</v>
      </c>
      <c r="AD317" s="9" t="str">
        <f>IF(SUM(D308:D317)=0,"NA",+SUM($J308:J317)/SUM(D308:D317))</f>
        <v>NA</v>
      </c>
      <c r="AE317" s="9"/>
      <c r="AF317" s="9" t="str">
        <f>IF(SUM($D303:$D317)=0,"NA",+SUM($J303:$J317)/SUM($D303:$D317))</f>
        <v>NA</v>
      </c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2"/>
      <c r="AT317" s="2"/>
    </row>
    <row r="318" spans="1:46" x14ac:dyDescent="0.2">
      <c r="A318" s="5">
        <f>'Per Book'!A282</f>
        <v>1996</v>
      </c>
      <c r="B318" s="5" t="str">
        <f>'Per Book'!B282</f>
        <v>343 - Prime Movers</v>
      </c>
      <c r="D318" s="11">
        <f>'Per Book'!D282+Adjustments!D282</f>
        <v>0</v>
      </c>
      <c r="E318" s="11"/>
      <c r="F318" s="11">
        <f>'Per Book'!F282+Adjustments!F282</f>
        <v>0</v>
      </c>
      <c r="G318" s="11"/>
      <c r="H318" s="11">
        <f>'Per Book'!H282+Adjustments!H282</f>
        <v>0</v>
      </c>
      <c r="I318" s="12"/>
      <c r="J318" s="11">
        <f t="shared" si="69"/>
        <v>0</v>
      </c>
      <c r="K318" s="2"/>
      <c r="L318" s="9" t="str">
        <f t="shared" ref="L318:L336" si="82">IF(+D318=0,"NA",+J318/D318)</f>
        <v>NA</v>
      </c>
      <c r="M318" s="9"/>
      <c r="N318" s="9" t="str">
        <f t="shared" ref="N318:N336" si="83">IF(SUM(D317:D318)=0,"NA",+SUM(J317:J318)/SUM(D317:D318))</f>
        <v>NA</v>
      </c>
      <c r="O318" s="9"/>
      <c r="P318" s="9" t="str">
        <f>IF(SUM(D316:D318)=0,"NA",+SUM(J316:$J318)/SUM(D316:D318))</f>
        <v>NA</v>
      </c>
      <c r="Q318" s="9"/>
      <c r="R318" s="9" t="str">
        <f>IF(SUM(D315:D318)=0,"NA",+SUM($J315:J318)/SUM(D315:D318))</f>
        <v>NA</v>
      </c>
      <c r="S318" s="9"/>
      <c r="T318" s="9" t="str">
        <f>IF(SUM(D314:D318)=0,"NA",+SUM($J314:J318)/SUM(D314:D318))</f>
        <v>NA</v>
      </c>
      <c r="U318" s="9"/>
      <c r="V318" s="9" t="str">
        <f>IF(SUM(D313:D318)=0,"NA",+SUM($J313:J318)/SUM(D313:D318))</f>
        <v>NA</v>
      </c>
      <c r="W318" s="9"/>
      <c r="X318" s="9" t="str">
        <f>IF(SUM(D312:D318)=0,"NA",+SUM($J312:J318)/SUM(D312:D318))</f>
        <v>NA</v>
      </c>
      <c r="Y318" s="9"/>
      <c r="Z318" s="9" t="str">
        <f>IF(SUM(D311:D318)=0,"NA",+SUM($J311:J318)/SUM(D311:D318))</f>
        <v>NA</v>
      </c>
      <c r="AA318" s="9"/>
      <c r="AB318" s="9" t="str">
        <f>IF(SUM(D310:D318)=0,"NA",+SUM($J310:J318)/SUM(D310:D318))</f>
        <v>NA</v>
      </c>
      <c r="AD318" s="9" t="str">
        <f>IF(SUM(D309:D318)=0,"NA",+SUM($J309:J318)/SUM(D309:D318))</f>
        <v>NA</v>
      </c>
      <c r="AE318" s="9"/>
      <c r="AF318" s="9" t="str">
        <f t="shared" ref="AF318:AF336" si="84">IF(SUM($D304:$D318)=0,"NA",+SUM($J304:$J318)/SUM($D304:$D318))</f>
        <v>NA</v>
      </c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2"/>
      <c r="AT318" s="2"/>
    </row>
    <row r="319" spans="1:46" x14ac:dyDescent="0.2">
      <c r="A319" s="5">
        <f>'Per Book'!A283</f>
        <v>1997</v>
      </c>
      <c r="B319" s="5" t="str">
        <f>'Per Book'!B283</f>
        <v>343 - Prime Movers</v>
      </c>
      <c r="D319" s="11">
        <f>'Per Book'!D283+Adjustments!D283</f>
        <v>0</v>
      </c>
      <c r="E319" s="11"/>
      <c r="F319" s="11">
        <f>'Per Book'!F283+Adjustments!F283</f>
        <v>0</v>
      </c>
      <c r="G319" s="11"/>
      <c r="H319" s="11">
        <f>'Per Book'!H283+Adjustments!H283</f>
        <v>0</v>
      </c>
      <c r="I319" s="12"/>
      <c r="J319" s="11">
        <f t="shared" si="69"/>
        <v>0</v>
      </c>
      <c r="K319" s="2"/>
      <c r="L319" s="9" t="str">
        <f t="shared" si="82"/>
        <v>NA</v>
      </c>
      <c r="M319" s="9"/>
      <c r="N319" s="9" t="str">
        <f t="shared" si="83"/>
        <v>NA</v>
      </c>
      <c r="O319" s="9"/>
      <c r="P319" s="9" t="str">
        <f>IF(SUM(D317:D319)=0,"NA",+SUM(J317:$J319)/SUM(D317:D319))</f>
        <v>NA</v>
      </c>
      <c r="Q319" s="9"/>
      <c r="R319" s="9" t="str">
        <f>IF(SUM(D316:D319)=0,"NA",+SUM($J316:J319)/SUM(D316:D319))</f>
        <v>NA</v>
      </c>
      <c r="S319" s="9"/>
      <c r="T319" s="9" t="str">
        <f>IF(SUM(D315:D319)=0,"NA",+SUM($J315:J319)/SUM(D315:D319))</f>
        <v>NA</v>
      </c>
      <c r="U319" s="9"/>
      <c r="V319" s="9" t="str">
        <f>IF(SUM(D314:D319)=0,"NA",+SUM($J314:J319)/SUM(D314:D319))</f>
        <v>NA</v>
      </c>
      <c r="W319" s="9"/>
      <c r="X319" s="9" t="str">
        <f>IF(SUM(D313:D319)=0,"NA",+SUM($J313:J319)/SUM(D313:D319))</f>
        <v>NA</v>
      </c>
      <c r="Y319" s="9"/>
      <c r="Z319" s="9" t="str">
        <f>IF(SUM(D312:D319)=0,"NA",+SUM($J312:J319)/SUM(D312:D319))</f>
        <v>NA</v>
      </c>
      <c r="AA319" s="9"/>
      <c r="AB319" s="9" t="str">
        <f>IF(SUM(D311:D319)=0,"NA",+SUM($J311:J319)/SUM(D311:D319))</f>
        <v>NA</v>
      </c>
      <c r="AD319" s="9" t="str">
        <f>IF(SUM(D310:D319)=0,"NA",+SUM($J310:J319)/SUM(D310:D319))</f>
        <v>NA</v>
      </c>
      <c r="AE319" s="9"/>
      <c r="AF319" s="9" t="str">
        <f t="shared" si="84"/>
        <v>NA</v>
      </c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2"/>
      <c r="AT319" s="2"/>
    </row>
    <row r="320" spans="1:46" x14ac:dyDescent="0.2">
      <c r="A320" s="5">
        <f>'Per Book'!A284</f>
        <v>1998</v>
      </c>
      <c r="B320" s="5" t="str">
        <f>'Per Book'!B284</f>
        <v>343 - Prime Movers</v>
      </c>
      <c r="D320" s="11">
        <f>'Per Book'!D284+Adjustments!D284</f>
        <v>2490.96</v>
      </c>
      <c r="E320" s="11"/>
      <c r="F320" s="11">
        <f>'Per Book'!F284+Adjustments!F284</f>
        <v>0</v>
      </c>
      <c r="G320" s="11"/>
      <c r="H320" s="11">
        <f>'Per Book'!H284+Adjustments!H284</f>
        <v>0</v>
      </c>
      <c r="I320" s="12"/>
      <c r="J320" s="11">
        <f t="shared" si="69"/>
        <v>0</v>
      </c>
      <c r="K320" s="2"/>
      <c r="L320" s="9">
        <f t="shared" si="82"/>
        <v>0</v>
      </c>
      <c r="M320" s="9"/>
      <c r="N320" s="9">
        <f t="shared" si="83"/>
        <v>0</v>
      </c>
      <c r="O320" s="9"/>
      <c r="P320" s="9">
        <f>IF(SUM(D318:D320)=0,"NA",+SUM(J318:$J320)/SUM(D318:D320))</f>
        <v>0</v>
      </c>
      <c r="Q320" s="9"/>
      <c r="R320" s="9">
        <f>IF(SUM(D317:D320)=0,"NA",+SUM($J317:J320)/SUM(D317:D320))</f>
        <v>0</v>
      </c>
      <c r="S320" s="9"/>
      <c r="T320" s="9">
        <f>IF(SUM(D316:D320)=0,"NA",+SUM($J316:J320)/SUM(D316:D320))</f>
        <v>0</v>
      </c>
      <c r="U320" s="9"/>
      <c r="V320" s="9">
        <f>IF(SUM(D315:D320)=0,"NA",+SUM($J315:J320)/SUM(D315:D320))</f>
        <v>0</v>
      </c>
      <c r="W320" s="9"/>
      <c r="X320" s="9">
        <f>IF(SUM(D314:D320)=0,"NA",+SUM($J314:J320)/SUM(D314:D320))</f>
        <v>0</v>
      </c>
      <c r="Y320" s="9"/>
      <c r="Z320" s="9">
        <f>IF(SUM(D313:D320)=0,"NA",+SUM($J313:J320)/SUM(D313:D320))</f>
        <v>0</v>
      </c>
      <c r="AA320" s="9"/>
      <c r="AB320" s="9">
        <f>IF(SUM(D312:D320)=0,"NA",+SUM($J312:J320)/SUM(D312:D320))</f>
        <v>0</v>
      </c>
      <c r="AD320" s="9">
        <f>IF(SUM(D311:D320)=0,"NA",+SUM($J311:J320)/SUM(D311:D320))</f>
        <v>0</v>
      </c>
      <c r="AE320" s="9"/>
      <c r="AF320" s="9">
        <f t="shared" si="84"/>
        <v>0</v>
      </c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2"/>
      <c r="AT320" s="2"/>
    </row>
    <row r="321" spans="1:46" x14ac:dyDescent="0.2">
      <c r="A321" s="5">
        <f>'Per Book'!A285</f>
        <v>1999</v>
      </c>
      <c r="B321" s="5" t="str">
        <f>'Per Book'!B285</f>
        <v>343 - Prime Movers</v>
      </c>
      <c r="D321" s="11">
        <f>'Per Book'!D285+Adjustments!D285</f>
        <v>0</v>
      </c>
      <c r="E321" s="11"/>
      <c r="F321" s="11">
        <f>'Per Book'!F285+Adjustments!F285</f>
        <v>0</v>
      </c>
      <c r="G321" s="11"/>
      <c r="H321" s="11">
        <f>'Per Book'!H285+Adjustments!H285</f>
        <v>0</v>
      </c>
      <c r="I321" s="12"/>
      <c r="J321" s="11">
        <f t="shared" si="69"/>
        <v>0</v>
      </c>
      <c r="K321" s="2"/>
      <c r="L321" s="9" t="str">
        <f t="shared" si="82"/>
        <v>NA</v>
      </c>
      <c r="M321" s="9"/>
      <c r="N321" s="9">
        <f t="shared" si="83"/>
        <v>0</v>
      </c>
      <c r="O321" s="9"/>
      <c r="P321" s="9">
        <f>IF(SUM(D319:D321)=0,"NA",+SUM(J319:$J321)/SUM(D319:D321))</f>
        <v>0</v>
      </c>
      <c r="Q321" s="9"/>
      <c r="R321" s="9">
        <f>IF(SUM(D318:D321)=0,"NA",+SUM($J318:J321)/SUM(D318:D321))</f>
        <v>0</v>
      </c>
      <c r="S321" s="9"/>
      <c r="T321" s="9">
        <f>IF(SUM(D317:D321)=0,"NA",+SUM($J317:J321)/SUM(D317:D321))</f>
        <v>0</v>
      </c>
      <c r="U321" s="9"/>
      <c r="V321" s="9">
        <f>IF(SUM(D316:D321)=0,"NA",+SUM($J316:J321)/SUM(D316:D321))</f>
        <v>0</v>
      </c>
      <c r="W321" s="9"/>
      <c r="X321" s="9">
        <f>IF(SUM(D315:D321)=0,"NA",+SUM($J315:J321)/SUM(D315:D321))</f>
        <v>0</v>
      </c>
      <c r="Y321" s="9"/>
      <c r="Z321" s="9">
        <f>IF(SUM(D314:D321)=0,"NA",+SUM($J314:J321)/SUM(D314:D321))</f>
        <v>0</v>
      </c>
      <c r="AA321" s="9"/>
      <c r="AB321" s="9">
        <f>IF(SUM(D313:D321)=0,"NA",+SUM($J313:J321)/SUM(D313:D321))</f>
        <v>0</v>
      </c>
      <c r="AD321" s="9">
        <f>IF(SUM(D312:D321)=0,"NA",+SUM($J312:J321)/SUM(D312:D321))</f>
        <v>0</v>
      </c>
      <c r="AE321" s="9"/>
      <c r="AF321" s="9">
        <f t="shared" si="84"/>
        <v>0</v>
      </c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2"/>
      <c r="AT321" s="2"/>
    </row>
    <row r="322" spans="1:46" x14ac:dyDescent="0.2">
      <c r="A322" s="5">
        <f>'Per Book'!A286</f>
        <v>2000</v>
      </c>
      <c r="B322" s="5" t="str">
        <f>'Per Book'!B286</f>
        <v>343 - Prime Movers</v>
      </c>
      <c r="D322" s="11">
        <f>'Per Book'!D286+Adjustments!D286</f>
        <v>0</v>
      </c>
      <c r="E322" s="11"/>
      <c r="F322" s="11">
        <f>'Per Book'!F286+Adjustments!F286</f>
        <v>0</v>
      </c>
      <c r="G322" s="11"/>
      <c r="H322" s="11">
        <f>'Per Book'!H286+Adjustments!H286</f>
        <v>0</v>
      </c>
      <c r="I322" s="12"/>
      <c r="J322" s="11">
        <f t="shared" si="69"/>
        <v>0</v>
      </c>
      <c r="K322" s="2"/>
      <c r="L322" s="9" t="str">
        <f t="shared" si="82"/>
        <v>NA</v>
      </c>
      <c r="M322" s="9"/>
      <c r="N322" s="9" t="str">
        <f t="shared" si="83"/>
        <v>NA</v>
      </c>
      <c r="O322" s="9"/>
      <c r="P322" s="9">
        <f>IF(SUM(D320:D322)=0,"NA",+SUM(J320:$J322)/SUM(D320:D322))</f>
        <v>0</v>
      </c>
      <c r="Q322" s="9"/>
      <c r="R322" s="9">
        <f>IF(SUM(D319:D322)=0,"NA",+SUM($J319:J322)/SUM(D319:D322))</f>
        <v>0</v>
      </c>
      <c r="S322" s="9"/>
      <c r="T322" s="9">
        <f>IF(SUM(D318:D322)=0,"NA",+SUM($J318:J322)/SUM(D318:D322))</f>
        <v>0</v>
      </c>
      <c r="U322" s="9"/>
      <c r="V322" s="9">
        <f>IF(SUM(D317:D322)=0,"NA",+SUM($J317:J322)/SUM(D317:D322))</f>
        <v>0</v>
      </c>
      <c r="W322" s="9"/>
      <c r="X322" s="9">
        <f>IF(SUM(D316:D322)=0,"NA",+SUM($J316:J322)/SUM(D316:D322))</f>
        <v>0</v>
      </c>
      <c r="Y322" s="9"/>
      <c r="Z322" s="9">
        <f>IF(SUM(D315:D322)=0,"NA",+SUM($J315:J322)/SUM(D315:D322))</f>
        <v>0</v>
      </c>
      <c r="AA322" s="9"/>
      <c r="AB322" s="9">
        <f>IF(SUM(D314:D322)=0,"NA",+SUM($J314:J322)/SUM(D314:D322))</f>
        <v>0</v>
      </c>
      <c r="AD322" s="9">
        <f>IF(SUM(D313:D322)=0,"NA",+SUM($J313:J322)/SUM(D313:D322))</f>
        <v>0</v>
      </c>
      <c r="AE322" s="9"/>
      <c r="AF322" s="9">
        <f t="shared" si="84"/>
        <v>0</v>
      </c>
      <c r="AG322" s="9"/>
      <c r="AH322" s="9">
        <f>IF(SUM($D303:$D322)=0,"NA",+SUM($J303:$J322)/SUM($D303:$D322))</f>
        <v>0</v>
      </c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2"/>
      <c r="AT322" s="2"/>
    </row>
    <row r="323" spans="1:46" x14ac:dyDescent="0.2">
      <c r="A323" s="5">
        <f>'Per Book'!A287</f>
        <v>2001</v>
      </c>
      <c r="B323" s="5" t="str">
        <f>'Per Book'!B287</f>
        <v>343 - Prime Movers</v>
      </c>
      <c r="D323" s="11">
        <f>'Per Book'!D287+Adjustments!D287</f>
        <v>0</v>
      </c>
      <c r="E323" s="11"/>
      <c r="F323" s="11">
        <f>'Per Book'!F287+Adjustments!F287</f>
        <v>0</v>
      </c>
      <c r="G323" s="11"/>
      <c r="H323" s="11">
        <f>'Per Book'!H287+Adjustments!H287</f>
        <v>0</v>
      </c>
      <c r="I323" s="12"/>
      <c r="J323" s="11">
        <f t="shared" si="69"/>
        <v>0</v>
      </c>
      <c r="K323" s="2"/>
      <c r="L323" s="9" t="str">
        <f t="shared" si="82"/>
        <v>NA</v>
      </c>
      <c r="M323" s="9"/>
      <c r="N323" s="9" t="str">
        <f t="shared" si="83"/>
        <v>NA</v>
      </c>
      <c r="O323" s="9"/>
      <c r="P323" s="9" t="str">
        <f>IF(SUM(D321:D323)=0,"NA",+SUM(J321:$J323)/SUM(D321:D323))</f>
        <v>NA</v>
      </c>
      <c r="Q323" s="9"/>
      <c r="R323" s="9">
        <f>IF(SUM(D320:D323)=0,"NA",+SUM($J320:J323)/SUM(D320:D323))</f>
        <v>0</v>
      </c>
      <c r="S323" s="9"/>
      <c r="T323" s="9">
        <f>IF(SUM(D319:D323)=0,"NA",+SUM($J319:J323)/SUM(D319:D323))</f>
        <v>0</v>
      </c>
      <c r="U323" s="9"/>
      <c r="V323" s="9">
        <f>IF(SUM(D318:D323)=0,"NA",+SUM($J318:J323)/SUM(D318:D323))</f>
        <v>0</v>
      </c>
      <c r="W323" s="9"/>
      <c r="X323" s="9">
        <f>IF(SUM(D317:D323)=0,"NA",+SUM($J317:J323)/SUM(D317:D323))</f>
        <v>0</v>
      </c>
      <c r="Y323" s="9"/>
      <c r="Z323" s="9">
        <f>IF(SUM(D316:D323)=0,"NA",+SUM($J316:J323)/SUM(D316:D323))</f>
        <v>0</v>
      </c>
      <c r="AA323" s="9"/>
      <c r="AB323" s="9">
        <f>IF(SUM(D315:D323)=0,"NA",+SUM($J315:J323)/SUM(D315:D323))</f>
        <v>0</v>
      </c>
      <c r="AD323" s="9">
        <f>IF(SUM(D314:D323)=0,"NA",+SUM($J314:J323)/SUM(D314:D323))</f>
        <v>0</v>
      </c>
      <c r="AE323" s="9"/>
      <c r="AF323" s="9">
        <f t="shared" si="84"/>
        <v>0</v>
      </c>
      <c r="AG323" s="9"/>
      <c r="AH323" s="9">
        <f t="shared" ref="AH323:AH336" si="85">IF(SUM($D304:$D323)=0,"NA",+SUM($J304:$J323)/SUM($D304:$D323))</f>
        <v>0</v>
      </c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2"/>
      <c r="AT323" s="2"/>
    </row>
    <row r="324" spans="1:46" x14ac:dyDescent="0.2">
      <c r="A324" s="5">
        <f>'Per Book'!A288</f>
        <v>2002</v>
      </c>
      <c r="B324" s="5" t="str">
        <f>'Per Book'!B288</f>
        <v>343 - Prime Movers</v>
      </c>
      <c r="D324" s="11">
        <f>'Per Book'!D288+Adjustments!D288</f>
        <v>0</v>
      </c>
      <c r="E324" s="11"/>
      <c r="F324" s="11">
        <f>'Per Book'!F288+Adjustments!F288</f>
        <v>0</v>
      </c>
      <c r="G324" s="11"/>
      <c r="H324" s="11">
        <f>'Per Book'!H288+Adjustments!H288</f>
        <v>0</v>
      </c>
      <c r="I324" s="12"/>
      <c r="J324" s="11">
        <f t="shared" si="69"/>
        <v>0</v>
      </c>
      <c r="K324" s="2"/>
      <c r="L324" s="9" t="str">
        <f t="shared" si="82"/>
        <v>NA</v>
      </c>
      <c r="M324" s="9"/>
      <c r="N324" s="9" t="str">
        <f t="shared" si="83"/>
        <v>NA</v>
      </c>
      <c r="O324" s="9"/>
      <c r="P324" s="9" t="str">
        <f>IF(SUM(D322:D324)=0,"NA",+SUM(J322:$J324)/SUM(D322:D324))</f>
        <v>NA</v>
      </c>
      <c r="Q324" s="9"/>
      <c r="R324" s="9" t="str">
        <f>IF(SUM(D321:D324)=0,"NA",+SUM($J321:J324)/SUM(D321:D324))</f>
        <v>NA</v>
      </c>
      <c r="S324" s="9"/>
      <c r="T324" s="9">
        <f>IF(SUM(D320:D324)=0,"NA",+SUM($J320:J324)/SUM(D320:D324))</f>
        <v>0</v>
      </c>
      <c r="U324" s="9"/>
      <c r="V324" s="9">
        <f>IF(SUM(D319:D324)=0,"NA",+SUM($J319:J324)/SUM(D319:D324))</f>
        <v>0</v>
      </c>
      <c r="W324" s="9"/>
      <c r="X324" s="9">
        <f>IF(SUM(D318:D324)=0,"NA",+SUM($J318:J324)/SUM(D318:D324))</f>
        <v>0</v>
      </c>
      <c r="Y324" s="9"/>
      <c r="Z324" s="9">
        <f>IF(SUM(D317:D324)=0,"NA",+SUM($J317:J324)/SUM(D317:D324))</f>
        <v>0</v>
      </c>
      <c r="AA324" s="9"/>
      <c r="AB324" s="9">
        <f>IF(SUM(D316:D324)=0,"NA",+SUM($J316:J324)/SUM(D316:D324))</f>
        <v>0</v>
      </c>
      <c r="AD324" s="9">
        <f>IF(SUM(D315:D324)=0,"NA",+SUM($J315:J324)/SUM(D315:D324))</f>
        <v>0</v>
      </c>
      <c r="AE324" s="9"/>
      <c r="AF324" s="9">
        <f t="shared" si="84"/>
        <v>0</v>
      </c>
      <c r="AG324" s="9"/>
      <c r="AH324" s="9">
        <f t="shared" si="85"/>
        <v>0</v>
      </c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2"/>
      <c r="AT324" s="2"/>
    </row>
    <row r="325" spans="1:46" x14ac:dyDescent="0.2">
      <c r="A325" s="5">
        <f>'Per Book'!A289</f>
        <v>2003</v>
      </c>
      <c r="B325" s="5" t="str">
        <f>'Per Book'!B289</f>
        <v>343 - Prime Movers</v>
      </c>
      <c r="D325" s="11">
        <f>'Per Book'!D289+Adjustments!D289</f>
        <v>0</v>
      </c>
      <c r="E325" s="11"/>
      <c r="F325" s="11">
        <f>'Per Book'!F289+Adjustments!F289</f>
        <v>0</v>
      </c>
      <c r="G325" s="11"/>
      <c r="H325" s="11">
        <f>'Per Book'!H289+Adjustments!H289</f>
        <v>0</v>
      </c>
      <c r="I325" s="12"/>
      <c r="J325" s="11">
        <f t="shared" si="69"/>
        <v>0</v>
      </c>
      <c r="K325" s="2"/>
      <c r="L325" s="9" t="str">
        <f t="shared" si="82"/>
        <v>NA</v>
      </c>
      <c r="M325" s="9"/>
      <c r="N325" s="9" t="str">
        <f t="shared" si="83"/>
        <v>NA</v>
      </c>
      <c r="O325" s="9"/>
      <c r="P325" s="9" t="str">
        <f>IF(SUM(D323:D325)=0,"NA",+SUM(J323:$J325)/SUM(D323:D325))</f>
        <v>NA</v>
      </c>
      <c r="Q325" s="9"/>
      <c r="R325" s="9" t="str">
        <f>IF(SUM(D322:D325)=0,"NA",+SUM($J322:J325)/SUM(D322:D325))</f>
        <v>NA</v>
      </c>
      <c r="S325" s="9"/>
      <c r="T325" s="9" t="str">
        <f>IF(SUM(D321:D325)=0,"NA",+SUM($J321:J325)/SUM(D321:D325))</f>
        <v>NA</v>
      </c>
      <c r="U325" s="9"/>
      <c r="V325" s="9">
        <f>IF(SUM(D320:D325)=0,"NA",+SUM($J320:J325)/SUM(D320:D325))</f>
        <v>0</v>
      </c>
      <c r="W325" s="9"/>
      <c r="X325" s="9">
        <f>IF(SUM(D319:D325)=0,"NA",+SUM($J319:J325)/SUM(D319:D325))</f>
        <v>0</v>
      </c>
      <c r="Y325" s="9"/>
      <c r="Z325" s="9">
        <f>IF(SUM(D318:D325)=0,"NA",+SUM($J318:J325)/SUM(D318:D325))</f>
        <v>0</v>
      </c>
      <c r="AA325" s="9"/>
      <c r="AB325" s="9">
        <f>IF(SUM(D317:D325)=0,"NA",+SUM($J317:J325)/SUM(D317:D325))</f>
        <v>0</v>
      </c>
      <c r="AD325" s="9">
        <f>IF(SUM(D316:D325)=0,"NA",+SUM($J316:J325)/SUM(D316:D325))</f>
        <v>0</v>
      </c>
      <c r="AE325" s="9"/>
      <c r="AF325" s="9">
        <f t="shared" si="84"/>
        <v>0</v>
      </c>
      <c r="AG325" s="9"/>
      <c r="AH325" s="9">
        <f t="shared" si="85"/>
        <v>0</v>
      </c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2"/>
      <c r="AT325" s="2"/>
    </row>
    <row r="326" spans="1:46" x14ac:dyDescent="0.2">
      <c r="A326" s="5">
        <f>'Per Book'!A290</f>
        <v>2004</v>
      </c>
      <c r="B326" s="5" t="str">
        <f>'Per Book'!B290</f>
        <v>343 - Prime Movers</v>
      </c>
      <c r="D326" s="11">
        <f>'Per Book'!D290+Adjustments!D290</f>
        <v>2911960.2</v>
      </c>
      <c r="E326" s="11"/>
      <c r="F326" s="11">
        <f>'Per Book'!F290+Adjustments!F290</f>
        <v>0</v>
      </c>
      <c r="G326" s="11"/>
      <c r="H326" s="11">
        <f>'Per Book'!H290+Adjustments!H290</f>
        <v>236247.31</v>
      </c>
      <c r="I326" s="12"/>
      <c r="J326" s="11">
        <f t="shared" si="69"/>
        <v>-236247.31</v>
      </c>
      <c r="K326" s="2"/>
      <c r="L326" s="9">
        <f t="shared" si="82"/>
        <v>-8.1129992779434279E-2</v>
      </c>
      <c r="M326" s="9"/>
      <c r="N326" s="9">
        <f t="shared" si="83"/>
        <v>-8.1129992779434279E-2</v>
      </c>
      <c r="O326" s="9"/>
      <c r="P326" s="9">
        <f>IF(SUM(D324:D326)=0,"NA",+SUM(J324:$J326)/SUM(D324:D326))</f>
        <v>-8.1129992779434279E-2</v>
      </c>
      <c r="Q326" s="9"/>
      <c r="R326" s="9">
        <f>IF(SUM(D323:D326)=0,"NA",+SUM($J323:J326)/SUM(D323:D326))</f>
        <v>-8.1129992779434279E-2</v>
      </c>
      <c r="S326" s="9"/>
      <c r="T326" s="9">
        <f>IF(SUM(D322:D326)=0,"NA",+SUM($J322:J326)/SUM(D322:D326))</f>
        <v>-8.1129992779434279E-2</v>
      </c>
      <c r="U326" s="9"/>
      <c r="V326" s="9">
        <f>IF(SUM(D321:D326)=0,"NA",+SUM($J321:J326)/SUM(D321:D326))</f>
        <v>-8.1129992779434279E-2</v>
      </c>
      <c r="W326" s="9"/>
      <c r="X326" s="9">
        <f>IF(SUM(D320:D326)=0,"NA",+SUM($J320:J326)/SUM(D320:D326))</f>
        <v>-8.1060651570500145E-2</v>
      </c>
      <c r="Y326" s="9"/>
      <c r="Z326" s="9">
        <f>IF(SUM(D319:D326)=0,"NA",+SUM($J319:J326)/SUM(D319:D326))</f>
        <v>-8.1060651570500145E-2</v>
      </c>
      <c r="AA326" s="9"/>
      <c r="AB326" s="9">
        <f>IF(SUM(D318:D326)=0,"NA",+SUM($J318:J326)/SUM(D318:D326))</f>
        <v>-8.1060651570500145E-2</v>
      </c>
      <c r="AD326" s="9">
        <f>IF(SUM(D317:D326)=0,"NA",+SUM($J317:J326)/SUM(D317:D326))</f>
        <v>-8.1060651570500145E-2</v>
      </c>
      <c r="AE326" s="9"/>
      <c r="AF326" s="9">
        <f t="shared" si="84"/>
        <v>-8.1060651570500145E-2</v>
      </c>
      <c r="AG326" s="9"/>
      <c r="AH326" s="9">
        <f t="shared" si="85"/>
        <v>-8.1060651570500145E-2</v>
      </c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2"/>
      <c r="AT326" s="2"/>
    </row>
    <row r="327" spans="1:46" x14ac:dyDescent="0.2">
      <c r="A327" s="5">
        <f>'Per Book'!A291</f>
        <v>2005</v>
      </c>
      <c r="B327" s="5" t="str">
        <f>'Per Book'!B291</f>
        <v>343 - Prime Movers</v>
      </c>
      <c r="D327" s="36">
        <f>'Per Book'!D291+Adjustments!D291</f>
        <v>-0.12999999895691872</v>
      </c>
      <c r="E327" s="11"/>
      <c r="F327" s="11">
        <f>'Per Book'!F291+Adjustments!F291</f>
        <v>0</v>
      </c>
      <c r="G327" s="11"/>
      <c r="H327" s="11">
        <f>'Per Book'!H291+Adjustments!H291</f>
        <v>0</v>
      </c>
      <c r="I327" s="12"/>
      <c r="J327" s="11">
        <f t="shared" si="69"/>
        <v>0</v>
      </c>
      <c r="K327" s="2"/>
      <c r="L327" s="9">
        <f t="shared" si="82"/>
        <v>0</v>
      </c>
      <c r="M327" s="9"/>
      <c r="N327" s="9">
        <f t="shared" si="83"/>
        <v>-8.1129996401358581E-2</v>
      </c>
      <c r="O327" s="9"/>
      <c r="P327" s="9">
        <f>IF(SUM(D325:D327)=0,"NA",+SUM(J325:$J327)/SUM(D325:D327))</f>
        <v>-8.1129996401358581E-2</v>
      </c>
      <c r="Q327" s="9"/>
      <c r="R327" s="9">
        <f>IF(SUM(D324:D327)=0,"NA",+SUM($J324:J327)/SUM(D324:D327))</f>
        <v>-8.1129996401358581E-2</v>
      </c>
      <c r="S327" s="9"/>
      <c r="T327" s="9">
        <f>IF(SUM(D323:D327)=0,"NA",+SUM($J323:J327)/SUM(D323:D327))</f>
        <v>-8.1129996401358581E-2</v>
      </c>
      <c r="U327" s="9"/>
      <c r="V327" s="9">
        <f>IF(SUM(D322:D327)=0,"NA",+SUM($J322:J327)/SUM(D322:D327))</f>
        <v>-8.1129996401358581E-2</v>
      </c>
      <c r="W327" s="9"/>
      <c r="X327" s="9">
        <f>IF(SUM(D321:D327)=0,"NA",+SUM($J321:J327)/SUM(D321:D327))</f>
        <v>-8.1129996401358581E-2</v>
      </c>
      <c r="Y327" s="9"/>
      <c r="Z327" s="9">
        <f>IF(SUM(D320:D327)=0,"NA",+SUM($J320:J327)/SUM(D320:D327))</f>
        <v>-8.1060655186235842E-2</v>
      </c>
      <c r="AA327" s="9"/>
      <c r="AB327" s="9">
        <f>IF(SUM(D319:D327)=0,"NA",+SUM($J319:J327)/SUM(D319:D327))</f>
        <v>-8.1060655186235842E-2</v>
      </c>
      <c r="AD327" s="9">
        <f>IF(SUM(D318:D327)=0,"NA",+SUM($J318:J327)/SUM(D318:D327))</f>
        <v>-8.1060655186235842E-2</v>
      </c>
      <c r="AE327" s="9"/>
      <c r="AF327" s="9">
        <f t="shared" si="84"/>
        <v>-8.1060655186235842E-2</v>
      </c>
      <c r="AG327" s="9"/>
      <c r="AH327" s="9">
        <f t="shared" si="85"/>
        <v>-8.1060655186235842E-2</v>
      </c>
      <c r="AI327" s="9"/>
      <c r="AJ327" s="9">
        <f>IF(SUM($D303:$D327)=0,"NA",+SUM($J303:$J327)/SUM($D303:$D327))</f>
        <v>-8.1060655186235842E-2</v>
      </c>
      <c r="AK327" s="9"/>
      <c r="AL327" s="9"/>
      <c r="AM327" s="9"/>
      <c r="AN327" s="9"/>
      <c r="AO327" s="9"/>
      <c r="AP327" s="9"/>
      <c r="AQ327" s="9"/>
      <c r="AR327" s="9"/>
      <c r="AS327" s="2"/>
      <c r="AT327" s="2"/>
    </row>
    <row r="328" spans="1:46" x14ac:dyDescent="0.2">
      <c r="A328" s="5">
        <f>'Per Book'!A292</f>
        <v>2006</v>
      </c>
      <c r="B328" s="5" t="str">
        <f>'Per Book'!B292</f>
        <v>343 - Prime Movers</v>
      </c>
      <c r="D328" s="11">
        <f>'Per Book'!D292+Adjustments!D292</f>
        <v>7704417.1600000001</v>
      </c>
      <c r="E328" s="11"/>
      <c r="F328" s="11">
        <f>'Per Book'!F292+Adjustments!F292</f>
        <v>0</v>
      </c>
      <c r="G328" s="11"/>
      <c r="H328" s="11">
        <f>'Per Book'!H292+Adjustments!H292</f>
        <v>0.39999999990686774</v>
      </c>
      <c r="I328" s="12"/>
      <c r="J328" s="11">
        <f t="shared" si="69"/>
        <v>-0.39999999990686774</v>
      </c>
      <c r="K328" s="2"/>
      <c r="L328" s="9">
        <f t="shared" si="82"/>
        <v>-5.1918268650300825E-8</v>
      </c>
      <c r="M328" s="9"/>
      <c r="N328" s="9">
        <f t="shared" si="83"/>
        <v>-5.1918269526340488E-8</v>
      </c>
      <c r="O328" s="9"/>
      <c r="P328" s="9">
        <f>IF(SUM(D326:D328)=0,"NA",+SUM(J326:$J328)/SUM(D326:D328))</f>
        <v>-2.2253138229904431E-2</v>
      </c>
      <c r="Q328" s="9"/>
      <c r="R328" s="9">
        <f>IF(SUM(D325:D328)=0,"NA",+SUM($J325:J328)/SUM(D325:D328))</f>
        <v>-2.2253138229904431E-2</v>
      </c>
      <c r="S328" s="9"/>
      <c r="T328" s="9">
        <f>IF(SUM(D324:D328)=0,"NA",+SUM($J324:J328)/SUM(D324:D328))</f>
        <v>-2.2253138229904431E-2</v>
      </c>
      <c r="U328" s="9"/>
      <c r="V328" s="9">
        <f>IF(SUM(D323:D328)=0,"NA",+SUM($J323:J328)/SUM(D323:D328))</f>
        <v>-2.2253138229904431E-2</v>
      </c>
      <c r="W328" s="9"/>
      <c r="X328" s="9">
        <f>IF(SUM(D322:D328)=0,"NA",+SUM($J322:J328)/SUM(D322:D328))</f>
        <v>-2.2253138229904431E-2</v>
      </c>
      <c r="Y328" s="9"/>
      <c r="Z328" s="9">
        <f>IF(SUM(D321:D328)=0,"NA",+SUM($J321:J328)/SUM(D321:D328))</f>
        <v>-2.2253138229904431E-2</v>
      </c>
      <c r="AA328" s="9"/>
      <c r="AB328" s="9">
        <f>IF(SUM(D320:D328)=0,"NA",+SUM($J320:J328)/SUM(D320:D328))</f>
        <v>-2.2247918118286754E-2</v>
      </c>
      <c r="AD328" s="9">
        <f>IF(SUM(D319:D328)=0,"NA",+SUM($J319:J328)/SUM(D319:D328))</f>
        <v>-2.2247918118286754E-2</v>
      </c>
      <c r="AE328" s="9"/>
      <c r="AF328" s="9">
        <f t="shared" si="84"/>
        <v>-2.2247918118286754E-2</v>
      </c>
      <c r="AG328" s="9"/>
      <c r="AH328" s="9">
        <f t="shared" si="85"/>
        <v>-2.2247918118286754E-2</v>
      </c>
      <c r="AI328" s="9"/>
      <c r="AJ328" s="9">
        <f t="shared" ref="AJ328:AJ336" si="86">IF(SUM($D304:$D328)=0,"NA",+SUM($J304:$J328)/SUM($D304:$D328))</f>
        <v>-2.2247918118286754E-2</v>
      </c>
      <c r="AK328" s="9"/>
      <c r="AL328" s="9"/>
      <c r="AM328" s="9"/>
      <c r="AN328" s="9"/>
      <c r="AO328" s="9"/>
      <c r="AP328" s="9"/>
      <c r="AQ328" s="9"/>
      <c r="AR328" s="9"/>
      <c r="AS328" s="2"/>
      <c r="AT328" s="2"/>
    </row>
    <row r="329" spans="1:46" x14ac:dyDescent="0.2">
      <c r="A329" s="5">
        <f>'Per Book'!A293</f>
        <v>2007</v>
      </c>
      <c r="B329" s="5" t="str">
        <f>'Per Book'!B293</f>
        <v>343 - Prime Movers</v>
      </c>
      <c r="D329" s="11">
        <f>'Per Book'!D293+Adjustments!D293</f>
        <v>-8.9999999850988388E-2</v>
      </c>
      <c r="E329" s="11"/>
      <c r="F329" s="11">
        <f>'Per Book'!F293+Adjustments!F293</f>
        <v>0</v>
      </c>
      <c r="G329" s="11"/>
      <c r="H329" s="11">
        <f>'Per Book'!H293+Adjustments!H293</f>
        <v>-157799.13</v>
      </c>
      <c r="I329" s="12"/>
      <c r="J329" s="11">
        <f t="shared" si="69"/>
        <v>157799.13</v>
      </c>
      <c r="K329" s="2"/>
      <c r="L329" s="9">
        <f t="shared" si="82"/>
        <v>-1753323.6695696176</v>
      </c>
      <c r="M329" s="9"/>
      <c r="N329" s="9">
        <f t="shared" si="83"/>
        <v>2.0481592386067449E-2</v>
      </c>
      <c r="O329" s="9"/>
      <c r="P329" s="9">
        <f>IF(SUM(D327:D329)=0,"NA",+SUM(J327:$J329)/SUM(D327:D329))</f>
        <v>2.0481592731662321E-2</v>
      </c>
      <c r="Q329" s="9"/>
      <c r="R329" s="9">
        <f>IF(SUM(D326:D329)=0,"NA",+SUM($J326:J329)/SUM(D326:D329))</f>
        <v>-7.3893927246069836E-3</v>
      </c>
      <c r="S329" s="9"/>
      <c r="T329" s="9">
        <f>IF(SUM(D325:D329)=0,"NA",+SUM($J325:J329)/SUM(D325:D329))</f>
        <v>-7.3893927246069836E-3</v>
      </c>
      <c r="U329" s="9"/>
      <c r="V329" s="9">
        <f>IF(SUM(D324:D329)=0,"NA",+SUM($J324:J329)/SUM(D324:D329))</f>
        <v>-7.3893927246069836E-3</v>
      </c>
      <c r="W329" s="9"/>
      <c r="X329" s="9">
        <f>IF(SUM(D323:D329)=0,"NA",+SUM($J323:J329)/SUM(D323:D329))</f>
        <v>-7.3893927246069836E-3</v>
      </c>
      <c r="Y329" s="9"/>
      <c r="Z329" s="9">
        <f>IF(SUM(D322:D329)=0,"NA",+SUM($J322:J329)/SUM(D322:D329))</f>
        <v>-7.3893927246069836E-3</v>
      </c>
      <c r="AA329" s="9"/>
      <c r="AB329" s="9">
        <f>IF(SUM(D321:D329)=0,"NA",+SUM($J321:J329)/SUM(D321:D329))</f>
        <v>-7.3893927246069836E-3</v>
      </c>
      <c r="AD329" s="9">
        <f>IF(SUM(D320:D329)=0,"NA",+SUM($J320:J329)/SUM(D320:D329))</f>
        <v>-7.387659330658782E-3</v>
      </c>
      <c r="AE329" s="9"/>
      <c r="AF329" s="9">
        <f t="shared" si="84"/>
        <v>-7.387659330658782E-3</v>
      </c>
      <c r="AG329" s="9"/>
      <c r="AH329" s="9">
        <f t="shared" si="85"/>
        <v>-7.387659330658782E-3</v>
      </c>
      <c r="AI329" s="9"/>
      <c r="AJ329" s="9">
        <f t="shared" si="86"/>
        <v>-7.387659330658782E-3</v>
      </c>
      <c r="AK329" s="9"/>
      <c r="AL329" s="9"/>
      <c r="AM329" s="9"/>
      <c r="AN329" s="9"/>
      <c r="AO329" s="9"/>
      <c r="AP329" s="9"/>
      <c r="AQ329" s="9"/>
      <c r="AR329" s="9"/>
      <c r="AS329" s="2"/>
      <c r="AT329" s="2"/>
    </row>
    <row r="330" spans="1:46" x14ac:dyDescent="0.2">
      <c r="A330" s="5">
        <f>'Per Book'!A294</f>
        <v>2008</v>
      </c>
      <c r="B330" s="5" t="str">
        <f>'Per Book'!B294</f>
        <v>343 - Prime Movers</v>
      </c>
      <c r="D330" s="11">
        <f>'Per Book'!D294+Adjustments!D294</f>
        <v>572207.27</v>
      </c>
      <c r="E330" s="11"/>
      <c r="F330" s="11">
        <f>'Per Book'!F294+Adjustments!F294</f>
        <v>0</v>
      </c>
      <c r="G330" s="11"/>
      <c r="H330" s="11">
        <f>'Per Book'!H294+Adjustments!H294</f>
        <v>9077.33</v>
      </c>
      <c r="I330" s="12"/>
      <c r="J330" s="11">
        <f t="shared" si="69"/>
        <v>-9077.33</v>
      </c>
      <c r="K330" s="2"/>
      <c r="L330" s="9">
        <f t="shared" si="82"/>
        <v>-1.5863709665904804E-2</v>
      </c>
      <c r="M330" s="9"/>
      <c r="N330" s="9">
        <f t="shared" si="83"/>
        <v>0.25990900708376286</v>
      </c>
      <c r="O330" s="9"/>
      <c r="P330" s="9">
        <f>IF(SUM(D328:D330)=0,"NA",+SUM(J328:$J330)/SUM(D328:D330))</f>
        <v>1.7968847429893152E-2</v>
      </c>
      <c r="Q330" s="9"/>
      <c r="R330" s="9">
        <f>IF(SUM(D327:D330)=0,"NA",+SUM($J327:J330)/SUM(D327:D330))</f>
        <v>1.7968847712127804E-2</v>
      </c>
      <c r="S330" s="9"/>
      <c r="T330" s="9">
        <f>IF(SUM(D326:D330)=0,"NA",+SUM($J326:J330)/SUM(D326:D330))</f>
        <v>-7.8227867612789357E-3</v>
      </c>
      <c r="U330" s="9"/>
      <c r="V330" s="9">
        <f>IF(SUM(D325:D330)=0,"NA",+SUM($J325:J330)/SUM(D325:D330))</f>
        <v>-7.8227867612789357E-3</v>
      </c>
      <c r="W330" s="9"/>
      <c r="X330" s="9">
        <f>IF(SUM(D324:D330)=0,"NA",+SUM($J324:J330)/SUM(D324:D330))</f>
        <v>-7.8227867612789357E-3</v>
      </c>
      <c r="Y330" s="9"/>
      <c r="Z330" s="9">
        <f>IF(SUM(D323:D330)=0,"NA",+SUM($J323:J330)/SUM(D323:D330))</f>
        <v>-7.8227867612789357E-3</v>
      </c>
      <c r="AA330" s="9"/>
      <c r="AB330" s="9">
        <f>IF(SUM(D322:D330)=0,"NA",+SUM($J322:J330)/SUM(D322:D330))</f>
        <v>-7.8227867612789357E-3</v>
      </c>
      <c r="AD330" s="9">
        <f>IF(SUM(D321:D330)=0,"NA",+SUM($J321:J330)/SUM(D321:D330))</f>
        <v>-7.8227867612789357E-3</v>
      </c>
      <c r="AE330" s="9"/>
      <c r="AF330" s="9">
        <f t="shared" si="84"/>
        <v>-7.8210455301401388E-3</v>
      </c>
      <c r="AG330" s="9"/>
      <c r="AH330" s="9">
        <f t="shared" si="85"/>
        <v>-7.8210455301401388E-3</v>
      </c>
      <c r="AI330" s="9"/>
      <c r="AJ330" s="9">
        <f t="shared" si="86"/>
        <v>-7.8210455301401388E-3</v>
      </c>
      <c r="AK330" s="9"/>
      <c r="AL330" s="9"/>
      <c r="AM330" s="9"/>
      <c r="AN330" s="9"/>
      <c r="AO330" s="9"/>
      <c r="AP330" s="9"/>
      <c r="AQ330" s="9"/>
      <c r="AR330" s="9"/>
      <c r="AS330" s="2"/>
      <c r="AT330" s="2"/>
    </row>
    <row r="331" spans="1:46" x14ac:dyDescent="0.2">
      <c r="A331" s="5">
        <f>'Per Book'!A295</f>
        <v>2009</v>
      </c>
      <c r="B331" s="5" t="str">
        <f>'Per Book'!B295</f>
        <v>343 - Prime Movers</v>
      </c>
      <c r="D331" s="11">
        <f>'Per Book'!D295+Adjustments!D295</f>
        <v>61960.639999999999</v>
      </c>
      <c r="E331" s="11"/>
      <c r="F331" s="11">
        <f>'Per Book'!F295+Adjustments!F295</f>
        <v>0</v>
      </c>
      <c r="G331" s="11"/>
      <c r="H331" s="11">
        <f>'Per Book'!H295+Adjustments!H295</f>
        <v>1867.87</v>
      </c>
      <c r="I331" s="12"/>
      <c r="J331" s="11">
        <f t="shared" si="69"/>
        <v>-1867.87</v>
      </c>
      <c r="K331" s="2"/>
      <c r="L331" s="9">
        <f t="shared" si="82"/>
        <v>-3.014607337819622E-2</v>
      </c>
      <c r="M331" s="9"/>
      <c r="N331" s="9">
        <f t="shared" si="83"/>
        <v>-1.7259151444607154E-2</v>
      </c>
      <c r="O331" s="9"/>
      <c r="P331" s="9">
        <f>IF(SUM(D329:D331)=0,"NA",+SUM(J329:$J331)/SUM(D329:D331))</f>
        <v>0.23156950789461372</v>
      </c>
      <c r="Q331" s="9"/>
      <c r="R331" s="9">
        <f>IF(SUM(D328:D331)=0,"NA",+SUM($J328:J331)/SUM(D328:D331))</f>
        <v>1.7611324985261485E-2</v>
      </c>
      <c r="S331" s="9"/>
      <c r="T331" s="9">
        <f>IF(SUM(D327:D331)=0,"NA",+SUM($J327:J331)/SUM(D327:D331))</f>
        <v>1.7611325259825124E-2</v>
      </c>
      <c r="U331" s="9"/>
      <c r="V331" s="9">
        <f>IF(SUM(D326:D331)=0,"NA",+SUM($J326:J331)/SUM(D326:D331))</f>
        <v>-7.9457288160452184E-3</v>
      </c>
      <c r="W331" s="9"/>
      <c r="X331" s="9">
        <f>IF(SUM(D325:D331)=0,"NA",+SUM($J325:J331)/SUM(D325:D331))</f>
        <v>-7.9457288160452184E-3</v>
      </c>
      <c r="Y331" s="9"/>
      <c r="Z331" s="9">
        <f>IF(SUM(D324:D331)=0,"NA",+SUM($J324:J331)/SUM(D324:D331))</f>
        <v>-7.9457288160452184E-3</v>
      </c>
      <c r="AA331" s="9"/>
      <c r="AB331" s="9">
        <f>IF(SUM(D323:D331)=0,"NA",+SUM($J323:J331)/SUM(D323:D331))</f>
        <v>-7.9457288160452184E-3</v>
      </c>
      <c r="AD331" s="9">
        <f>IF(SUM(D322:D331)=0,"NA",+SUM($J322:J331)/SUM(D322:D331))</f>
        <v>-7.9457288160452184E-3</v>
      </c>
      <c r="AE331" s="9"/>
      <c r="AF331" s="9">
        <f t="shared" si="84"/>
        <v>-7.9439699580237891E-3</v>
      </c>
      <c r="AG331" s="9"/>
      <c r="AH331" s="9">
        <f t="shared" si="85"/>
        <v>-7.9439699580237891E-3</v>
      </c>
      <c r="AI331" s="9"/>
      <c r="AJ331" s="9">
        <f t="shared" si="86"/>
        <v>-7.9439699580237891E-3</v>
      </c>
      <c r="AK331" s="9"/>
      <c r="AL331" s="9"/>
      <c r="AM331" s="9"/>
      <c r="AN331" s="9"/>
      <c r="AO331" s="9"/>
      <c r="AP331" s="9"/>
      <c r="AQ331" s="9"/>
      <c r="AR331" s="9"/>
      <c r="AS331" s="2"/>
      <c r="AT331" s="2"/>
    </row>
    <row r="332" spans="1:46" x14ac:dyDescent="0.2">
      <c r="A332" s="5">
        <f>'Per Book'!A296</f>
        <v>2010</v>
      </c>
      <c r="B332" s="5" t="str">
        <f>'Per Book'!B296</f>
        <v>343 - Prime Movers</v>
      </c>
      <c r="D332" s="36">
        <f>'Per Book'!D296+Adjustments!D296</f>
        <v>9558591.3599999994</v>
      </c>
      <c r="E332" s="11"/>
      <c r="F332" s="11">
        <f>'Per Book'!F296+Adjustments!F296</f>
        <v>-0.36000000033527613</v>
      </c>
      <c r="G332" s="11"/>
      <c r="H332" s="11">
        <f>'Per Book'!H296+Adjustments!H296</f>
        <v>2278433.77</v>
      </c>
      <c r="I332" s="12"/>
      <c r="J332" s="11">
        <f t="shared" si="69"/>
        <v>-2278434.1300000004</v>
      </c>
      <c r="K332" s="2"/>
      <c r="L332" s="9">
        <f t="shared" si="82"/>
        <v>-0.23836505235850991</v>
      </c>
      <c r="M332" s="9"/>
      <c r="N332" s="9">
        <f t="shared" si="83"/>
        <v>-0.23702402939041339</v>
      </c>
      <c r="O332" s="9"/>
      <c r="P332" s="9">
        <f>IF(SUM(D330:D332)=0,"NA",+SUM(J330:$J332)/SUM(D330:D332))</f>
        <v>-0.22460839791814299</v>
      </c>
      <c r="Q332" s="9"/>
      <c r="R332" s="9">
        <f>IF(SUM(D329:D332)=0,"NA",+SUM($J329:J332)/SUM(D329:D332))</f>
        <v>-0.20912690689117217</v>
      </c>
      <c r="S332" s="9"/>
      <c r="T332" s="9">
        <f>IF(SUM(D328:D332)=0,"NA",+SUM($J328:J332)/SUM(D328:D332))</f>
        <v>-0.11910150291339199</v>
      </c>
      <c r="U332" s="9"/>
      <c r="V332" s="9">
        <f>IF(SUM(D327:D332)=0,"NA",+SUM($J327:J332)/SUM(D327:D332))</f>
        <v>-0.11910150377851143</v>
      </c>
      <c r="W332" s="9"/>
      <c r="X332" s="9">
        <f>IF(SUM(D326:D332)=0,"NA",+SUM($J326:J332)/SUM(D326:D332))</f>
        <v>-0.11378789889916437</v>
      </c>
      <c r="Y332" s="9"/>
      <c r="Z332" s="9">
        <f>IF(SUM(D325:D332)=0,"NA",+SUM($J325:J332)/SUM(D325:D332))</f>
        <v>-0.11378789889916437</v>
      </c>
      <c r="AA332" s="9"/>
      <c r="AB332" s="9">
        <f>IF(SUM(D324:D332)=0,"NA",+SUM($J324:J332)/SUM(D324:D332))</f>
        <v>-0.11378789889916437</v>
      </c>
      <c r="AD332" s="9">
        <f>IF(SUM(D323:D332)=0,"NA",+SUM($J323:J332)/SUM(D323:D332))</f>
        <v>-0.11378789889916437</v>
      </c>
      <c r="AE332" s="9"/>
      <c r="AF332" s="9">
        <f t="shared" si="84"/>
        <v>-0.1137742795363148</v>
      </c>
      <c r="AG332" s="9"/>
      <c r="AH332" s="9">
        <f t="shared" si="85"/>
        <v>-0.1137742795363148</v>
      </c>
      <c r="AI332" s="9"/>
      <c r="AJ332" s="9">
        <f t="shared" si="86"/>
        <v>-0.1137742795363148</v>
      </c>
      <c r="AK332" s="9"/>
      <c r="AL332" s="9">
        <f>IF(SUM($D303:$D332)=0,"NA",+SUM($J303:$J332)/SUM($D303:$D332))</f>
        <v>-0.1137742795363148</v>
      </c>
      <c r="AM332" s="9"/>
      <c r="AN332" s="9"/>
      <c r="AO332" s="9"/>
      <c r="AP332" s="9"/>
      <c r="AQ332" s="9"/>
      <c r="AR332" s="9"/>
      <c r="AS332" s="2"/>
      <c r="AT332" s="2"/>
    </row>
    <row r="333" spans="1:46" x14ac:dyDescent="0.2">
      <c r="A333" s="5">
        <f>'Per Book'!A297</f>
        <v>2011</v>
      </c>
      <c r="B333" s="5" t="str">
        <f>'Per Book'!B297</f>
        <v>343 - Prime Movers</v>
      </c>
      <c r="D333" s="11">
        <f>'Per Book'!D297+Adjustments!D297</f>
        <v>769040.9</v>
      </c>
      <c r="E333" s="11"/>
      <c r="F333" s="11">
        <f>'Per Book'!F297+Adjustments!F297</f>
        <v>18329.71</v>
      </c>
      <c r="G333" s="11"/>
      <c r="H333" s="11">
        <f>'Per Book'!H297+Adjustments!H297</f>
        <v>9904.41</v>
      </c>
      <c r="I333" s="12"/>
      <c r="J333" s="11">
        <f t="shared" si="69"/>
        <v>8425.2999999999993</v>
      </c>
      <c r="K333" s="2"/>
      <c r="L333" s="9">
        <f t="shared" si="82"/>
        <v>1.0955594169308809E-2</v>
      </c>
      <c r="M333" s="9"/>
      <c r="N333" s="9">
        <f t="shared" si="83"/>
        <v>-0.21979954096467805</v>
      </c>
      <c r="O333" s="9"/>
      <c r="P333" s="9">
        <f>IF(SUM(D331:D333)=0,"NA",+SUM(J331:$J333)/SUM(D331:D333))</f>
        <v>-0.21866850047608705</v>
      </c>
      <c r="Q333" s="9"/>
      <c r="R333" s="9">
        <f>IF(SUM(D330:D333)=0,"NA",+SUM($J330:J333)/SUM(D330:D333))</f>
        <v>-0.20808206632360099</v>
      </c>
      <c r="S333" s="9"/>
      <c r="T333" s="9">
        <f>IF(SUM(D329:D333)=0,"NA",+SUM($J329:J333)/SUM(D329:D333))</f>
        <v>-0.19368670150021569</v>
      </c>
      <c r="U333" s="9"/>
      <c r="V333" s="9">
        <f>IF(SUM(D328:D333)=0,"NA",+SUM($J328:J333)/SUM(D328:D333))</f>
        <v>-0.11374320103005511</v>
      </c>
      <c r="W333" s="9"/>
      <c r="X333" s="9">
        <f>IF(SUM(D327:D333)=0,"NA",+SUM($J327:J333)/SUM(D327:D333))</f>
        <v>-0.11374320182221433</v>
      </c>
      <c r="Y333" s="9"/>
      <c r="Z333" s="9">
        <f>IF(SUM(D326:D333)=0,"NA",+SUM($J326:J333)/SUM(D326:D333))</f>
        <v>-0.10934207167287387</v>
      </c>
      <c r="AA333" s="9"/>
      <c r="AB333" s="9">
        <f>IF(SUM(D325:D333)=0,"NA",+SUM($J325:J333)/SUM(D325:D333))</f>
        <v>-0.10934207167287387</v>
      </c>
      <c r="AD333" s="9">
        <f>IF(SUM(D324:D333)=0,"NA",+SUM($J324:J333)/SUM(D324:D333))</f>
        <v>-0.10934207167287387</v>
      </c>
      <c r="AE333" s="9"/>
      <c r="AF333" s="9">
        <f t="shared" si="84"/>
        <v>-0.10932945080666867</v>
      </c>
      <c r="AG333" s="9"/>
      <c r="AH333" s="9">
        <f t="shared" si="85"/>
        <v>-0.10932945080666867</v>
      </c>
      <c r="AI333" s="9"/>
      <c r="AJ333" s="9">
        <f t="shared" si="86"/>
        <v>-0.10932945080666867</v>
      </c>
      <c r="AK333" s="9"/>
      <c r="AL333" s="9">
        <f t="shared" ref="AL333:AL336" si="87">IF(SUM($D304:$D333)=0,"NA",+SUM($J304:$J333)/SUM($D304:$D333))</f>
        <v>-0.10932945080666867</v>
      </c>
      <c r="AM333" s="9"/>
      <c r="AN333" s="9"/>
      <c r="AO333" s="9"/>
      <c r="AP333" s="9"/>
      <c r="AQ333" s="9"/>
      <c r="AR333" s="9"/>
      <c r="AS333" s="2"/>
      <c r="AT333" s="2"/>
    </row>
    <row r="334" spans="1:46" x14ac:dyDescent="0.2">
      <c r="A334" s="5">
        <f>'Per Book'!A298</f>
        <v>2012</v>
      </c>
      <c r="B334" s="5" t="str">
        <f>'Per Book'!B298</f>
        <v>343 - Prime Movers</v>
      </c>
      <c r="D334" s="11">
        <f>'Per Book'!D298+Adjustments!D298</f>
        <v>249093.88</v>
      </c>
      <c r="E334" s="11"/>
      <c r="F334" s="11">
        <f>'Per Book'!F298+Adjustments!F298</f>
        <v>0</v>
      </c>
      <c r="G334" s="11"/>
      <c r="H334" s="11">
        <f>'Per Book'!H298+Adjustments!H298</f>
        <v>-43463.64</v>
      </c>
      <c r="I334" s="12"/>
      <c r="J334" s="11">
        <f t="shared" si="69"/>
        <v>43463.64</v>
      </c>
      <c r="K334" s="2"/>
      <c r="L334" s="9">
        <f t="shared" si="82"/>
        <v>0.17448698458589187</v>
      </c>
      <c r="M334" s="9"/>
      <c r="N334" s="9">
        <f t="shared" si="83"/>
        <v>5.0964706264135289E-2</v>
      </c>
      <c r="O334" s="9"/>
      <c r="P334" s="9">
        <f>IF(SUM(D332:D334)=0,"NA",+SUM(J332:$J334)/SUM(D332:D334))</f>
        <v>-0.21051364671147665</v>
      </c>
      <c r="Q334" s="9"/>
      <c r="R334" s="9">
        <f>IF(SUM(D331:D334)=0,"NA",+SUM($J331:J334)/SUM(D331:D334))</f>
        <v>-0.20946317022785779</v>
      </c>
      <c r="S334" s="9"/>
      <c r="T334" s="9">
        <f>IF(SUM(D330:D334)=0,"NA",+SUM($J330:J334)/SUM(D330:D334))</f>
        <v>-0.19958179784956584</v>
      </c>
      <c r="U334" s="9"/>
      <c r="V334" s="9">
        <f>IF(SUM(D329:D334)=0,"NA",+SUM($J329:J334)/SUM(D329:D334))</f>
        <v>-0.18550628231970184</v>
      </c>
      <c r="W334" s="9"/>
      <c r="X334" s="9">
        <f>IF(SUM(D328:D334)=0,"NA",+SUM($J328:J334)/SUM(D328:D334))</f>
        <v>-0.1099475259384473</v>
      </c>
      <c r="Y334" s="9"/>
      <c r="Z334" s="9">
        <f>IF(SUM(D327:D334)=0,"NA",+SUM($J327:J334)/SUM(D327:D334))</f>
        <v>-0.10994752669408797</v>
      </c>
      <c r="AA334" s="9"/>
      <c r="AB334" s="9">
        <f>IF(SUM(D326:D334)=0,"NA",+SUM($J326:J334)/SUM(D326:D334))</f>
        <v>-0.10610300068388899</v>
      </c>
      <c r="AD334" s="9">
        <f>IF(SUM(D325:D334)=0,"NA",+SUM($J325:J334)/SUM(D325:D334))</f>
        <v>-0.10610300068388899</v>
      </c>
      <c r="AE334" s="9"/>
      <c r="AF334" s="9">
        <f t="shared" si="84"/>
        <v>-0.10609089343650958</v>
      </c>
      <c r="AG334" s="9"/>
      <c r="AH334" s="9">
        <f t="shared" si="85"/>
        <v>-0.10609089343650958</v>
      </c>
      <c r="AI334" s="9"/>
      <c r="AJ334" s="9">
        <f t="shared" si="86"/>
        <v>-0.10609089343650958</v>
      </c>
      <c r="AK334" s="9"/>
      <c r="AL334" s="9">
        <f t="shared" si="87"/>
        <v>-0.10609089343650958</v>
      </c>
      <c r="AM334" s="9"/>
      <c r="AN334" s="9"/>
      <c r="AO334" s="9"/>
      <c r="AP334" s="9"/>
      <c r="AQ334" s="9"/>
      <c r="AR334" s="9"/>
      <c r="AS334" s="2"/>
      <c r="AT334" s="2"/>
    </row>
    <row r="335" spans="1:46" x14ac:dyDescent="0.2">
      <c r="A335" s="5">
        <f>'Per Book'!A299</f>
        <v>2013</v>
      </c>
      <c r="B335" s="5" t="str">
        <f>'Per Book'!B299</f>
        <v>343 - Prime Movers</v>
      </c>
      <c r="D335" s="36">
        <f>'Per Book'!D299+Adjustments!D299</f>
        <v>19660136.800000001</v>
      </c>
      <c r="E335" s="11"/>
      <c r="F335" s="11">
        <f>'Per Book'!F299+Adjustments!F299</f>
        <v>0</v>
      </c>
      <c r="G335" s="11"/>
      <c r="H335" s="11">
        <f>'Per Book'!H299+Adjustments!H299</f>
        <v>1780880.06</v>
      </c>
      <c r="I335" s="12"/>
      <c r="J335" s="11">
        <f t="shared" si="69"/>
        <v>-1780880.06</v>
      </c>
      <c r="K335" s="2"/>
      <c r="L335" s="9">
        <f t="shared" si="82"/>
        <v>-9.0583299501761347E-2</v>
      </c>
      <c r="M335" s="9"/>
      <c r="N335" s="9">
        <f t="shared" si="83"/>
        <v>-8.7266878762188319E-2</v>
      </c>
      <c r="O335" s="9"/>
      <c r="P335" s="9">
        <f>IF(SUM(D333:D335)=0,"NA",+SUM(J333:$J335)/SUM(D333:D335))</f>
        <v>-8.3613909088624122E-2</v>
      </c>
      <c r="Q335" s="9"/>
      <c r="R335" s="9">
        <f>IF(SUM(D332:D335)=0,"NA",+SUM($J332:J335)/SUM(D332:D335))</f>
        <v>-0.13253442521309389</v>
      </c>
      <c r="S335" s="9"/>
      <c r="T335" s="9">
        <f>IF(SUM(D331:D335)=0,"NA",+SUM($J331:J335)/SUM(D331:D335))</f>
        <v>-0.13232504256853395</v>
      </c>
      <c r="U335" s="9"/>
      <c r="V335" s="9">
        <f>IF(SUM(D330:D335)=0,"NA",+SUM($J330:J335)/SUM(D330:D335))</f>
        <v>-0.13016638380250267</v>
      </c>
      <c r="W335" s="9"/>
      <c r="X335" s="9">
        <f>IF(SUM(D329:D335)=0,"NA",+SUM($J329:J335)/SUM(D329:D335))</f>
        <v>-0.12505482405213994</v>
      </c>
      <c r="Y335" s="9"/>
      <c r="Z335" s="9">
        <f>IF(SUM(D328:D335)=0,"NA",+SUM($J328:J335)/SUM(D328:D335))</f>
        <v>-0.10007846773435471</v>
      </c>
      <c r="AA335" s="9"/>
      <c r="AB335" s="9">
        <f>IF(SUM(D327:D335)=0,"NA",+SUM($J327:J335)/SUM(D327:D335))</f>
        <v>-0.10007846807162107</v>
      </c>
      <c r="AD335" s="9">
        <f>IF(SUM(D326:D335)=0,"NA",+SUM($J326:J335)/SUM(D326:D335))</f>
        <v>-9.8748493301569623E-2</v>
      </c>
      <c r="AE335" s="9"/>
      <c r="AF335" s="9">
        <f t="shared" si="84"/>
        <v>-9.8748493301569623E-2</v>
      </c>
      <c r="AG335" s="9"/>
      <c r="AH335" s="9">
        <f t="shared" si="85"/>
        <v>-9.8742564664645927E-2</v>
      </c>
      <c r="AI335" s="9"/>
      <c r="AJ335" s="9">
        <f t="shared" si="86"/>
        <v>-9.8742564664645927E-2</v>
      </c>
      <c r="AK335" s="9"/>
      <c r="AL335" s="9">
        <f t="shared" si="87"/>
        <v>-9.8742564664645927E-2</v>
      </c>
      <c r="AM335" s="9"/>
      <c r="AN335" s="9"/>
      <c r="AO335" s="9"/>
      <c r="AP335" s="9"/>
      <c r="AQ335" s="9"/>
      <c r="AR335" s="9"/>
      <c r="AS335" s="2"/>
      <c r="AT335" s="2"/>
    </row>
    <row r="336" spans="1:46" x14ac:dyDescent="0.2">
      <c r="A336" s="5">
        <f>'Per Book'!A300</f>
        <v>2014</v>
      </c>
      <c r="B336" s="5" t="str">
        <f>'Per Book'!B300</f>
        <v>343 - Prime Movers</v>
      </c>
      <c r="D336" s="11">
        <f>'Per Book'!D300+Adjustments!D300</f>
        <v>916410.02</v>
      </c>
      <c r="E336" s="11"/>
      <c r="F336" s="11">
        <f>'Per Book'!F300+Adjustments!F300</f>
        <v>0</v>
      </c>
      <c r="G336" s="11"/>
      <c r="H336" s="11">
        <f>'Per Book'!H300+Adjustments!H300</f>
        <v>53732.21</v>
      </c>
      <c r="I336" s="12"/>
      <c r="J336" s="11">
        <f t="shared" ref="J336:J409" si="88">F336-H336</f>
        <v>-53732.21</v>
      </c>
      <c r="K336" s="2"/>
      <c r="L336" s="9">
        <f t="shared" si="82"/>
        <v>-5.8633372428642798E-2</v>
      </c>
      <c r="M336" s="9"/>
      <c r="N336" s="9">
        <f t="shared" si="83"/>
        <v>-8.9160357471487525E-2</v>
      </c>
      <c r="O336" s="9"/>
      <c r="P336" s="9">
        <f>IF(SUM(D334:D336)=0,"NA",+SUM(J334:$J336)/SUM(D334:D336))</f>
        <v>-8.600689197523706E-2</v>
      </c>
      <c r="Q336" s="9"/>
      <c r="R336" s="9">
        <f>IF(SUM(D333:D336)=0,"NA",+SUM($J333:J336)/SUM(D333:D336))</f>
        <v>-8.2553814083556568E-2</v>
      </c>
      <c r="S336" s="9"/>
      <c r="T336" s="9">
        <f>IF(SUM(D332:D336)=0,"NA",+SUM($J332:J336)/SUM(D332:D336))</f>
        <v>-0.13036053917077739</v>
      </c>
      <c r="U336" s="9"/>
      <c r="V336" s="9">
        <f>IF(SUM(D331:D336)=0,"NA",+SUM($J331:J336)/SUM(D331:D336))</f>
        <v>-0.13016161858868808</v>
      </c>
      <c r="W336" s="9"/>
      <c r="X336" s="9">
        <f>IF(SUM(D330:D336)=0,"NA",+SUM($J330:J336)/SUM(D330:D336))</f>
        <v>-0.1281041363679932</v>
      </c>
      <c r="Y336" s="9"/>
      <c r="Z336" s="9">
        <f>IF(SUM(D329:D336)=0,"NA",+SUM($J329:J336)/SUM(D329:D336))</f>
        <v>-0.1231399393581505</v>
      </c>
      <c r="AA336" s="9"/>
      <c r="AB336" s="9">
        <f>IF(SUM(D328:D336)=0,"NA",+SUM($J328:J336)/SUM(D328:D336))</f>
        <v>-9.9116732769245861E-2</v>
      </c>
      <c r="AD336" s="9">
        <f>IF(SUM(D327:D336)=0,"NA",+SUM($J327:J336)/SUM(D327:D336))</f>
        <v>-9.911673309552009E-2</v>
      </c>
      <c r="AE336" s="9"/>
      <c r="AF336" s="9">
        <f t="shared" si="84"/>
        <v>-9.7881545454732044E-2</v>
      </c>
      <c r="AG336" s="9"/>
      <c r="AH336" s="9">
        <f t="shared" si="85"/>
        <v>-9.7875795861796733E-2</v>
      </c>
      <c r="AI336" s="9"/>
      <c r="AJ336" s="9">
        <f t="shared" si="86"/>
        <v>-9.7875795861796733E-2</v>
      </c>
      <c r="AK336" s="9"/>
      <c r="AL336" s="9">
        <f t="shared" si="87"/>
        <v>-9.7875795861796733E-2</v>
      </c>
      <c r="AM336" s="9"/>
      <c r="AN336" s="9">
        <f>IF(SUM($D303:$D336)=0,"NA",+SUM($J303:$J336)/SUM($D303:$D336))</f>
        <v>-9.7875795861796733E-2</v>
      </c>
      <c r="AO336" s="9"/>
      <c r="AP336" s="9"/>
      <c r="AQ336" s="9"/>
      <c r="AR336" s="9"/>
      <c r="AS336" s="2"/>
      <c r="AT336" s="2"/>
    </row>
    <row r="337" spans="1:46" x14ac:dyDescent="0.2">
      <c r="A337" s="5"/>
      <c r="B337" s="5" t="s">
        <v>39</v>
      </c>
      <c r="D337" s="11">
        <f>AVERAGE(D327:D336)</f>
        <v>3949185.7810000004</v>
      </c>
      <c r="E337" s="11"/>
      <c r="F337" s="11"/>
      <c r="G337" s="11"/>
      <c r="H337" s="11"/>
      <c r="I337" s="12"/>
      <c r="J337" s="11"/>
      <c r="K337" s="2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2"/>
      <c r="AT337" s="2"/>
    </row>
    <row r="338" spans="1:46" x14ac:dyDescent="0.2">
      <c r="A338" s="5"/>
      <c r="B338" s="5" t="s">
        <v>40</v>
      </c>
      <c r="D338" s="11">
        <v>131479006.8</v>
      </c>
      <c r="E338" s="11"/>
      <c r="F338" s="11"/>
      <c r="G338" s="11"/>
      <c r="H338" s="11"/>
      <c r="I338" s="12"/>
      <c r="J338" s="11"/>
      <c r="K338" s="2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2"/>
      <c r="AT338" s="2"/>
    </row>
    <row r="339" spans="1:46" x14ac:dyDescent="0.2">
      <c r="A339" s="5"/>
      <c r="B339" s="5" t="s">
        <v>42</v>
      </c>
      <c r="D339" s="25">
        <f>+D337/D338</f>
        <v>3.0036626204572155E-2</v>
      </c>
      <c r="E339" s="11"/>
      <c r="F339" s="11"/>
      <c r="G339" s="11"/>
      <c r="H339" s="11"/>
      <c r="I339" s="12"/>
      <c r="J339" s="11"/>
      <c r="K339" s="2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2"/>
      <c r="AT339" s="2"/>
    </row>
    <row r="340" spans="1:46" x14ac:dyDescent="0.2">
      <c r="A340" s="5"/>
      <c r="B340" s="5"/>
      <c r="D340" s="11"/>
      <c r="E340" s="11"/>
      <c r="F340" s="11"/>
      <c r="G340" s="11"/>
      <c r="H340" s="11"/>
      <c r="I340" s="12"/>
      <c r="J340" s="11"/>
      <c r="K340" s="2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2"/>
      <c r="AT340" s="2"/>
    </row>
    <row r="341" spans="1:46" x14ac:dyDescent="0.2">
      <c r="A341" s="5"/>
      <c r="B341" s="5"/>
      <c r="D341" s="11"/>
      <c r="E341" s="11"/>
      <c r="F341" s="11"/>
      <c r="G341" s="11"/>
      <c r="H341" s="11"/>
      <c r="I341" s="12"/>
      <c r="J341" s="11"/>
      <c r="K341" s="2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2"/>
      <c r="AT341" s="2"/>
    </row>
    <row r="342" spans="1:46" x14ac:dyDescent="0.2">
      <c r="A342" s="5"/>
      <c r="B342" s="5"/>
      <c r="D342" s="11"/>
      <c r="E342" s="11"/>
      <c r="F342" s="11"/>
      <c r="G342" s="11"/>
      <c r="H342" s="11"/>
      <c r="I342" s="12"/>
      <c r="J342" s="11"/>
      <c r="K342" s="2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2"/>
      <c r="AT342" s="2"/>
    </row>
    <row r="343" spans="1:46" x14ac:dyDescent="0.2">
      <c r="A343" s="5"/>
      <c r="B343" s="5"/>
      <c r="D343" s="11"/>
      <c r="E343" s="11"/>
      <c r="F343" s="11"/>
      <c r="G343" s="11"/>
      <c r="H343" s="11"/>
      <c r="I343" s="12"/>
      <c r="J343" s="11"/>
      <c r="K343" s="2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2"/>
      <c r="AT343" s="2"/>
    </row>
    <row r="344" spans="1:46" x14ac:dyDescent="0.2">
      <c r="A344" s="5">
        <f>'Per Book'!A303</f>
        <v>1981</v>
      </c>
      <c r="B344" s="5" t="str">
        <f>'Per Book'!B303</f>
        <v>344 - Generators</v>
      </c>
      <c r="D344" s="11">
        <f>'Per Book'!D303+Adjustments!D303</f>
        <v>0</v>
      </c>
      <c r="E344" s="11"/>
      <c r="F344" s="11">
        <f>'Per Book'!F303+Adjustments!F303</f>
        <v>0</v>
      </c>
      <c r="G344" s="11"/>
      <c r="H344" s="11">
        <f>'Per Book'!H303+Adjustments!H303</f>
        <v>0</v>
      </c>
      <c r="I344" s="12"/>
      <c r="J344" s="11">
        <f t="shared" si="88"/>
        <v>0</v>
      </c>
      <c r="K344" s="2"/>
      <c r="L344" s="9" t="str">
        <f t="shared" ref="L344:L347" si="89">IF(+D344=0,"NA",+J344/D344)</f>
        <v>NA</v>
      </c>
      <c r="M344" s="9"/>
      <c r="N344" s="9" t="s">
        <v>23</v>
      </c>
      <c r="O344" s="9"/>
      <c r="P344" s="9" t="s">
        <v>23</v>
      </c>
      <c r="Q344" s="9"/>
      <c r="R344" s="9" t="s">
        <v>23</v>
      </c>
      <c r="S344" s="9"/>
      <c r="T344" s="9" t="s">
        <v>23</v>
      </c>
      <c r="U344" s="9"/>
      <c r="V344" s="9" t="s">
        <v>23</v>
      </c>
      <c r="W344" s="9"/>
      <c r="X344" s="9" t="s">
        <v>23</v>
      </c>
      <c r="Y344" s="9"/>
      <c r="Z344" s="9" t="s">
        <v>23</v>
      </c>
      <c r="AA344" s="9"/>
      <c r="AB344" s="9" t="s">
        <v>23</v>
      </c>
      <c r="AD344" s="9" t="s">
        <v>23</v>
      </c>
      <c r="AE344" s="9"/>
      <c r="AF344" s="9" t="s">
        <v>23</v>
      </c>
      <c r="AG344" s="9"/>
      <c r="AH344" s="9"/>
      <c r="AI344" s="9"/>
      <c r="AJ344" s="9" t="s">
        <v>23</v>
      </c>
      <c r="AK344" s="9"/>
      <c r="AO344" s="9"/>
      <c r="AP344" s="9"/>
      <c r="AQ344" s="9"/>
      <c r="AR344" s="9"/>
      <c r="AS344" s="2"/>
      <c r="AT344" s="2"/>
    </row>
    <row r="345" spans="1:46" x14ac:dyDescent="0.2">
      <c r="A345" s="5">
        <f>'Per Book'!A304</f>
        <v>1982</v>
      </c>
      <c r="B345" s="5" t="str">
        <f>'Per Book'!B304</f>
        <v>344 - Generators</v>
      </c>
      <c r="D345" s="11">
        <f>'Per Book'!D304+Adjustments!D304</f>
        <v>222500</v>
      </c>
      <c r="E345" s="11"/>
      <c r="F345" s="11">
        <f>'Per Book'!F304+Adjustments!F304</f>
        <v>1000</v>
      </c>
      <c r="G345" s="11"/>
      <c r="H345" s="11">
        <f>'Per Book'!H304+Adjustments!H304</f>
        <v>22345</v>
      </c>
      <c r="I345" s="12"/>
      <c r="J345" s="11">
        <f t="shared" si="88"/>
        <v>-21345</v>
      </c>
      <c r="K345" s="2"/>
      <c r="L345" s="9">
        <f t="shared" si="89"/>
        <v>-9.5932584269662918E-2</v>
      </c>
      <c r="M345" s="9"/>
      <c r="N345" s="9">
        <f t="shared" ref="N345:N352" si="90">IF(SUM(D344:D345)=0,"NA",+SUM(J344:J345)/SUM(D344:D345))</f>
        <v>-9.5932584269662918E-2</v>
      </c>
      <c r="O345" s="9"/>
      <c r="P345" s="9" t="s">
        <v>23</v>
      </c>
      <c r="Q345" s="9"/>
      <c r="R345" s="9" t="s">
        <v>23</v>
      </c>
      <c r="S345" s="9"/>
      <c r="T345" s="9" t="s">
        <v>23</v>
      </c>
      <c r="U345" s="9"/>
      <c r="V345" s="9" t="s">
        <v>23</v>
      </c>
      <c r="W345" s="9"/>
      <c r="X345" s="9" t="s">
        <v>23</v>
      </c>
      <c r="Y345" s="9"/>
      <c r="Z345" s="9" t="s">
        <v>23</v>
      </c>
      <c r="AA345" s="9"/>
      <c r="AB345" s="9" t="s">
        <v>23</v>
      </c>
      <c r="AD345" s="9" t="s">
        <v>23</v>
      </c>
      <c r="AE345" s="9"/>
      <c r="AF345" s="9" t="s">
        <v>23</v>
      </c>
      <c r="AG345" s="9"/>
      <c r="AH345" s="9"/>
      <c r="AI345" s="9"/>
      <c r="AJ345" s="9" t="s">
        <v>23</v>
      </c>
      <c r="AK345" s="9"/>
      <c r="AO345" s="9"/>
      <c r="AP345" s="9"/>
      <c r="AQ345" s="9"/>
      <c r="AR345" s="9"/>
      <c r="AS345" s="2"/>
      <c r="AT345" s="2"/>
    </row>
    <row r="346" spans="1:46" x14ac:dyDescent="0.2">
      <c r="A346" s="5">
        <f>'Per Book'!A305</f>
        <v>1983</v>
      </c>
      <c r="B346" s="5" t="str">
        <f>'Per Book'!B305</f>
        <v>344 - Generators</v>
      </c>
      <c r="D346" s="11">
        <f>'Per Book'!D305+Adjustments!D305</f>
        <v>0</v>
      </c>
      <c r="E346" s="11"/>
      <c r="F346" s="11">
        <f>'Per Book'!F305+Adjustments!F305</f>
        <v>0</v>
      </c>
      <c r="G346" s="11"/>
      <c r="H346" s="11">
        <f>'Per Book'!H305+Adjustments!H305</f>
        <v>0</v>
      </c>
      <c r="I346" s="12"/>
      <c r="J346" s="11">
        <f t="shared" si="88"/>
        <v>0</v>
      </c>
      <c r="K346" s="2"/>
      <c r="L346" s="9" t="str">
        <f t="shared" si="89"/>
        <v>NA</v>
      </c>
      <c r="M346" s="9"/>
      <c r="N346" s="9">
        <f t="shared" si="90"/>
        <v>-9.5932584269662918E-2</v>
      </c>
      <c r="O346" s="9"/>
      <c r="P346" s="9">
        <f>IF(SUM(D344:D346)=0,"NA",+SUM(J344:$J346)/SUM(D344:D346))</f>
        <v>-9.5932584269662918E-2</v>
      </c>
      <c r="Q346" s="9"/>
      <c r="R346" s="9" t="s">
        <v>23</v>
      </c>
      <c r="S346" s="9"/>
      <c r="T346" s="9" t="s">
        <v>23</v>
      </c>
      <c r="U346" s="9"/>
      <c r="V346" s="9" t="s">
        <v>23</v>
      </c>
      <c r="W346" s="9"/>
      <c r="X346" s="9" t="s">
        <v>23</v>
      </c>
      <c r="Y346" s="9"/>
      <c r="Z346" s="9" t="s">
        <v>23</v>
      </c>
      <c r="AA346" s="9"/>
      <c r="AB346" s="9" t="s">
        <v>24</v>
      </c>
      <c r="AD346" s="9" t="s">
        <v>23</v>
      </c>
      <c r="AE346" s="9"/>
      <c r="AF346" s="9" t="s">
        <v>23</v>
      </c>
      <c r="AG346" s="9"/>
      <c r="AH346" s="9"/>
      <c r="AI346" s="9"/>
      <c r="AJ346" s="9" t="s">
        <v>23</v>
      </c>
      <c r="AK346" s="9"/>
      <c r="AO346" s="9"/>
      <c r="AP346" s="9"/>
      <c r="AQ346" s="9"/>
      <c r="AR346" s="9"/>
      <c r="AS346" s="2"/>
      <c r="AT346" s="2"/>
    </row>
    <row r="347" spans="1:46" x14ac:dyDescent="0.2">
      <c r="A347" s="5">
        <f>'Per Book'!A306</f>
        <v>1984</v>
      </c>
      <c r="B347" s="5" t="str">
        <f>'Per Book'!B306</f>
        <v>344 - Generators</v>
      </c>
      <c r="D347" s="11">
        <f>'Per Book'!D306+Adjustments!D306</f>
        <v>0</v>
      </c>
      <c r="E347" s="11"/>
      <c r="F347" s="11">
        <f>'Per Book'!F306+Adjustments!F306</f>
        <v>0</v>
      </c>
      <c r="G347" s="11"/>
      <c r="H347" s="11">
        <f>'Per Book'!H306+Adjustments!H306</f>
        <v>0</v>
      </c>
      <c r="I347" s="12"/>
      <c r="J347" s="11">
        <f t="shared" si="88"/>
        <v>0</v>
      </c>
      <c r="K347" s="2"/>
      <c r="L347" s="9" t="str">
        <f t="shared" si="89"/>
        <v>NA</v>
      </c>
      <c r="M347" s="9"/>
      <c r="N347" s="9" t="str">
        <f t="shared" si="90"/>
        <v>NA</v>
      </c>
      <c r="O347" s="9"/>
      <c r="P347" s="9">
        <f>IF(SUM(D345:D347)=0,"NA",+SUM(J345:$J347)/SUM(D345:D347))</f>
        <v>-9.5932584269662918E-2</v>
      </c>
      <c r="Q347" s="9"/>
      <c r="R347" s="9">
        <f>IF(SUM(D344:D347)=0,"NA",+SUM($J344:J347)/SUM(D344:D347))</f>
        <v>-9.5932584269662918E-2</v>
      </c>
      <c r="S347" s="9"/>
      <c r="T347" s="9" t="s">
        <v>23</v>
      </c>
      <c r="U347" s="9"/>
      <c r="V347" s="9" t="s">
        <v>23</v>
      </c>
      <c r="W347" s="9"/>
      <c r="X347" s="9" t="s">
        <v>23</v>
      </c>
      <c r="Y347" s="9"/>
      <c r="Z347" s="9" t="s">
        <v>23</v>
      </c>
      <c r="AA347" s="9"/>
      <c r="AB347" s="9" t="s">
        <v>23</v>
      </c>
      <c r="AD347" s="9" t="s">
        <v>23</v>
      </c>
      <c r="AE347" s="9"/>
      <c r="AF347" s="9" t="s">
        <v>23</v>
      </c>
      <c r="AG347" s="9"/>
      <c r="AH347" s="9"/>
      <c r="AI347" s="9"/>
      <c r="AJ347" s="9" t="s">
        <v>23</v>
      </c>
      <c r="AK347" s="9"/>
      <c r="AO347" s="9"/>
      <c r="AP347" s="9"/>
      <c r="AQ347" s="9"/>
      <c r="AR347" s="9"/>
      <c r="AS347" s="2"/>
      <c r="AT347" s="2"/>
    </row>
    <row r="348" spans="1:46" x14ac:dyDescent="0.2">
      <c r="A348" s="5">
        <f>'Per Book'!A307</f>
        <v>1985</v>
      </c>
      <c r="B348" s="5" t="str">
        <f>'Per Book'!B307</f>
        <v>344 - Generators</v>
      </c>
      <c r="D348" s="11">
        <f>'Per Book'!D307+Adjustments!D307</f>
        <v>0</v>
      </c>
      <c r="E348" s="11"/>
      <c r="F348" s="11">
        <f>'Per Book'!F307+Adjustments!F307</f>
        <v>0</v>
      </c>
      <c r="G348" s="11"/>
      <c r="H348" s="11">
        <f>'Per Book'!H307+Adjustments!H307</f>
        <v>0</v>
      </c>
      <c r="I348" s="12"/>
      <c r="J348" s="11">
        <f t="shared" si="88"/>
        <v>0</v>
      </c>
      <c r="K348" s="2"/>
      <c r="L348" s="9" t="str">
        <f>IF(+D348=0,"NA",+J348/D348)</f>
        <v>NA</v>
      </c>
      <c r="M348" s="9"/>
      <c r="N348" s="9" t="str">
        <f t="shared" si="90"/>
        <v>NA</v>
      </c>
      <c r="O348" s="9"/>
      <c r="P348" s="9" t="str">
        <f>IF(SUM(D346:D348)=0,"NA",+SUM(J346:$J348)/SUM(D346:D348))</f>
        <v>NA</v>
      </c>
      <c r="Q348" s="9"/>
      <c r="R348" s="9">
        <f>IF(SUM(D345:D348)=0,"NA",+SUM($J345:J348)/SUM(D345:D348))</f>
        <v>-9.5932584269662918E-2</v>
      </c>
      <c r="S348" s="9"/>
      <c r="T348" s="9">
        <f>IF(SUM(D344:D348)=0,"NA",+SUM($J344:J348)/SUM(D344:D348))</f>
        <v>-9.5932584269662918E-2</v>
      </c>
      <c r="U348" s="9"/>
      <c r="V348" s="9" t="s">
        <v>23</v>
      </c>
      <c r="W348" s="9"/>
      <c r="X348" s="9" t="s">
        <v>23</v>
      </c>
      <c r="Y348" s="9"/>
      <c r="Z348" s="9" t="s">
        <v>23</v>
      </c>
      <c r="AA348" s="9"/>
      <c r="AB348" s="9" t="s">
        <v>23</v>
      </c>
      <c r="AD348" s="9" t="s">
        <v>23</v>
      </c>
      <c r="AE348" s="9"/>
      <c r="AF348" s="9" t="s">
        <v>23</v>
      </c>
      <c r="AG348" s="9"/>
      <c r="AH348" s="9"/>
      <c r="AI348" s="9"/>
      <c r="AJ348" s="9" t="s">
        <v>23</v>
      </c>
      <c r="AK348" s="9"/>
      <c r="AO348" s="9"/>
      <c r="AP348" s="9"/>
      <c r="AQ348" s="9"/>
      <c r="AR348" s="9"/>
      <c r="AS348" s="2"/>
      <c r="AT348" s="2"/>
    </row>
    <row r="349" spans="1:46" x14ac:dyDescent="0.2">
      <c r="A349" s="5">
        <f>'Per Book'!A308</f>
        <v>1986</v>
      </c>
      <c r="B349" s="5" t="str">
        <f>'Per Book'!B308</f>
        <v>344 - Generators</v>
      </c>
      <c r="D349" s="11">
        <f>'Per Book'!D308+Adjustments!D308</f>
        <v>0</v>
      </c>
      <c r="E349" s="11"/>
      <c r="F349" s="11">
        <f>'Per Book'!F308+Adjustments!F308</f>
        <v>0</v>
      </c>
      <c r="G349" s="11"/>
      <c r="H349" s="11">
        <f>'Per Book'!H308+Adjustments!H308</f>
        <v>0</v>
      </c>
      <c r="I349" s="12"/>
      <c r="J349" s="11">
        <f t="shared" si="88"/>
        <v>0</v>
      </c>
      <c r="K349" s="2"/>
      <c r="L349" s="9" t="str">
        <f t="shared" ref="L349:L357" si="91">IF(+D349=0,"NA",+J349/D349)</f>
        <v>NA</v>
      </c>
      <c r="M349" s="9"/>
      <c r="N349" s="9" t="str">
        <f t="shared" si="90"/>
        <v>NA</v>
      </c>
      <c r="O349" s="9"/>
      <c r="P349" s="9" t="str">
        <f>IF(SUM(D347:D349)=0,"NA",+SUM(J347:$J349)/SUM(D347:D349))</f>
        <v>NA</v>
      </c>
      <c r="Q349" s="9"/>
      <c r="R349" s="9" t="str">
        <f>IF(SUM(D346:D349)=0,"NA",+SUM($J346:J349)/SUM(D346:D349))</f>
        <v>NA</v>
      </c>
      <c r="S349" s="9"/>
      <c r="T349" s="9">
        <f>IF(SUM(D345:D349)=0,"NA",+SUM($J345:J349)/SUM(D345:D349))</f>
        <v>-9.5932584269662918E-2</v>
      </c>
      <c r="U349" s="9"/>
      <c r="V349" s="9">
        <f>IF(SUM(D344:D349)=0,"NA",+SUM($J344:J349)/SUM(D344:D349))</f>
        <v>-9.5932584269662918E-2</v>
      </c>
      <c r="W349" s="9"/>
      <c r="X349" s="9" t="s">
        <v>23</v>
      </c>
      <c r="Y349" s="9"/>
      <c r="Z349" s="9" t="s">
        <v>23</v>
      </c>
      <c r="AA349" s="9"/>
      <c r="AB349" s="9" t="s">
        <v>23</v>
      </c>
      <c r="AD349" s="9" t="s">
        <v>23</v>
      </c>
      <c r="AE349" s="9"/>
      <c r="AF349" s="9" t="s">
        <v>23</v>
      </c>
      <c r="AG349" s="9"/>
      <c r="AH349" s="9"/>
      <c r="AI349" s="9"/>
      <c r="AJ349" s="9" t="s">
        <v>23</v>
      </c>
      <c r="AK349" s="9"/>
      <c r="AO349" s="9"/>
      <c r="AP349" s="9"/>
      <c r="AQ349" s="9"/>
      <c r="AR349" s="9"/>
      <c r="AS349" s="2"/>
      <c r="AT349" s="2"/>
    </row>
    <row r="350" spans="1:46" x14ac:dyDescent="0.2">
      <c r="A350" s="5">
        <f>'Per Book'!A309</f>
        <v>1987</v>
      </c>
      <c r="B350" s="5" t="str">
        <f>'Per Book'!B309</f>
        <v>344 - Generators</v>
      </c>
      <c r="D350" s="11">
        <f>'Per Book'!D309+Adjustments!D309</f>
        <v>0</v>
      </c>
      <c r="E350" s="11"/>
      <c r="F350" s="11">
        <f>'Per Book'!F309+Adjustments!F309</f>
        <v>0</v>
      </c>
      <c r="G350" s="11"/>
      <c r="H350" s="11">
        <f>'Per Book'!H309+Adjustments!H309</f>
        <v>0</v>
      </c>
      <c r="I350" s="12"/>
      <c r="J350" s="11">
        <f t="shared" si="88"/>
        <v>0</v>
      </c>
      <c r="K350" s="2"/>
      <c r="L350" s="9" t="str">
        <f t="shared" si="91"/>
        <v>NA</v>
      </c>
      <c r="M350" s="9"/>
      <c r="N350" s="9" t="str">
        <f t="shared" si="90"/>
        <v>NA</v>
      </c>
      <c r="O350" s="9"/>
      <c r="P350" s="9" t="str">
        <f>IF(SUM(D348:D350)=0,"NA",+SUM(J348:$J350)/SUM(D348:D350))</f>
        <v>NA</v>
      </c>
      <c r="Q350" s="9"/>
      <c r="R350" s="9" t="str">
        <f>IF(SUM(D347:D350)=0,"NA",+SUM($J347:J350)/SUM(D347:D350))</f>
        <v>NA</v>
      </c>
      <c r="S350" s="9"/>
      <c r="T350" s="9" t="str">
        <f>IF(SUM(D346:D350)=0,"NA",+SUM($J346:J350)/SUM(D346:D350))</f>
        <v>NA</v>
      </c>
      <c r="U350" s="9"/>
      <c r="V350" s="9">
        <f>IF(SUM(D345:D350)=0,"NA",+SUM($J345:J350)/SUM(D345:D350))</f>
        <v>-9.5932584269662918E-2</v>
      </c>
      <c r="W350" s="9"/>
      <c r="X350" s="9">
        <f>IF(SUM(D344:D350)=0,"NA",+SUM($J344:J350)/SUM(D344:D350))</f>
        <v>-9.5932584269662918E-2</v>
      </c>
      <c r="Y350" s="9"/>
      <c r="Z350" s="9" t="s">
        <v>23</v>
      </c>
      <c r="AA350" s="9"/>
      <c r="AB350" s="9" t="s">
        <v>23</v>
      </c>
      <c r="AD350" s="9" t="s">
        <v>23</v>
      </c>
      <c r="AE350" s="9"/>
      <c r="AF350" s="9" t="s">
        <v>23</v>
      </c>
      <c r="AG350" s="9"/>
      <c r="AH350" s="9"/>
      <c r="AI350" s="9"/>
      <c r="AJ350" s="9" t="s">
        <v>23</v>
      </c>
      <c r="AK350" s="9"/>
      <c r="AO350" s="9"/>
      <c r="AP350" s="9"/>
      <c r="AQ350" s="9"/>
      <c r="AR350" s="9"/>
      <c r="AS350" s="2"/>
      <c r="AT350" s="2"/>
    </row>
    <row r="351" spans="1:46" x14ac:dyDescent="0.2">
      <c r="A351" s="5">
        <f>'Per Book'!A310</f>
        <v>1988</v>
      </c>
      <c r="B351" s="5" t="str">
        <f>'Per Book'!B310</f>
        <v>344 - Generators</v>
      </c>
      <c r="D351" s="11">
        <f>'Per Book'!D310+Adjustments!D310</f>
        <v>0</v>
      </c>
      <c r="E351" s="11"/>
      <c r="F351" s="11">
        <f>'Per Book'!F310+Adjustments!F310</f>
        <v>0</v>
      </c>
      <c r="G351" s="11"/>
      <c r="H351" s="11">
        <f>'Per Book'!H310+Adjustments!H310</f>
        <v>0</v>
      </c>
      <c r="I351" s="12"/>
      <c r="J351" s="11">
        <f t="shared" si="88"/>
        <v>0</v>
      </c>
      <c r="K351" s="2"/>
      <c r="L351" s="9" t="str">
        <f t="shared" si="91"/>
        <v>NA</v>
      </c>
      <c r="M351" s="9"/>
      <c r="N351" s="9" t="str">
        <f t="shared" si="90"/>
        <v>NA</v>
      </c>
      <c r="O351" s="9"/>
      <c r="P351" s="9" t="str">
        <f>IF(SUM(D349:D351)=0,"NA",+SUM(J349:$J351)/SUM(D349:D351))</f>
        <v>NA</v>
      </c>
      <c r="Q351" s="9"/>
      <c r="R351" s="9" t="str">
        <f>IF(SUM(D348:D351)=0,"NA",+SUM($J348:J351)/SUM(D348:D351))</f>
        <v>NA</v>
      </c>
      <c r="S351" s="9"/>
      <c r="T351" s="9" t="str">
        <f>IF(SUM(D347:D351)=0,"NA",+SUM($J347:J351)/SUM(D347:D351))</f>
        <v>NA</v>
      </c>
      <c r="U351" s="9"/>
      <c r="V351" s="9" t="str">
        <f>IF(SUM(D346:D351)=0,"NA",+SUM($J346:J351)/SUM(D346:D351))</f>
        <v>NA</v>
      </c>
      <c r="W351" s="9"/>
      <c r="X351" s="9">
        <f>IF(SUM(D345:D351)=0,"NA",+SUM($J345:J351)/SUM(D345:D351))</f>
        <v>-9.5932584269662918E-2</v>
      </c>
      <c r="Y351" s="9"/>
      <c r="Z351" s="9">
        <f>IF(SUM(D344:D351)=0,"NA",+SUM($J344:J351)/SUM(D344:D351))</f>
        <v>-9.5932584269662918E-2</v>
      </c>
      <c r="AA351" s="9"/>
      <c r="AB351" s="9" t="s">
        <v>23</v>
      </c>
      <c r="AD351" s="9" t="s">
        <v>23</v>
      </c>
      <c r="AE351" s="9"/>
      <c r="AF351" s="9" t="s">
        <v>23</v>
      </c>
      <c r="AG351" s="9"/>
      <c r="AH351" s="9"/>
      <c r="AI351" s="9"/>
      <c r="AJ351" s="9" t="s">
        <v>23</v>
      </c>
      <c r="AK351" s="9"/>
      <c r="AO351" s="9"/>
      <c r="AP351" s="9"/>
      <c r="AQ351" s="9"/>
      <c r="AR351" s="9"/>
      <c r="AS351" s="2"/>
      <c r="AT351" s="2"/>
    </row>
    <row r="352" spans="1:46" x14ac:dyDescent="0.2">
      <c r="A352" s="5">
        <f>'Per Book'!A311</f>
        <v>1989</v>
      </c>
      <c r="B352" s="5" t="str">
        <f>'Per Book'!B311</f>
        <v>344 - Generators</v>
      </c>
      <c r="D352" s="11">
        <f>'Per Book'!D311+Adjustments!D311</f>
        <v>0</v>
      </c>
      <c r="E352" s="11"/>
      <c r="F352" s="11">
        <f>'Per Book'!F311+Adjustments!F311</f>
        <v>0</v>
      </c>
      <c r="G352" s="11"/>
      <c r="H352" s="11">
        <f>'Per Book'!H311+Adjustments!H311</f>
        <v>0</v>
      </c>
      <c r="I352" s="12"/>
      <c r="J352" s="11">
        <f t="shared" si="88"/>
        <v>0</v>
      </c>
      <c r="K352" s="2"/>
      <c r="L352" s="9" t="str">
        <f t="shared" si="91"/>
        <v>NA</v>
      </c>
      <c r="M352" s="9"/>
      <c r="N352" s="9" t="str">
        <f t="shared" si="90"/>
        <v>NA</v>
      </c>
      <c r="O352" s="9"/>
      <c r="P352" s="9" t="str">
        <f>IF(SUM(D350:D352)=0,"NA",+SUM(J350:$J352)/SUM(D350:D352))</f>
        <v>NA</v>
      </c>
      <c r="Q352" s="9"/>
      <c r="R352" s="9" t="str">
        <f>IF(SUM(D349:D352)=0,"NA",+SUM($J349:J352)/SUM(D349:D352))</f>
        <v>NA</v>
      </c>
      <c r="S352" s="9"/>
      <c r="T352" s="9" t="str">
        <f>IF(SUM(D348:D352)=0,"NA",+SUM($J348:J352)/SUM(D348:D352))</f>
        <v>NA</v>
      </c>
      <c r="U352" s="9"/>
      <c r="V352" s="9" t="str">
        <f>IF(SUM(D347:D352)=0,"NA",+SUM($J347:J352)/SUM(D347:D352))</f>
        <v>NA</v>
      </c>
      <c r="W352" s="9"/>
      <c r="X352" s="9" t="str">
        <f>IF(SUM(D346:D352)=0,"NA",+SUM($J346:J352)/SUM(D346:D352))</f>
        <v>NA</v>
      </c>
      <c r="Y352" s="9"/>
      <c r="Z352" s="9">
        <f>IF(SUM(D345:D352)=0,"NA",+SUM($J345:J352)/SUM(D345:D352))</f>
        <v>-9.5932584269662918E-2</v>
      </c>
      <c r="AA352" s="9"/>
      <c r="AB352" s="9">
        <f>IF(SUM(D344:D352)=0,"NA",+SUM($J344:J352)/SUM(D344:D352))</f>
        <v>-9.5932584269662918E-2</v>
      </c>
      <c r="AD352" s="9"/>
      <c r="AE352" s="9"/>
      <c r="AF352" s="9"/>
      <c r="AG352" s="9"/>
      <c r="AH352" s="9"/>
      <c r="AI352" s="9"/>
      <c r="AJ352" s="9"/>
      <c r="AK352" s="9"/>
      <c r="AO352" s="9"/>
      <c r="AP352" s="9"/>
      <c r="AQ352" s="9"/>
      <c r="AR352" s="9"/>
      <c r="AS352" s="2"/>
      <c r="AT352" s="2"/>
    </row>
    <row r="353" spans="1:46" x14ac:dyDescent="0.2">
      <c r="A353" s="5">
        <f>'Per Book'!A312</f>
        <v>1990</v>
      </c>
      <c r="B353" s="5" t="str">
        <f>'Per Book'!B312</f>
        <v>344 - Generators</v>
      </c>
      <c r="D353" s="11">
        <f>'Per Book'!D312+Adjustments!D312</f>
        <v>10228</v>
      </c>
      <c r="E353" s="11"/>
      <c r="F353" s="11">
        <f>'Per Book'!F312+Adjustments!F312</f>
        <v>0</v>
      </c>
      <c r="G353" s="11"/>
      <c r="H353" s="11">
        <f>'Per Book'!H312+Adjustments!H312</f>
        <v>200</v>
      </c>
      <c r="I353" s="12"/>
      <c r="J353" s="11">
        <f t="shared" si="88"/>
        <v>-200</v>
      </c>
      <c r="K353" s="2"/>
      <c r="L353" s="9">
        <f t="shared" si="91"/>
        <v>-1.9554165037152915E-2</v>
      </c>
      <c r="M353" s="9"/>
      <c r="N353" s="9">
        <f>IF(SUM(D352:D353)=0,"NA",+SUM(J352:J353)/SUM(D352:D353))</f>
        <v>-1.9554165037152915E-2</v>
      </c>
      <c r="O353" s="9"/>
      <c r="P353" s="9">
        <f>IF(SUM(D351:D353)=0,"NA",+SUM(J351:$J353)/SUM(D351:D353))</f>
        <v>-1.9554165037152915E-2</v>
      </c>
      <c r="Q353" s="9"/>
      <c r="R353" s="9">
        <f>IF(SUM(D350:D353)=0,"NA",+SUM($J350:J353)/SUM(D350:D353))</f>
        <v>-1.9554165037152915E-2</v>
      </c>
      <c r="S353" s="9"/>
      <c r="T353" s="9">
        <f>IF(SUM(D349:D353)=0,"NA",+SUM($J349:J353)/SUM(D349:D353))</f>
        <v>-1.9554165037152915E-2</v>
      </c>
      <c r="U353" s="9"/>
      <c r="V353" s="9">
        <f>IF(SUM(D348:D353)=0,"NA",+SUM($J348:J353)/SUM(D348:D353))</f>
        <v>-1.9554165037152915E-2</v>
      </c>
      <c r="W353" s="9"/>
      <c r="X353" s="9">
        <f>IF(SUM(D347:D353)=0,"NA",+SUM($J347:J353)/SUM(D347:D353))</f>
        <v>-1.9554165037152915E-2</v>
      </c>
      <c r="Y353" s="9"/>
      <c r="Z353" s="9">
        <f>IF(SUM(D346:D353)=0,"NA",+SUM($J346:J353)/SUM(D346:D353))</f>
        <v>-1.9554165037152915E-2</v>
      </c>
      <c r="AA353" s="9"/>
      <c r="AB353" s="9">
        <f>IF(SUM(D345:D353)=0,"NA",+SUM($J345:J353)/SUM(D345:D353))</f>
        <v>-9.2575882575366947E-2</v>
      </c>
      <c r="AD353" s="9">
        <f>IF(SUM(D344:D353)=0,"NA",+SUM($J344:J353)/SUM(D344:D353))</f>
        <v>-9.2575882575366947E-2</v>
      </c>
      <c r="AE353" s="9"/>
      <c r="AF353" s="9" t="s">
        <v>23</v>
      </c>
      <c r="AG353" s="9"/>
      <c r="AH353" s="9"/>
      <c r="AI353" s="9"/>
      <c r="AJ353" s="9"/>
      <c r="AK353" s="9"/>
      <c r="AO353" s="9"/>
      <c r="AP353" s="9"/>
      <c r="AQ353" s="9"/>
      <c r="AR353" s="9"/>
      <c r="AS353" s="2"/>
      <c r="AT353" s="2"/>
    </row>
    <row r="354" spans="1:46" x14ac:dyDescent="0.2">
      <c r="A354" s="5">
        <f>'Per Book'!A313</f>
        <v>1991</v>
      </c>
      <c r="B354" s="5" t="str">
        <f>'Per Book'!B313</f>
        <v>344 - Generators</v>
      </c>
      <c r="D354" s="11">
        <f>'Per Book'!D313+Adjustments!D313</f>
        <v>0</v>
      </c>
      <c r="E354" s="11"/>
      <c r="F354" s="11">
        <f>'Per Book'!F313+Adjustments!F313</f>
        <v>0</v>
      </c>
      <c r="G354" s="11"/>
      <c r="H354" s="11">
        <f>'Per Book'!H313+Adjustments!H313</f>
        <v>0</v>
      </c>
      <c r="I354" s="12"/>
      <c r="J354" s="11">
        <f t="shared" si="88"/>
        <v>0</v>
      </c>
      <c r="K354" s="2"/>
      <c r="L354" s="9" t="str">
        <f t="shared" si="91"/>
        <v>NA</v>
      </c>
      <c r="M354" s="9"/>
      <c r="N354" s="9">
        <f t="shared" ref="N354:N358" si="92">IF(SUM(D353:D354)=0,"NA",+SUM(J353:J354)/SUM(D353:D354))</f>
        <v>-1.9554165037152915E-2</v>
      </c>
      <c r="O354" s="9"/>
      <c r="P354" s="9">
        <f>IF(SUM(D352:D354)=0,"NA",+SUM(J352:$J354)/SUM(D352:D354))</f>
        <v>-1.9554165037152915E-2</v>
      </c>
      <c r="Q354" s="9"/>
      <c r="R354" s="9">
        <f>IF(SUM(D351:D354)=0,"NA",+SUM($J351:J354)/SUM(D351:D354))</f>
        <v>-1.9554165037152915E-2</v>
      </c>
      <c r="S354" s="9"/>
      <c r="T354" s="9">
        <f>IF(SUM(D350:D354)=0,"NA",+SUM($J350:J354)/SUM(D350:D354))</f>
        <v>-1.9554165037152915E-2</v>
      </c>
      <c r="U354" s="9"/>
      <c r="V354" s="9">
        <f>IF(SUM(D349:D354)=0,"NA",+SUM($J349:J354)/SUM(D349:D354))</f>
        <v>-1.9554165037152915E-2</v>
      </c>
      <c r="W354" s="9"/>
      <c r="X354" s="9">
        <f>IF(SUM(D348:D354)=0,"NA",+SUM($J348:J354)/SUM(D348:D354))</f>
        <v>-1.9554165037152915E-2</v>
      </c>
      <c r="Y354" s="9"/>
      <c r="Z354" s="9">
        <f>IF(SUM(D347:D354)=0,"NA",+SUM($J347:J354)/SUM(D347:D354))</f>
        <v>-1.9554165037152915E-2</v>
      </c>
      <c r="AA354" s="9"/>
      <c r="AB354" s="9">
        <f>IF(SUM(D346:D354)=0,"NA",+SUM($J346:J354)/SUM(D346:D354))</f>
        <v>-1.9554165037152915E-2</v>
      </c>
      <c r="AD354" s="9">
        <f>IF(SUM(D345:D354)=0,"NA",+SUM($J345:J354)/SUM(D345:D354))</f>
        <v>-9.2575882575366947E-2</v>
      </c>
      <c r="AE354" s="9"/>
      <c r="AF354" s="9" t="s">
        <v>23</v>
      </c>
      <c r="AG354" s="9"/>
      <c r="AH354" s="9"/>
      <c r="AI354" s="9"/>
      <c r="AJ354" s="9"/>
      <c r="AK354" s="9"/>
      <c r="AO354" s="9"/>
      <c r="AP354" s="9"/>
      <c r="AQ354" s="9"/>
      <c r="AR354" s="9"/>
      <c r="AS354" s="2"/>
      <c r="AT354" s="2"/>
    </row>
    <row r="355" spans="1:46" x14ac:dyDescent="0.2">
      <c r="A355" s="5">
        <f>'Per Book'!A314</f>
        <v>1992</v>
      </c>
      <c r="B355" s="5" t="str">
        <f>'Per Book'!B314</f>
        <v>344 - Generators</v>
      </c>
      <c r="D355" s="11">
        <f>'Per Book'!D314+Adjustments!D314</f>
        <v>0</v>
      </c>
      <c r="E355" s="11"/>
      <c r="F355" s="11">
        <f>'Per Book'!F314+Adjustments!F314</f>
        <v>0</v>
      </c>
      <c r="G355" s="11"/>
      <c r="H355" s="11">
        <f>'Per Book'!H314+Adjustments!H314</f>
        <v>0</v>
      </c>
      <c r="I355" s="12"/>
      <c r="J355" s="11">
        <f t="shared" si="88"/>
        <v>0</v>
      </c>
      <c r="K355" s="2"/>
      <c r="L355" s="9" t="str">
        <f t="shared" si="91"/>
        <v>NA</v>
      </c>
      <c r="M355" s="9"/>
      <c r="N355" s="9" t="str">
        <f t="shared" si="92"/>
        <v>NA</v>
      </c>
      <c r="O355" s="9"/>
      <c r="P355" s="9">
        <f>IF(SUM(D353:D355)=0,"NA",+SUM(J353:$J355)/SUM(D353:D355))</f>
        <v>-1.9554165037152915E-2</v>
      </c>
      <c r="Q355" s="9"/>
      <c r="R355" s="9">
        <f>IF(SUM(D352:D355)=0,"NA",+SUM($J352:J355)/SUM(D352:D355))</f>
        <v>-1.9554165037152915E-2</v>
      </c>
      <c r="S355" s="9"/>
      <c r="T355" s="9">
        <f>IF(SUM(D351:D355)=0,"NA",+SUM($J351:J355)/SUM(D351:D355))</f>
        <v>-1.9554165037152915E-2</v>
      </c>
      <c r="U355" s="9"/>
      <c r="V355" s="9">
        <f>IF(SUM(D350:D355)=0,"NA",+SUM($J350:J355)/SUM(D350:D355))</f>
        <v>-1.9554165037152915E-2</v>
      </c>
      <c r="W355" s="9"/>
      <c r="X355" s="9">
        <f>IF(SUM(D349:D355)=0,"NA",+SUM($J349:J355)/SUM(D349:D355))</f>
        <v>-1.9554165037152915E-2</v>
      </c>
      <c r="Y355" s="9"/>
      <c r="Z355" s="9">
        <f>IF(SUM(D348:D355)=0,"NA",+SUM($J348:J355)/SUM(D348:D355))</f>
        <v>-1.9554165037152915E-2</v>
      </c>
      <c r="AA355" s="9"/>
      <c r="AB355" s="9">
        <f>IF(SUM(D347:D355)=0,"NA",+SUM($J347:J355)/SUM(D347:D355))</f>
        <v>-1.9554165037152915E-2</v>
      </c>
      <c r="AD355" s="9">
        <f>IF(SUM(D346:D355)=0,"NA",+SUM($J346:J355)/SUM(D346:D355))</f>
        <v>-1.9554165037152915E-2</v>
      </c>
      <c r="AE355" s="9"/>
      <c r="AF355" s="9" t="s">
        <v>23</v>
      </c>
      <c r="AG355" s="9"/>
      <c r="AH355" s="9"/>
      <c r="AI355" s="9"/>
      <c r="AJ355" s="9"/>
      <c r="AK355" s="9"/>
      <c r="AO355" s="9"/>
      <c r="AP355" s="9"/>
      <c r="AQ355" s="9"/>
      <c r="AR355" s="9"/>
      <c r="AS355" s="2"/>
      <c r="AT355" s="2"/>
    </row>
    <row r="356" spans="1:46" x14ac:dyDescent="0.2">
      <c r="A356" s="5">
        <f>'Per Book'!A315</f>
        <v>1993</v>
      </c>
      <c r="B356" s="5" t="str">
        <f>'Per Book'!B315</f>
        <v>344 - Generators</v>
      </c>
      <c r="D356" s="11">
        <f>'Per Book'!D315+Adjustments!D315</f>
        <v>0</v>
      </c>
      <c r="E356" s="11"/>
      <c r="F356" s="11">
        <f>'Per Book'!F315+Adjustments!F315</f>
        <v>0</v>
      </c>
      <c r="G356" s="11"/>
      <c r="H356" s="11">
        <f>'Per Book'!H315+Adjustments!H315</f>
        <v>0</v>
      </c>
      <c r="I356" s="12"/>
      <c r="J356" s="11">
        <f t="shared" si="88"/>
        <v>0</v>
      </c>
      <c r="K356" s="2"/>
      <c r="L356" s="9" t="str">
        <f t="shared" si="91"/>
        <v>NA</v>
      </c>
      <c r="M356" s="9"/>
      <c r="N356" s="9" t="str">
        <f t="shared" si="92"/>
        <v>NA</v>
      </c>
      <c r="O356" s="9"/>
      <c r="P356" s="9" t="str">
        <f>IF(SUM(D354:D356)=0,"NA",+SUM(J354:$J356)/SUM(D354:D356))</f>
        <v>NA</v>
      </c>
      <c r="Q356" s="9"/>
      <c r="R356" s="9">
        <f>IF(SUM(D353:D356)=0,"NA",+SUM($J353:J356)/SUM(D353:D356))</f>
        <v>-1.9554165037152915E-2</v>
      </c>
      <c r="S356" s="9"/>
      <c r="T356" s="9">
        <f>IF(SUM(D352:D356)=0,"NA",+SUM($J352:J356)/SUM(D352:D356))</f>
        <v>-1.9554165037152915E-2</v>
      </c>
      <c r="U356" s="9"/>
      <c r="V356" s="9">
        <f>IF(SUM(D351:D356)=0,"NA",+SUM($J351:J356)/SUM(D351:D356))</f>
        <v>-1.9554165037152915E-2</v>
      </c>
      <c r="W356" s="9"/>
      <c r="X356" s="9">
        <f>IF(SUM(D350:D356)=0,"NA",+SUM($J350:J356)/SUM(D350:D356))</f>
        <v>-1.9554165037152915E-2</v>
      </c>
      <c r="Y356" s="9"/>
      <c r="Z356" s="9">
        <f>IF(SUM(D349:D356)=0,"NA",+SUM($J349:J356)/SUM(D349:D356))</f>
        <v>-1.9554165037152915E-2</v>
      </c>
      <c r="AA356" s="9"/>
      <c r="AB356" s="9">
        <f>IF(SUM(D348:D356)=0,"NA",+SUM($J348:J356)/SUM(D348:D356))</f>
        <v>-1.9554165037152915E-2</v>
      </c>
      <c r="AD356" s="9">
        <f>IF(SUM(D347:D356)=0,"NA",+SUM($J347:J356)/SUM(D347:D356))</f>
        <v>-1.9554165037152915E-2</v>
      </c>
      <c r="AE356" s="9"/>
      <c r="AF356" s="9" t="s">
        <v>23</v>
      </c>
      <c r="AG356" s="9"/>
      <c r="AH356" s="9"/>
      <c r="AI356" s="9"/>
      <c r="AJ356" s="9"/>
      <c r="AK356" s="9"/>
      <c r="AO356" s="9"/>
      <c r="AP356" s="9"/>
      <c r="AQ356" s="9"/>
      <c r="AR356" s="9"/>
      <c r="AS356" s="2"/>
      <c r="AT356" s="2"/>
    </row>
    <row r="357" spans="1:46" x14ac:dyDescent="0.2">
      <c r="A357" s="5">
        <f>'Per Book'!A316</f>
        <v>1994</v>
      </c>
      <c r="B357" s="5" t="str">
        <f>'Per Book'!B316</f>
        <v>344 - Generators</v>
      </c>
      <c r="D357" s="11">
        <f>'Per Book'!D316+Adjustments!D316</f>
        <v>0</v>
      </c>
      <c r="E357" s="11"/>
      <c r="F357" s="11">
        <f>'Per Book'!F316+Adjustments!F316</f>
        <v>0</v>
      </c>
      <c r="G357" s="11"/>
      <c r="H357" s="11">
        <f>'Per Book'!H316+Adjustments!H316</f>
        <v>0</v>
      </c>
      <c r="I357" s="12"/>
      <c r="J357" s="11">
        <f t="shared" si="88"/>
        <v>0</v>
      </c>
      <c r="K357" s="2"/>
      <c r="L357" s="9" t="str">
        <f t="shared" si="91"/>
        <v>NA</v>
      </c>
      <c r="M357" s="9"/>
      <c r="N357" s="9" t="str">
        <f t="shared" si="92"/>
        <v>NA</v>
      </c>
      <c r="O357" s="9"/>
      <c r="P357" s="9" t="str">
        <f>IF(SUM(D355:D357)=0,"NA",+SUM(J355:$J357)/SUM(D355:D357))</f>
        <v>NA</v>
      </c>
      <c r="Q357" s="9"/>
      <c r="R357" s="9" t="str">
        <f>IF(SUM(D354:D357)=0,"NA",+SUM($J354:J357)/SUM(D354:D357))</f>
        <v>NA</v>
      </c>
      <c r="S357" s="9"/>
      <c r="T357" s="9">
        <f>IF(SUM(D353:D357)=0,"NA",+SUM($J353:J357)/SUM(D353:D357))</f>
        <v>-1.9554165037152915E-2</v>
      </c>
      <c r="U357" s="9"/>
      <c r="V357" s="9">
        <f>IF(SUM(D352:D357)=0,"NA",+SUM($J352:J357)/SUM(D352:D357))</f>
        <v>-1.9554165037152915E-2</v>
      </c>
      <c r="W357" s="9"/>
      <c r="X357" s="9">
        <f>IF(SUM(D351:D357)=0,"NA",+SUM($J351:J357)/SUM(D351:D357))</f>
        <v>-1.9554165037152915E-2</v>
      </c>
      <c r="Y357" s="9"/>
      <c r="Z357" s="9">
        <f>IF(SUM(D350:D357)=0,"NA",+SUM($J350:J357)/SUM(D350:D357))</f>
        <v>-1.9554165037152915E-2</v>
      </c>
      <c r="AA357" s="9"/>
      <c r="AB357" s="9">
        <f>IF(SUM(D349:D357)=0,"NA",+SUM($J349:J357)/SUM(D349:D357))</f>
        <v>-1.9554165037152915E-2</v>
      </c>
      <c r="AD357" s="9">
        <f>IF(SUM(D348:D357)=0,"NA",+SUM($J348:J357)/SUM(D348:D357))</f>
        <v>-1.9554165037152915E-2</v>
      </c>
      <c r="AE357" s="9"/>
      <c r="AF357" s="9" t="s">
        <v>23</v>
      </c>
      <c r="AG357" s="9"/>
      <c r="AH357" s="9"/>
      <c r="AI357" s="9"/>
      <c r="AJ357" s="9"/>
      <c r="AK357" s="9"/>
      <c r="AO357" s="9"/>
      <c r="AP357" s="9"/>
      <c r="AQ357" s="9"/>
      <c r="AR357" s="9"/>
      <c r="AS357" s="2"/>
      <c r="AT357" s="2"/>
    </row>
    <row r="358" spans="1:46" x14ac:dyDescent="0.2">
      <c r="A358" s="5">
        <f>'Per Book'!A317</f>
        <v>1995</v>
      </c>
      <c r="B358" s="5" t="str">
        <f>'Per Book'!B317</f>
        <v>344 - Generators</v>
      </c>
      <c r="D358" s="11">
        <f>'Per Book'!D317+Adjustments!D317</f>
        <v>0</v>
      </c>
      <c r="E358" s="11"/>
      <c r="F358" s="11">
        <f>'Per Book'!F317+Adjustments!F317</f>
        <v>0</v>
      </c>
      <c r="G358" s="11"/>
      <c r="H358" s="11">
        <f>'Per Book'!H317+Adjustments!H317</f>
        <v>0</v>
      </c>
      <c r="I358" s="12"/>
      <c r="J358" s="11">
        <f t="shared" si="88"/>
        <v>0</v>
      </c>
      <c r="K358" s="2"/>
      <c r="L358" s="9" t="str">
        <f>IF(+D358=0,"NA",+J358/D358)</f>
        <v>NA</v>
      </c>
      <c r="M358" s="9"/>
      <c r="N358" s="9" t="str">
        <f t="shared" si="92"/>
        <v>NA</v>
      </c>
      <c r="O358" s="9"/>
      <c r="P358" s="9" t="str">
        <f>IF(SUM(D356:D358)=0,"NA",+SUM(J356:$J358)/SUM(D356:D358))</f>
        <v>NA</v>
      </c>
      <c r="Q358" s="9"/>
      <c r="R358" s="9" t="str">
        <f>IF(SUM(D355:D358)=0,"NA",+SUM($J355:J358)/SUM(D355:D358))</f>
        <v>NA</v>
      </c>
      <c r="S358" s="9"/>
      <c r="T358" s="9" t="str">
        <f>IF(SUM(D354:D358)=0,"NA",+SUM($J354:J358)/SUM(D354:D358))</f>
        <v>NA</v>
      </c>
      <c r="U358" s="9"/>
      <c r="V358" s="9">
        <f>IF(SUM(D353:D358)=0,"NA",+SUM($J353:J358)/SUM(D353:D358))</f>
        <v>-1.9554165037152915E-2</v>
      </c>
      <c r="W358" s="9"/>
      <c r="X358" s="9">
        <f>IF(SUM(D352:D358)=0,"NA",+SUM($J352:J358)/SUM(D352:D358))</f>
        <v>-1.9554165037152915E-2</v>
      </c>
      <c r="Y358" s="9"/>
      <c r="Z358" s="9">
        <f>IF(SUM(D351:D358)=0,"NA",+SUM($J351:J358)/SUM(D351:D358))</f>
        <v>-1.9554165037152915E-2</v>
      </c>
      <c r="AA358" s="9"/>
      <c r="AB358" s="9">
        <f>IF(SUM(D350:D358)=0,"NA",+SUM($J350:J358)/SUM(D350:D358))</f>
        <v>-1.9554165037152915E-2</v>
      </c>
      <c r="AD358" s="9">
        <f>IF(SUM(D349:D358)=0,"NA",+SUM($J349:J358)/SUM(D349:D358))</f>
        <v>-1.9554165037152915E-2</v>
      </c>
      <c r="AE358" s="9"/>
      <c r="AF358" s="9">
        <f>IF(SUM($D344:$D358)=0,"NA",+SUM($J344:$J358)/SUM($D344:$D358))</f>
        <v>-9.2575882575366947E-2</v>
      </c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2"/>
      <c r="AT358" s="2"/>
    </row>
    <row r="359" spans="1:46" x14ac:dyDescent="0.2">
      <c r="A359" s="5">
        <f>'Per Book'!A318</f>
        <v>1996</v>
      </c>
      <c r="B359" s="5" t="str">
        <f>'Per Book'!B318</f>
        <v>344 - Generators</v>
      </c>
      <c r="D359" s="11">
        <f>'Per Book'!D318+Adjustments!D318</f>
        <v>0</v>
      </c>
      <c r="E359" s="11"/>
      <c r="F359" s="11">
        <f>'Per Book'!F318+Adjustments!F318</f>
        <v>0</v>
      </c>
      <c r="G359" s="11"/>
      <c r="H359" s="11">
        <f>'Per Book'!H318+Adjustments!H318</f>
        <v>0</v>
      </c>
      <c r="I359" s="12"/>
      <c r="J359" s="11">
        <f t="shared" si="88"/>
        <v>0</v>
      </c>
      <c r="K359" s="2"/>
      <c r="L359" s="9" t="str">
        <f t="shared" ref="L359:L377" si="93">IF(+D359=0,"NA",+J359/D359)</f>
        <v>NA</v>
      </c>
      <c r="M359" s="9"/>
      <c r="N359" s="9" t="str">
        <f t="shared" ref="N359:N377" si="94">IF(SUM(D358:D359)=0,"NA",+SUM(J358:J359)/SUM(D358:D359))</f>
        <v>NA</v>
      </c>
      <c r="O359" s="9"/>
      <c r="P359" s="9" t="str">
        <f>IF(SUM(D357:D359)=0,"NA",+SUM(J357:$J359)/SUM(D357:D359))</f>
        <v>NA</v>
      </c>
      <c r="Q359" s="9"/>
      <c r="R359" s="9" t="str">
        <f>IF(SUM(D356:D359)=0,"NA",+SUM($J356:J359)/SUM(D356:D359))</f>
        <v>NA</v>
      </c>
      <c r="S359" s="9"/>
      <c r="T359" s="9" t="str">
        <f>IF(SUM(D355:D359)=0,"NA",+SUM($J355:J359)/SUM(D355:D359))</f>
        <v>NA</v>
      </c>
      <c r="U359" s="9"/>
      <c r="V359" s="9" t="str">
        <f>IF(SUM(D354:D359)=0,"NA",+SUM($J354:J359)/SUM(D354:D359))</f>
        <v>NA</v>
      </c>
      <c r="W359" s="9"/>
      <c r="X359" s="9">
        <f>IF(SUM(D353:D359)=0,"NA",+SUM($J353:J359)/SUM(D353:D359))</f>
        <v>-1.9554165037152915E-2</v>
      </c>
      <c r="Y359" s="9"/>
      <c r="Z359" s="9">
        <f>IF(SUM(D352:D359)=0,"NA",+SUM($J352:J359)/SUM(D352:D359))</f>
        <v>-1.9554165037152915E-2</v>
      </c>
      <c r="AA359" s="9"/>
      <c r="AB359" s="9">
        <f>IF(SUM(D351:D359)=0,"NA",+SUM($J351:J359)/SUM(D351:D359))</f>
        <v>-1.9554165037152915E-2</v>
      </c>
      <c r="AD359" s="9">
        <f>IF(SUM(D350:D359)=0,"NA",+SUM($J350:J359)/SUM(D350:D359))</f>
        <v>-1.9554165037152915E-2</v>
      </c>
      <c r="AE359" s="9"/>
      <c r="AF359" s="9">
        <f t="shared" ref="AF359:AF377" si="95">IF(SUM($D345:$D359)=0,"NA",+SUM($J345:$J359)/SUM($D345:$D359))</f>
        <v>-9.2575882575366947E-2</v>
      </c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2"/>
      <c r="AT359" s="2"/>
    </row>
    <row r="360" spans="1:46" x14ac:dyDescent="0.2">
      <c r="A360" s="5">
        <f>'Per Book'!A319</f>
        <v>1997</v>
      </c>
      <c r="B360" s="5" t="str">
        <f>'Per Book'!B319</f>
        <v>344 - Generators</v>
      </c>
      <c r="D360" s="11">
        <f>'Per Book'!D319+Adjustments!D319</f>
        <v>0</v>
      </c>
      <c r="E360" s="11"/>
      <c r="F360" s="11">
        <f>'Per Book'!F319+Adjustments!F319</f>
        <v>0</v>
      </c>
      <c r="G360" s="11"/>
      <c r="H360" s="11">
        <f>'Per Book'!H319+Adjustments!H319</f>
        <v>0</v>
      </c>
      <c r="I360" s="12"/>
      <c r="J360" s="11">
        <f t="shared" si="88"/>
        <v>0</v>
      </c>
      <c r="K360" s="2"/>
      <c r="L360" s="9" t="str">
        <f t="shared" si="93"/>
        <v>NA</v>
      </c>
      <c r="M360" s="9"/>
      <c r="N360" s="9" t="str">
        <f t="shared" si="94"/>
        <v>NA</v>
      </c>
      <c r="O360" s="9"/>
      <c r="P360" s="9" t="str">
        <f>IF(SUM(D358:D360)=0,"NA",+SUM(J358:$J360)/SUM(D358:D360))</f>
        <v>NA</v>
      </c>
      <c r="Q360" s="9"/>
      <c r="R360" s="9" t="str">
        <f>IF(SUM(D357:D360)=0,"NA",+SUM($J357:J360)/SUM(D357:D360))</f>
        <v>NA</v>
      </c>
      <c r="S360" s="9"/>
      <c r="T360" s="9" t="str">
        <f>IF(SUM(D356:D360)=0,"NA",+SUM($J356:J360)/SUM(D356:D360))</f>
        <v>NA</v>
      </c>
      <c r="U360" s="9"/>
      <c r="V360" s="9" t="str">
        <f>IF(SUM(D355:D360)=0,"NA",+SUM($J355:J360)/SUM(D355:D360))</f>
        <v>NA</v>
      </c>
      <c r="W360" s="9"/>
      <c r="X360" s="9" t="str">
        <f>IF(SUM(D354:D360)=0,"NA",+SUM($J354:J360)/SUM(D354:D360))</f>
        <v>NA</v>
      </c>
      <c r="Y360" s="9"/>
      <c r="Z360" s="9">
        <f>IF(SUM(D353:D360)=0,"NA",+SUM($J353:J360)/SUM(D353:D360))</f>
        <v>-1.9554165037152915E-2</v>
      </c>
      <c r="AA360" s="9"/>
      <c r="AB360" s="9">
        <f>IF(SUM(D352:D360)=0,"NA",+SUM($J352:J360)/SUM(D352:D360))</f>
        <v>-1.9554165037152915E-2</v>
      </c>
      <c r="AD360" s="9">
        <f>IF(SUM(D351:D360)=0,"NA",+SUM($J351:J360)/SUM(D351:D360))</f>
        <v>-1.9554165037152915E-2</v>
      </c>
      <c r="AE360" s="9"/>
      <c r="AF360" s="9">
        <f t="shared" si="95"/>
        <v>-1.9554165037152915E-2</v>
      </c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2"/>
      <c r="AT360" s="2"/>
    </row>
    <row r="361" spans="1:46" x14ac:dyDescent="0.2">
      <c r="A361" s="5">
        <f>'Per Book'!A320</f>
        <v>1998</v>
      </c>
      <c r="B361" s="5" t="str">
        <f>'Per Book'!B320</f>
        <v>344 - Generators</v>
      </c>
      <c r="D361" s="11">
        <f>'Per Book'!D320+Adjustments!D320</f>
        <v>0</v>
      </c>
      <c r="E361" s="11"/>
      <c r="F361" s="11">
        <f>'Per Book'!F320+Adjustments!F320</f>
        <v>0</v>
      </c>
      <c r="G361" s="11"/>
      <c r="H361" s="11">
        <f>'Per Book'!H320+Adjustments!H320</f>
        <v>0</v>
      </c>
      <c r="I361" s="12"/>
      <c r="J361" s="11">
        <f t="shared" si="88"/>
        <v>0</v>
      </c>
      <c r="K361" s="2"/>
      <c r="L361" s="9" t="str">
        <f t="shared" si="93"/>
        <v>NA</v>
      </c>
      <c r="M361" s="9"/>
      <c r="N361" s="9" t="str">
        <f t="shared" si="94"/>
        <v>NA</v>
      </c>
      <c r="O361" s="9"/>
      <c r="P361" s="9" t="str">
        <f>IF(SUM(D359:D361)=0,"NA",+SUM(J359:$J361)/SUM(D359:D361))</f>
        <v>NA</v>
      </c>
      <c r="Q361" s="9"/>
      <c r="R361" s="9" t="str">
        <f>IF(SUM(D358:D361)=0,"NA",+SUM($J358:J361)/SUM(D358:D361))</f>
        <v>NA</v>
      </c>
      <c r="S361" s="9"/>
      <c r="T361" s="9" t="str">
        <f>IF(SUM(D357:D361)=0,"NA",+SUM($J357:J361)/SUM(D357:D361))</f>
        <v>NA</v>
      </c>
      <c r="U361" s="9"/>
      <c r="V361" s="9" t="str">
        <f>IF(SUM(D356:D361)=0,"NA",+SUM($J356:J361)/SUM(D356:D361))</f>
        <v>NA</v>
      </c>
      <c r="W361" s="9"/>
      <c r="X361" s="9" t="str">
        <f>IF(SUM(D355:D361)=0,"NA",+SUM($J355:J361)/SUM(D355:D361))</f>
        <v>NA</v>
      </c>
      <c r="Y361" s="9"/>
      <c r="Z361" s="9" t="str">
        <f>IF(SUM(D354:D361)=0,"NA",+SUM($J354:J361)/SUM(D354:D361))</f>
        <v>NA</v>
      </c>
      <c r="AA361" s="9"/>
      <c r="AB361" s="9">
        <f>IF(SUM(D353:D361)=0,"NA",+SUM($J353:J361)/SUM(D353:D361))</f>
        <v>-1.9554165037152915E-2</v>
      </c>
      <c r="AD361" s="9">
        <f>IF(SUM(D352:D361)=0,"NA",+SUM($J352:J361)/SUM(D352:D361))</f>
        <v>-1.9554165037152915E-2</v>
      </c>
      <c r="AE361" s="9"/>
      <c r="AF361" s="9">
        <f t="shared" si="95"/>
        <v>-1.9554165037152915E-2</v>
      </c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2"/>
      <c r="AT361" s="2"/>
    </row>
    <row r="362" spans="1:46" x14ac:dyDescent="0.2">
      <c r="A362" s="5">
        <f>'Per Book'!A321</f>
        <v>1999</v>
      </c>
      <c r="B362" s="5" t="str">
        <f>'Per Book'!B321</f>
        <v>344 - Generators</v>
      </c>
      <c r="D362" s="11">
        <f>'Per Book'!D321+Adjustments!D321</f>
        <v>0</v>
      </c>
      <c r="E362" s="11"/>
      <c r="F362" s="11">
        <f>'Per Book'!F321+Adjustments!F321</f>
        <v>0</v>
      </c>
      <c r="G362" s="11"/>
      <c r="H362" s="11">
        <f>'Per Book'!H321+Adjustments!H321</f>
        <v>0</v>
      </c>
      <c r="I362" s="12"/>
      <c r="J362" s="11">
        <f t="shared" si="88"/>
        <v>0</v>
      </c>
      <c r="K362" s="2"/>
      <c r="L362" s="9" t="str">
        <f t="shared" si="93"/>
        <v>NA</v>
      </c>
      <c r="M362" s="9"/>
      <c r="N362" s="9" t="str">
        <f t="shared" si="94"/>
        <v>NA</v>
      </c>
      <c r="O362" s="9"/>
      <c r="P362" s="9" t="str">
        <f>IF(SUM(D360:D362)=0,"NA",+SUM(J360:$J362)/SUM(D360:D362))</f>
        <v>NA</v>
      </c>
      <c r="Q362" s="9"/>
      <c r="R362" s="9" t="str">
        <f>IF(SUM(D359:D362)=0,"NA",+SUM($J359:J362)/SUM(D359:D362))</f>
        <v>NA</v>
      </c>
      <c r="S362" s="9"/>
      <c r="T362" s="9" t="str">
        <f>IF(SUM(D358:D362)=0,"NA",+SUM($J358:J362)/SUM(D358:D362))</f>
        <v>NA</v>
      </c>
      <c r="U362" s="9"/>
      <c r="V362" s="9" t="str">
        <f>IF(SUM(D357:D362)=0,"NA",+SUM($J357:J362)/SUM(D357:D362))</f>
        <v>NA</v>
      </c>
      <c r="W362" s="9"/>
      <c r="X362" s="9" t="str">
        <f>IF(SUM(D356:D362)=0,"NA",+SUM($J356:J362)/SUM(D356:D362))</f>
        <v>NA</v>
      </c>
      <c r="Y362" s="9"/>
      <c r="Z362" s="9" t="str">
        <f>IF(SUM(D355:D362)=0,"NA",+SUM($J355:J362)/SUM(D355:D362))</f>
        <v>NA</v>
      </c>
      <c r="AA362" s="9"/>
      <c r="AB362" s="9" t="str">
        <f>IF(SUM(D354:D362)=0,"NA",+SUM($J354:J362)/SUM(D354:D362))</f>
        <v>NA</v>
      </c>
      <c r="AD362" s="9">
        <f>IF(SUM(D353:D362)=0,"NA",+SUM($J353:J362)/SUM(D353:D362))</f>
        <v>-1.9554165037152915E-2</v>
      </c>
      <c r="AE362" s="9"/>
      <c r="AF362" s="9">
        <f t="shared" si="95"/>
        <v>-1.9554165037152915E-2</v>
      </c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2"/>
      <c r="AT362" s="2"/>
    </row>
    <row r="363" spans="1:46" x14ac:dyDescent="0.2">
      <c r="A363" s="5">
        <f>'Per Book'!A322</f>
        <v>2000</v>
      </c>
      <c r="B363" s="5" t="str">
        <f>'Per Book'!B322</f>
        <v>344 - Generators</v>
      </c>
      <c r="D363" s="11">
        <f>'Per Book'!D322+Adjustments!D322</f>
        <v>0</v>
      </c>
      <c r="E363" s="11"/>
      <c r="F363" s="11">
        <f>'Per Book'!F322+Adjustments!F322</f>
        <v>0</v>
      </c>
      <c r="G363" s="11"/>
      <c r="H363" s="11">
        <f>'Per Book'!H322+Adjustments!H322</f>
        <v>0</v>
      </c>
      <c r="I363" s="12"/>
      <c r="J363" s="11">
        <f t="shared" si="88"/>
        <v>0</v>
      </c>
      <c r="K363" s="2"/>
      <c r="L363" s="9" t="str">
        <f t="shared" si="93"/>
        <v>NA</v>
      </c>
      <c r="M363" s="9"/>
      <c r="N363" s="9" t="str">
        <f t="shared" si="94"/>
        <v>NA</v>
      </c>
      <c r="O363" s="9"/>
      <c r="P363" s="9" t="str">
        <f>IF(SUM(D361:D363)=0,"NA",+SUM(J361:$J363)/SUM(D361:D363))</f>
        <v>NA</v>
      </c>
      <c r="Q363" s="9"/>
      <c r="R363" s="9" t="str">
        <f>IF(SUM(D360:D363)=0,"NA",+SUM($J360:J363)/SUM(D360:D363))</f>
        <v>NA</v>
      </c>
      <c r="S363" s="9"/>
      <c r="T363" s="9" t="str">
        <f>IF(SUM(D359:D363)=0,"NA",+SUM($J359:J363)/SUM(D359:D363))</f>
        <v>NA</v>
      </c>
      <c r="U363" s="9"/>
      <c r="V363" s="9" t="str">
        <f>IF(SUM(D358:D363)=0,"NA",+SUM($J358:J363)/SUM(D358:D363))</f>
        <v>NA</v>
      </c>
      <c r="W363" s="9"/>
      <c r="X363" s="9" t="str">
        <f>IF(SUM(D357:D363)=0,"NA",+SUM($J357:J363)/SUM(D357:D363))</f>
        <v>NA</v>
      </c>
      <c r="Y363" s="9"/>
      <c r="Z363" s="9" t="str">
        <f>IF(SUM(D356:D363)=0,"NA",+SUM($J356:J363)/SUM(D356:D363))</f>
        <v>NA</v>
      </c>
      <c r="AA363" s="9"/>
      <c r="AB363" s="9" t="str">
        <f>IF(SUM(D355:D363)=0,"NA",+SUM($J355:J363)/SUM(D355:D363))</f>
        <v>NA</v>
      </c>
      <c r="AD363" s="9" t="str">
        <f>IF(SUM(D354:D363)=0,"NA",+SUM($J354:J363)/SUM(D354:D363))</f>
        <v>NA</v>
      </c>
      <c r="AE363" s="9"/>
      <c r="AF363" s="9">
        <f t="shared" si="95"/>
        <v>-1.9554165037152915E-2</v>
      </c>
      <c r="AG363" s="9"/>
      <c r="AH363" s="9">
        <f>IF(SUM($D344:$D363)=0,"NA",+SUM($J344:$J363)/SUM($D344:$D363))</f>
        <v>-9.2575882575366947E-2</v>
      </c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2"/>
      <c r="AT363" s="2"/>
    </row>
    <row r="364" spans="1:46" x14ac:dyDescent="0.2">
      <c r="A364" s="5">
        <f>'Per Book'!A323</f>
        <v>2001</v>
      </c>
      <c r="B364" s="5" t="str">
        <f>'Per Book'!B323</f>
        <v>344 - Generators</v>
      </c>
      <c r="D364" s="11">
        <f>'Per Book'!D323+Adjustments!D323</f>
        <v>0</v>
      </c>
      <c r="E364" s="11"/>
      <c r="F364" s="11">
        <f>'Per Book'!F323+Adjustments!F323</f>
        <v>0</v>
      </c>
      <c r="G364" s="11"/>
      <c r="H364" s="11">
        <f>'Per Book'!H323+Adjustments!H323</f>
        <v>0</v>
      </c>
      <c r="I364" s="12"/>
      <c r="J364" s="11">
        <f t="shared" si="88"/>
        <v>0</v>
      </c>
      <c r="K364" s="2"/>
      <c r="L364" s="9" t="str">
        <f t="shared" si="93"/>
        <v>NA</v>
      </c>
      <c r="M364" s="9"/>
      <c r="N364" s="9" t="str">
        <f t="shared" si="94"/>
        <v>NA</v>
      </c>
      <c r="O364" s="9"/>
      <c r="P364" s="9" t="str">
        <f>IF(SUM(D362:D364)=0,"NA",+SUM(J362:$J364)/SUM(D362:D364))</f>
        <v>NA</v>
      </c>
      <c r="Q364" s="9"/>
      <c r="R364" s="9" t="str">
        <f>IF(SUM(D361:D364)=0,"NA",+SUM($J361:J364)/SUM(D361:D364))</f>
        <v>NA</v>
      </c>
      <c r="S364" s="9"/>
      <c r="T364" s="9" t="str">
        <f>IF(SUM(D360:D364)=0,"NA",+SUM($J360:J364)/SUM(D360:D364))</f>
        <v>NA</v>
      </c>
      <c r="U364" s="9"/>
      <c r="V364" s="9" t="str">
        <f>IF(SUM(D359:D364)=0,"NA",+SUM($J359:J364)/SUM(D359:D364))</f>
        <v>NA</v>
      </c>
      <c r="W364" s="9"/>
      <c r="X364" s="9" t="str">
        <f>IF(SUM(D358:D364)=0,"NA",+SUM($J358:J364)/SUM(D358:D364))</f>
        <v>NA</v>
      </c>
      <c r="Y364" s="9"/>
      <c r="Z364" s="9" t="str">
        <f>IF(SUM(D357:D364)=0,"NA",+SUM($J357:J364)/SUM(D357:D364))</f>
        <v>NA</v>
      </c>
      <c r="AA364" s="9"/>
      <c r="AB364" s="9" t="str">
        <f>IF(SUM(D356:D364)=0,"NA",+SUM($J356:J364)/SUM(D356:D364))</f>
        <v>NA</v>
      </c>
      <c r="AD364" s="9" t="str">
        <f>IF(SUM(D355:D364)=0,"NA",+SUM($J355:J364)/SUM(D355:D364))</f>
        <v>NA</v>
      </c>
      <c r="AE364" s="9"/>
      <c r="AF364" s="9">
        <f t="shared" si="95"/>
        <v>-1.9554165037152915E-2</v>
      </c>
      <c r="AG364" s="9"/>
      <c r="AH364" s="9">
        <f t="shared" ref="AH364:AH377" si="96">IF(SUM($D345:$D364)=0,"NA",+SUM($J345:$J364)/SUM($D345:$D364))</f>
        <v>-9.2575882575366947E-2</v>
      </c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2"/>
      <c r="AT364" s="2"/>
    </row>
    <row r="365" spans="1:46" x14ac:dyDescent="0.2">
      <c r="A365" s="5">
        <f>'Per Book'!A324</f>
        <v>2002</v>
      </c>
      <c r="B365" s="5" t="str">
        <f>'Per Book'!B324</f>
        <v>344 - Generators</v>
      </c>
      <c r="D365" s="11">
        <f>'Per Book'!D324+Adjustments!D324</f>
        <v>0</v>
      </c>
      <c r="E365" s="11"/>
      <c r="F365" s="11">
        <f>'Per Book'!F324+Adjustments!F324</f>
        <v>0</v>
      </c>
      <c r="G365" s="11"/>
      <c r="H365" s="11">
        <f>'Per Book'!H324+Adjustments!H324</f>
        <v>0</v>
      </c>
      <c r="I365" s="12"/>
      <c r="J365" s="11">
        <f t="shared" si="88"/>
        <v>0</v>
      </c>
      <c r="K365" s="2"/>
      <c r="L365" s="9" t="str">
        <f t="shared" si="93"/>
        <v>NA</v>
      </c>
      <c r="M365" s="9"/>
      <c r="N365" s="9" t="str">
        <f t="shared" si="94"/>
        <v>NA</v>
      </c>
      <c r="O365" s="9"/>
      <c r="P365" s="9" t="str">
        <f>IF(SUM(D363:D365)=0,"NA",+SUM(J363:$J365)/SUM(D363:D365))</f>
        <v>NA</v>
      </c>
      <c r="Q365" s="9"/>
      <c r="R365" s="9" t="str">
        <f>IF(SUM(D362:D365)=0,"NA",+SUM($J362:J365)/SUM(D362:D365))</f>
        <v>NA</v>
      </c>
      <c r="S365" s="9"/>
      <c r="T365" s="9" t="str">
        <f>IF(SUM(D361:D365)=0,"NA",+SUM($J361:J365)/SUM(D361:D365))</f>
        <v>NA</v>
      </c>
      <c r="U365" s="9"/>
      <c r="V365" s="9" t="str">
        <f>IF(SUM(D360:D365)=0,"NA",+SUM($J360:J365)/SUM(D360:D365))</f>
        <v>NA</v>
      </c>
      <c r="W365" s="9"/>
      <c r="X365" s="9" t="str">
        <f>IF(SUM(D359:D365)=0,"NA",+SUM($J359:J365)/SUM(D359:D365))</f>
        <v>NA</v>
      </c>
      <c r="Y365" s="9"/>
      <c r="Z365" s="9" t="str">
        <f>IF(SUM(D358:D365)=0,"NA",+SUM($J358:J365)/SUM(D358:D365))</f>
        <v>NA</v>
      </c>
      <c r="AA365" s="9"/>
      <c r="AB365" s="9" t="str">
        <f>IF(SUM(D357:D365)=0,"NA",+SUM($J357:J365)/SUM(D357:D365))</f>
        <v>NA</v>
      </c>
      <c r="AD365" s="9" t="str">
        <f>IF(SUM(D356:D365)=0,"NA",+SUM($J356:J365)/SUM(D356:D365))</f>
        <v>NA</v>
      </c>
      <c r="AE365" s="9"/>
      <c r="AF365" s="9">
        <f t="shared" si="95"/>
        <v>-1.9554165037152915E-2</v>
      </c>
      <c r="AG365" s="9"/>
      <c r="AH365" s="9">
        <f t="shared" si="96"/>
        <v>-1.9554165037152915E-2</v>
      </c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2"/>
      <c r="AT365" s="2"/>
    </row>
    <row r="366" spans="1:46" x14ac:dyDescent="0.2">
      <c r="A366" s="5">
        <f>'Per Book'!A325</f>
        <v>2003</v>
      </c>
      <c r="B366" s="5" t="str">
        <f>'Per Book'!B325</f>
        <v>344 - Generators</v>
      </c>
      <c r="D366" s="11">
        <f>'Per Book'!D325+Adjustments!D325</f>
        <v>0</v>
      </c>
      <c r="E366" s="11"/>
      <c r="F366" s="11">
        <f>'Per Book'!F325+Adjustments!F325</f>
        <v>0</v>
      </c>
      <c r="G366" s="11"/>
      <c r="H366" s="11">
        <f>'Per Book'!H325+Adjustments!H325</f>
        <v>10077.84</v>
      </c>
      <c r="I366" s="12"/>
      <c r="J366" s="11">
        <f t="shared" si="88"/>
        <v>-10077.84</v>
      </c>
      <c r="K366" s="2"/>
      <c r="L366" s="9" t="str">
        <f t="shared" si="93"/>
        <v>NA</v>
      </c>
      <c r="M366" s="9"/>
      <c r="N366" s="9" t="str">
        <f t="shared" si="94"/>
        <v>NA</v>
      </c>
      <c r="O366" s="9"/>
      <c r="P366" s="9" t="str">
        <f>IF(SUM(D364:D366)=0,"NA",+SUM(J364:$J366)/SUM(D364:D366))</f>
        <v>NA</v>
      </c>
      <c r="Q366" s="9"/>
      <c r="R366" s="9" t="str">
        <f>IF(SUM(D363:D366)=0,"NA",+SUM($J363:J366)/SUM(D363:D366))</f>
        <v>NA</v>
      </c>
      <c r="S366" s="9"/>
      <c r="T366" s="9" t="str">
        <f>IF(SUM(D362:D366)=0,"NA",+SUM($J362:J366)/SUM(D362:D366))</f>
        <v>NA</v>
      </c>
      <c r="U366" s="9"/>
      <c r="V366" s="9" t="str">
        <f>IF(SUM(D361:D366)=0,"NA",+SUM($J361:J366)/SUM(D361:D366))</f>
        <v>NA</v>
      </c>
      <c r="W366" s="9"/>
      <c r="X366" s="9" t="str">
        <f>IF(SUM(D360:D366)=0,"NA",+SUM($J360:J366)/SUM(D360:D366))</f>
        <v>NA</v>
      </c>
      <c r="Y366" s="9"/>
      <c r="Z366" s="9" t="str">
        <f>IF(SUM(D359:D366)=0,"NA",+SUM($J359:J366)/SUM(D359:D366))</f>
        <v>NA</v>
      </c>
      <c r="AA366" s="9"/>
      <c r="AB366" s="9" t="str">
        <f>IF(SUM(D358:D366)=0,"NA",+SUM($J358:J366)/SUM(D358:D366))</f>
        <v>NA</v>
      </c>
      <c r="AD366" s="9" t="str">
        <f>IF(SUM(D357:D366)=0,"NA",+SUM($J357:J366)/SUM(D357:D366))</f>
        <v>NA</v>
      </c>
      <c r="AE366" s="9"/>
      <c r="AF366" s="9">
        <f t="shared" si="95"/>
        <v>-1.0048728979272585</v>
      </c>
      <c r="AG366" s="9"/>
      <c r="AH366" s="9">
        <f t="shared" si="96"/>
        <v>-1.0048728979272585</v>
      </c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2"/>
      <c r="AT366" s="2"/>
    </row>
    <row r="367" spans="1:46" x14ac:dyDescent="0.2">
      <c r="A367" s="5">
        <f>'Per Book'!A326</f>
        <v>2004</v>
      </c>
      <c r="B367" s="5" t="str">
        <f>'Per Book'!B326</f>
        <v>344 - Generators</v>
      </c>
      <c r="D367" s="11">
        <f>'Per Book'!D326+Adjustments!D326</f>
        <v>122367.03999999999</v>
      </c>
      <c r="E367" s="11"/>
      <c r="F367" s="11">
        <f>'Per Book'!F326+Adjustments!F326</f>
        <v>0</v>
      </c>
      <c r="G367" s="11"/>
      <c r="H367" s="11">
        <f>'Per Book'!H326+Adjustments!H326</f>
        <v>0</v>
      </c>
      <c r="I367" s="12"/>
      <c r="J367" s="11">
        <f t="shared" si="88"/>
        <v>0</v>
      </c>
      <c r="K367" s="2"/>
      <c r="L367" s="9">
        <f t="shared" si="93"/>
        <v>0</v>
      </c>
      <c r="M367" s="9"/>
      <c r="N367" s="9">
        <f t="shared" si="94"/>
        <v>-8.2357471423677497E-2</v>
      </c>
      <c r="O367" s="9"/>
      <c r="P367" s="9">
        <f>IF(SUM(D365:D367)=0,"NA",+SUM(J365:$J367)/SUM(D365:D367))</f>
        <v>-8.2357471423677497E-2</v>
      </c>
      <c r="Q367" s="9"/>
      <c r="R367" s="9">
        <f>IF(SUM(D364:D367)=0,"NA",+SUM($J364:J367)/SUM(D364:D367))</f>
        <v>-8.2357471423677497E-2</v>
      </c>
      <c r="S367" s="9"/>
      <c r="T367" s="9">
        <f>IF(SUM(D363:D367)=0,"NA",+SUM($J363:J367)/SUM(D363:D367))</f>
        <v>-8.2357471423677497E-2</v>
      </c>
      <c r="U367" s="9"/>
      <c r="V367" s="9">
        <f>IF(SUM(D362:D367)=0,"NA",+SUM($J362:J367)/SUM(D362:D367))</f>
        <v>-8.2357471423677497E-2</v>
      </c>
      <c r="W367" s="9"/>
      <c r="X367" s="9">
        <f>IF(SUM(D361:D367)=0,"NA",+SUM($J361:J367)/SUM(D361:D367))</f>
        <v>-8.2357471423677497E-2</v>
      </c>
      <c r="Y367" s="9"/>
      <c r="Z367" s="9">
        <f>IF(SUM(D360:D367)=0,"NA",+SUM($J360:J367)/SUM(D360:D367))</f>
        <v>-8.2357471423677497E-2</v>
      </c>
      <c r="AA367" s="9"/>
      <c r="AB367" s="9">
        <f>IF(SUM(D359:D367)=0,"NA",+SUM($J359:J367)/SUM(D359:D367))</f>
        <v>-8.2357471423677497E-2</v>
      </c>
      <c r="AD367" s="9">
        <f>IF(SUM(D358:D367)=0,"NA",+SUM($J358:J367)/SUM(D358:D367))</f>
        <v>-8.2357471423677497E-2</v>
      </c>
      <c r="AE367" s="9"/>
      <c r="AF367" s="9">
        <f t="shared" si="95"/>
        <v>-7.7513005011348848E-2</v>
      </c>
      <c r="AG367" s="9"/>
      <c r="AH367" s="9">
        <f t="shared" si="96"/>
        <v>-7.7513005011348848E-2</v>
      </c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2"/>
      <c r="AT367" s="2"/>
    </row>
    <row r="368" spans="1:46" x14ac:dyDescent="0.2">
      <c r="A368" s="5">
        <f>'Per Book'!A327</f>
        <v>2005</v>
      </c>
      <c r="B368" s="5" t="str">
        <f>'Per Book'!B327</f>
        <v>344 - Generators</v>
      </c>
      <c r="D368" s="11">
        <f>'Per Book'!D327+Adjustments!D327</f>
        <v>0</v>
      </c>
      <c r="E368" s="11"/>
      <c r="F368" s="11">
        <f>'Per Book'!F327+Adjustments!F327</f>
        <v>0</v>
      </c>
      <c r="G368" s="11"/>
      <c r="H368" s="11">
        <f>'Per Book'!H327+Adjustments!H327</f>
        <v>0</v>
      </c>
      <c r="I368" s="12"/>
      <c r="J368" s="11">
        <f t="shared" si="88"/>
        <v>0</v>
      </c>
      <c r="K368" s="2"/>
      <c r="L368" s="9" t="str">
        <f t="shared" si="93"/>
        <v>NA</v>
      </c>
      <c r="M368" s="9"/>
      <c r="N368" s="9">
        <f t="shared" si="94"/>
        <v>0</v>
      </c>
      <c r="O368" s="9"/>
      <c r="P368" s="9">
        <f>IF(SUM(D366:D368)=0,"NA",+SUM(J366:$J368)/SUM(D366:D368))</f>
        <v>-8.2357471423677497E-2</v>
      </c>
      <c r="Q368" s="9"/>
      <c r="R368" s="9">
        <f>IF(SUM(D365:D368)=0,"NA",+SUM($J365:J368)/SUM(D365:D368))</f>
        <v>-8.2357471423677497E-2</v>
      </c>
      <c r="S368" s="9"/>
      <c r="T368" s="9">
        <f>IF(SUM(D364:D368)=0,"NA",+SUM($J364:J368)/SUM(D364:D368))</f>
        <v>-8.2357471423677497E-2</v>
      </c>
      <c r="U368" s="9"/>
      <c r="V368" s="9">
        <f>IF(SUM(D363:D368)=0,"NA",+SUM($J363:J368)/SUM(D363:D368))</f>
        <v>-8.2357471423677497E-2</v>
      </c>
      <c r="W368" s="9"/>
      <c r="X368" s="9">
        <f>IF(SUM(D362:D368)=0,"NA",+SUM($J362:J368)/SUM(D362:D368))</f>
        <v>-8.2357471423677497E-2</v>
      </c>
      <c r="Y368" s="9"/>
      <c r="Z368" s="9">
        <f>IF(SUM(D361:D368)=0,"NA",+SUM($J361:J368)/SUM(D361:D368))</f>
        <v>-8.2357471423677497E-2</v>
      </c>
      <c r="AA368" s="9"/>
      <c r="AB368" s="9">
        <f>IF(SUM(D360:D368)=0,"NA",+SUM($J360:J368)/SUM(D360:D368))</f>
        <v>-8.2357471423677497E-2</v>
      </c>
      <c r="AD368" s="9">
        <f>IF(SUM(D359:D368)=0,"NA",+SUM($J359:J368)/SUM(D359:D368))</f>
        <v>-8.2357471423677497E-2</v>
      </c>
      <c r="AE368" s="9"/>
      <c r="AF368" s="9">
        <f t="shared" si="95"/>
        <v>-8.2357471423677497E-2</v>
      </c>
      <c r="AG368" s="9"/>
      <c r="AH368" s="9">
        <f t="shared" si="96"/>
        <v>-7.7513005011348848E-2</v>
      </c>
      <c r="AI368" s="9"/>
      <c r="AJ368" s="9">
        <f>IF(SUM($D344:$D368)=0,"NA",+SUM($J344:$J368)/SUM($D344:$D368))</f>
        <v>-8.9054580993302532E-2</v>
      </c>
      <c r="AK368" s="9"/>
      <c r="AL368" s="9"/>
      <c r="AM368" s="9"/>
      <c r="AN368" s="9"/>
      <c r="AO368" s="9"/>
      <c r="AP368" s="9"/>
      <c r="AQ368" s="9"/>
      <c r="AR368" s="9"/>
      <c r="AS368" s="2"/>
      <c r="AT368" s="2"/>
    </row>
    <row r="369" spans="1:46" x14ac:dyDescent="0.2">
      <c r="A369" s="5">
        <f>'Per Book'!A328</f>
        <v>2006</v>
      </c>
      <c r="B369" s="5" t="str">
        <f>'Per Book'!B328</f>
        <v>344 - Generators</v>
      </c>
      <c r="D369" s="11">
        <f>'Per Book'!D328+Adjustments!D328</f>
        <v>0</v>
      </c>
      <c r="E369" s="11"/>
      <c r="F369" s="11">
        <f>'Per Book'!F328+Adjustments!F328</f>
        <v>0</v>
      </c>
      <c r="G369" s="11"/>
      <c r="H369" s="11">
        <f>'Per Book'!H328+Adjustments!H328</f>
        <v>0</v>
      </c>
      <c r="I369" s="12"/>
      <c r="J369" s="11">
        <f t="shared" si="88"/>
        <v>0</v>
      </c>
      <c r="K369" s="2"/>
      <c r="L369" s="9" t="str">
        <f t="shared" si="93"/>
        <v>NA</v>
      </c>
      <c r="M369" s="9"/>
      <c r="N369" s="9" t="str">
        <f t="shared" si="94"/>
        <v>NA</v>
      </c>
      <c r="O369" s="9"/>
      <c r="P369" s="9">
        <f>IF(SUM(D367:D369)=0,"NA",+SUM(J367:$J369)/SUM(D367:D369))</f>
        <v>0</v>
      </c>
      <c r="Q369" s="9"/>
      <c r="R369" s="9">
        <f>IF(SUM(D366:D369)=0,"NA",+SUM($J366:J369)/SUM(D366:D369))</f>
        <v>-8.2357471423677497E-2</v>
      </c>
      <c r="S369" s="9"/>
      <c r="T369" s="9">
        <f>IF(SUM(D365:D369)=0,"NA",+SUM($J365:J369)/SUM(D365:D369))</f>
        <v>-8.2357471423677497E-2</v>
      </c>
      <c r="U369" s="9"/>
      <c r="V369" s="9">
        <f>IF(SUM(D364:D369)=0,"NA",+SUM($J364:J369)/SUM(D364:D369))</f>
        <v>-8.2357471423677497E-2</v>
      </c>
      <c r="W369" s="9"/>
      <c r="X369" s="9">
        <f>IF(SUM(D363:D369)=0,"NA",+SUM($J363:J369)/SUM(D363:D369))</f>
        <v>-8.2357471423677497E-2</v>
      </c>
      <c r="Y369" s="9"/>
      <c r="Z369" s="9">
        <f>IF(SUM(D362:D369)=0,"NA",+SUM($J362:J369)/SUM(D362:D369))</f>
        <v>-8.2357471423677497E-2</v>
      </c>
      <c r="AA369" s="9"/>
      <c r="AB369" s="9">
        <f>IF(SUM(D361:D369)=0,"NA",+SUM($J361:J369)/SUM(D361:D369))</f>
        <v>-8.2357471423677497E-2</v>
      </c>
      <c r="AD369" s="9">
        <f>IF(SUM(D360:D369)=0,"NA",+SUM($J360:J369)/SUM(D360:D369))</f>
        <v>-8.2357471423677497E-2</v>
      </c>
      <c r="AE369" s="9"/>
      <c r="AF369" s="9">
        <f t="shared" si="95"/>
        <v>-8.2357471423677497E-2</v>
      </c>
      <c r="AG369" s="9"/>
      <c r="AH369" s="9">
        <f t="shared" si="96"/>
        <v>-7.7513005011348848E-2</v>
      </c>
      <c r="AI369" s="9"/>
      <c r="AJ369" s="9">
        <f t="shared" ref="AJ369:AJ377" si="97">IF(SUM($D345:$D369)=0,"NA",+SUM($J345:$J369)/SUM($D345:$D369))</f>
        <v>-8.9054580993302532E-2</v>
      </c>
      <c r="AK369" s="9"/>
      <c r="AL369" s="9"/>
      <c r="AM369" s="9"/>
      <c r="AN369" s="9"/>
      <c r="AO369" s="9"/>
      <c r="AP369" s="9"/>
      <c r="AQ369" s="9"/>
      <c r="AR369" s="9"/>
      <c r="AS369" s="2"/>
      <c r="AT369" s="2"/>
    </row>
    <row r="370" spans="1:46" x14ac:dyDescent="0.2">
      <c r="A370" s="5">
        <f>'Per Book'!A329</f>
        <v>2007</v>
      </c>
      <c r="B370" s="5" t="str">
        <f>'Per Book'!B329</f>
        <v>344 - Generators</v>
      </c>
      <c r="D370" s="11">
        <f>'Per Book'!D329+Adjustments!D329</f>
        <v>178881</v>
      </c>
      <c r="E370" s="11"/>
      <c r="F370" s="11">
        <f>'Per Book'!F329+Adjustments!F329</f>
        <v>0</v>
      </c>
      <c r="G370" s="11"/>
      <c r="H370" s="11">
        <f>'Per Book'!H329+Adjustments!H329</f>
        <v>0</v>
      </c>
      <c r="I370" s="12"/>
      <c r="J370" s="11">
        <f t="shared" si="88"/>
        <v>0</v>
      </c>
      <c r="K370" s="2"/>
      <c r="L370" s="9">
        <f t="shared" si="93"/>
        <v>0</v>
      </c>
      <c r="M370" s="9"/>
      <c r="N370" s="9">
        <f t="shared" si="94"/>
        <v>0</v>
      </c>
      <c r="O370" s="9"/>
      <c r="P370" s="9">
        <f>IF(SUM(D368:D370)=0,"NA",+SUM(J368:$J370)/SUM(D368:D370))</f>
        <v>0</v>
      </c>
      <c r="Q370" s="9"/>
      <c r="R370" s="9">
        <f>IF(SUM(D367:D370)=0,"NA",+SUM($J367:J370)/SUM(D367:D370))</f>
        <v>0</v>
      </c>
      <c r="S370" s="9"/>
      <c r="T370" s="9">
        <f>IF(SUM(D366:D370)=0,"NA",+SUM($J366:J370)/SUM(D366:D370))</f>
        <v>-3.3453628445184243E-2</v>
      </c>
      <c r="U370" s="9"/>
      <c r="V370" s="9">
        <f>IF(SUM(D365:D370)=0,"NA",+SUM($J365:J370)/SUM(D365:D370))</f>
        <v>-3.3453628445184243E-2</v>
      </c>
      <c r="W370" s="9"/>
      <c r="X370" s="9">
        <f>IF(SUM(D364:D370)=0,"NA",+SUM($J364:J370)/SUM(D364:D370))</f>
        <v>-3.3453628445184243E-2</v>
      </c>
      <c r="Y370" s="9"/>
      <c r="Z370" s="9">
        <f>IF(SUM(D363:D370)=0,"NA",+SUM($J363:J370)/SUM(D363:D370))</f>
        <v>-3.3453628445184243E-2</v>
      </c>
      <c r="AA370" s="9"/>
      <c r="AB370" s="9">
        <f>IF(SUM(D362:D370)=0,"NA",+SUM($J362:J370)/SUM(D362:D370))</f>
        <v>-3.3453628445184243E-2</v>
      </c>
      <c r="AD370" s="9">
        <f>IF(SUM(D361:D370)=0,"NA",+SUM($J361:J370)/SUM(D361:D370))</f>
        <v>-3.3453628445184243E-2</v>
      </c>
      <c r="AE370" s="9"/>
      <c r="AF370" s="9">
        <f t="shared" si="95"/>
        <v>-3.3453628445184243E-2</v>
      </c>
      <c r="AG370" s="9"/>
      <c r="AH370" s="9">
        <f t="shared" si="96"/>
        <v>-3.2997209030909733E-2</v>
      </c>
      <c r="AI370" s="9"/>
      <c r="AJ370" s="9">
        <f t="shared" si="97"/>
        <v>-3.2997209030909733E-2</v>
      </c>
      <c r="AK370" s="9"/>
      <c r="AL370" s="9"/>
      <c r="AM370" s="9"/>
      <c r="AN370" s="9"/>
      <c r="AO370" s="9"/>
      <c r="AP370" s="9"/>
      <c r="AQ370" s="9"/>
      <c r="AR370" s="9"/>
      <c r="AS370" s="2"/>
      <c r="AT370" s="2"/>
    </row>
    <row r="371" spans="1:46" x14ac:dyDescent="0.2">
      <c r="A371" s="5">
        <f>'Per Book'!A330</f>
        <v>2008</v>
      </c>
      <c r="B371" s="5" t="str">
        <f>'Per Book'!B330</f>
        <v>344 - Generators</v>
      </c>
      <c r="D371" s="11">
        <f>'Per Book'!D330+Adjustments!D330</f>
        <v>139365.59</v>
      </c>
      <c r="E371" s="11"/>
      <c r="F371" s="11">
        <f>'Per Book'!F330+Adjustments!F330</f>
        <v>0</v>
      </c>
      <c r="G371" s="11"/>
      <c r="H371" s="11">
        <f>'Per Book'!H330+Adjustments!H330</f>
        <v>75.95</v>
      </c>
      <c r="I371" s="12"/>
      <c r="J371" s="11">
        <f t="shared" si="88"/>
        <v>-75.95</v>
      </c>
      <c r="K371" s="2"/>
      <c r="L371" s="9">
        <f t="shared" si="93"/>
        <v>-5.4496952942257844E-4</v>
      </c>
      <c r="M371" s="9"/>
      <c r="N371" s="9">
        <f t="shared" si="94"/>
        <v>-2.3865141807175377E-4</v>
      </c>
      <c r="O371" s="9"/>
      <c r="P371" s="9">
        <f>IF(SUM(D369:D371)=0,"NA",+SUM(J369:$J371)/SUM(D369:D371))</f>
        <v>-2.3865141807175377E-4</v>
      </c>
      <c r="Q371" s="9"/>
      <c r="R371" s="9">
        <f>IF(SUM(D368:D371)=0,"NA",+SUM($J368:J371)/SUM(D368:D371))</f>
        <v>-2.3865141807175377E-4</v>
      </c>
      <c r="S371" s="9"/>
      <c r="T371" s="9">
        <f>IF(SUM(D367:D371)=0,"NA",+SUM($J367:J371)/SUM(D367:D371))</f>
        <v>-1.7237324228939536E-4</v>
      </c>
      <c r="U371" s="9"/>
      <c r="V371" s="9">
        <f>IF(SUM(D366:D371)=0,"NA",+SUM($J366:J371)/SUM(D366:D371))</f>
        <v>-2.3044657061562078E-2</v>
      </c>
      <c r="W371" s="9"/>
      <c r="X371" s="9">
        <f>IF(SUM(D365:D371)=0,"NA",+SUM($J365:J371)/SUM(D365:D371))</f>
        <v>-2.3044657061562078E-2</v>
      </c>
      <c r="Y371" s="9"/>
      <c r="Z371" s="9">
        <f>IF(SUM(D364:D371)=0,"NA",+SUM($J364:J371)/SUM(D364:D371))</f>
        <v>-2.3044657061562078E-2</v>
      </c>
      <c r="AA371" s="9"/>
      <c r="AB371" s="9">
        <f>IF(SUM(D363:D371)=0,"NA",+SUM($J363:J371)/SUM(D363:D371))</f>
        <v>-2.3044657061562078E-2</v>
      </c>
      <c r="AD371" s="9">
        <f>IF(SUM(D362:D371)=0,"NA",+SUM($J362:J371)/SUM(D362:D371))</f>
        <v>-2.3044657061562078E-2</v>
      </c>
      <c r="AE371" s="9"/>
      <c r="AF371" s="9">
        <f t="shared" si="95"/>
        <v>-2.3044657061562078E-2</v>
      </c>
      <c r="AG371" s="9"/>
      <c r="AH371" s="9">
        <f t="shared" si="96"/>
        <v>-2.2965470158556565E-2</v>
      </c>
      <c r="AI371" s="9"/>
      <c r="AJ371" s="9">
        <f t="shared" si="97"/>
        <v>-2.2965470158556565E-2</v>
      </c>
      <c r="AK371" s="9"/>
      <c r="AL371" s="9"/>
      <c r="AM371" s="9"/>
      <c r="AN371" s="9"/>
      <c r="AO371" s="9"/>
      <c r="AP371" s="9"/>
      <c r="AQ371" s="9"/>
      <c r="AR371" s="9"/>
      <c r="AS371" s="2"/>
      <c r="AT371" s="2"/>
    </row>
    <row r="372" spans="1:46" x14ac:dyDescent="0.2">
      <c r="A372" s="5">
        <f>'Per Book'!A331</f>
        <v>2009</v>
      </c>
      <c r="B372" s="5" t="str">
        <f>'Per Book'!B331</f>
        <v>344 - Generators</v>
      </c>
      <c r="D372" s="11">
        <f>'Per Book'!D331+Adjustments!D331</f>
        <v>1806.14</v>
      </c>
      <c r="E372" s="11"/>
      <c r="F372" s="11">
        <f>'Per Book'!F331+Adjustments!F331</f>
        <v>0</v>
      </c>
      <c r="G372" s="11"/>
      <c r="H372" s="11">
        <f>'Per Book'!H331+Adjustments!H331</f>
        <v>0</v>
      </c>
      <c r="I372" s="12"/>
      <c r="J372" s="11">
        <f t="shared" si="88"/>
        <v>0</v>
      </c>
      <c r="K372" s="2"/>
      <c r="L372" s="9">
        <f t="shared" si="93"/>
        <v>0</v>
      </c>
      <c r="M372" s="9"/>
      <c r="N372" s="9">
        <f t="shared" si="94"/>
        <v>-5.3799723216539175E-4</v>
      </c>
      <c r="O372" s="9"/>
      <c r="P372" s="9">
        <f>IF(SUM(D370:D372)=0,"NA",+SUM(J370:$J372)/SUM(D370:D372))</f>
        <v>-2.3730464664369527E-4</v>
      </c>
      <c r="Q372" s="9"/>
      <c r="R372" s="9">
        <f>IF(SUM(D369:D372)=0,"NA",+SUM($J369:J372)/SUM(D369:D372))</f>
        <v>-2.3730464664369527E-4</v>
      </c>
      <c r="S372" s="9"/>
      <c r="T372" s="9">
        <f>IF(SUM(D368:D372)=0,"NA",+SUM($J368:J372)/SUM(D368:D372))</f>
        <v>-2.3730464664369527E-4</v>
      </c>
      <c r="U372" s="9"/>
      <c r="V372" s="9">
        <f>IF(SUM(D367:D372)=0,"NA",+SUM($J367:J372)/SUM(D367:D372))</f>
        <v>-1.7166954361013298E-4</v>
      </c>
      <c r="W372" s="9"/>
      <c r="X372" s="9">
        <f>IF(SUM(D366:D372)=0,"NA",+SUM($J366:J372)/SUM(D366:D372))</f>
        <v>-2.2950579265479026E-2</v>
      </c>
      <c r="Y372" s="9"/>
      <c r="Z372" s="9">
        <f>IF(SUM(D365:D372)=0,"NA",+SUM($J365:J372)/SUM(D365:D372))</f>
        <v>-2.2950579265479026E-2</v>
      </c>
      <c r="AA372" s="9"/>
      <c r="AB372" s="9">
        <f>IF(SUM(D364:D372)=0,"NA",+SUM($J364:J372)/SUM(D364:D372))</f>
        <v>-2.2950579265479026E-2</v>
      </c>
      <c r="AD372" s="9">
        <f>IF(SUM(D363:D372)=0,"NA",+SUM($J363:J372)/SUM(D363:D372))</f>
        <v>-2.2950579265479026E-2</v>
      </c>
      <c r="AE372" s="9"/>
      <c r="AF372" s="9">
        <f t="shared" si="95"/>
        <v>-2.2950579265479026E-2</v>
      </c>
      <c r="AG372" s="9"/>
      <c r="AH372" s="9">
        <f t="shared" si="96"/>
        <v>-2.2873834107257393E-2</v>
      </c>
      <c r="AI372" s="9"/>
      <c r="AJ372" s="9">
        <f t="shared" si="97"/>
        <v>-2.2873834107257393E-2</v>
      </c>
      <c r="AK372" s="9"/>
      <c r="AL372" s="9"/>
      <c r="AM372" s="9"/>
      <c r="AN372" s="9"/>
      <c r="AO372" s="9"/>
      <c r="AP372" s="9"/>
      <c r="AQ372" s="9"/>
      <c r="AR372" s="9"/>
      <c r="AS372" s="2"/>
      <c r="AT372" s="2"/>
    </row>
    <row r="373" spans="1:46" x14ac:dyDescent="0.2">
      <c r="A373" s="5">
        <f>'Per Book'!A332</f>
        <v>2010</v>
      </c>
      <c r="B373" s="5" t="str">
        <f>'Per Book'!B332</f>
        <v>344 - Generators</v>
      </c>
      <c r="D373" s="11">
        <f>'Per Book'!D332+Adjustments!D332</f>
        <v>47896.480000000003</v>
      </c>
      <c r="E373" s="11"/>
      <c r="F373" s="11">
        <f>'Per Book'!F332+Adjustments!F332</f>
        <v>0</v>
      </c>
      <c r="G373" s="11"/>
      <c r="H373" s="11">
        <f>'Per Book'!H332+Adjustments!H332</f>
        <v>4942.66</v>
      </c>
      <c r="I373" s="12"/>
      <c r="J373" s="11">
        <f t="shared" si="88"/>
        <v>-4942.66</v>
      </c>
      <c r="K373" s="2"/>
      <c r="L373" s="9">
        <f t="shared" si="93"/>
        <v>-0.10319463977311066</v>
      </c>
      <c r="M373" s="9"/>
      <c r="N373" s="9">
        <f t="shared" si="94"/>
        <v>-9.9444657042224327E-2</v>
      </c>
      <c r="O373" s="9"/>
      <c r="P373" s="9">
        <f>IF(SUM(D371:D373)=0,"NA",+SUM(J371:$J373)/SUM(D371:D373))</f>
        <v>-2.6543912379558676E-2</v>
      </c>
      <c r="Q373" s="9"/>
      <c r="R373" s="9">
        <f>IF(SUM(D370:D373)=0,"NA",+SUM($J370:J373)/SUM(D370:D373))</f>
        <v>-1.3639409634824328E-2</v>
      </c>
      <c r="S373" s="9"/>
      <c r="T373" s="9">
        <f>IF(SUM(D369:D373)=0,"NA",+SUM($J369:J373)/SUM(D369:D373))</f>
        <v>-1.3639409634824328E-2</v>
      </c>
      <c r="U373" s="9"/>
      <c r="V373" s="9">
        <f>IF(SUM(D368:D373)=0,"NA",+SUM($J368:J373)/SUM(D368:D373))</f>
        <v>-1.3639409634824328E-2</v>
      </c>
      <c r="W373" s="9"/>
      <c r="X373" s="9">
        <f>IF(SUM(D367:D373)=0,"NA",+SUM($J367:J373)/SUM(D367:D373))</f>
        <v>-1.0235455178163072E-2</v>
      </c>
      <c r="Y373" s="9"/>
      <c r="Z373" s="9">
        <f>IF(SUM(D366:D373)=0,"NA",+SUM($J366:J373)/SUM(D366:D373))</f>
        <v>-3.0789210025162331E-2</v>
      </c>
      <c r="AA373" s="9"/>
      <c r="AB373" s="9">
        <f>IF(SUM(D365:D373)=0,"NA",+SUM($J365:J373)/SUM(D365:D373))</f>
        <v>-3.0789210025162331E-2</v>
      </c>
      <c r="AD373" s="9">
        <f>IF(SUM(D364:D373)=0,"NA",+SUM($J364:J373)/SUM(D364:D373))</f>
        <v>-3.0789210025162331E-2</v>
      </c>
      <c r="AE373" s="9"/>
      <c r="AF373" s="9">
        <f t="shared" si="95"/>
        <v>-3.0789210025162331E-2</v>
      </c>
      <c r="AG373" s="9"/>
      <c r="AH373" s="9">
        <f t="shared" si="96"/>
        <v>-3.0789210025162331E-2</v>
      </c>
      <c r="AI373" s="9"/>
      <c r="AJ373" s="9">
        <f t="shared" si="97"/>
        <v>-3.0559635836392089E-2</v>
      </c>
      <c r="AK373" s="9"/>
      <c r="AL373" s="9">
        <f>IF(SUM($D344:$D373)=0,"NA",+SUM($J344:$J373)/SUM($D344:$D373))</f>
        <v>-5.0676635627764137E-2</v>
      </c>
      <c r="AM373" s="9"/>
      <c r="AN373" s="9"/>
      <c r="AO373" s="9"/>
      <c r="AP373" s="9"/>
      <c r="AQ373" s="9"/>
      <c r="AR373" s="9"/>
      <c r="AS373" s="2"/>
      <c r="AT373" s="2"/>
    </row>
    <row r="374" spans="1:46" x14ac:dyDescent="0.2">
      <c r="A374" s="5">
        <f>'Per Book'!A333</f>
        <v>2011</v>
      </c>
      <c r="B374" s="5" t="str">
        <f>'Per Book'!B333</f>
        <v>344 - Generators</v>
      </c>
      <c r="D374" s="11">
        <f>'Per Book'!D333+Adjustments!D333</f>
        <v>29345.96</v>
      </c>
      <c r="E374" s="11"/>
      <c r="F374" s="11">
        <f>'Per Book'!F333+Adjustments!F333</f>
        <v>20406.93</v>
      </c>
      <c r="G374" s="11"/>
      <c r="H374" s="11">
        <f>'Per Book'!H333+Adjustments!H333</f>
        <v>5863.99</v>
      </c>
      <c r="I374" s="12"/>
      <c r="J374" s="11">
        <f t="shared" si="88"/>
        <v>14542.94</v>
      </c>
      <c r="K374" s="2"/>
      <c r="L374" s="9">
        <f t="shared" si="93"/>
        <v>0.49556872564400689</v>
      </c>
      <c r="M374" s="9"/>
      <c r="N374" s="9">
        <f t="shared" si="94"/>
        <v>0.12428763255018874</v>
      </c>
      <c r="O374" s="9"/>
      <c r="P374" s="9">
        <f>IF(SUM(D372:D374)=0,"NA",+SUM(J372:$J374)/SUM(D372:D374))</f>
        <v>0.12144784890506573</v>
      </c>
      <c r="Q374" s="9"/>
      <c r="R374" s="9">
        <f>IF(SUM(D371:D374)=0,"NA",+SUM($J371:J374)/SUM(D371:D374))</f>
        <v>4.3606740350225451E-2</v>
      </c>
      <c r="S374" s="9"/>
      <c r="T374" s="9">
        <f>IF(SUM(D370:D374)=0,"NA",+SUM($J370:J374)/SUM(D370:D374))</f>
        <v>2.3972931762548239E-2</v>
      </c>
      <c r="U374" s="9"/>
      <c r="V374" s="9">
        <f>IF(SUM(D369:D374)=0,"NA",+SUM($J369:J374)/SUM(D369:D374))</f>
        <v>2.3972931762548239E-2</v>
      </c>
      <c r="W374" s="9"/>
      <c r="X374" s="9">
        <f>IF(SUM(D368:D374)=0,"NA",+SUM($J368:J374)/SUM(D368:D374))</f>
        <v>2.3972931762548239E-2</v>
      </c>
      <c r="Y374" s="9"/>
      <c r="Z374" s="9">
        <f>IF(SUM(D367:D374)=0,"NA",+SUM($J367:J374)/SUM(D367:D374))</f>
        <v>1.8327924980344447E-2</v>
      </c>
      <c r="AA374" s="9"/>
      <c r="AB374" s="9">
        <f>IF(SUM(D366:D374)=0,"NA",+SUM($J366:J374)/SUM(D366:D374))</f>
        <v>-1.0651342147815601E-3</v>
      </c>
      <c r="AD374" s="9">
        <f>IF(SUM(D365:D374)=0,"NA",+SUM($J365:J374)/SUM(D365:D374))</f>
        <v>-1.0651342147815601E-3</v>
      </c>
      <c r="AE374" s="9"/>
      <c r="AF374" s="9">
        <f t="shared" si="95"/>
        <v>-1.0651342147815601E-3</v>
      </c>
      <c r="AG374" s="9"/>
      <c r="AH374" s="9">
        <f t="shared" si="96"/>
        <v>-1.0651342147815601E-3</v>
      </c>
      <c r="AI374" s="9"/>
      <c r="AJ374" s="9">
        <f t="shared" si="97"/>
        <v>-1.4220115521666277E-3</v>
      </c>
      <c r="AK374" s="9"/>
      <c r="AL374" s="9">
        <f t="shared" ref="AL374:AL377" si="98">IF(SUM($D345:$D374)=0,"NA",+SUM($J345:$J374)/SUM($D345:$D374))</f>
        <v>-2.9371075947412974E-2</v>
      </c>
      <c r="AM374" s="9"/>
      <c r="AN374" s="9"/>
      <c r="AO374" s="9"/>
      <c r="AP374" s="9"/>
      <c r="AQ374" s="9"/>
      <c r="AR374" s="9"/>
      <c r="AS374" s="2"/>
      <c r="AT374" s="2"/>
    </row>
    <row r="375" spans="1:46" x14ac:dyDescent="0.2">
      <c r="A375" s="5">
        <f>'Per Book'!A334</f>
        <v>2012</v>
      </c>
      <c r="B375" s="5" t="str">
        <f>'Per Book'!B334</f>
        <v>344 - Generators</v>
      </c>
      <c r="D375" s="11">
        <f>'Per Book'!D334+Adjustments!D334</f>
        <v>7462.48</v>
      </c>
      <c r="E375" s="11"/>
      <c r="F375" s="11">
        <f>'Per Book'!F334+Adjustments!F334</f>
        <v>0</v>
      </c>
      <c r="G375" s="11"/>
      <c r="H375" s="11">
        <f>'Per Book'!H334+Adjustments!H334</f>
        <v>0</v>
      </c>
      <c r="I375" s="12"/>
      <c r="J375" s="11">
        <f t="shared" si="88"/>
        <v>0</v>
      </c>
      <c r="K375" s="2"/>
      <c r="L375" s="9">
        <f t="shared" si="93"/>
        <v>0</v>
      </c>
      <c r="M375" s="9"/>
      <c r="N375" s="9">
        <f t="shared" si="94"/>
        <v>0.39509797209553027</v>
      </c>
      <c r="O375" s="9"/>
      <c r="P375" s="9">
        <f>IF(SUM(D373:D375)=0,"NA",+SUM(J373:$J375)/SUM(D373:D375))</f>
        <v>0.11333792653366535</v>
      </c>
      <c r="Q375" s="9"/>
      <c r="R375" s="9">
        <f>IF(SUM(D372:D375)=0,"NA",+SUM($J372:J375)/SUM(D372:D375))</f>
        <v>0.11097170697018394</v>
      </c>
      <c r="S375" s="9"/>
      <c r="T375" s="9">
        <f>IF(SUM(D371:D375)=0,"NA",+SUM($J371:J375)/SUM(D371:D375))</f>
        <v>4.2166067187555688E-2</v>
      </c>
      <c r="U375" s="9"/>
      <c r="V375" s="9">
        <f>IF(SUM(D370:D375)=0,"NA",+SUM($J370:J375)/SUM(D370:D375))</f>
        <v>2.3530944998815966E-2</v>
      </c>
      <c r="W375" s="9"/>
      <c r="X375" s="9">
        <f>IF(SUM(D369:D375)=0,"NA",+SUM($J369:J375)/SUM(D369:D375))</f>
        <v>2.3530944998815966E-2</v>
      </c>
      <c r="Y375" s="9"/>
      <c r="Z375" s="9">
        <f>IF(SUM(D368:D375)=0,"NA",+SUM($J368:J375)/SUM(D368:D375))</f>
        <v>2.3530944998815966E-2</v>
      </c>
      <c r="AA375" s="9"/>
      <c r="AB375" s="9">
        <f>IF(SUM(D367:D375)=0,"NA",+SUM($J367:J375)/SUM(D367:D375))</f>
        <v>1.8068457389085683E-2</v>
      </c>
      <c r="AD375" s="9">
        <f>IF(SUM(D366:D375)=0,"NA",+SUM($J366:J375)/SUM(D366:D375))</f>
        <v>-1.0500551586760244E-3</v>
      </c>
      <c r="AE375" s="9"/>
      <c r="AF375" s="9">
        <f t="shared" si="95"/>
        <v>-1.0500551586760244E-3</v>
      </c>
      <c r="AG375" s="9"/>
      <c r="AH375" s="9">
        <f t="shared" si="96"/>
        <v>-1.0500551586760244E-3</v>
      </c>
      <c r="AI375" s="9"/>
      <c r="AJ375" s="9">
        <f t="shared" si="97"/>
        <v>-1.4022633812440771E-3</v>
      </c>
      <c r="AK375" s="9"/>
      <c r="AL375" s="9">
        <f t="shared" si="98"/>
        <v>-1.4022633812440771E-3</v>
      </c>
      <c r="AM375" s="9"/>
      <c r="AN375" s="9"/>
      <c r="AO375" s="9"/>
      <c r="AP375" s="9"/>
      <c r="AQ375" s="9"/>
      <c r="AR375" s="9"/>
      <c r="AS375" s="2"/>
      <c r="AT375" s="2"/>
    </row>
    <row r="376" spans="1:46" x14ac:dyDescent="0.2">
      <c r="A376" s="5">
        <f>'Per Book'!A335</f>
        <v>2013</v>
      </c>
      <c r="B376" s="5" t="str">
        <f>'Per Book'!B335</f>
        <v>344 - Generators</v>
      </c>
      <c r="D376" s="11">
        <f>'Per Book'!D335+Adjustments!D335</f>
        <v>81184.639999999999</v>
      </c>
      <c r="E376" s="11"/>
      <c r="F376" s="11">
        <f>'Per Book'!F335+Adjustments!F335</f>
        <v>0</v>
      </c>
      <c r="G376" s="11"/>
      <c r="H376" s="11">
        <f>'Per Book'!H335+Adjustments!H335</f>
        <v>24778.68</v>
      </c>
      <c r="I376" s="12"/>
      <c r="J376" s="11">
        <f t="shared" si="88"/>
        <v>-24778.68</v>
      </c>
      <c r="K376" s="2"/>
      <c r="L376" s="9">
        <f t="shared" si="93"/>
        <v>-0.30521389267723548</v>
      </c>
      <c r="M376" s="9"/>
      <c r="N376" s="9">
        <f t="shared" si="94"/>
        <v>-0.27952041758378615</v>
      </c>
      <c r="O376" s="9"/>
      <c r="P376" s="9">
        <f>IF(SUM(D374:D376)=0,"NA",+SUM(J374:$J376)/SUM(D374:D376))</f>
        <v>-8.6748646615547279E-2</v>
      </c>
      <c r="Q376" s="9"/>
      <c r="R376" s="9">
        <f>IF(SUM(D373:D376)=0,"NA",+SUM($J373:J376)/SUM(D373:D376))</f>
        <v>-9.1497017654396093E-2</v>
      </c>
      <c r="S376" s="9"/>
      <c r="T376" s="9">
        <f>IF(SUM(D372:D376)=0,"NA",+SUM($J372:J376)/SUM(D372:D376))</f>
        <v>-9.0511563504609829E-2</v>
      </c>
      <c r="U376" s="9"/>
      <c r="V376" s="9">
        <f>IF(SUM(D371:D376)=0,"NA",+SUM($J371:J376)/SUM(D371:D376))</f>
        <v>-4.9678518578489643E-2</v>
      </c>
      <c r="W376" s="9"/>
      <c r="X376" s="9">
        <f>IF(SUM(D370:D376)=0,"NA",+SUM($J370:J376)/SUM(D370:D376))</f>
        <v>-3.1391278993231887E-2</v>
      </c>
      <c r="Y376" s="9"/>
      <c r="Z376" s="9">
        <f>IF(SUM(D369:D376)=0,"NA",+SUM($J369:J376)/SUM(D369:D376))</f>
        <v>-3.1391278993231887E-2</v>
      </c>
      <c r="AA376" s="9"/>
      <c r="AB376" s="9">
        <f>IF(SUM(D368:D376)=0,"NA",+SUM($J368:J376)/SUM(D368:D376))</f>
        <v>-3.1391278993231887E-2</v>
      </c>
      <c r="AD376" s="9">
        <f>IF(SUM(D367:D376)=0,"NA",+SUM($J367:J376)/SUM(D367:D376))</f>
        <v>-2.5076633297733568E-2</v>
      </c>
      <c r="AE376" s="9"/>
      <c r="AF376" s="9">
        <f t="shared" si="95"/>
        <v>-4.1643599318129804E-2</v>
      </c>
      <c r="AG376" s="9"/>
      <c r="AH376" s="9">
        <f t="shared" si="96"/>
        <v>-4.1643599318129804E-2</v>
      </c>
      <c r="AI376" s="9"/>
      <c r="AJ376" s="9">
        <f t="shared" si="97"/>
        <v>-4.1278333192921443E-2</v>
      </c>
      <c r="AK376" s="9"/>
      <c r="AL376" s="9">
        <f t="shared" si="98"/>
        <v>-4.1278333192921443E-2</v>
      </c>
      <c r="AM376" s="9"/>
      <c r="AN376" s="9"/>
      <c r="AO376" s="9"/>
      <c r="AP376" s="9"/>
      <c r="AQ376" s="9"/>
      <c r="AR376" s="9"/>
      <c r="AS376" s="2"/>
      <c r="AT376" s="2"/>
    </row>
    <row r="377" spans="1:46" x14ac:dyDescent="0.2">
      <c r="A377" s="5">
        <f>'Per Book'!A336</f>
        <v>2014</v>
      </c>
      <c r="B377" s="5" t="str">
        <f>'Per Book'!B336</f>
        <v>344 - Generators</v>
      </c>
      <c r="D377" s="11">
        <f>'Per Book'!D336+Adjustments!D336</f>
        <v>143956.03</v>
      </c>
      <c r="E377" s="11"/>
      <c r="F377" s="11">
        <f>'Per Book'!F336+Adjustments!F336</f>
        <v>0</v>
      </c>
      <c r="G377" s="11"/>
      <c r="H377" s="11">
        <f>'Per Book'!H336+Adjustments!H336</f>
        <v>2982.14</v>
      </c>
      <c r="I377" s="12"/>
      <c r="J377" s="11">
        <f t="shared" si="88"/>
        <v>-2982.14</v>
      </c>
      <c r="K377" s="2"/>
      <c r="L377" s="9">
        <f t="shared" si="93"/>
        <v>-2.0715631015942853E-2</v>
      </c>
      <c r="M377" s="9"/>
      <c r="N377" s="9">
        <f t="shared" si="94"/>
        <v>-0.12330433235363474</v>
      </c>
      <c r="O377" s="9"/>
      <c r="P377" s="9">
        <f>IF(SUM(D375:D377)=0,"NA",+SUM(J375:$J377)/SUM(D375:D377))</f>
        <v>-0.11934842670875266</v>
      </c>
      <c r="Q377" s="9"/>
      <c r="R377" s="9">
        <f>IF(SUM(D374:D377)=0,"NA",+SUM($J374:J377)/SUM(D374:D377))</f>
        <v>-5.0459724791582609E-2</v>
      </c>
      <c r="S377" s="9"/>
      <c r="T377" s="9">
        <f>IF(SUM(D373:D377)=0,"NA",+SUM($J373:J377)/SUM(D373:D377))</f>
        <v>-5.8611581336368228E-2</v>
      </c>
      <c r="U377" s="9"/>
      <c r="V377" s="9">
        <f>IF(SUM(D372:D377)=0,"NA",+SUM($J372:J377)/SUM(D372:D377))</f>
        <v>-5.8271904988302176E-2</v>
      </c>
      <c r="W377" s="9"/>
      <c r="X377" s="9">
        <f>IF(SUM(D371:D377)=0,"NA",+SUM($J371:J377)/SUM(D371:D377))</f>
        <v>-4.043412346115665E-2</v>
      </c>
      <c r="Y377" s="9"/>
      <c r="Z377" s="9">
        <f>IF(SUM(D370:D377)=0,"NA",+SUM($J370:J377)/SUM(D370:D377))</f>
        <v>-2.8951482201127317E-2</v>
      </c>
      <c r="AA377" s="9"/>
      <c r="AB377" s="9">
        <f>IF(SUM(D369:D377)=0,"NA",+SUM($J369:J377)/SUM(D369:D377))</f>
        <v>-2.8951482201127317E-2</v>
      </c>
      <c r="AD377" s="9">
        <f>IF(SUM(D368:D377)=0,"NA",+SUM($J368:J377)/SUM(D368:D377))</f>
        <v>-2.8951482201127317E-2</v>
      </c>
      <c r="AE377" s="9"/>
      <c r="AF377" s="9">
        <f t="shared" si="95"/>
        <v>-3.7638752899641685E-2</v>
      </c>
      <c r="AG377" s="9"/>
      <c r="AH377" s="9">
        <f t="shared" si="96"/>
        <v>-3.7638752899641685E-2</v>
      </c>
      <c r="AI377" s="9"/>
      <c r="AJ377" s="9">
        <f t="shared" si="97"/>
        <v>-3.7396168276140791E-2</v>
      </c>
      <c r="AK377" s="9"/>
      <c r="AL377" s="9">
        <f t="shared" si="98"/>
        <v>-3.7396168276140791E-2</v>
      </c>
      <c r="AM377" s="9"/>
      <c r="AN377" s="9">
        <f>IF(SUM($D344:$D377)=0,"NA",+SUM($J344:$J377)/SUM($D344:$D377))</f>
        <v>-5.061895036531007E-2</v>
      </c>
      <c r="AO377" s="9"/>
      <c r="AP377" s="9"/>
      <c r="AQ377" s="9"/>
      <c r="AR377" s="9"/>
      <c r="AS377" s="2"/>
      <c r="AT377" s="2"/>
    </row>
    <row r="378" spans="1:46" x14ac:dyDescent="0.2">
      <c r="A378" s="5"/>
      <c r="B378" s="5" t="s">
        <v>39</v>
      </c>
      <c r="D378" s="11">
        <f>AVERAGE(D368:D377)</f>
        <v>62989.831999999995</v>
      </c>
      <c r="E378" s="11"/>
      <c r="F378" s="11"/>
      <c r="G378" s="11"/>
      <c r="H378" s="11"/>
      <c r="I378" s="12"/>
      <c r="J378" s="11"/>
      <c r="K378" s="2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2"/>
      <c r="AT378" s="2"/>
    </row>
    <row r="379" spans="1:46" x14ac:dyDescent="0.2">
      <c r="A379" s="5"/>
      <c r="B379" s="5" t="s">
        <v>40</v>
      </c>
      <c r="D379" s="11">
        <v>73938902.200000003</v>
      </c>
      <c r="E379" s="11"/>
      <c r="F379" s="11"/>
      <c r="G379" s="11"/>
      <c r="H379" s="11"/>
      <c r="I379" s="12"/>
      <c r="J379" s="11"/>
      <c r="K379" s="2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2"/>
      <c r="AT379" s="2"/>
    </row>
    <row r="380" spans="1:46" x14ac:dyDescent="0.2">
      <c r="A380" s="5"/>
      <c r="B380" s="5" t="s">
        <v>42</v>
      </c>
      <c r="D380" s="25">
        <f>+D378/D379</f>
        <v>8.5191732803411831E-4</v>
      </c>
      <c r="E380" s="11"/>
      <c r="F380" s="11"/>
      <c r="G380" s="11"/>
      <c r="H380" s="11"/>
      <c r="I380" s="12"/>
      <c r="J380" s="11"/>
      <c r="K380" s="2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2"/>
      <c r="AT380" s="2"/>
    </row>
    <row r="381" spans="1:46" x14ac:dyDescent="0.2">
      <c r="A381" s="5"/>
      <c r="B381" s="5"/>
      <c r="D381" s="11"/>
      <c r="E381" s="11"/>
      <c r="F381" s="11"/>
      <c r="G381" s="11"/>
      <c r="H381" s="11"/>
      <c r="I381" s="12"/>
      <c r="J381" s="11"/>
      <c r="K381" s="2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2"/>
      <c r="AT381" s="2"/>
    </row>
    <row r="382" spans="1:46" x14ac:dyDescent="0.2">
      <c r="A382" s="5"/>
      <c r="B382" s="5"/>
      <c r="D382" s="11"/>
      <c r="E382" s="11"/>
      <c r="F382" s="11"/>
      <c r="G382" s="11"/>
      <c r="H382" s="11"/>
      <c r="I382" s="12"/>
      <c r="J382" s="11"/>
      <c r="K382" s="2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2"/>
      <c r="AT382" s="2"/>
    </row>
    <row r="383" spans="1:46" x14ac:dyDescent="0.2">
      <c r="A383" s="5"/>
      <c r="B383" s="5"/>
      <c r="D383" s="11"/>
      <c r="E383" s="11"/>
      <c r="F383" s="11"/>
      <c r="G383" s="11"/>
      <c r="H383" s="11"/>
      <c r="I383" s="12"/>
      <c r="J383" s="11"/>
      <c r="K383" s="2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2"/>
      <c r="AT383" s="2"/>
    </row>
    <row r="384" spans="1:46" x14ac:dyDescent="0.2">
      <c r="A384" s="5"/>
      <c r="B384" s="5"/>
      <c r="D384" s="11"/>
      <c r="E384" s="11"/>
      <c r="F384" s="11"/>
      <c r="G384" s="11"/>
      <c r="H384" s="11"/>
      <c r="I384" s="12"/>
      <c r="J384" s="11"/>
      <c r="K384" s="2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2"/>
      <c r="AT384" s="2"/>
    </row>
    <row r="385" spans="1:46" x14ac:dyDescent="0.2">
      <c r="A385" s="5">
        <f>'Per Book'!A339</f>
        <v>1981</v>
      </c>
      <c r="B385" s="5" t="str">
        <f>'Per Book'!B339</f>
        <v>345 - Accessory Electric Equipment</v>
      </c>
      <c r="D385" s="11">
        <f>'Per Book'!D339+Adjustments!D339</f>
        <v>0</v>
      </c>
      <c r="E385" s="11"/>
      <c r="F385" s="11">
        <f>'Per Book'!F339+Adjustments!F339</f>
        <v>0</v>
      </c>
      <c r="G385" s="11"/>
      <c r="H385" s="11">
        <f>'Per Book'!H339+Adjustments!H339</f>
        <v>0</v>
      </c>
      <c r="I385" s="12"/>
      <c r="J385" s="11">
        <f t="shared" si="88"/>
        <v>0</v>
      </c>
      <c r="K385" s="2"/>
      <c r="L385" s="9" t="str">
        <f t="shared" ref="L385:L388" si="99">IF(+D385=0,"NA",+J385/D385)</f>
        <v>NA</v>
      </c>
      <c r="M385" s="9"/>
      <c r="N385" s="9" t="s">
        <v>23</v>
      </c>
      <c r="O385" s="9"/>
      <c r="P385" s="9" t="s">
        <v>23</v>
      </c>
      <c r="Q385" s="9"/>
      <c r="R385" s="9" t="s">
        <v>23</v>
      </c>
      <c r="S385" s="9"/>
      <c r="T385" s="9" t="s">
        <v>23</v>
      </c>
      <c r="U385" s="9"/>
      <c r="V385" s="9" t="s">
        <v>23</v>
      </c>
      <c r="W385" s="9"/>
      <c r="X385" s="9" t="s">
        <v>23</v>
      </c>
      <c r="Y385" s="9"/>
      <c r="Z385" s="9" t="s">
        <v>23</v>
      </c>
      <c r="AA385" s="9"/>
      <c r="AB385" s="9" t="s">
        <v>23</v>
      </c>
      <c r="AD385" s="9" t="s">
        <v>23</v>
      </c>
      <c r="AE385" s="9"/>
      <c r="AF385" s="9" t="s">
        <v>23</v>
      </c>
      <c r="AG385" s="9"/>
      <c r="AH385" s="9"/>
      <c r="AI385" s="9"/>
      <c r="AJ385" s="9" t="s">
        <v>23</v>
      </c>
      <c r="AK385" s="9"/>
      <c r="AO385" s="9"/>
      <c r="AP385" s="9"/>
      <c r="AQ385" s="9"/>
      <c r="AR385" s="9"/>
      <c r="AS385" s="2"/>
      <c r="AT385" s="2"/>
    </row>
    <row r="386" spans="1:46" x14ac:dyDescent="0.2">
      <c r="A386" s="5">
        <f>'Per Book'!A340</f>
        <v>1982</v>
      </c>
      <c r="B386" s="5" t="str">
        <f>'Per Book'!B340</f>
        <v>345 - Accessory Electric Equipment</v>
      </c>
      <c r="D386" s="11">
        <f>'Per Book'!D340+Adjustments!D340</f>
        <v>0</v>
      </c>
      <c r="E386" s="11"/>
      <c r="F386" s="11">
        <f>'Per Book'!F340+Adjustments!F340</f>
        <v>0</v>
      </c>
      <c r="G386" s="11"/>
      <c r="H386" s="11">
        <f>'Per Book'!H340+Adjustments!H340</f>
        <v>0</v>
      </c>
      <c r="I386" s="12"/>
      <c r="J386" s="11">
        <f t="shared" si="88"/>
        <v>0</v>
      </c>
      <c r="K386" s="2"/>
      <c r="L386" s="9" t="str">
        <f t="shared" si="99"/>
        <v>NA</v>
      </c>
      <c r="M386" s="9"/>
      <c r="N386" s="9" t="str">
        <f t="shared" ref="N386:N393" si="100">IF(SUM(D385:D386)=0,"NA",+SUM(J385:J386)/SUM(D385:D386))</f>
        <v>NA</v>
      </c>
      <c r="O386" s="9"/>
      <c r="P386" s="9" t="s">
        <v>23</v>
      </c>
      <c r="Q386" s="9"/>
      <c r="R386" s="9" t="s">
        <v>23</v>
      </c>
      <c r="S386" s="9"/>
      <c r="T386" s="9" t="s">
        <v>23</v>
      </c>
      <c r="U386" s="9"/>
      <c r="V386" s="9" t="s">
        <v>23</v>
      </c>
      <c r="W386" s="9"/>
      <c r="X386" s="9" t="s">
        <v>23</v>
      </c>
      <c r="Y386" s="9"/>
      <c r="Z386" s="9" t="s">
        <v>23</v>
      </c>
      <c r="AA386" s="9"/>
      <c r="AB386" s="9" t="s">
        <v>23</v>
      </c>
      <c r="AD386" s="9" t="s">
        <v>23</v>
      </c>
      <c r="AE386" s="9"/>
      <c r="AF386" s="9" t="s">
        <v>23</v>
      </c>
      <c r="AG386" s="9"/>
      <c r="AH386" s="9"/>
      <c r="AI386" s="9"/>
      <c r="AJ386" s="9" t="s">
        <v>23</v>
      </c>
      <c r="AK386" s="9"/>
      <c r="AO386" s="9"/>
      <c r="AP386" s="9"/>
      <c r="AQ386" s="9"/>
      <c r="AR386" s="9"/>
      <c r="AS386" s="2"/>
      <c r="AT386" s="2"/>
    </row>
    <row r="387" spans="1:46" x14ac:dyDescent="0.2">
      <c r="A387" s="5">
        <f>'Per Book'!A341</f>
        <v>1983</v>
      </c>
      <c r="B387" s="5" t="str">
        <f>'Per Book'!B341</f>
        <v>345 - Accessory Electric Equipment</v>
      </c>
      <c r="D387" s="11">
        <f>'Per Book'!D341+Adjustments!D341</f>
        <v>0</v>
      </c>
      <c r="E387" s="11"/>
      <c r="F387" s="11">
        <f>'Per Book'!F341+Adjustments!F341</f>
        <v>0</v>
      </c>
      <c r="G387" s="11"/>
      <c r="H387" s="11">
        <f>'Per Book'!H341+Adjustments!H341</f>
        <v>0</v>
      </c>
      <c r="I387" s="12"/>
      <c r="J387" s="11">
        <f t="shared" si="88"/>
        <v>0</v>
      </c>
      <c r="K387" s="2"/>
      <c r="L387" s="9" t="str">
        <f t="shared" si="99"/>
        <v>NA</v>
      </c>
      <c r="M387" s="9"/>
      <c r="N387" s="9" t="str">
        <f t="shared" si="100"/>
        <v>NA</v>
      </c>
      <c r="O387" s="9"/>
      <c r="P387" s="9" t="str">
        <f>IF(SUM(D385:D387)=0,"NA",+SUM(J385:$J387)/SUM(D385:D387))</f>
        <v>NA</v>
      </c>
      <c r="Q387" s="9"/>
      <c r="R387" s="9" t="s">
        <v>23</v>
      </c>
      <c r="S387" s="9"/>
      <c r="T387" s="9" t="s">
        <v>23</v>
      </c>
      <c r="U387" s="9"/>
      <c r="V387" s="9" t="s">
        <v>23</v>
      </c>
      <c r="W387" s="9"/>
      <c r="X387" s="9" t="s">
        <v>23</v>
      </c>
      <c r="Y387" s="9"/>
      <c r="Z387" s="9" t="s">
        <v>23</v>
      </c>
      <c r="AA387" s="9"/>
      <c r="AB387" s="9" t="s">
        <v>24</v>
      </c>
      <c r="AD387" s="9" t="s">
        <v>23</v>
      </c>
      <c r="AE387" s="9"/>
      <c r="AF387" s="9" t="s">
        <v>23</v>
      </c>
      <c r="AG387" s="9"/>
      <c r="AH387" s="9"/>
      <c r="AI387" s="9"/>
      <c r="AJ387" s="9" t="s">
        <v>23</v>
      </c>
      <c r="AK387" s="9"/>
      <c r="AO387" s="9"/>
      <c r="AP387" s="9"/>
      <c r="AQ387" s="9"/>
      <c r="AR387" s="9"/>
      <c r="AS387" s="2"/>
      <c r="AT387" s="2"/>
    </row>
    <row r="388" spans="1:46" x14ac:dyDescent="0.2">
      <c r="A388" s="5">
        <f>'Per Book'!A342</f>
        <v>1984</v>
      </c>
      <c r="B388" s="5" t="str">
        <f>'Per Book'!B342</f>
        <v>345 - Accessory Electric Equipment</v>
      </c>
      <c r="D388" s="11">
        <f>'Per Book'!D342+Adjustments!D342</f>
        <v>0</v>
      </c>
      <c r="E388" s="11"/>
      <c r="F388" s="11">
        <f>'Per Book'!F342+Adjustments!F342</f>
        <v>0</v>
      </c>
      <c r="G388" s="11"/>
      <c r="H388" s="11">
        <f>'Per Book'!H342+Adjustments!H342</f>
        <v>0</v>
      </c>
      <c r="I388" s="12"/>
      <c r="J388" s="11">
        <f t="shared" si="88"/>
        <v>0</v>
      </c>
      <c r="K388" s="2"/>
      <c r="L388" s="9" t="str">
        <f t="shared" si="99"/>
        <v>NA</v>
      </c>
      <c r="M388" s="9"/>
      <c r="N388" s="9" t="str">
        <f t="shared" si="100"/>
        <v>NA</v>
      </c>
      <c r="O388" s="9"/>
      <c r="P388" s="9" t="str">
        <f>IF(SUM(D386:D388)=0,"NA",+SUM(J386:$J388)/SUM(D386:D388))</f>
        <v>NA</v>
      </c>
      <c r="Q388" s="9"/>
      <c r="R388" s="9" t="str">
        <f>IF(SUM(D385:D388)=0,"NA",+SUM($J385:J388)/SUM(D385:D388))</f>
        <v>NA</v>
      </c>
      <c r="S388" s="9"/>
      <c r="T388" s="9" t="s">
        <v>23</v>
      </c>
      <c r="U388" s="9"/>
      <c r="V388" s="9" t="s">
        <v>23</v>
      </c>
      <c r="W388" s="9"/>
      <c r="X388" s="9" t="s">
        <v>23</v>
      </c>
      <c r="Y388" s="9"/>
      <c r="Z388" s="9" t="s">
        <v>23</v>
      </c>
      <c r="AA388" s="9"/>
      <c r="AB388" s="9" t="s">
        <v>23</v>
      </c>
      <c r="AD388" s="9" t="s">
        <v>23</v>
      </c>
      <c r="AE388" s="9"/>
      <c r="AF388" s="9" t="s">
        <v>23</v>
      </c>
      <c r="AG388" s="9"/>
      <c r="AH388" s="9"/>
      <c r="AI388" s="9"/>
      <c r="AJ388" s="9" t="s">
        <v>23</v>
      </c>
      <c r="AK388" s="9"/>
      <c r="AO388" s="9"/>
      <c r="AP388" s="9"/>
      <c r="AQ388" s="9"/>
      <c r="AR388" s="9"/>
      <c r="AS388" s="2"/>
      <c r="AT388" s="2"/>
    </row>
    <row r="389" spans="1:46" x14ac:dyDescent="0.2">
      <c r="A389" s="5">
        <f>'Per Book'!A343</f>
        <v>1985</v>
      </c>
      <c r="B389" s="5" t="str">
        <f>'Per Book'!B343</f>
        <v>345 - Accessory Electric Equipment</v>
      </c>
      <c r="D389" s="11">
        <f>'Per Book'!D343+Adjustments!D343</f>
        <v>0</v>
      </c>
      <c r="E389" s="11"/>
      <c r="F389" s="11">
        <f>'Per Book'!F343+Adjustments!F343</f>
        <v>0</v>
      </c>
      <c r="G389" s="11"/>
      <c r="H389" s="11">
        <f>'Per Book'!H343+Adjustments!H343</f>
        <v>0</v>
      </c>
      <c r="I389" s="12"/>
      <c r="J389" s="11">
        <f t="shared" si="88"/>
        <v>0</v>
      </c>
      <c r="K389" s="2"/>
      <c r="L389" s="9" t="str">
        <f>IF(+D389=0,"NA",+J389/D389)</f>
        <v>NA</v>
      </c>
      <c r="M389" s="9"/>
      <c r="N389" s="9" t="str">
        <f t="shared" si="100"/>
        <v>NA</v>
      </c>
      <c r="O389" s="9"/>
      <c r="P389" s="9" t="str">
        <f>IF(SUM(D387:D389)=0,"NA",+SUM(J387:$J389)/SUM(D387:D389))</f>
        <v>NA</v>
      </c>
      <c r="Q389" s="9"/>
      <c r="R389" s="9" t="str">
        <f>IF(SUM(D386:D389)=0,"NA",+SUM($J386:J389)/SUM(D386:D389))</f>
        <v>NA</v>
      </c>
      <c r="S389" s="9"/>
      <c r="T389" s="9" t="str">
        <f>IF(SUM(D385:D389)=0,"NA",+SUM($J385:J389)/SUM(D385:D389))</f>
        <v>NA</v>
      </c>
      <c r="U389" s="9"/>
      <c r="V389" s="9" t="s">
        <v>23</v>
      </c>
      <c r="W389" s="9"/>
      <c r="X389" s="9" t="s">
        <v>23</v>
      </c>
      <c r="Y389" s="9"/>
      <c r="Z389" s="9" t="s">
        <v>23</v>
      </c>
      <c r="AA389" s="9"/>
      <c r="AB389" s="9" t="s">
        <v>23</v>
      </c>
      <c r="AD389" s="9" t="s">
        <v>23</v>
      </c>
      <c r="AE389" s="9"/>
      <c r="AF389" s="9" t="s">
        <v>23</v>
      </c>
      <c r="AG389" s="9"/>
      <c r="AH389" s="9"/>
      <c r="AI389" s="9"/>
      <c r="AJ389" s="9" t="s">
        <v>23</v>
      </c>
      <c r="AK389" s="9"/>
      <c r="AO389" s="9"/>
      <c r="AP389" s="9"/>
      <c r="AQ389" s="9"/>
      <c r="AR389" s="9"/>
      <c r="AS389" s="2"/>
      <c r="AT389" s="2"/>
    </row>
    <row r="390" spans="1:46" x14ac:dyDescent="0.2">
      <c r="A390" s="5">
        <f>'Per Book'!A344</f>
        <v>1986</v>
      </c>
      <c r="B390" s="5" t="str">
        <f>'Per Book'!B344</f>
        <v>345 - Accessory Electric Equipment</v>
      </c>
      <c r="D390" s="11">
        <f>'Per Book'!D344+Adjustments!D344</f>
        <v>0</v>
      </c>
      <c r="E390" s="11"/>
      <c r="F390" s="11">
        <f>'Per Book'!F344+Adjustments!F344</f>
        <v>0</v>
      </c>
      <c r="G390" s="11"/>
      <c r="H390" s="11">
        <f>'Per Book'!H344+Adjustments!H344</f>
        <v>0</v>
      </c>
      <c r="I390" s="12"/>
      <c r="J390" s="11">
        <f t="shared" si="88"/>
        <v>0</v>
      </c>
      <c r="K390" s="2"/>
      <c r="L390" s="9" t="str">
        <f t="shared" ref="L390:L398" si="101">IF(+D390=0,"NA",+J390/D390)</f>
        <v>NA</v>
      </c>
      <c r="M390" s="9"/>
      <c r="N390" s="9" t="str">
        <f t="shared" si="100"/>
        <v>NA</v>
      </c>
      <c r="O390" s="9"/>
      <c r="P390" s="9" t="str">
        <f>IF(SUM(D388:D390)=0,"NA",+SUM(J388:$J390)/SUM(D388:D390))</f>
        <v>NA</v>
      </c>
      <c r="Q390" s="9"/>
      <c r="R390" s="9" t="str">
        <f>IF(SUM(D387:D390)=0,"NA",+SUM($J387:J390)/SUM(D387:D390))</f>
        <v>NA</v>
      </c>
      <c r="S390" s="9"/>
      <c r="T390" s="9" t="str">
        <f>IF(SUM(D386:D390)=0,"NA",+SUM($J386:J390)/SUM(D386:D390))</f>
        <v>NA</v>
      </c>
      <c r="U390" s="9"/>
      <c r="V390" s="9" t="str">
        <f>IF(SUM(D385:D390)=0,"NA",+SUM($J385:J390)/SUM(D385:D390))</f>
        <v>NA</v>
      </c>
      <c r="W390" s="9"/>
      <c r="X390" s="9" t="s">
        <v>23</v>
      </c>
      <c r="Y390" s="9"/>
      <c r="Z390" s="9" t="s">
        <v>23</v>
      </c>
      <c r="AA390" s="9"/>
      <c r="AB390" s="9" t="s">
        <v>23</v>
      </c>
      <c r="AD390" s="9" t="s">
        <v>23</v>
      </c>
      <c r="AE390" s="9"/>
      <c r="AF390" s="9" t="s">
        <v>23</v>
      </c>
      <c r="AG390" s="9"/>
      <c r="AH390" s="9"/>
      <c r="AI390" s="9"/>
      <c r="AJ390" s="9" t="s">
        <v>23</v>
      </c>
      <c r="AK390" s="9"/>
      <c r="AO390" s="9"/>
      <c r="AP390" s="9"/>
      <c r="AQ390" s="9"/>
      <c r="AR390" s="9"/>
      <c r="AS390" s="2"/>
      <c r="AT390" s="2"/>
    </row>
    <row r="391" spans="1:46" x14ac:dyDescent="0.2">
      <c r="A391" s="5">
        <f>'Per Book'!A345</f>
        <v>1987</v>
      </c>
      <c r="B391" s="5" t="str">
        <f>'Per Book'!B345</f>
        <v>345 - Accessory Electric Equipment</v>
      </c>
      <c r="D391" s="11">
        <f>'Per Book'!D345+Adjustments!D345</f>
        <v>0</v>
      </c>
      <c r="E391" s="11"/>
      <c r="F391" s="11">
        <f>'Per Book'!F345+Adjustments!F345</f>
        <v>0</v>
      </c>
      <c r="G391" s="11"/>
      <c r="H391" s="11">
        <f>'Per Book'!H345+Adjustments!H345</f>
        <v>0</v>
      </c>
      <c r="I391" s="12"/>
      <c r="J391" s="11">
        <f t="shared" si="88"/>
        <v>0</v>
      </c>
      <c r="K391" s="2"/>
      <c r="L391" s="9" t="str">
        <f t="shared" si="101"/>
        <v>NA</v>
      </c>
      <c r="M391" s="9"/>
      <c r="N391" s="9" t="str">
        <f t="shared" si="100"/>
        <v>NA</v>
      </c>
      <c r="O391" s="9"/>
      <c r="P391" s="9" t="str">
        <f>IF(SUM(D389:D391)=0,"NA",+SUM(J389:$J391)/SUM(D389:D391))</f>
        <v>NA</v>
      </c>
      <c r="Q391" s="9"/>
      <c r="R391" s="9" t="str">
        <f>IF(SUM(D388:D391)=0,"NA",+SUM($J388:J391)/SUM(D388:D391))</f>
        <v>NA</v>
      </c>
      <c r="S391" s="9"/>
      <c r="T391" s="9" t="str">
        <f>IF(SUM(D387:D391)=0,"NA",+SUM($J387:J391)/SUM(D387:D391))</f>
        <v>NA</v>
      </c>
      <c r="U391" s="9"/>
      <c r="V391" s="9" t="str">
        <f>IF(SUM(D386:D391)=0,"NA",+SUM($J386:J391)/SUM(D386:D391))</f>
        <v>NA</v>
      </c>
      <c r="W391" s="9"/>
      <c r="X391" s="9" t="str">
        <f>IF(SUM(D385:D391)=0,"NA",+SUM($J385:J391)/SUM(D385:D391))</f>
        <v>NA</v>
      </c>
      <c r="Y391" s="9"/>
      <c r="Z391" s="9" t="s">
        <v>23</v>
      </c>
      <c r="AA391" s="9"/>
      <c r="AB391" s="9" t="s">
        <v>23</v>
      </c>
      <c r="AD391" s="9" t="s">
        <v>23</v>
      </c>
      <c r="AE391" s="9"/>
      <c r="AF391" s="9" t="s">
        <v>23</v>
      </c>
      <c r="AG391" s="9"/>
      <c r="AH391" s="9"/>
      <c r="AI391" s="9"/>
      <c r="AJ391" s="9" t="s">
        <v>23</v>
      </c>
      <c r="AK391" s="9"/>
      <c r="AO391" s="9"/>
      <c r="AP391" s="9"/>
      <c r="AQ391" s="9"/>
      <c r="AR391" s="9"/>
      <c r="AS391" s="2"/>
      <c r="AT391" s="2"/>
    </row>
    <row r="392" spans="1:46" x14ac:dyDescent="0.2">
      <c r="A392" s="5">
        <f>'Per Book'!A346</f>
        <v>1988</v>
      </c>
      <c r="B392" s="5" t="str">
        <f>'Per Book'!B346</f>
        <v>345 - Accessory Electric Equipment</v>
      </c>
      <c r="D392" s="11">
        <f>'Per Book'!D346+Adjustments!D346</f>
        <v>0</v>
      </c>
      <c r="E392" s="11"/>
      <c r="F392" s="11">
        <f>'Per Book'!F346+Adjustments!F346</f>
        <v>0</v>
      </c>
      <c r="G392" s="11"/>
      <c r="H392" s="11">
        <f>'Per Book'!H346+Adjustments!H346</f>
        <v>0</v>
      </c>
      <c r="I392" s="12"/>
      <c r="J392" s="11">
        <f t="shared" si="88"/>
        <v>0</v>
      </c>
      <c r="K392" s="2"/>
      <c r="L392" s="9" t="str">
        <f t="shared" si="101"/>
        <v>NA</v>
      </c>
      <c r="M392" s="9"/>
      <c r="N392" s="9" t="str">
        <f t="shared" si="100"/>
        <v>NA</v>
      </c>
      <c r="O392" s="9"/>
      <c r="P392" s="9" t="str">
        <f>IF(SUM(D390:D392)=0,"NA",+SUM(J390:$J392)/SUM(D390:D392))</f>
        <v>NA</v>
      </c>
      <c r="Q392" s="9"/>
      <c r="R392" s="9" t="str">
        <f>IF(SUM(D389:D392)=0,"NA",+SUM($J389:J392)/SUM(D389:D392))</f>
        <v>NA</v>
      </c>
      <c r="S392" s="9"/>
      <c r="T392" s="9" t="str">
        <f>IF(SUM(D388:D392)=0,"NA",+SUM($J388:J392)/SUM(D388:D392))</f>
        <v>NA</v>
      </c>
      <c r="U392" s="9"/>
      <c r="V392" s="9" t="str">
        <f>IF(SUM(D387:D392)=0,"NA",+SUM($J387:J392)/SUM(D387:D392))</f>
        <v>NA</v>
      </c>
      <c r="W392" s="9"/>
      <c r="X392" s="9" t="str">
        <f>IF(SUM(D386:D392)=0,"NA",+SUM($J386:J392)/SUM(D386:D392))</f>
        <v>NA</v>
      </c>
      <c r="Y392" s="9"/>
      <c r="Z392" s="9" t="str">
        <f>IF(SUM(D385:D392)=0,"NA",+SUM($J385:J392)/SUM(D385:D392))</f>
        <v>NA</v>
      </c>
      <c r="AA392" s="9"/>
      <c r="AB392" s="9" t="s">
        <v>23</v>
      </c>
      <c r="AD392" s="9" t="s">
        <v>23</v>
      </c>
      <c r="AE392" s="9"/>
      <c r="AF392" s="9" t="s">
        <v>23</v>
      </c>
      <c r="AG392" s="9"/>
      <c r="AH392" s="9"/>
      <c r="AI392" s="9"/>
      <c r="AJ392" s="9" t="s">
        <v>23</v>
      </c>
      <c r="AK392" s="9"/>
      <c r="AO392" s="9"/>
      <c r="AP392" s="9"/>
      <c r="AQ392" s="9"/>
      <c r="AR392" s="9"/>
      <c r="AS392" s="2"/>
      <c r="AT392" s="2"/>
    </row>
    <row r="393" spans="1:46" x14ac:dyDescent="0.2">
      <c r="A393" s="5">
        <f>'Per Book'!A347</f>
        <v>1989</v>
      </c>
      <c r="B393" s="5" t="str">
        <f>'Per Book'!B347</f>
        <v>345 - Accessory Electric Equipment</v>
      </c>
      <c r="D393" s="11">
        <f>'Per Book'!D347+Adjustments!D347</f>
        <v>0</v>
      </c>
      <c r="E393" s="11"/>
      <c r="F393" s="11">
        <f>'Per Book'!F347+Adjustments!F347</f>
        <v>0</v>
      </c>
      <c r="G393" s="11"/>
      <c r="H393" s="11">
        <f>'Per Book'!H347+Adjustments!H347</f>
        <v>0</v>
      </c>
      <c r="I393" s="12"/>
      <c r="J393" s="11">
        <f t="shared" si="88"/>
        <v>0</v>
      </c>
      <c r="K393" s="2"/>
      <c r="L393" s="9" t="str">
        <f t="shared" si="101"/>
        <v>NA</v>
      </c>
      <c r="M393" s="9"/>
      <c r="N393" s="9" t="str">
        <f t="shared" si="100"/>
        <v>NA</v>
      </c>
      <c r="O393" s="9"/>
      <c r="P393" s="9" t="str">
        <f>IF(SUM(D391:D393)=0,"NA",+SUM(J391:$J393)/SUM(D391:D393))</f>
        <v>NA</v>
      </c>
      <c r="Q393" s="9"/>
      <c r="R393" s="9" t="str">
        <f>IF(SUM(D390:D393)=0,"NA",+SUM($J390:J393)/SUM(D390:D393))</f>
        <v>NA</v>
      </c>
      <c r="S393" s="9"/>
      <c r="T393" s="9" t="str">
        <f>IF(SUM(D389:D393)=0,"NA",+SUM($J389:J393)/SUM(D389:D393))</f>
        <v>NA</v>
      </c>
      <c r="U393" s="9"/>
      <c r="V393" s="9" t="str">
        <f>IF(SUM(D388:D393)=0,"NA",+SUM($J388:J393)/SUM(D388:D393))</f>
        <v>NA</v>
      </c>
      <c r="W393" s="9"/>
      <c r="X393" s="9" t="str">
        <f>IF(SUM(D387:D393)=0,"NA",+SUM($J387:J393)/SUM(D387:D393))</f>
        <v>NA</v>
      </c>
      <c r="Y393" s="9"/>
      <c r="Z393" s="9" t="str">
        <f>IF(SUM(D386:D393)=0,"NA",+SUM($J386:J393)/SUM(D386:D393))</f>
        <v>NA</v>
      </c>
      <c r="AA393" s="9"/>
      <c r="AB393" s="9" t="str">
        <f>IF(SUM(D385:D393)=0,"NA",+SUM($J385:J393)/SUM(D385:D393))</f>
        <v>NA</v>
      </c>
      <c r="AD393" s="9"/>
      <c r="AE393" s="9"/>
      <c r="AF393" s="9"/>
      <c r="AG393" s="9"/>
      <c r="AH393" s="9"/>
      <c r="AI393" s="9"/>
      <c r="AJ393" s="9"/>
      <c r="AK393" s="9"/>
      <c r="AO393" s="9"/>
      <c r="AP393" s="9"/>
      <c r="AQ393" s="9"/>
      <c r="AR393" s="9"/>
      <c r="AS393" s="2"/>
      <c r="AT393" s="2"/>
    </row>
    <row r="394" spans="1:46" x14ac:dyDescent="0.2">
      <c r="A394" s="5">
        <f>'Per Book'!A348</f>
        <v>1990</v>
      </c>
      <c r="B394" s="5" t="str">
        <f>'Per Book'!B348</f>
        <v>345 - Accessory Electric Equipment</v>
      </c>
      <c r="D394" s="11">
        <f>'Per Book'!D348+Adjustments!D348</f>
        <v>0</v>
      </c>
      <c r="E394" s="11"/>
      <c r="F394" s="11">
        <f>'Per Book'!F348+Adjustments!F348</f>
        <v>0</v>
      </c>
      <c r="G394" s="11"/>
      <c r="H394" s="11">
        <f>'Per Book'!H348+Adjustments!H348</f>
        <v>0</v>
      </c>
      <c r="I394" s="12"/>
      <c r="J394" s="11">
        <f t="shared" si="88"/>
        <v>0</v>
      </c>
      <c r="K394" s="2"/>
      <c r="L394" s="9" t="str">
        <f t="shared" si="101"/>
        <v>NA</v>
      </c>
      <c r="M394" s="9"/>
      <c r="N394" s="9" t="str">
        <f>IF(SUM(D393:D394)=0,"NA",+SUM(J393:J394)/SUM(D393:D394))</f>
        <v>NA</v>
      </c>
      <c r="O394" s="9"/>
      <c r="P394" s="9" t="str">
        <f>IF(SUM(D392:D394)=0,"NA",+SUM(J392:$J394)/SUM(D392:D394))</f>
        <v>NA</v>
      </c>
      <c r="Q394" s="9"/>
      <c r="R394" s="9" t="str">
        <f>IF(SUM(D391:D394)=0,"NA",+SUM($J391:J394)/SUM(D391:D394))</f>
        <v>NA</v>
      </c>
      <c r="S394" s="9"/>
      <c r="T394" s="9" t="str">
        <f>IF(SUM(D390:D394)=0,"NA",+SUM($J390:J394)/SUM(D390:D394))</f>
        <v>NA</v>
      </c>
      <c r="U394" s="9"/>
      <c r="V394" s="9" t="str">
        <f>IF(SUM(D389:D394)=0,"NA",+SUM($J389:J394)/SUM(D389:D394))</f>
        <v>NA</v>
      </c>
      <c r="W394" s="9"/>
      <c r="X394" s="9" t="str">
        <f>IF(SUM(D388:D394)=0,"NA",+SUM($J388:J394)/SUM(D388:D394))</f>
        <v>NA</v>
      </c>
      <c r="Y394" s="9"/>
      <c r="Z394" s="9" t="str">
        <f>IF(SUM(D387:D394)=0,"NA",+SUM($J387:J394)/SUM(D387:D394))</f>
        <v>NA</v>
      </c>
      <c r="AA394" s="9"/>
      <c r="AB394" s="9" t="str">
        <f>IF(SUM(D386:D394)=0,"NA",+SUM($J386:J394)/SUM(D386:D394))</f>
        <v>NA</v>
      </c>
      <c r="AD394" s="9" t="str">
        <f>IF(SUM(D385:D394)=0,"NA",+SUM($J385:J394)/SUM(D385:D394))</f>
        <v>NA</v>
      </c>
      <c r="AE394" s="9"/>
      <c r="AF394" s="9" t="s">
        <v>23</v>
      </c>
      <c r="AG394" s="9"/>
      <c r="AH394" s="9"/>
      <c r="AI394" s="9"/>
      <c r="AJ394" s="9"/>
      <c r="AK394" s="9"/>
      <c r="AO394" s="9"/>
      <c r="AP394" s="9"/>
      <c r="AQ394" s="9"/>
      <c r="AR394" s="9"/>
      <c r="AS394" s="2"/>
      <c r="AT394" s="2"/>
    </row>
    <row r="395" spans="1:46" x14ac:dyDescent="0.2">
      <c r="A395" s="5">
        <f>'Per Book'!A349</f>
        <v>1991</v>
      </c>
      <c r="B395" s="5" t="str">
        <f>'Per Book'!B349</f>
        <v>345 - Accessory Electric Equipment</v>
      </c>
      <c r="D395" s="11">
        <f>'Per Book'!D349+Adjustments!D349</f>
        <v>0</v>
      </c>
      <c r="E395" s="11"/>
      <c r="F395" s="11">
        <f>'Per Book'!F349+Adjustments!F349</f>
        <v>0</v>
      </c>
      <c r="G395" s="11"/>
      <c r="H395" s="11">
        <f>'Per Book'!H349+Adjustments!H349</f>
        <v>0</v>
      </c>
      <c r="I395" s="12"/>
      <c r="J395" s="11">
        <f t="shared" si="88"/>
        <v>0</v>
      </c>
      <c r="K395" s="2"/>
      <c r="L395" s="9" t="str">
        <f t="shared" si="101"/>
        <v>NA</v>
      </c>
      <c r="M395" s="9"/>
      <c r="N395" s="9" t="str">
        <f t="shared" ref="N395:N399" si="102">IF(SUM(D394:D395)=0,"NA",+SUM(J394:J395)/SUM(D394:D395))</f>
        <v>NA</v>
      </c>
      <c r="O395" s="9"/>
      <c r="P395" s="9" t="str">
        <f>IF(SUM(D393:D395)=0,"NA",+SUM(J393:$J395)/SUM(D393:D395))</f>
        <v>NA</v>
      </c>
      <c r="Q395" s="9"/>
      <c r="R395" s="9" t="str">
        <f>IF(SUM(D392:D395)=0,"NA",+SUM($J392:J395)/SUM(D392:D395))</f>
        <v>NA</v>
      </c>
      <c r="S395" s="9"/>
      <c r="T395" s="9" t="str">
        <f>IF(SUM(D391:D395)=0,"NA",+SUM($J391:J395)/SUM(D391:D395))</f>
        <v>NA</v>
      </c>
      <c r="U395" s="9"/>
      <c r="V395" s="9" t="str">
        <f>IF(SUM(D390:D395)=0,"NA",+SUM($J390:J395)/SUM(D390:D395))</f>
        <v>NA</v>
      </c>
      <c r="W395" s="9"/>
      <c r="X395" s="9" t="str">
        <f>IF(SUM(D389:D395)=0,"NA",+SUM($J389:J395)/SUM(D389:D395))</f>
        <v>NA</v>
      </c>
      <c r="Y395" s="9"/>
      <c r="Z395" s="9" t="str">
        <f>IF(SUM(D388:D395)=0,"NA",+SUM($J388:J395)/SUM(D388:D395))</f>
        <v>NA</v>
      </c>
      <c r="AA395" s="9"/>
      <c r="AB395" s="9" t="str">
        <f>IF(SUM(D387:D395)=0,"NA",+SUM($J387:J395)/SUM(D387:D395))</f>
        <v>NA</v>
      </c>
      <c r="AD395" s="9" t="str">
        <f>IF(SUM(D386:D395)=0,"NA",+SUM($J386:J395)/SUM(D386:D395))</f>
        <v>NA</v>
      </c>
      <c r="AE395" s="9"/>
      <c r="AF395" s="9" t="s">
        <v>23</v>
      </c>
      <c r="AG395" s="9"/>
      <c r="AH395" s="9"/>
      <c r="AI395" s="9"/>
      <c r="AJ395" s="9"/>
      <c r="AK395" s="9"/>
      <c r="AO395" s="9"/>
      <c r="AP395" s="9"/>
      <c r="AQ395" s="9"/>
      <c r="AR395" s="9"/>
      <c r="AS395" s="2"/>
      <c r="AT395" s="2"/>
    </row>
    <row r="396" spans="1:46" x14ac:dyDescent="0.2">
      <c r="A396" s="5">
        <f>'Per Book'!A350</f>
        <v>1992</v>
      </c>
      <c r="B396" s="5" t="str">
        <f>'Per Book'!B350</f>
        <v>345 - Accessory Electric Equipment</v>
      </c>
      <c r="D396" s="11">
        <f>'Per Book'!D350+Adjustments!D350</f>
        <v>0</v>
      </c>
      <c r="E396" s="11"/>
      <c r="F396" s="11">
        <f>'Per Book'!F350+Adjustments!F350</f>
        <v>0</v>
      </c>
      <c r="G396" s="11"/>
      <c r="H396" s="11">
        <f>'Per Book'!H350+Adjustments!H350</f>
        <v>0</v>
      </c>
      <c r="I396" s="12"/>
      <c r="J396" s="11">
        <f t="shared" si="88"/>
        <v>0</v>
      </c>
      <c r="K396" s="2"/>
      <c r="L396" s="9" t="str">
        <f t="shared" si="101"/>
        <v>NA</v>
      </c>
      <c r="M396" s="9"/>
      <c r="N396" s="9" t="str">
        <f t="shared" si="102"/>
        <v>NA</v>
      </c>
      <c r="O396" s="9"/>
      <c r="P396" s="9" t="str">
        <f>IF(SUM(D394:D396)=0,"NA",+SUM(J394:$J396)/SUM(D394:D396))</f>
        <v>NA</v>
      </c>
      <c r="Q396" s="9"/>
      <c r="R396" s="9" t="str">
        <f>IF(SUM(D393:D396)=0,"NA",+SUM($J393:J396)/SUM(D393:D396))</f>
        <v>NA</v>
      </c>
      <c r="S396" s="9"/>
      <c r="T396" s="9" t="str">
        <f>IF(SUM(D392:D396)=0,"NA",+SUM($J392:J396)/SUM(D392:D396))</f>
        <v>NA</v>
      </c>
      <c r="U396" s="9"/>
      <c r="V396" s="9" t="str">
        <f>IF(SUM(D391:D396)=0,"NA",+SUM($J391:J396)/SUM(D391:D396))</f>
        <v>NA</v>
      </c>
      <c r="W396" s="9"/>
      <c r="X396" s="9" t="str">
        <f>IF(SUM(D390:D396)=0,"NA",+SUM($J390:J396)/SUM(D390:D396))</f>
        <v>NA</v>
      </c>
      <c r="Y396" s="9"/>
      <c r="Z396" s="9" t="str">
        <f>IF(SUM(D389:D396)=0,"NA",+SUM($J389:J396)/SUM(D389:D396))</f>
        <v>NA</v>
      </c>
      <c r="AA396" s="9"/>
      <c r="AB396" s="9" t="str">
        <f>IF(SUM(D388:D396)=0,"NA",+SUM($J388:J396)/SUM(D388:D396))</f>
        <v>NA</v>
      </c>
      <c r="AD396" s="9" t="str">
        <f>IF(SUM(D387:D396)=0,"NA",+SUM($J387:J396)/SUM(D387:D396))</f>
        <v>NA</v>
      </c>
      <c r="AE396" s="9"/>
      <c r="AF396" s="9" t="s">
        <v>23</v>
      </c>
      <c r="AG396" s="9"/>
      <c r="AH396" s="9"/>
      <c r="AI396" s="9"/>
      <c r="AJ396" s="9"/>
      <c r="AK396" s="9"/>
      <c r="AO396" s="9"/>
      <c r="AP396" s="9"/>
      <c r="AQ396" s="9"/>
      <c r="AR396" s="9"/>
      <c r="AS396" s="2"/>
      <c r="AT396" s="2"/>
    </row>
    <row r="397" spans="1:46" x14ac:dyDescent="0.2">
      <c r="A397" s="5">
        <f>'Per Book'!A351</f>
        <v>1993</v>
      </c>
      <c r="B397" s="5" t="str">
        <f>'Per Book'!B351</f>
        <v>345 - Accessory Electric Equipment</v>
      </c>
      <c r="D397" s="11">
        <f>'Per Book'!D351+Adjustments!D351</f>
        <v>0</v>
      </c>
      <c r="E397" s="11"/>
      <c r="F397" s="11">
        <f>'Per Book'!F351+Adjustments!F351</f>
        <v>0</v>
      </c>
      <c r="G397" s="11"/>
      <c r="H397" s="11">
        <f>'Per Book'!H351+Adjustments!H351</f>
        <v>0</v>
      </c>
      <c r="I397" s="12"/>
      <c r="J397" s="11">
        <f t="shared" si="88"/>
        <v>0</v>
      </c>
      <c r="K397" s="2"/>
      <c r="L397" s="9" t="str">
        <f t="shared" si="101"/>
        <v>NA</v>
      </c>
      <c r="M397" s="9"/>
      <c r="N397" s="9" t="str">
        <f t="shared" si="102"/>
        <v>NA</v>
      </c>
      <c r="O397" s="9"/>
      <c r="P397" s="9" t="str">
        <f>IF(SUM(D395:D397)=0,"NA",+SUM(J395:$J397)/SUM(D395:D397))</f>
        <v>NA</v>
      </c>
      <c r="Q397" s="9"/>
      <c r="R397" s="9" t="str">
        <f>IF(SUM(D394:D397)=0,"NA",+SUM($J394:J397)/SUM(D394:D397))</f>
        <v>NA</v>
      </c>
      <c r="S397" s="9"/>
      <c r="T397" s="9" t="str">
        <f>IF(SUM(D393:D397)=0,"NA",+SUM($J393:J397)/SUM(D393:D397))</f>
        <v>NA</v>
      </c>
      <c r="U397" s="9"/>
      <c r="V397" s="9" t="str">
        <f>IF(SUM(D392:D397)=0,"NA",+SUM($J392:J397)/SUM(D392:D397))</f>
        <v>NA</v>
      </c>
      <c r="W397" s="9"/>
      <c r="X397" s="9" t="str">
        <f>IF(SUM(D391:D397)=0,"NA",+SUM($J391:J397)/SUM(D391:D397))</f>
        <v>NA</v>
      </c>
      <c r="Y397" s="9"/>
      <c r="Z397" s="9" t="str">
        <f>IF(SUM(D390:D397)=0,"NA",+SUM($J390:J397)/SUM(D390:D397))</f>
        <v>NA</v>
      </c>
      <c r="AA397" s="9"/>
      <c r="AB397" s="9" t="str">
        <f>IF(SUM(D389:D397)=0,"NA",+SUM($J389:J397)/SUM(D389:D397))</f>
        <v>NA</v>
      </c>
      <c r="AD397" s="9" t="str">
        <f>IF(SUM(D388:D397)=0,"NA",+SUM($J388:J397)/SUM(D388:D397))</f>
        <v>NA</v>
      </c>
      <c r="AE397" s="9"/>
      <c r="AF397" s="9" t="s">
        <v>23</v>
      </c>
      <c r="AG397" s="9"/>
      <c r="AH397" s="9"/>
      <c r="AI397" s="9"/>
      <c r="AJ397" s="9"/>
      <c r="AK397" s="9"/>
      <c r="AO397" s="9"/>
      <c r="AP397" s="9"/>
      <c r="AQ397" s="9"/>
      <c r="AR397" s="9"/>
      <c r="AS397" s="2"/>
      <c r="AT397" s="2"/>
    </row>
    <row r="398" spans="1:46" x14ac:dyDescent="0.2">
      <c r="A398" s="5">
        <f>'Per Book'!A352</f>
        <v>1994</v>
      </c>
      <c r="B398" s="5" t="str">
        <f>'Per Book'!B352</f>
        <v>345 - Accessory Electric Equipment</v>
      </c>
      <c r="D398" s="11">
        <f>'Per Book'!D352+Adjustments!D352</f>
        <v>0</v>
      </c>
      <c r="E398" s="11"/>
      <c r="F398" s="11">
        <f>'Per Book'!F352+Adjustments!F352</f>
        <v>0</v>
      </c>
      <c r="G398" s="11"/>
      <c r="H398" s="11">
        <f>'Per Book'!H352+Adjustments!H352</f>
        <v>0</v>
      </c>
      <c r="I398" s="12"/>
      <c r="J398" s="11">
        <f t="shared" si="88"/>
        <v>0</v>
      </c>
      <c r="K398" s="2"/>
      <c r="L398" s="9" t="str">
        <f t="shared" si="101"/>
        <v>NA</v>
      </c>
      <c r="M398" s="9"/>
      <c r="N398" s="9" t="str">
        <f t="shared" si="102"/>
        <v>NA</v>
      </c>
      <c r="O398" s="9"/>
      <c r="P398" s="9" t="str">
        <f>IF(SUM(D396:D398)=0,"NA",+SUM(J396:$J398)/SUM(D396:D398))</f>
        <v>NA</v>
      </c>
      <c r="Q398" s="9"/>
      <c r="R398" s="9" t="str">
        <f>IF(SUM(D395:D398)=0,"NA",+SUM($J395:J398)/SUM(D395:D398))</f>
        <v>NA</v>
      </c>
      <c r="S398" s="9"/>
      <c r="T398" s="9" t="str">
        <f>IF(SUM(D394:D398)=0,"NA",+SUM($J394:J398)/SUM(D394:D398))</f>
        <v>NA</v>
      </c>
      <c r="U398" s="9"/>
      <c r="V398" s="9" t="str">
        <f>IF(SUM(D393:D398)=0,"NA",+SUM($J393:J398)/SUM(D393:D398))</f>
        <v>NA</v>
      </c>
      <c r="W398" s="9"/>
      <c r="X398" s="9" t="str">
        <f>IF(SUM(D392:D398)=0,"NA",+SUM($J392:J398)/SUM(D392:D398))</f>
        <v>NA</v>
      </c>
      <c r="Y398" s="9"/>
      <c r="Z398" s="9" t="str">
        <f>IF(SUM(D391:D398)=0,"NA",+SUM($J391:J398)/SUM(D391:D398))</f>
        <v>NA</v>
      </c>
      <c r="AA398" s="9"/>
      <c r="AB398" s="9" t="str">
        <f>IF(SUM(D390:D398)=0,"NA",+SUM($J390:J398)/SUM(D390:D398))</f>
        <v>NA</v>
      </c>
      <c r="AD398" s="9" t="str">
        <f>IF(SUM(D389:D398)=0,"NA",+SUM($J389:J398)/SUM(D389:D398))</f>
        <v>NA</v>
      </c>
      <c r="AE398" s="9"/>
      <c r="AF398" s="9" t="s">
        <v>23</v>
      </c>
      <c r="AG398" s="9"/>
      <c r="AH398" s="9"/>
      <c r="AI398" s="9"/>
      <c r="AJ398" s="9"/>
      <c r="AK398" s="9"/>
      <c r="AO398" s="9"/>
      <c r="AP398" s="9"/>
      <c r="AQ398" s="9"/>
      <c r="AR398" s="9"/>
      <c r="AS398" s="2"/>
      <c r="AT398" s="2"/>
    </row>
    <row r="399" spans="1:46" x14ac:dyDescent="0.2">
      <c r="A399" s="5">
        <f>'Per Book'!A353</f>
        <v>1995</v>
      </c>
      <c r="B399" s="5" t="str">
        <f>'Per Book'!B353</f>
        <v>345 - Accessory Electric Equipment</v>
      </c>
      <c r="D399" s="11">
        <f>'Per Book'!D353+Adjustments!D353</f>
        <v>0</v>
      </c>
      <c r="E399" s="11"/>
      <c r="F399" s="11">
        <f>'Per Book'!F353+Adjustments!F353</f>
        <v>0</v>
      </c>
      <c r="G399" s="11"/>
      <c r="H399" s="11">
        <f>'Per Book'!H353+Adjustments!H353</f>
        <v>0</v>
      </c>
      <c r="I399" s="12"/>
      <c r="J399" s="11">
        <f t="shared" si="88"/>
        <v>0</v>
      </c>
      <c r="K399" s="2"/>
      <c r="L399" s="9" t="str">
        <f>IF(+D399=0,"NA",+J399/D399)</f>
        <v>NA</v>
      </c>
      <c r="M399" s="9"/>
      <c r="N399" s="9" t="str">
        <f t="shared" si="102"/>
        <v>NA</v>
      </c>
      <c r="O399" s="9"/>
      <c r="P399" s="9" t="str">
        <f>IF(SUM(D397:D399)=0,"NA",+SUM(J397:$J399)/SUM(D397:D399))</f>
        <v>NA</v>
      </c>
      <c r="Q399" s="9"/>
      <c r="R399" s="9" t="str">
        <f>IF(SUM(D396:D399)=0,"NA",+SUM($J396:J399)/SUM(D396:D399))</f>
        <v>NA</v>
      </c>
      <c r="S399" s="9"/>
      <c r="T399" s="9" t="str">
        <f>IF(SUM(D395:D399)=0,"NA",+SUM($J395:J399)/SUM(D395:D399))</f>
        <v>NA</v>
      </c>
      <c r="U399" s="9"/>
      <c r="V399" s="9" t="str">
        <f>IF(SUM(D394:D399)=0,"NA",+SUM($J394:J399)/SUM(D394:D399))</f>
        <v>NA</v>
      </c>
      <c r="W399" s="9"/>
      <c r="X399" s="9" t="str">
        <f>IF(SUM(D393:D399)=0,"NA",+SUM($J393:J399)/SUM(D393:D399))</f>
        <v>NA</v>
      </c>
      <c r="Y399" s="9"/>
      <c r="Z399" s="9" t="str">
        <f>IF(SUM(D392:D399)=0,"NA",+SUM($J392:J399)/SUM(D392:D399))</f>
        <v>NA</v>
      </c>
      <c r="AA399" s="9"/>
      <c r="AB399" s="9" t="str">
        <f>IF(SUM(D391:D399)=0,"NA",+SUM($J391:J399)/SUM(D391:D399))</f>
        <v>NA</v>
      </c>
      <c r="AD399" s="9" t="str">
        <f>IF(SUM(D390:D399)=0,"NA",+SUM($J390:J399)/SUM(D390:D399))</f>
        <v>NA</v>
      </c>
      <c r="AE399" s="9"/>
      <c r="AF399" s="9" t="str">
        <f>IF(SUM($D385:$D399)=0,"NA",+SUM($J385:$J399)/SUM($D385:$D399))</f>
        <v>NA</v>
      </c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2"/>
      <c r="AT399" s="2"/>
    </row>
    <row r="400" spans="1:46" x14ac:dyDescent="0.2">
      <c r="A400" s="5">
        <f>'Per Book'!A354</f>
        <v>1996</v>
      </c>
      <c r="B400" s="5" t="str">
        <f>'Per Book'!B354</f>
        <v>345 - Accessory Electric Equipment</v>
      </c>
      <c r="D400" s="11">
        <f>'Per Book'!D354+Adjustments!D354</f>
        <v>0</v>
      </c>
      <c r="E400" s="11"/>
      <c r="F400" s="11">
        <f>'Per Book'!F354+Adjustments!F354</f>
        <v>0</v>
      </c>
      <c r="G400" s="11"/>
      <c r="H400" s="11">
        <f>'Per Book'!H354+Adjustments!H354</f>
        <v>0</v>
      </c>
      <c r="I400" s="12"/>
      <c r="J400" s="11">
        <f t="shared" si="88"/>
        <v>0</v>
      </c>
      <c r="K400" s="2"/>
      <c r="L400" s="9" t="str">
        <f t="shared" ref="L400:L418" si="103">IF(+D400=0,"NA",+J400/D400)</f>
        <v>NA</v>
      </c>
      <c r="M400" s="9"/>
      <c r="N400" s="9" t="str">
        <f t="shared" ref="N400:N418" si="104">IF(SUM(D399:D400)=0,"NA",+SUM(J399:J400)/SUM(D399:D400))</f>
        <v>NA</v>
      </c>
      <c r="O400" s="9"/>
      <c r="P400" s="9" t="str">
        <f>IF(SUM(D398:D400)=0,"NA",+SUM(J398:$J400)/SUM(D398:D400))</f>
        <v>NA</v>
      </c>
      <c r="Q400" s="9"/>
      <c r="R400" s="9" t="str">
        <f>IF(SUM(D397:D400)=0,"NA",+SUM($J397:J400)/SUM(D397:D400))</f>
        <v>NA</v>
      </c>
      <c r="S400" s="9"/>
      <c r="T400" s="9" t="str">
        <f>IF(SUM(D396:D400)=0,"NA",+SUM($J396:J400)/SUM(D396:D400))</f>
        <v>NA</v>
      </c>
      <c r="U400" s="9"/>
      <c r="V400" s="9" t="str">
        <f>IF(SUM(D395:D400)=0,"NA",+SUM($J395:J400)/SUM(D395:D400))</f>
        <v>NA</v>
      </c>
      <c r="W400" s="9"/>
      <c r="X400" s="9" t="str">
        <f>IF(SUM(D394:D400)=0,"NA",+SUM($J394:J400)/SUM(D394:D400))</f>
        <v>NA</v>
      </c>
      <c r="Y400" s="9"/>
      <c r="Z400" s="9" t="str">
        <f>IF(SUM(D393:D400)=0,"NA",+SUM($J393:J400)/SUM(D393:D400))</f>
        <v>NA</v>
      </c>
      <c r="AA400" s="9"/>
      <c r="AB400" s="9" t="str">
        <f>IF(SUM(D392:D400)=0,"NA",+SUM($J392:J400)/SUM(D392:D400))</f>
        <v>NA</v>
      </c>
      <c r="AD400" s="9" t="str">
        <f>IF(SUM(D391:D400)=0,"NA",+SUM($J391:J400)/SUM(D391:D400))</f>
        <v>NA</v>
      </c>
      <c r="AE400" s="9"/>
      <c r="AF400" s="9" t="str">
        <f t="shared" ref="AF400:AF418" si="105">IF(SUM($D386:$D400)=0,"NA",+SUM($J386:$J400)/SUM($D386:$D400))</f>
        <v>NA</v>
      </c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2"/>
      <c r="AT400" s="2"/>
    </row>
    <row r="401" spans="1:46" x14ac:dyDescent="0.2">
      <c r="A401" s="5">
        <f>'Per Book'!A355</f>
        <v>1997</v>
      </c>
      <c r="B401" s="5" t="str">
        <f>'Per Book'!B355</f>
        <v>345 - Accessory Electric Equipment</v>
      </c>
      <c r="D401" s="11">
        <f>'Per Book'!D355+Adjustments!D355</f>
        <v>0</v>
      </c>
      <c r="E401" s="11"/>
      <c r="F401" s="11">
        <f>'Per Book'!F355+Adjustments!F355</f>
        <v>0</v>
      </c>
      <c r="G401" s="11"/>
      <c r="H401" s="11">
        <f>'Per Book'!H355+Adjustments!H355</f>
        <v>0</v>
      </c>
      <c r="I401" s="12"/>
      <c r="J401" s="11">
        <f t="shared" si="88"/>
        <v>0</v>
      </c>
      <c r="K401" s="2"/>
      <c r="L401" s="9" t="str">
        <f t="shared" si="103"/>
        <v>NA</v>
      </c>
      <c r="M401" s="9"/>
      <c r="N401" s="9" t="str">
        <f t="shared" si="104"/>
        <v>NA</v>
      </c>
      <c r="O401" s="9"/>
      <c r="P401" s="9" t="str">
        <f>IF(SUM(D399:D401)=0,"NA",+SUM(J399:$J401)/SUM(D399:D401))</f>
        <v>NA</v>
      </c>
      <c r="Q401" s="9"/>
      <c r="R401" s="9" t="str">
        <f>IF(SUM(D398:D401)=0,"NA",+SUM($J398:J401)/SUM(D398:D401))</f>
        <v>NA</v>
      </c>
      <c r="S401" s="9"/>
      <c r="T401" s="9" t="str">
        <f>IF(SUM(D397:D401)=0,"NA",+SUM($J397:J401)/SUM(D397:D401))</f>
        <v>NA</v>
      </c>
      <c r="U401" s="9"/>
      <c r="V401" s="9" t="str">
        <f>IF(SUM(D396:D401)=0,"NA",+SUM($J396:J401)/SUM(D396:D401))</f>
        <v>NA</v>
      </c>
      <c r="W401" s="9"/>
      <c r="X401" s="9" t="str">
        <f>IF(SUM(D395:D401)=0,"NA",+SUM($J395:J401)/SUM(D395:D401))</f>
        <v>NA</v>
      </c>
      <c r="Y401" s="9"/>
      <c r="Z401" s="9" t="str">
        <f>IF(SUM(D394:D401)=0,"NA",+SUM($J394:J401)/SUM(D394:D401))</f>
        <v>NA</v>
      </c>
      <c r="AA401" s="9"/>
      <c r="AB401" s="9" t="str">
        <f>IF(SUM(D393:D401)=0,"NA",+SUM($J393:J401)/SUM(D393:D401))</f>
        <v>NA</v>
      </c>
      <c r="AD401" s="9" t="str">
        <f>IF(SUM(D392:D401)=0,"NA",+SUM($J392:J401)/SUM(D392:D401))</f>
        <v>NA</v>
      </c>
      <c r="AE401" s="9"/>
      <c r="AF401" s="9" t="str">
        <f t="shared" si="105"/>
        <v>NA</v>
      </c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2"/>
      <c r="AT401" s="2"/>
    </row>
    <row r="402" spans="1:46" x14ac:dyDescent="0.2">
      <c r="A402" s="5">
        <f>'Per Book'!A356</f>
        <v>1998</v>
      </c>
      <c r="B402" s="5" t="str">
        <f>'Per Book'!B356</f>
        <v>345 - Accessory Electric Equipment</v>
      </c>
      <c r="D402" s="11">
        <f>'Per Book'!D356+Adjustments!D356</f>
        <v>0</v>
      </c>
      <c r="E402" s="11"/>
      <c r="F402" s="11">
        <f>'Per Book'!F356+Adjustments!F356</f>
        <v>0</v>
      </c>
      <c r="G402" s="11"/>
      <c r="H402" s="11">
        <f>'Per Book'!H356+Adjustments!H356</f>
        <v>0</v>
      </c>
      <c r="I402" s="12"/>
      <c r="J402" s="11">
        <f t="shared" si="88"/>
        <v>0</v>
      </c>
      <c r="K402" s="2"/>
      <c r="L402" s="9" t="str">
        <f t="shared" si="103"/>
        <v>NA</v>
      </c>
      <c r="M402" s="9"/>
      <c r="N402" s="9" t="str">
        <f t="shared" si="104"/>
        <v>NA</v>
      </c>
      <c r="O402" s="9"/>
      <c r="P402" s="9" t="str">
        <f>IF(SUM(D400:D402)=0,"NA",+SUM(J400:$J402)/SUM(D400:D402))</f>
        <v>NA</v>
      </c>
      <c r="Q402" s="9"/>
      <c r="R402" s="9" t="str">
        <f>IF(SUM(D399:D402)=0,"NA",+SUM($J399:J402)/SUM(D399:D402))</f>
        <v>NA</v>
      </c>
      <c r="S402" s="9"/>
      <c r="T402" s="9" t="str">
        <f>IF(SUM(D398:D402)=0,"NA",+SUM($J398:J402)/SUM(D398:D402))</f>
        <v>NA</v>
      </c>
      <c r="U402" s="9"/>
      <c r="V402" s="9" t="str">
        <f>IF(SUM(D397:D402)=0,"NA",+SUM($J397:J402)/SUM(D397:D402))</f>
        <v>NA</v>
      </c>
      <c r="W402" s="9"/>
      <c r="X402" s="9" t="str">
        <f>IF(SUM(D396:D402)=0,"NA",+SUM($J396:J402)/SUM(D396:D402))</f>
        <v>NA</v>
      </c>
      <c r="Y402" s="9"/>
      <c r="Z402" s="9" t="str">
        <f>IF(SUM(D395:D402)=0,"NA",+SUM($J395:J402)/SUM(D395:D402))</f>
        <v>NA</v>
      </c>
      <c r="AA402" s="9"/>
      <c r="AB402" s="9" t="str">
        <f>IF(SUM(D394:D402)=0,"NA",+SUM($J394:J402)/SUM(D394:D402))</f>
        <v>NA</v>
      </c>
      <c r="AD402" s="9" t="str">
        <f>IF(SUM(D393:D402)=0,"NA",+SUM($J393:J402)/SUM(D393:D402))</f>
        <v>NA</v>
      </c>
      <c r="AE402" s="9"/>
      <c r="AF402" s="9" t="str">
        <f t="shared" si="105"/>
        <v>NA</v>
      </c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2"/>
      <c r="AT402" s="2"/>
    </row>
    <row r="403" spans="1:46" x14ac:dyDescent="0.2">
      <c r="A403" s="5">
        <f>'Per Book'!A357</f>
        <v>1999</v>
      </c>
      <c r="B403" s="5" t="str">
        <f>'Per Book'!B357</f>
        <v>345 - Accessory Electric Equipment</v>
      </c>
      <c r="D403" s="11">
        <f>'Per Book'!D357+Adjustments!D357</f>
        <v>0</v>
      </c>
      <c r="E403" s="11"/>
      <c r="F403" s="11">
        <f>'Per Book'!F357+Adjustments!F357</f>
        <v>0</v>
      </c>
      <c r="G403" s="11"/>
      <c r="H403" s="11">
        <f>'Per Book'!H357+Adjustments!H357</f>
        <v>0</v>
      </c>
      <c r="I403" s="12"/>
      <c r="J403" s="11">
        <f t="shared" si="88"/>
        <v>0</v>
      </c>
      <c r="K403" s="2"/>
      <c r="L403" s="9" t="str">
        <f t="shared" si="103"/>
        <v>NA</v>
      </c>
      <c r="M403" s="9"/>
      <c r="N403" s="9" t="str">
        <f t="shared" si="104"/>
        <v>NA</v>
      </c>
      <c r="O403" s="9"/>
      <c r="P403" s="9" t="str">
        <f>IF(SUM(D401:D403)=0,"NA",+SUM(J401:$J403)/SUM(D401:D403))</f>
        <v>NA</v>
      </c>
      <c r="Q403" s="9"/>
      <c r="R403" s="9" t="str">
        <f>IF(SUM(D400:D403)=0,"NA",+SUM($J400:J403)/SUM(D400:D403))</f>
        <v>NA</v>
      </c>
      <c r="S403" s="9"/>
      <c r="T403" s="9" t="str">
        <f>IF(SUM(D399:D403)=0,"NA",+SUM($J399:J403)/SUM(D399:D403))</f>
        <v>NA</v>
      </c>
      <c r="U403" s="9"/>
      <c r="V403" s="9" t="str">
        <f>IF(SUM(D398:D403)=0,"NA",+SUM($J398:J403)/SUM(D398:D403))</f>
        <v>NA</v>
      </c>
      <c r="W403" s="9"/>
      <c r="X403" s="9" t="str">
        <f>IF(SUM(D397:D403)=0,"NA",+SUM($J397:J403)/SUM(D397:D403))</f>
        <v>NA</v>
      </c>
      <c r="Y403" s="9"/>
      <c r="Z403" s="9" t="str">
        <f>IF(SUM(D396:D403)=0,"NA",+SUM($J396:J403)/SUM(D396:D403))</f>
        <v>NA</v>
      </c>
      <c r="AA403" s="9"/>
      <c r="AB403" s="9" t="str">
        <f>IF(SUM(D395:D403)=0,"NA",+SUM($J395:J403)/SUM(D395:D403))</f>
        <v>NA</v>
      </c>
      <c r="AD403" s="9" t="str">
        <f>IF(SUM(D394:D403)=0,"NA",+SUM($J394:J403)/SUM(D394:D403))</f>
        <v>NA</v>
      </c>
      <c r="AE403" s="9"/>
      <c r="AF403" s="9" t="str">
        <f t="shared" si="105"/>
        <v>NA</v>
      </c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2"/>
      <c r="AT403" s="2"/>
    </row>
    <row r="404" spans="1:46" x14ac:dyDescent="0.2">
      <c r="A404" s="5">
        <f>'Per Book'!A358</f>
        <v>2000</v>
      </c>
      <c r="B404" s="5" t="str">
        <f>'Per Book'!B358</f>
        <v>345 - Accessory Electric Equipment</v>
      </c>
      <c r="D404" s="11">
        <f>'Per Book'!D358+Adjustments!D358</f>
        <v>0</v>
      </c>
      <c r="E404" s="11"/>
      <c r="F404" s="11">
        <f>'Per Book'!F358+Adjustments!F358</f>
        <v>0</v>
      </c>
      <c r="G404" s="11"/>
      <c r="H404" s="11">
        <f>'Per Book'!H358+Adjustments!H358</f>
        <v>0</v>
      </c>
      <c r="I404" s="12"/>
      <c r="J404" s="11">
        <f t="shared" si="88"/>
        <v>0</v>
      </c>
      <c r="K404" s="2"/>
      <c r="L404" s="9" t="str">
        <f t="shared" si="103"/>
        <v>NA</v>
      </c>
      <c r="M404" s="9"/>
      <c r="N404" s="9" t="str">
        <f t="shared" si="104"/>
        <v>NA</v>
      </c>
      <c r="O404" s="9"/>
      <c r="P404" s="9" t="str">
        <f>IF(SUM(D402:D404)=0,"NA",+SUM(J402:$J404)/SUM(D402:D404))</f>
        <v>NA</v>
      </c>
      <c r="Q404" s="9"/>
      <c r="R404" s="9" t="str">
        <f>IF(SUM(D401:D404)=0,"NA",+SUM($J401:J404)/SUM(D401:D404))</f>
        <v>NA</v>
      </c>
      <c r="S404" s="9"/>
      <c r="T404" s="9" t="str">
        <f>IF(SUM(D400:D404)=0,"NA",+SUM($J400:J404)/SUM(D400:D404))</f>
        <v>NA</v>
      </c>
      <c r="U404" s="9"/>
      <c r="V404" s="9" t="str">
        <f>IF(SUM(D399:D404)=0,"NA",+SUM($J399:J404)/SUM(D399:D404))</f>
        <v>NA</v>
      </c>
      <c r="W404" s="9"/>
      <c r="X404" s="9" t="str">
        <f>IF(SUM(D398:D404)=0,"NA",+SUM($J398:J404)/SUM(D398:D404))</f>
        <v>NA</v>
      </c>
      <c r="Y404" s="9"/>
      <c r="Z404" s="9" t="str">
        <f>IF(SUM(D397:D404)=0,"NA",+SUM($J397:J404)/SUM(D397:D404))</f>
        <v>NA</v>
      </c>
      <c r="AA404" s="9"/>
      <c r="AB404" s="9" t="str">
        <f>IF(SUM(D396:D404)=0,"NA",+SUM($J396:J404)/SUM(D396:D404))</f>
        <v>NA</v>
      </c>
      <c r="AD404" s="9" t="str">
        <f>IF(SUM(D395:D404)=0,"NA",+SUM($J395:J404)/SUM(D395:D404))</f>
        <v>NA</v>
      </c>
      <c r="AE404" s="9"/>
      <c r="AF404" s="9" t="str">
        <f t="shared" si="105"/>
        <v>NA</v>
      </c>
      <c r="AG404" s="9"/>
      <c r="AH404" s="9" t="str">
        <f>IF(SUM($D385:$D404)=0,"NA",+SUM($J385:$J404)/SUM($D385:$D404))</f>
        <v>NA</v>
      </c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2"/>
      <c r="AT404" s="2"/>
    </row>
    <row r="405" spans="1:46" x14ac:dyDescent="0.2">
      <c r="A405" s="5">
        <f>'Per Book'!A359</f>
        <v>2001</v>
      </c>
      <c r="B405" s="5" t="str">
        <f>'Per Book'!B359</f>
        <v>345 - Accessory Electric Equipment</v>
      </c>
      <c r="D405" s="11">
        <f>'Per Book'!D359+Adjustments!D359</f>
        <v>0</v>
      </c>
      <c r="E405" s="11"/>
      <c r="F405" s="11">
        <f>'Per Book'!F359+Adjustments!F359</f>
        <v>0</v>
      </c>
      <c r="G405" s="11"/>
      <c r="H405" s="11">
        <f>'Per Book'!H359+Adjustments!H359</f>
        <v>0</v>
      </c>
      <c r="I405" s="12"/>
      <c r="J405" s="11">
        <f t="shared" si="88"/>
        <v>0</v>
      </c>
      <c r="K405" s="2"/>
      <c r="L405" s="9" t="str">
        <f t="shared" si="103"/>
        <v>NA</v>
      </c>
      <c r="M405" s="9"/>
      <c r="N405" s="9" t="str">
        <f t="shared" si="104"/>
        <v>NA</v>
      </c>
      <c r="O405" s="9"/>
      <c r="P405" s="9" t="str">
        <f>IF(SUM(D403:D405)=0,"NA",+SUM(J403:$J405)/SUM(D403:D405))</f>
        <v>NA</v>
      </c>
      <c r="Q405" s="9"/>
      <c r="R405" s="9" t="str">
        <f>IF(SUM(D402:D405)=0,"NA",+SUM($J402:J405)/SUM(D402:D405))</f>
        <v>NA</v>
      </c>
      <c r="S405" s="9"/>
      <c r="T405" s="9" t="str">
        <f>IF(SUM(D401:D405)=0,"NA",+SUM($J401:J405)/SUM(D401:D405))</f>
        <v>NA</v>
      </c>
      <c r="U405" s="9"/>
      <c r="V405" s="9" t="str">
        <f>IF(SUM(D400:D405)=0,"NA",+SUM($J400:J405)/SUM(D400:D405))</f>
        <v>NA</v>
      </c>
      <c r="W405" s="9"/>
      <c r="X405" s="9" t="str">
        <f>IF(SUM(D399:D405)=0,"NA",+SUM($J399:J405)/SUM(D399:D405))</f>
        <v>NA</v>
      </c>
      <c r="Y405" s="9"/>
      <c r="Z405" s="9" t="str">
        <f>IF(SUM(D398:D405)=0,"NA",+SUM($J398:J405)/SUM(D398:D405))</f>
        <v>NA</v>
      </c>
      <c r="AA405" s="9"/>
      <c r="AB405" s="9" t="str">
        <f>IF(SUM(D397:D405)=0,"NA",+SUM($J397:J405)/SUM(D397:D405))</f>
        <v>NA</v>
      </c>
      <c r="AD405" s="9" t="str">
        <f>IF(SUM(D396:D405)=0,"NA",+SUM($J396:J405)/SUM(D396:D405))</f>
        <v>NA</v>
      </c>
      <c r="AE405" s="9"/>
      <c r="AF405" s="9" t="str">
        <f t="shared" si="105"/>
        <v>NA</v>
      </c>
      <c r="AG405" s="9"/>
      <c r="AH405" s="9" t="str">
        <f t="shared" ref="AH405:AH418" si="106">IF(SUM($D386:$D405)=0,"NA",+SUM($J386:$J405)/SUM($D386:$D405))</f>
        <v>NA</v>
      </c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2"/>
      <c r="AT405" s="2"/>
    </row>
    <row r="406" spans="1:46" x14ac:dyDescent="0.2">
      <c r="A406" s="5">
        <f>'Per Book'!A360</f>
        <v>2002</v>
      </c>
      <c r="B406" s="5" t="str">
        <f>'Per Book'!B360</f>
        <v>345 - Accessory Electric Equipment</v>
      </c>
      <c r="D406" s="11">
        <f>'Per Book'!D360+Adjustments!D360</f>
        <v>0</v>
      </c>
      <c r="E406" s="11"/>
      <c r="F406" s="11">
        <f>'Per Book'!F360+Adjustments!F360</f>
        <v>0</v>
      </c>
      <c r="G406" s="11"/>
      <c r="H406" s="11">
        <f>'Per Book'!H360+Adjustments!H360</f>
        <v>0</v>
      </c>
      <c r="I406" s="12"/>
      <c r="J406" s="11">
        <f t="shared" si="88"/>
        <v>0</v>
      </c>
      <c r="K406" s="2"/>
      <c r="L406" s="9" t="str">
        <f t="shared" si="103"/>
        <v>NA</v>
      </c>
      <c r="M406" s="9"/>
      <c r="N406" s="9" t="str">
        <f t="shared" si="104"/>
        <v>NA</v>
      </c>
      <c r="O406" s="9"/>
      <c r="P406" s="9" t="str">
        <f>IF(SUM(D404:D406)=0,"NA",+SUM(J404:$J406)/SUM(D404:D406))</f>
        <v>NA</v>
      </c>
      <c r="Q406" s="9"/>
      <c r="R406" s="9" t="str">
        <f>IF(SUM(D403:D406)=0,"NA",+SUM($J403:J406)/SUM(D403:D406))</f>
        <v>NA</v>
      </c>
      <c r="S406" s="9"/>
      <c r="T406" s="9" t="str">
        <f>IF(SUM(D402:D406)=0,"NA",+SUM($J402:J406)/SUM(D402:D406))</f>
        <v>NA</v>
      </c>
      <c r="U406" s="9"/>
      <c r="V406" s="9" t="str">
        <f>IF(SUM(D401:D406)=0,"NA",+SUM($J401:J406)/SUM(D401:D406))</f>
        <v>NA</v>
      </c>
      <c r="W406" s="9"/>
      <c r="X406" s="9" t="str">
        <f>IF(SUM(D400:D406)=0,"NA",+SUM($J400:J406)/SUM(D400:D406))</f>
        <v>NA</v>
      </c>
      <c r="Y406" s="9"/>
      <c r="Z406" s="9" t="str">
        <f>IF(SUM(D399:D406)=0,"NA",+SUM($J399:J406)/SUM(D399:D406))</f>
        <v>NA</v>
      </c>
      <c r="AA406" s="9"/>
      <c r="AB406" s="9" t="str">
        <f>IF(SUM(D398:D406)=0,"NA",+SUM($J398:J406)/SUM(D398:D406))</f>
        <v>NA</v>
      </c>
      <c r="AD406" s="9" t="str">
        <f>IF(SUM(D397:D406)=0,"NA",+SUM($J397:J406)/SUM(D397:D406))</f>
        <v>NA</v>
      </c>
      <c r="AE406" s="9"/>
      <c r="AF406" s="9" t="str">
        <f t="shared" si="105"/>
        <v>NA</v>
      </c>
      <c r="AG406" s="9"/>
      <c r="AH406" s="9" t="str">
        <f t="shared" si="106"/>
        <v>NA</v>
      </c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2"/>
      <c r="AT406" s="2"/>
    </row>
    <row r="407" spans="1:46" x14ac:dyDescent="0.2">
      <c r="A407" s="5">
        <f>'Per Book'!A361</f>
        <v>2003</v>
      </c>
      <c r="B407" s="5" t="str">
        <f>'Per Book'!B361</f>
        <v>345 - Accessory Electric Equipment</v>
      </c>
      <c r="D407" s="11">
        <f>'Per Book'!D361+Adjustments!D361</f>
        <v>0</v>
      </c>
      <c r="E407" s="11"/>
      <c r="F407" s="11">
        <f>'Per Book'!F361+Adjustments!F361</f>
        <v>0</v>
      </c>
      <c r="G407" s="11"/>
      <c r="H407" s="11">
        <f>'Per Book'!H361+Adjustments!H361</f>
        <v>821.34</v>
      </c>
      <c r="I407" s="12"/>
      <c r="J407" s="11">
        <f t="shared" si="88"/>
        <v>-821.34</v>
      </c>
      <c r="K407" s="2"/>
      <c r="L407" s="9" t="str">
        <f t="shared" si="103"/>
        <v>NA</v>
      </c>
      <c r="M407" s="9"/>
      <c r="N407" s="9" t="str">
        <f t="shared" si="104"/>
        <v>NA</v>
      </c>
      <c r="O407" s="9"/>
      <c r="P407" s="9" t="str">
        <f>IF(SUM(D405:D407)=0,"NA",+SUM(J405:$J407)/SUM(D405:D407))</f>
        <v>NA</v>
      </c>
      <c r="Q407" s="9"/>
      <c r="R407" s="9" t="str">
        <f>IF(SUM(D404:D407)=0,"NA",+SUM($J404:J407)/SUM(D404:D407))</f>
        <v>NA</v>
      </c>
      <c r="S407" s="9"/>
      <c r="T407" s="9" t="str">
        <f>IF(SUM(D403:D407)=0,"NA",+SUM($J403:J407)/SUM(D403:D407))</f>
        <v>NA</v>
      </c>
      <c r="U407" s="9"/>
      <c r="V407" s="9" t="str">
        <f>IF(SUM(D402:D407)=0,"NA",+SUM($J402:J407)/SUM(D402:D407))</f>
        <v>NA</v>
      </c>
      <c r="W407" s="9"/>
      <c r="X407" s="9" t="str">
        <f>IF(SUM(D401:D407)=0,"NA",+SUM($J401:J407)/SUM(D401:D407))</f>
        <v>NA</v>
      </c>
      <c r="Y407" s="9"/>
      <c r="Z407" s="9" t="str">
        <f>IF(SUM(D400:D407)=0,"NA",+SUM($J400:J407)/SUM(D400:D407))</f>
        <v>NA</v>
      </c>
      <c r="AA407" s="9"/>
      <c r="AB407" s="9" t="str">
        <f>IF(SUM(D399:D407)=0,"NA",+SUM($J399:J407)/SUM(D399:D407))</f>
        <v>NA</v>
      </c>
      <c r="AD407" s="9" t="str">
        <f>IF(SUM(D398:D407)=0,"NA",+SUM($J398:J407)/SUM(D398:D407))</f>
        <v>NA</v>
      </c>
      <c r="AE407" s="9"/>
      <c r="AF407" s="9" t="str">
        <f t="shared" si="105"/>
        <v>NA</v>
      </c>
      <c r="AG407" s="9"/>
      <c r="AH407" s="9" t="str">
        <f t="shared" si="106"/>
        <v>NA</v>
      </c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2"/>
      <c r="AT407" s="2"/>
    </row>
    <row r="408" spans="1:46" x14ac:dyDescent="0.2">
      <c r="A408" s="5">
        <f>'Per Book'!A362</f>
        <v>2004</v>
      </c>
      <c r="B408" s="5" t="str">
        <f>'Per Book'!B362</f>
        <v>345 - Accessory Electric Equipment</v>
      </c>
      <c r="D408" s="11">
        <f>'Per Book'!D362+Adjustments!D362</f>
        <v>1300.6500000000001</v>
      </c>
      <c r="E408" s="11"/>
      <c r="F408" s="11">
        <f>'Per Book'!F362+Adjustments!F362</f>
        <v>0</v>
      </c>
      <c r="G408" s="11"/>
      <c r="H408" s="11">
        <f>'Per Book'!H362+Adjustments!H362</f>
        <v>0</v>
      </c>
      <c r="I408" s="12"/>
      <c r="J408" s="11">
        <f t="shared" si="88"/>
        <v>0</v>
      </c>
      <c r="K408" s="2"/>
      <c r="L408" s="9">
        <f t="shared" si="103"/>
        <v>0</v>
      </c>
      <c r="M408" s="9"/>
      <c r="N408" s="9">
        <f t="shared" si="104"/>
        <v>-0.63148425787106444</v>
      </c>
      <c r="O408" s="9"/>
      <c r="P408" s="9">
        <f>IF(SUM(D406:D408)=0,"NA",+SUM(J406:$J408)/SUM(D406:D408))</f>
        <v>-0.63148425787106444</v>
      </c>
      <c r="Q408" s="9"/>
      <c r="R408" s="9">
        <f>IF(SUM(D405:D408)=0,"NA",+SUM($J405:J408)/SUM(D405:D408))</f>
        <v>-0.63148425787106444</v>
      </c>
      <c r="S408" s="9"/>
      <c r="T408" s="9">
        <f>IF(SUM(D404:D408)=0,"NA",+SUM($J404:J408)/SUM(D404:D408))</f>
        <v>-0.63148425787106444</v>
      </c>
      <c r="U408" s="9"/>
      <c r="V408" s="9">
        <f>IF(SUM(D403:D408)=0,"NA",+SUM($J403:J408)/SUM(D403:D408))</f>
        <v>-0.63148425787106444</v>
      </c>
      <c r="W408" s="9"/>
      <c r="X408" s="9">
        <f>IF(SUM(D402:D408)=0,"NA",+SUM($J402:J408)/SUM(D402:D408))</f>
        <v>-0.63148425787106444</v>
      </c>
      <c r="Y408" s="9"/>
      <c r="Z408" s="9">
        <f>IF(SUM(D401:D408)=0,"NA",+SUM($J401:J408)/SUM(D401:D408))</f>
        <v>-0.63148425787106444</v>
      </c>
      <c r="AA408" s="9"/>
      <c r="AB408" s="9">
        <f>IF(SUM(D400:D408)=0,"NA",+SUM($J400:J408)/SUM(D400:D408))</f>
        <v>-0.63148425787106444</v>
      </c>
      <c r="AD408" s="9">
        <f>IF(SUM(D399:D408)=0,"NA",+SUM($J399:J408)/SUM(D399:D408))</f>
        <v>-0.63148425787106444</v>
      </c>
      <c r="AE408" s="9"/>
      <c r="AF408" s="9">
        <f t="shared" si="105"/>
        <v>-0.63148425787106444</v>
      </c>
      <c r="AG408" s="9"/>
      <c r="AH408" s="9">
        <f t="shared" si="106"/>
        <v>-0.63148425787106444</v>
      </c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2"/>
      <c r="AT408" s="2"/>
    </row>
    <row r="409" spans="1:46" x14ac:dyDescent="0.2">
      <c r="A409" s="5">
        <f>'Per Book'!A363</f>
        <v>2005</v>
      </c>
      <c r="B409" s="5" t="str">
        <f>'Per Book'!B363</f>
        <v>345 - Accessory Electric Equipment</v>
      </c>
      <c r="D409" s="11">
        <f>'Per Book'!D363+Adjustments!D363</f>
        <v>14837.71</v>
      </c>
      <c r="E409" s="11"/>
      <c r="F409" s="11">
        <f>'Per Book'!F363+Adjustments!F363</f>
        <v>0</v>
      </c>
      <c r="G409" s="11"/>
      <c r="H409" s="11">
        <f>'Per Book'!H363+Adjustments!H363</f>
        <v>2611.13</v>
      </c>
      <c r="I409" s="12"/>
      <c r="J409" s="11">
        <f t="shared" si="88"/>
        <v>-2611.13</v>
      </c>
      <c r="K409" s="2"/>
      <c r="L409" s="9">
        <f t="shared" si="103"/>
        <v>-0.17597931217148741</v>
      </c>
      <c r="M409" s="9"/>
      <c r="N409" s="9">
        <f t="shared" si="104"/>
        <v>-0.16179648985398767</v>
      </c>
      <c r="O409" s="9"/>
      <c r="P409" s="9">
        <f>IF(SUM(D407:D409)=0,"NA",+SUM(J407:$J409)/SUM(D407:D409))</f>
        <v>-0.2126901370399471</v>
      </c>
      <c r="Q409" s="9"/>
      <c r="R409" s="9">
        <f>IF(SUM(D406:D409)=0,"NA",+SUM($J406:J409)/SUM(D406:D409))</f>
        <v>-0.2126901370399471</v>
      </c>
      <c r="S409" s="9"/>
      <c r="T409" s="9">
        <f>IF(SUM(D405:D409)=0,"NA",+SUM($J405:J409)/SUM(D405:D409))</f>
        <v>-0.2126901370399471</v>
      </c>
      <c r="U409" s="9"/>
      <c r="V409" s="9">
        <f>IF(SUM(D404:D409)=0,"NA",+SUM($J404:J409)/SUM(D404:D409))</f>
        <v>-0.2126901370399471</v>
      </c>
      <c r="W409" s="9"/>
      <c r="X409" s="9">
        <f>IF(SUM(D403:D409)=0,"NA",+SUM($J403:J409)/SUM(D403:D409))</f>
        <v>-0.2126901370399471</v>
      </c>
      <c r="Y409" s="9"/>
      <c r="Z409" s="9">
        <f>IF(SUM(D402:D409)=0,"NA",+SUM($J402:J409)/SUM(D402:D409))</f>
        <v>-0.2126901370399471</v>
      </c>
      <c r="AA409" s="9"/>
      <c r="AB409" s="9">
        <f>IF(SUM(D401:D409)=0,"NA",+SUM($J401:J409)/SUM(D401:D409))</f>
        <v>-0.2126901370399471</v>
      </c>
      <c r="AD409" s="9">
        <f>IF(SUM(D400:D409)=0,"NA",+SUM($J400:J409)/SUM(D400:D409))</f>
        <v>-0.2126901370399471</v>
      </c>
      <c r="AE409" s="9"/>
      <c r="AF409" s="9">
        <f t="shared" si="105"/>
        <v>-0.2126901370399471</v>
      </c>
      <c r="AG409" s="9"/>
      <c r="AH409" s="9">
        <f t="shared" si="106"/>
        <v>-0.2126901370399471</v>
      </c>
      <c r="AI409" s="9"/>
      <c r="AJ409" s="9">
        <f>IF(SUM($D385:$D409)=0,"NA",+SUM($J385:$J409)/SUM($D385:$D409))</f>
        <v>-0.2126901370399471</v>
      </c>
      <c r="AK409" s="9"/>
      <c r="AL409" s="9"/>
      <c r="AM409" s="9"/>
      <c r="AN409" s="9"/>
      <c r="AO409" s="9"/>
      <c r="AP409" s="9"/>
      <c r="AQ409" s="9"/>
      <c r="AR409" s="9"/>
      <c r="AS409" s="2"/>
      <c r="AT409" s="2"/>
    </row>
    <row r="410" spans="1:46" x14ac:dyDescent="0.2">
      <c r="A410" s="5">
        <f>'Per Book'!A364</f>
        <v>2006</v>
      </c>
      <c r="B410" s="5" t="str">
        <f>'Per Book'!B364</f>
        <v>345 - Accessory Electric Equipment</v>
      </c>
      <c r="D410" s="11">
        <f>'Per Book'!D364+Adjustments!D364</f>
        <v>20865.79</v>
      </c>
      <c r="E410" s="11"/>
      <c r="F410" s="11">
        <f>'Per Book'!F364+Adjustments!F364</f>
        <v>0</v>
      </c>
      <c r="G410" s="11"/>
      <c r="H410" s="11">
        <f>'Per Book'!H364+Adjustments!H364</f>
        <v>1308.8900000000001</v>
      </c>
      <c r="I410" s="12"/>
      <c r="J410" s="11">
        <f t="shared" ref="J410:J460" si="107">F410-H410</f>
        <v>-1308.8900000000001</v>
      </c>
      <c r="K410" s="2"/>
      <c r="L410" s="9">
        <f t="shared" si="103"/>
        <v>-6.2728993246840878E-2</v>
      </c>
      <c r="M410" s="9"/>
      <c r="N410" s="9">
        <f t="shared" si="104"/>
        <v>-0.10979371770274624</v>
      </c>
      <c r="O410" s="9"/>
      <c r="P410" s="9">
        <f>IF(SUM(D408:D410)=0,"NA",+SUM(J408:$J410)/SUM(D408:D410))</f>
        <v>-0.10593460463218315</v>
      </c>
      <c r="Q410" s="9"/>
      <c r="R410" s="9">
        <f>IF(SUM(D407:D410)=0,"NA",+SUM($J407:J410)/SUM(D407:D410))</f>
        <v>-0.12813049347167818</v>
      </c>
      <c r="S410" s="9"/>
      <c r="T410" s="9">
        <f>IF(SUM(D406:D410)=0,"NA",+SUM($J406:J410)/SUM(D406:D410))</f>
        <v>-0.12813049347167818</v>
      </c>
      <c r="U410" s="9"/>
      <c r="V410" s="9">
        <f>IF(SUM(D405:D410)=0,"NA",+SUM($J405:J410)/SUM(D405:D410))</f>
        <v>-0.12813049347167818</v>
      </c>
      <c r="W410" s="9"/>
      <c r="X410" s="9">
        <f>IF(SUM(D404:D410)=0,"NA",+SUM($J404:J410)/SUM(D404:D410))</f>
        <v>-0.12813049347167818</v>
      </c>
      <c r="Y410" s="9"/>
      <c r="Z410" s="9">
        <f>IF(SUM(D403:D410)=0,"NA",+SUM($J403:J410)/SUM(D403:D410))</f>
        <v>-0.12813049347167818</v>
      </c>
      <c r="AA410" s="9"/>
      <c r="AB410" s="9">
        <f>IF(SUM(D402:D410)=0,"NA",+SUM($J402:J410)/SUM(D402:D410))</f>
        <v>-0.12813049347167818</v>
      </c>
      <c r="AD410" s="9">
        <f>IF(SUM(D401:D410)=0,"NA",+SUM($J401:J410)/SUM(D401:D410))</f>
        <v>-0.12813049347167818</v>
      </c>
      <c r="AE410" s="9"/>
      <c r="AF410" s="9">
        <f t="shared" si="105"/>
        <v>-0.12813049347167818</v>
      </c>
      <c r="AG410" s="9"/>
      <c r="AH410" s="9">
        <f t="shared" si="106"/>
        <v>-0.12813049347167818</v>
      </c>
      <c r="AI410" s="9"/>
      <c r="AJ410" s="9">
        <f t="shared" ref="AJ410:AJ418" si="108">IF(SUM($D386:$D410)=0,"NA",+SUM($J386:$J410)/SUM($D386:$D410))</f>
        <v>-0.12813049347167818</v>
      </c>
      <c r="AK410" s="9"/>
      <c r="AL410" s="9"/>
      <c r="AM410" s="9"/>
      <c r="AN410" s="9"/>
      <c r="AO410" s="9"/>
      <c r="AP410" s="9"/>
      <c r="AQ410" s="9"/>
      <c r="AR410" s="9"/>
      <c r="AS410" s="2"/>
      <c r="AT410" s="2"/>
    </row>
    <row r="411" spans="1:46" x14ac:dyDescent="0.2">
      <c r="A411" s="5">
        <f>'Per Book'!A365</f>
        <v>2007</v>
      </c>
      <c r="B411" s="5" t="str">
        <f>'Per Book'!B365</f>
        <v>345 - Accessory Electric Equipment</v>
      </c>
      <c r="D411" s="11">
        <f>'Per Book'!D365+Adjustments!D365</f>
        <v>0</v>
      </c>
      <c r="E411" s="11"/>
      <c r="F411" s="11">
        <f>'Per Book'!F365+Adjustments!F365</f>
        <v>0</v>
      </c>
      <c r="G411" s="11"/>
      <c r="H411" s="11">
        <f>'Per Book'!H365+Adjustments!H365</f>
        <v>0</v>
      </c>
      <c r="I411" s="12"/>
      <c r="J411" s="11">
        <f t="shared" si="107"/>
        <v>0</v>
      </c>
      <c r="K411" s="2"/>
      <c r="L411" s="9" t="str">
        <f t="shared" si="103"/>
        <v>NA</v>
      </c>
      <c r="M411" s="9"/>
      <c r="N411" s="9">
        <f t="shared" si="104"/>
        <v>-6.2728993246840878E-2</v>
      </c>
      <c r="O411" s="9"/>
      <c r="P411" s="9">
        <f>IF(SUM(D409:D411)=0,"NA",+SUM(J409:$J411)/SUM(D409:D411))</f>
        <v>-0.10979371770274624</v>
      </c>
      <c r="Q411" s="9"/>
      <c r="R411" s="9">
        <f>IF(SUM(D408:D411)=0,"NA",+SUM($J408:J411)/SUM(D408:D411))</f>
        <v>-0.10593460463218315</v>
      </c>
      <c r="S411" s="9"/>
      <c r="T411" s="9">
        <f>IF(SUM(D407:D411)=0,"NA",+SUM($J407:J411)/SUM(D407:D411))</f>
        <v>-0.12813049347167818</v>
      </c>
      <c r="U411" s="9"/>
      <c r="V411" s="9">
        <f>IF(SUM(D406:D411)=0,"NA",+SUM($J406:J411)/SUM(D406:D411))</f>
        <v>-0.12813049347167818</v>
      </c>
      <c r="W411" s="9"/>
      <c r="X411" s="9">
        <f>IF(SUM(D405:D411)=0,"NA",+SUM($J405:J411)/SUM(D405:D411))</f>
        <v>-0.12813049347167818</v>
      </c>
      <c r="Y411" s="9"/>
      <c r="Z411" s="9">
        <f>IF(SUM(D404:D411)=0,"NA",+SUM($J404:J411)/SUM(D404:D411))</f>
        <v>-0.12813049347167818</v>
      </c>
      <c r="AA411" s="9"/>
      <c r="AB411" s="9">
        <f>IF(SUM(D403:D411)=0,"NA",+SUM($J403:J411)/SUM(D403:D411))</f>
        <v>-0.12813049347167818</v>
      </c>
      <c r="AD411" s="9">
        <f>IF(SUM(D402:D411)=0,"NA",+SUM($J402:J411)/SUM(D402:D411))</f>
        <v>-0.12813049347167818</v>
      </c>
      <c r="AE411" s="9"/>
      <c r="AF411" s="9">
        <f t="shared" si="105"/>
        <v>-0.12813049347167818</v>
      </c>
      <c r="AG411" s="9"/>
      <c r="AH411" s="9">
        <f t="shared" si="106"/>
        <v>-0.12813049347167818</v>
      </c>
      <c r="AI411" s="9"/>
      <c r="AJ411" s="9">
        <f t="shared" si="108"/>
        <v>-0.12813049347167818</v>
      </c>
      <c r="AK411" s="9"/>
      <c r="AL411" s="9"/>
      <c r="AM411" s="9"/>
      <c r="AN411" s="9"/>
      <c r="AO411" s="9"/>
      <c r="AP411" s="9"/>
      <c r="AQ411" s="9"/>
      <c r="AR411" s="9"/>
      <c r="AS411" s="2"/>
      <c r="AT411" s="2"/>
    </row>
    <row r="412" spans="1:46" x14ac:dyDescent="0.2">
      <c r="A412" s="5">
        <f>'Per Book'!A366</f>
        <v>2008</v>
      </c>
      <c r="B412" s="5" t="str">
        <f>'Per Book'!B366</f>
        <v>345 - Accessory Electric Equipment</v>
      </c>
      <c r="D412" s="11">
        <f>'Per Book'!D366+Adjustments!D366</f>
        <v>0</v>
      </c>
      <c r="E412" s="11"/>
      <c r="F412" s="11">
        <f>'Per Book'!F366+Adjustments!F366</f>
        <v>0</v>
      </c>
      <c r="G412" s="11"/>
      <c r="H412" s="11">
        <f>'Per Book'!H366+Adjustments!H366</f>
        <v>0</v>
      </c>
      <c r="I412" s="12"/>
      <c r="J412" s="11">
        <f t="shared" si="107"/>
        <v>0</v>
      </c>
      <c r="K412" s="2"/>
      <c r="L412" s="9" t="str">
        <f t="shared" si="103"/>
        <v>NA</v>
      </c>
      <c r="M412" s="9"/>
      <c r="N412" s="9" t="str">
        <f t="shared" si="104"/>
        <v>NA</v>
      </c>
      <c r="O412" s="9"/>
      <c r="P412" s="9">
        <f>IF(SUM(D410:D412)=0,"NA",+SUM(J410:$J412)/SUM(D410:D412))</f>
        <v>-6.2728993246840878E-2</v>
      </c>
      <c r="Q412" s="9"/>
      <c r="R412" s="9">
        <f>IF(SUM(D409:D412)=0,"NA",+SUM($J409:J412)/SUM(D409:D412))</f>
        <v>-0.10979371770274624</v>
      </c>
      <c r="S412" s="9"/>
      <c r="T412" s="9">
        <f>IF(SUM(D408:D412)=0,"NA",+SUM($J408:J412)/SUM(D408:D412))</f>
        <v>-0.10593460463218315</v>
      </c>
      <c r="U412" s="9"/>
      <c r="V412" s="9">
        <f>IF(SUM(D407:D412)=0,"NA",+SUM($J407:J412)/SUM(D407:D412))</f>
        <v>-0.12813049347167818</v>
      </c>
      <c r="W412" s="9"/>
      <c r="X412" s="9">
        <f>IF(SUM(D406:D412)=0,"NA",+SUM($J406:J412)/SUM(D406:D412))</f>
        <v>-0.12813049347167818</v>
      </c>
      <c r="Y412" s="9"/>
      <c r="Z412" s="9">
        <f>IF(SUM(D405:D412)=0,"NA",+SUM($J405:J412)/SUM(D405:D412))</f>
        <v>-0.12813049347167818</v>
      </c>
      <c r="AA412" s="9"/>
      <c r="AB412" s="9">
        <f>IF(SUM(D404:D412)=0,"NA",+SUM($J404:J412)/SUM(D404:D412))</f>
        <v>-0.12813049347167818</v>
      </c>
      <c r="AD412" s="9">
        <f>IF(SUM(D403:D412)=0,"NA",+SUM($J403:J412)/SUM(D403:D412))</f>
        <v>-0.12813049347167818</v>
      </c>
      <c r="AE412" s="9"/>
      <c r="AF412" s="9">
        <f t="shared" si="105"/>
        <v>-0.12813049347167818</v>
      </c>
      <c r="AG412" s="9"/>
      <c r="AH412" s="9">
        <f t="shared" si="106"/>
        <v>-0.12813049347167818</v>
      </c>
      <c r="AI412" s="9"/>
      <c r="AJ412" s="9">
        <f t="shared" si="108"/>
        <v>-0.12813049347167818</v>
      </c>
      <c r="AK412" s="9"/>
      <c r="AL412" s="9"/>
      <c r="AM412" s="9"/>
      <c r="AN412" s="9"/>
      <c r="AO412" s="9"/>
      <c r="AP412" s="9"/>
      <c r="AQ412" s="9"/>
      <c r="AR412" s="9"/>
      <c r="AS412" s="2"/>
      <c r="AT412" s="2"/>
    </row>
    <row r="413" spans="1:46" x14ac:dyDescent="0.2">
      <c r="A413" s="5">
        <f>'Per Book'!A367</f>
        <v>2009</v>
      </c>
      <c r="B413" s="5" t="str">
        <f>'Per Book'!B367</f>
        <v>345 - Accessory Electric Equipment</v>
      </c>
      <c r="D413" s="11">
        <f>'Per Book'!D367+Adjustments!D367</f>
        <v>0</v>
      </c>
      <c r="E413" s="11"/>
      <c r="F413" s="11">
        <f>'Per Book'!F367+Adjustments!F367</f>
        <v>0</v>
      </c>
      <c r="G413" s="11"/>
      <c r="H413" s="11">
        <f>'Per Book'!H367+Adjustments!H367</f>
        <v>74662.36</v>
      </c>
      <c r="I413" s="12"/>
      <c r="J413" s="11">
        <f t="shared" si="107"/>
        <v>-74662.36</v>
      </c>
      <c r="K413" s="2"/>
      <c r="L413" s="9" t="str">
        <f t="shared" si="103"/>
        <v>NA</v>
      </c>
      <c r="M413" s="9"/>
      <c r="N413" s="9" t="str">
        <f t="shared" si="104"/>
        <v>NA</v>
      </c>
      <c r="O413" s="9"/>
      <c r="P413" s="9" t="str">
        <f>IF(SUM(D411:D413)=0,"NA",+SUM(J411:$J413)/SUM(D411:D413))</f>
        <v>NA</v>
      </c>
      <c r="Q413" s="9"/>
      <c r="R413" s="9">
        <f>IF(SUM(D410:D413)=0,"NA",+SUM($J410:J413)/SUM(D410:D413))</f>
        <v>-3.6409476947673678</v>
      </c>
      <c r="S413" s="9"/>
      <c r="T413" s="9">
        <f>IF(SUM(D409:D413)=0,"NA",+SUM($J409:J413)/SUM(D409:D413))</f>
        <v>-2.2009713333426695</v>
      </c>
      <c r="U413" s="9"/>
      <c r="V413" s="9">
        <f>IF(SUM(D408:D413)=0,"NA",+SUM($J408:J413)/SUM(D408:D413))</f>
        <v>-2.1236099194279561</v>
      </c>
      <c r="W413" s="9"/>
      <c r="X413" s="9">
        <f>IF(SUM(D407:D413)=0,"NA",+SUM($J407:J413)/SUM(D407:D413))</f>
        <v>-2.1458058082674509</v>
      </c>
      <c r="Y413" s="9"/>
      <c r="Z413" s="9">
        <f>IF(SUM(D406:D413)=0,"NA",+SUM($J406:J413)/SUM(D406:D413))</f>
        <v>-2.1458058082674509</v>
      </c>
      <c r="AA413" s="9"/>
      <c r="AB413" s="9">
        <f>IF(SUM(D405:D413)=0,"NA",+SUM($J405:J413)/SUM(D405:D413))</f>
        <v>-2.1458058082674509</v>
      </c>
      <c r="AD413" s="9">
        <f>IF(SUM(D404:D413)=0,"NA",+SUM($J404:J413)/SUM(D404:D413))</f>
        <v>-2.1458058082674509</v>
      </c>
      <c r="AE413" s="9"/>
      <c r="AF413" s="9">
        <f t="shared" si="105"/>
        <v>-2.1458058082674509</v>
      </c>
      <c r="AG413" s="9"/>
      <c r="AH413" s="9">
        <f t="shared" si="106"/>
        <v>-2.1458058082674509</v>
      </c>
      <c r="AI413" s="9"/>
      <c r="AJ413" s="9">
        <f t="shared" si="108"/>
        <v>-2.1458058082674509</v>
      </c>
      <c r="AK413" s="9"/>
      <c r="AL413" s="9"/>
      <c r="AM413" s="9"/>
      <c r="AN413" s="9"/>
      <c r="AO413" s="9"/>
      <c r="AP413" s="9"/>
      <c r="AQ413" s="9"/>
      <c r="AR413" s="9"/>
      <c r="AS413" s="2"/>
      <c r="AT413" s="2"/>
    </row>
    <row r="414" spans="1:46" x14ac:dyDescent="0.2">
      <c r="A414" s="5">
        <f>'Per Book'!A368</f>
        <v>2010</v>
      </c>
      <c r="B414" s="5" t="str">
        <f>'Per Book'!B368</f>
        <v>345 - Accessory Electric Equipment</v>
      </c>
      <c r="D414" s="11">
        <f>'Per Book'!D368+Adjustments!D368</f>
        <v>964851.87</v>
      </c>
      <c r="E414" s="11"/>
      <c r="F414" s="11">
        <f>'Per Book'!F368+Adjustments!F368</f>
        <v>0</v>
      </c>
      <c r="G414" s="11"/>
      <c r="H414" s="11">
        <f>'Per Book'!H368+Adjustments!H368</f>
        <v>111400.81</v>
      </c>
      <c r="I414" s="12"/>
      <c r="J414" s="11">
        <f t="shared" si="107"/>
        <v>-111400.81</v>
      </c>
      <c r="K414" s="2"/>
      <c r="L414" s="9">
        <f t="shared" si="103"/>
        <v>-0.11545897713811758</v>
      </c>
      <c r="M414" s="9"/>
      <c r="N414" s="9">
        <f t="shared" si="104"/>
        <v>-0.19284117674975329</v>
      </c>
      <c r="O414" s="9"/>
      <c r="P414" s="9">
        <f>IF(SUM(D412:D414)=0,"NA",+SUM(J412:$J414)/SUM(D412:D414))</f>
        <v>-0.19284117674975329</v>
      </c>
      <c r="Q414" s="9"/>
      <c r="R414" s="9">
        <f>IF(SUM(D411:D414)=0,"NA",+SUM($J411:J414)/SUM(D411:D414))</f>
        <v>-0.19284117674975329</v>
      </c>
      <c r="S414" s="9"/>
      <c r="T414" s="9">
        <f>IF(SUM(D410:D414)=0,"NA",+SUM($J410:J414)/SUM(D410:D414))</f>
        <v>-0.19008694639801826</v>
      </c>
      <c r="U414" s="9"/>
      <c r="V414" s="9">
        <f>IF(SUM(D409:D414)=0,"NA",+SUM($J409:J414)/SUM(D409:D414))</f>
        <v>-0.1898777376008686</v>
      </c>
      <c r="W414" s="9"/>
      <c r="X414" s="9">
        <f>IF(SUM(D408:D414)=0,"NA",+SUM($J408:J414)/SUM(D408:D414))</f>
        <v>-0.18963123064330142</v>
      </c>
      <c r="Y414" s="9"/>
      <c r="Z414" s="9">
        <f>IF(SUM(D407:D414)=0,"NA",+SUM($J407:J414)/SUM(D407:D414))</f>
        <v>-0.19045104904395344</v>
      </c>
      <c r="AA414" s="9"/>
      <c r="AB414" s="9">
        <f>IF(SUM(D406:D414)=0,"NA",+SUM($J406:J414)/SUM(D406:D414))</f>
        <v>-0.19045104904395344</v>
      </c>
      <c r="AD414" s="9">
        <f>IF(SUM(D405:D414)=0,"NA",+SUM($J405:J414)/SUM(D405:D414))</f>
        <v>-0.19045104904395344</v>
      </c>
      <c r="AE414" s="9"/>
      <c r="AF414" s="9">
        <f t="shared" si="105"/>
        <v>-0.19045104904395344</v>
      </c>
      <c r="AG414" s="9"/>
      <c r="AH414" s="9">
        <f t="shared" si="106"/>
        <v>-0.19045104904395344</v>
      </c>
      <c r="AI414" s="9"/>
      <c r="AJ414" s="9">
        <f t="shared" si="108"/>
        <v>-0.19045104904395344</v>
      </c>
      <c r="AK414" s="9"/>
      <c r="AL414" s="9">
        <f>IF(SUM($D385:$D414)=0,"NA",+SUM($J385:$J414)/SUM($D385:$D414))</f>
        <v>-0.19045104904395344</v>
      </c>
      <c r="AM414" s="9"/>
      <c r="AN414" s="9"/>
      <c r="AO414" s="9"/>
      <c r="AP414" s="9"/>
      <c r="AQ414" s="9"/>
      <c r="AR414" s="9"/>
      <c r="AS414" s="2"/>
      <c r="AT414" s="2"/>
    </row>
    <row r="415" spans="1:46" x14ac:dyDescent="0.2">
      <c r="A415" s="5">
        <f>'Per Book'!A369</f>
        <v>2011</v>
      </c>
      <c r="B415" s="5" t="str">
        <f>'Per Book'!B369</f>
        <v>345 - Accessory Electric Equipment</v>
      </c>
      <c r="D415" s="11">
        <f>'Per Book'!D369+Adjustments!D369</f>
        <v>118000.63</v>
      </c>
      <c r="E415" s="11"/>
      <c r="F415" s="11">
        <f>'Per Book'!F369+Adjustments!F369</f>
        <v>0</v>
      </c>
      <c r="G415" s="11"/>
      <c r="H415" s="11">
        <f>'Per Book'!H369+Adjustments!H369</f>
        <v>10299.290000000001</v>
      </c>
      <c r="I415" s="12"/>
      <c r="J415" s="11">
        <f t="shared" si="107"/>
        <v>-10299.290000000001</v>
      </c>
      <c r="K415" s="2"/>
      <c r="L415" s="9">
        <f t="shared" si="103"/>
        <v>-8.7281652648803665E-2</v>
      </c>
      <c r="M415" s="9"/>
      <c r="N415" s="9">
        <f t="shared" si="104"/>
        <v>-0.11238843702166269</v>
      </c>
      <c r="O415" s="9"/>
      <c r="P415" s="9">
        <f>IF(SUM(D413:D415)=0,"NA",+SUM(J413:$J415)/SUM(D413:D415))</f>
        <v>-0.18133814162131962</v>
      </c>
      <c r="Q415" s="9"/>
      <c r="R415" s="9">
        <f>IF(SUM(D412:D415)=0,"NA",+SUM($J412:J415)/SUM(D412:D415))</f>
        <v>-0.18133814162131962</v>
      </c>
      <c r="S415" s="9"/>
      <c r="T415" s="9">
        <f>IF(SUM(D411:D415)=0,"NA",+SUM($J411:J415)/SUM(D411:D415))</f>
        <v>-0.18133814162131962</v>
      </c>
      <c r="U415" s="9"/>
      <c r="V415" s="9">
        <f>IF(SUM(D410:D415)=0,"NA",+SUM($J410:J415)/SUM(D410:D415))</f>
        <v>-0.17909583613043142</v>
      </c>
      <c r="W415" s="9"/>
      <c r="X415" s="9">
        <f>IF(SUM(D409:D415)=0,"NA",+SUM($J409:J415)/SUM(D409:D415))</f>
        <v>-0.17905449525996017</v>
      </c>
      <c r="Y415" s="9"/>
      <c r="Z415" s="9">
        <f>IF(SUM(D408:D415)=0,"NA",+SUM($J408:J415)/SUM(D408:D415))</f>
        <v>-0.17884653361660174</v>
      </c>
      <c r="AA415" s="9"/>
      <c r="AB415" s="9">
        <f>IF(SUM(D407:D415)=0,"NA",+SUM($J407:J415)/SUM(D407:D415))</f>
        <v>-0.17957996677521182</v>
      </c>
      <c r="AD415" s="9">
        <f>IF(SUM(D406:D415)=0,"NA",+SUM($J406:J415)/SUM(D406:D415))</f>
        <v>-0.17957996677521182</v>
      </c>
      <c r="AE415" s="9"/>
      <c r="AF415" s="9">
        <f t="shared" si="105"/>
        <v>-0.17957996677521182</v>
      </c>
      <c r="AG415" s="9"/>
      <c r="AH415" s="9">
        <f t="shared" si="106"/>
        <v>-0.17957996677521182</v>
      </c>
      <c r="AI415" s="9"/>
      <c r="AJ415" s="9">
        <f t="shared" si="108"/>
        <v>-0.17957996677521182</v>
      </c>
      <c r="AK415" s="9"/>
      <c r="AL415" s="9">
        <f t="shared" ref="AL415:AL418" si="109">IF(SUM($D386:$D415)=0,"NA",+SUM($J386:$J415)/SUM($D386:$D415))</f>
        <v>-0.17957996677521182</v>
      </c>
      <c r="AM415" s="9"/>
      <c r="AN415" s="9"/>
      <c r="AO415" s="9"/>
      <c r="AP415" s="9"/>
      <c r="AQ415" s="9"/>
      <c r="AR415" s="9"/>
      <c r="AS415" s="2"/>
      <c r="AT415" s="2"/>
    </row>
    <row r="416" spans="1:46" x14ac:dyDescent="0.2">
      <c r="A416" s="5">
        <f>'Per Book'!A370</f>
        <v>2012</v>
      </c>
      <c r="B416" s="5" t="str">
        <f>'Per Book'!B370</f>
        <v>345 - Accessory Electric Equipment</v>
      </c>
      <c r="D416" s="11">
        <f>'Per Book'!D370+Adjustments!D370</f>
        <v>0</v>
      </c>
      <c r="E416" s="11"/>
      <c r="F416" s="11">
        <f>'Per Book'!F370+Adjustments!F370</f>
        <v>0</v>
      </c>
      <c r="G416" s="11"/>
      <c r="H416" s="11">
        <f>'Per Book'!H370+Adjustments!H370</f>
        <v>65437.41</v>
      </c>
      <c r="I416" s="12"/>
      <c r="J416" s="11">
        <f t="shared" si="107"/>
        <v>-65437.41</v>
      </c>
      <c r="K416" s="2"/>
      <c r="L416" s="9" t="str">
        <f t="shared" si="103"/>
        <v>NA</v>
      </c>
      <c r="M416" s="9"/>
      <c r="N416" s="9">
        <f t="shared" si="104"/>
        <v>-0.64183301394238323</v>
      </c>
      <c r="O416" s="9"/>
      <c r="P416" s="9">
        <f>IF(SUM(D414:D416)=0,"NA",+SUM(J414:$J416)/SUM(D414:D416))</f>
        <v>-0.17281902198129478</v>
      </c>
      <c r="Q416" s="9"/>
      <c r="R416" s="9">
        <f>IF(SUM(D413:D416)=0,"NA",+SUM($J413:J416)/SUM(D413:D416))</f>
        <v>-0.24176872658095169</v>
      </c>
      <c r="S416" s="9"/>
      <c r="T416" s="9">
        <f>IF(SUM(D412:D416)=0,"NA",+SUM($J412:J416)/SUM(D412:D416))</f>
        <v>-0.24176872658095169</v>
      </c>
      <c r="U416" s="9"/>
      <c r="V416" s="9">
        <f>IF(SUM(D411:D416)=0,"NA",+SUM($J411:J416)/SUM(D411:D416))</f>
        <v>-0.24176872658095169</v>
      </c>
      <c r="W416" s="9"/>
      <c r="X416" s="9">
        <f>IF(SUM(D410:D416)=0,"NA",+SUM($J410:J416)/SUM(D410:D416))</f>
        <v>-0.23838398111532608</v>
      </c>
      <c r="Y416" s="9"/>
      <c r="Z416" s="9">
        <f>IF(SUM(D409:D416)=0,"NA",+SUM($J409:J416)/SUM(D409:D416))</f>
        <v>-0.23755617957437983</v>
      </c>
      <c r="AA416" s="9"/>
      <c r="AB416" s="9">
        <f>IF(SUM(D408:D416)=0,"NA",+SUM($J408:J416)/SUM(D408:D416))</f>
        <v>-0.23728027154189782</v>
      </c>
      <c r="AD416" s="9">
        <f>IF(SUM(D407:D416)=0,"NA",+SUM($J407:J416)/SUM(D407:D416))</f>
        <v>-0.23801370470050787</v>
      </c>
      <c r="AE416" s="9"/>
      <c r="AF416" s="9">
        <f t="shared" si="105"/>
        <v>-0.23801370470050787</v>
      </c>
      <c r="AG416" s="9"/>
      <c r="AH416" s="9">
        <f t="shared" si="106"/>
        <v>-0.23801370470050787</v>
      </c>
      <c r="AI416" s="9"/>
      <c r="AJ416" s="9">
        <f t="shared" si="108"/>
        <v>-0.23801370470050787</v>
      </c>
      <c r="AK416" s="9"/>
      <c r="AL416" s="9">
        <f t="shared" si="109"/>
        <v>-0.23801370470050787</v>
      </c>
      <c r="AM416" s="9"/>
      <c r="AN416" s="9"/>
      <c r="AO416" s="9"/>
      <c r="AP416" s="9"/>
      <c r="AQ416" s="9"/>
      <c r="AR416" s="9"/>
      <c r="AS416" s="2"/>
      <c r="AT416" s="2"/>
    </row>
    <row r="417" spans="1:46" x14ac:dyDescent="0.2">
      <c r="A417" s="5">
        <f>'Per Book'!A371</f>
        <v>2013</v>
      </c>
      <c r="B417" s="5" t="str">
        <f>'Per Book'!B371</f>
        <v>345 - Accessory Electric Equipment</v>
      </c>
      <c r="D417" s="11">
        <f>'Per Book'!D371+Adjustments!D371</f>
        <v>678267.69</v>
      </c>
      <c r="E417" s="11"/>
      <c r="F417" s="11">
        <f>'Per Book'!F371+Adjustments!F371</f>
        <v>0</v>
      </c>
      <c r="G417" s="11"/>
      <c r="H417" s="11">
        <f>'Per Book'!H371+Adjustments!H371</f>
        <v>58455.37</v>
      </c>
      <c r="I417" s="12"/>
      <c r="J417" s="11">
        <f t="shared" si="107"/>
        <v>-58455.37</v>
      </c>
      <c r="K417" s="2"/>
      <c r="L417" s="9">
        <f t="shared" si="103"/>
        <v>-8.6183332719269007E-2</v>
      </c>
      <c r="M417" s="9"/>
      <c r="N417" s="9">
        <f t="shared" si="104"/>
        <v>-0.1826605952584886</v>
      </c>
      <c r="O417" s="9"/>
      <c r="P417" s="9">
        <f>IF(SUM(D415:D417)=0,"NA",+SUM(J415:$J417)/SUM(D415:D417))</f>
        <v>-0.1685261947882091</v>
      </c>
      <c r="Q417" s="9"/>
      <c r="R417" s="9">
        <f>IF(SUM(D414:D417)=0,"NA",+SUM($J414:J417)/SUM(D414:D417))</f>
        <v>-0.13945265143999058</v>
      </c>
      <c r="S417" s="9"/>
      <c r="T417" s="9">
        <f>IF(SUM(D413:D417)=0,"NA",+SUM($J413:J417)/SUM(D413:D417))</f>
        <v>-0.18184746380086642</v>
      </c>
      <c r="U417" s="9"/>
      <c r="V417" s="9">
        <f>IF(SUM(D412:D417)=0,"NA",+SUM($J412:J417)/SUM(D412:D417))</f>
        <v>-0.18184746380086642</v>
      </c>
      <c r="W417" s="9"/>
      <c r="X417" s="9">
        <f>IF(SUM(D411:D417)=0,"NA",+SUM($J411:J417)/SUM(D411:D417))</f>
        <v>-0.18184746380086642</v>
      </c>
      <c r="Y417" s="9"/>
      <c r="Z417" s="9">
        <f>IF(SUM(D410:D417)=0,"NA",+SUM($J410:J417)/SUM(D410:D417))</f>
        <v>-0.18045267112595353</v>
      </c>
      <c r="AA417" s="9"/>
      <c r="AB417" s="9">
        <f>IF(SUM(D409:D417)=0,"NA",+SUM($J409:J417)/SUM(D409:D417))</f>
        <v>-0.18041573127299987</v>
      </c>
      <c r="AD417" s="9">
        <f>IF(SUM(D408:D417)=0,"NA",+SUM($J408:J417)/SUM(D408:D417))</f>
        <v>-0.18028522988571527</v>
      </c>
      <c r="AE417" s="9"/>
      <c r="AF417" s="9">
        <f t="shared" si="105"/>
        <v>-0.18074200586150788</v>
      </c>
      <c r="AG417" s="9"/>
      <c r="AH417" s="9">
        <f t="shared" si="106"/>
        <v>-0.18074200586150788</v>
      </c>
      <c r="AI417" s="9"/>
      <c r="AJ417" s="9">
        <f t="shared" si="108"/>
        <v>-0.18074200586150788</v>
      </c>
      <c r="AK417" s="9"/>
      <c r="AL417" s="9">
        <f t="shared" si="109"/>
        <v>-0.18074200586150788</v>
      </c>
      <c r="AM417" s="9"/>
      <c r="AN417" s="9"/>
      <c r="AO417" s="9"/>
      <c r="AP417" s="9"/>
      <c r="AQ417" s="9"/>
      <c r="AR417" s="9"/>
      <c r="AS417" s="2"/>
      <c r="AT417" s="2"/>
    </row>
    <row r="418" spans="1:46" x14ac:dyDescent="0.2">
      <c r="A418" s="5">
        <f>'Per Book'!A372</f>
        <v>2014</v>
      </c>
      <c r="B418" s="5" t="str">
        <f>'Per Book'!B372</f>
        <v>345 - Accessory Electric Equipment</v>
      </c>
      <c r="D418" s="11">
        <f>'Per Book'!D372+Adjustments!D372</f>
        <v>84252.15</v>
      </c>
      <c r="E418" s="11"/>
      <c r="F418" s="11">
        <f>'Per Book'!F372+Adjustments!F372</f>
        <v>0</v>
      </c>
      <c r="G418" s="11"/>
      <c r="H418" s="11">
        <f>'Per Book'!H372+Adjustments!H372</f>
        <v>70802.8</v>
      </c>
      <c r="I418" s="12"/>
      <c r="J418" s="11">
        <f t="shared" si="107"/>
        <v>-70802.8</v>
      </c>
      <c r="K418" s="2"/>
      <c r="L418" s="9">
        <f t="shared" si="103"/>
        <v>-0.84036787191780871</v>
      </c>
      <c r="M418" s="9"/>
      <c r="N418" s="9">
        <f t="shared" si="104"/>
        <v>-0.16951450076367852</v>
      </c>
      <c r="O418" s="9"/>
      <c r="P418" s="9">
        <f>IF(SUM(D416:D418)=0,"NA",+SUM(J416:$J418)/SUM(D416:D418))</f>
        <v>-0.25533182192347942</v>
      </c>
      <c r="Q418" s="9"/>
      <c r="R418" s="9">
        <f>IF(SUM(D415:D418)=0,"NA",+SUM($J415:J418)/SUM(D415:D418))</f>
        <v>-0.2328110214178212</v>
      </c>
      <c r="S418" s="9"/>
      <c r="T418" s="9">
        <f>IF(SUM(D414:D418)=0,"NA",+SUM($J414:J418)/SUM(D414:D418))</f>
        <v>-0.17145357234518863</v>
      </c>
      <c r="U418" s="9"/>
      <c r="V418" s="9">
        <f>IF(SUM(D413:D418)=0,"NA",+SUM($J413:J418)/SUM(D413:D418))</f>
        <v>-0.21191281104820289</v>
      </c>
      <c r="W418" s="9"/>
      <c r="X418" s="9">
        <f>IF(SUM(D412:D418)=0,"NA",+SUM($J412:J418)/SUM(D412:D418))</f>
        <v>-0.21191281104820289</v>
      </c>
      <c r="Y418" s="9"/>
      <c r="Z418" s="9">
        <f>IF(SUM(D411:D418)=0,"NA",+SUM($J411:J418)/SUM(D411:D418))</f>
        <v>-0.21191281104820289</v>
      </c>
      <c r="AA418" s="9"/>
      <c r="AB418" s="9">
        <f>IF(SUM(D410:D418)=0,"NA",+SUM($J410:J418)/SUM(D410:D418))</f>
        <v>-0.21024483622569645</v>
      </c>
      <c r="AD418" s="9">
        <f>IF(SUM(D409:D418)=0,"NA",+SUM($J409:J418)/SUM(D409:D418))</f>
        <v>-0.20997455371071058</v>
      </c>
      <c r="AE418" s="9"/>
      <c r="AF418" s="9">
        <f t="shared" si="105"/>
        <v>-0.21026580075912446</v>
      </c>
      <c r="AG418" s="9"/>
      <c r="AH418" s="9">
        <f t="shared" si="106"/>
        <v>-0.21026580075912446</v>
      </c>
      <c r="AI418" s="9"/>
      <c r="AJ418" s="9">
        <f t="shared" si="108"/>
        <v>-0.21026580075912446</v>
      </c>
      <c r="AK418" s="9"/>
      <c r="AL418" s="9">
        <f t="shared" si="109"/>
        <v>-0.21026580075912446</v>
      </c>
      <c r="AM418" s="9"/>
      <c r="AN418" s="9">
        <f>IF(SUM($D385:$D418)=0,"NA",+SUM($J385:$J418)/SUM($D385:$D418))</f>
        <v>-0.21026580075912446</v>
      </c>
      <c r="AO418" s="9"/>
      <c r="AP418" s="9"/>
      <c r="AQ418" s="9"/>
      <c r="AR418" s="9"/>
      <c r="AS418" s="2"/>
      <c r="AT418" s="2"/>
    </row>
    <row r="419" spans="1:46" x14ac:dyDescent="0.2">
      <c r="A419" s="5"/>
      <c r="B419" s="5" t="s">
        <v>39</v>
      </c>
      <c r="D419" s="11">
        <f>AVERAGE(D410:D418)</f>
        <v>207359.7922222222</v>
      </c>
      <c r="E419" s="11"/>
      <c r="F419" s="11"/>
      <c r="G419" s="11"/>
      <c r="H419" s="11"/>
      <c r="I419" s="12"/>
      <c r="J419" s="11"/>
      <c r="K419" s="2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2"/>
      <c r="AT419" s="2"/>
    </row>
    <row r="420" spans="1:46" x14ac:dyDescent="0.2">
      <c r="A420" s="5"/>
      <c r="B420" s="5" t="s">
        <v>40</v>
      </c>
      <c r="D420" s="11">
        <v>13767910.26</v>
      </c>
      <c r="E420" s="11"/>
      <c r="F420" s="11"/>
      <c r="G420" s="11"/>
      <c r="H420" s="11"/>
      <c r="I420" s="12"/>
      <c r="J420" s="11"/>
      <c r="K420" s="2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2"/>
      <c r="AT420" s="2"/>
    </row>
    <row r="421" spans="1:46" x14ac:dyDescent="0.2">
      <c r="A421" s="5"/>
      <c r="B421" s="5" t="s">
        <v>42</v>
      </c>
      <c r="D421" s="25">
        <f>+D419/D420</f>
        <v>1.5061094117141799E-2</v>
      </c>
      <c r="E421" s="11"/>
      <c r="F421" s="11"/>
      <c r="G421" s="11"/>
      <c r="H421" s="11"/>
      <c r="I421" s="12"/>
      <c r="J421" s="11"/>
      <c r="K421" s="2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2"/>
      <c r="AT421" s="2"/>
    </row>
    <row r="422" spans="1:46" x14ac:dyDescent="0.2">
      <c r="A422" s="5"/>
      <c r="B422" s="5"/>
      <c r="D422" s="11"/>
      <c r="E422" s="11"/>
      <c r="F422" s="11"/>
      <c r="G422" s="11"/>
      <c r="H422" s="11"/>
      <c r="I422" s="12"/>
      <c r="J422" s="11"/>
      <c r="K422" s="2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2"/>
      <c r="AT422" s="2"/>
    </row>
    <row r="423" spans="1:46" x14ac:dyDescent="0.2">
      <c r="A423" s="5"/>
      <c r="B423" s="5"/>
      <c r="D423" s="11"/>
      <c r="E423" s="11"/>
      <c r="F423" s="11"/>
      <c r="G423" s="11"/>
      <c r="H423" s="11"/>
      <c r="I423" s="12"/>
      <c r="J423" s="11"/>
      <c r="K423" s="2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2"/>
      <c r="AT423" s="2"/>
    </row>
    <row r="424" spans="1:46" x14ac:dyDescent="0.2">
      <c r="A424" s="5"/>
      <c r="B424" s="5"/>
      <c r="D424" s="11"/>
      <c r="E424" s="11"/>
      <c r="F424" s="11"/>
      <c r="G424" s="11"/>
      <c r="H424" s="11"/>
      <c r="I424" s="12"/>
      <c r="J424" s="11"/>
      <c r="K424" s="2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2"/>
      <c r="AT424" s="2"/>
    </row>
    <row r="425" spans="1:46" x14ac:dyDescent="0.2">
      <c r="A425" s="5"/>
      <c r="B425" s="5"/>
      <c r="D425" s="11"/>
      <c r="E425" s="11"/>
      <c r="F425" s="11"/>
      <c r="G425" s="11"/>
      <c r="H425" s="11"/>
      <c r="I425" s="12"/>
      <c r="J425" s="11"/>
      <c r="K425" s="2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 t="s">
        <v>23</v>
      </c>
      <c r="AO425" s="9"/>
      <c r="AP425" s="9"/>
      <c r="AQ425" s="9"/>
      <c r="AR425" s="9"/>
      <c r="AS425" s="2"/>
      <c r="AT425" s="2"/>
    </row>
    <row r="426" spans="1:46" x14ac:dyDescent="0.2">
      <c r="A426" s="5"/>
      <c r="B426" s="5"/>
      <c r="D426" s="11"/>
      <c r="E426" s="11"/>
      <c r="F426" s="11"/>
      <c r="G426" s="11"/>
      <c r="H426" s="11"/>
      <c r="I426" s="12"/>
      <c r="J426" s="11"/>
      <c r="K426" s="2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 t="s">
        <v>23</v>
      </c>
      <c r="AO426" s="9"/>
      <c r="AP426" s="9"/>
      <c r="AQ426" s="9"/>
      <c r="AR426" s="9"/>
      <c r="AS426" s="2"/>
      <c r="AT426" s="2"/>
    </row>
    <row r="427" spans="1:46" x14ac:dyDescent="0.2">
      <c r="A427" s="5">
        <f>'Per Book'!A375</f>
        <v>1981</v>
      </c>
      <c r="B427" s="5" t="str">
        <f>'Per Book'!B375</f>
        <v>346 - Misc. Equipment</v>
      </c>
      <c r="D427" s="11">
        <f>'Per Book'!D375+Adjustments!D375</f>
        <v>0</v>
      </c>
      <c r="E427" s="11"/>
      <c r="F427" s="11">
        <f>'Per Book'!F375+Adjustments!F375</f>
        <v>0</v>
      </c>
      <c r="G427" s="11"/>
      <c r="H427" s="11">
        <f>'Per Book'!H375+Adjustments!H375</f>
        <v>0</v>
      </c>
      <c r="I427" s="12"/>
      <c r="J427" s="11">
        <f t="shared" si="107"/>
        <v>0</v>
      </c>
      <c r="K427" s="2"/>
      <c r="L427" s="9" t="str">
        <f t="shared" ref="L427:L430" si="110">IF(+D427=0,"NA",+J427/D427)</f>
        <v>NA</v>
      </c>
      <c r="M427" s="9"/>
      <c r="N427" s="9" t="s">
        <v>23</v>
      </c>
      <c r="O427" s="9"/>
      <c r="P427" s="9" t="s">
        <v>23</v>
      </c>
      <c r="Q427" s="9"/>
      <c r="R427" s="9" t="s">
        <v>23</v>
      </c>
      <c r="S427" s="9"/>
      <c r="T427" s="9" t="s">
        <v>23</v>
      </c>
      <c r="U427" s="9"/>
      <c r="V427" s="9" t="s">
        <v>23</v>
      </c>
      <c r="W427" s="9"/>
      <c r="X427" s="9" t="s">
        <v>23</v>
      </c>
      <c r="Y427" s="9"/>
      <c r="Z427" s="9" t="s">
        <v>23</v>
      </c>
      <c r="AA427" s="9"/>
      <c r="AB427" s="9" t="s">
        <v>23</v>
      </c>
      <c r="AD427" s="9" t="s">
        <v>23</v>
      </c>
      <c r="AE427" s="9"/>
      <c r="AF427" s="9" t="s">
        <v>23</v>
      </c>
      <c r="AG427" s="9"/>
      <c r="AH427" s="9"/>
      <c r="AI427" s="9"/>
      <c r="AJ427" s="9" t="s">
        <v>23</v>
      </c>
      <c r="AK427" s="9"/>
      <c r="AO427" s="9"/>
      <c r="AP427" s="9"/>
      <c r="AQ427" s="9"/>
      <c r="AR427" s="9"/>
      <c r="AS427" s="2"/>
      <c r="AT427" s="2"/>
    </row>
    <row r="428" spans="1:46" x14ac:dyDescent="0.2">
      <c r="A428" s="5">
        <f>'Per Book'!A376</f>
        <v>1982</v>
      </c>
      <c r="B428" s="5" t="str">
        <f>'Per Book'!B376</f>
        <v>346 - Misc. Equipment</v>
      </c>
      <c r="D428" s="11">
        <f>'Per Book'!D376+Adjustments!D376</f>
        <v>0</v>
      </c>
      <c r="E428" s="11"/>
      <c r="F428" s="11">
        <f>'Per Book'!F376+Adjustments!F376</f>
        <v>0</v>
      </c>
      <c r="G428" s="11"/>
      <c r="H428" s="11">
        <f>'Per Book'!H376+Adjustments!H376</f>
        <v>0</v>
      </c>
      <c r="I428" s="12"/>
      <c r="J428" s="11">
        <f t="shared" si="107"/>
        <v>0</v>
      </c>
      <c r="K428" s="2"/>
      <c r="L428" s="9" t="str">
        <f t="shared" si="110"/>
        <v>NA</v>
      </c>
      <c r="M428" s="9"/>
      <c r="N428" s="9" t="str">
        <f t="shared" ref="N428:N435" si="111">IF(SUM(D427:D428)=0,"NA",+SUM(J427:J428)/SUM(D427:D428))</f>
        <v>NA</v>
      </c>
      <c r="O428" s="9"/>
      <c r="P428" s="9" t="s">
        <v>23</v>
      </c>
      <c r="Q428" s="9"/>
      <c r="R428" s="9" t="s">
        <v>23</v>
      </c>
      <c r="S428" s="9"/>
      <c r="T428" s="9" t="s">
        <v>23</v>
      </c>
      <c r="U428" s="9"/>
      <c r="V428" s="9" t="s">
        <v>23</v>
      </c>
      <c r="W428" s="9"/>
      <c r="X428" s="9" t="s">
        <v>23</v>
      </c>
      <c r="Y428" s="9"/>
      <c r="Z428" s="9" t="s">
        <v>23</v>
      </c>
      <c r="AA428" s="9"/>
      <c r="AB428" s="9" t="s">
        <v>23</v>
      </c>
      <c r="AD428" s="9" t="s">
        <v>23</v>
      </c>
      <c r="AE428" s="9"/>
      <c r="AF428" s="9" t="s">
        <v>23</v>
      </c>
      <c r="AG428" s="9"/>
      <c r="AH428" s="9"/>
      <c r="AI428" s="9"/>
      <c r="AJ428" s="9" t="s">
        <v>23</v>
      </c>
      <c r="AK428" s="9"/>
      <c r="AO428" s="9"/>
      <c r="AP428" s="9"/>
      <c r="AQ428" s="9"/>
      <c r="AR428" s="9"/>
      <c r="AS428" s="2"/>
      <c r="AT428" s="2"/>
    </row>
    <row r="429" spans="1:46" x14ac:dyDescent="0.2">
      <c r="A429" s="5">
        <f>'Per Book'!A377</f>
        <v>1983</v>
      </c>
      <c r="B429" s="5" t="str">
        <f>'Per Book'!B377</f>
        <v>346 - Misc. Equipment</v>
      </c>
      <c r="D429" s="11">
        <f>'Per Book'!D377+Adjustments!D377</f>
        <v>0</v>
      </c>
      <c r="E429" s="11"/>
      <c r="F429" s="11">
        <f>'Per Book'!F377+Adjustments!F377</f>
        <v>0</v>
      </c>
      <c r="G429" s="11"/>
      <c r="H429" s="11">
        <f>'Per Book'!H377+Adjustments!H377</f>
        <v>0</v>
      </c>
      <c r="I429" s="12"/>
      <c r="J429" s="11">
        <f t="shared" si="107"/>
        <v>0</v>
      </c>
      <c r="K429" s="2"/>
      <c r="L429" s="9" t="str">
        <f t="shared" si="110"/>
        <v>NA</v>
      </c>
      <c r="M429" s="9"/>
      <c r="N429" s="9" t="str">
        <f t="shared" si="111"/>
        <v>NA</v>
      </c>
      <c r="O429" s="9"/>
      <c r="P429" s="9" t="str">
        <f>IF(SUM(D427:D429)=0,"NA",+SUM(J427:$J429)/SUM(D427:D429))</f>
        <v>NA</v>
      </c>
      <c r="Q429" s="9"/>
      <c r="R429" s="9" t="s">
        <v>23</v>
      </c>
      <c r="S429" s="9"/>
      <c r="T429" s="9" t="s">
        <v>23</v>
      </c>
      <c r="U429" s="9"/>
      <c r="V429" s="9" t="s">
        <v>23</v>
      </c>
      <c r="W429" s="9"/>
      <c r="X429" s="9" t="s">
        <v>23</v>
      </c>
      <c r="Y429" s="9"/>
      <c r="Z429" s="9" t="s">
        <v>23</v>
      </c>
      <c r="AA429" s="9"/>
      <c r="AB429" s="9" t="s">
        <v>24</v>
      </c>
      <c r="AD429" s="9" t="s">
        <v>23</v>
      </c>
      <c r="AE429" s="9"/>
      <c r="AF429" s="9" t="s">
        <v>23</v>
      </c>
      <c r="AG429" s="9"/>
      <c r="AH429" s="9"/>
      <c r="AI429" s="9"/>
      <c r="AJ429" s="9" t="s">
        <v>23</v>
      </c>
      <c r="AK429" s="9"/>
      <c r="AO429" s="9"/>
      <c r="AP429" s="9"/>
      <c r="AQ429" s="9"/>
      <c r="AR429" s="9"/>
      <c r="AS429" s="2"/>
      <c r="AT429" s="2"/>
    </row>
    <row r="430" spans="1:46" x14ac:dyDescent="0.2">
      <c r="A430" s="5">
        <f>'Per Book'!A378</f>
        <v>1984</v>
      </c>
      <c r="B430" s="5" t="str">
        <f>'Per Book'!B378</f>
        <v>346 - Misc. Equipment</v>
      </c>
      <c r="D430" s="11">
        <f>'Per Book'!D378+Adjustments!D378</f>
        <v>0</v>
      </c>
      <c r="E430" s="11"/>
      <c r="F430" s="11">
        <f>'Per Book'!F378+Adjustments!F378</f>
        <v>0</v>
      </c>
      <c r="G430" s="11"/>
      <c r="H430" s="11">
        <f>'Per Book'!H378+Adjustments!H378</f>
        <v>0</v>
      </c>
      <c r="I430" s="12"/>
      <c r="J430" s="11">
        <f t="shared" si="107"/>
        <v>0</v>
      </c>
      <c r="K430" s="2"/>
      <c r="L430" s="9" t="str">
        <f t="shared" si="110"/>
        <v>NA</v>
      </c>
      <c r="M430" s="9"/>
      <c r="N430" s="9" t="str">
        <f t="shared" si="111"/>
        <v>NA</v>
      </c>
      <c r="O430" s="9"/>
      <c r="P430" s="9" t="str">
        <f>IF(SUM(D428:D430)=0,"NA",+SUM(J428:$J430)/SUM(D428:D430))</f>
        <v>NA</v>
      </c>
      <c r="Q430" s="9"/>
      <c r="R430" s="9" t="str">
        <f>IF(SUM(D427:D430)=0,"NA",+SUM($J427:J430)/SUM(D427:D430))</f>
        <v>NA</v>
      </c>
      <c r="S430" s="9"/>
      <c r="T430" s="9" t="s">
        <v>23</v>
      </c>
      <c r="U430" s="9"/>
      <c r="V430" s="9" t="s">
        <v>23</v>
      </c>
      <c r="W430" s="9"/>
      <c r="X430" s="9" t="s">
        <v>23</v>
      </c>
      <c r="Y430" s="9"/>
      <c r="Z430" s="9" t="s">
        <v>23</v>
      </c>
      <c r="AA430" s="9"/>
      <c r="AB430" s="9" t="s">
        <v>23</v>
      </c>
      <c r="AD430" s="9" t="s">
        <v>23</v>
      </c>
      <c r="AE430" s="9"/>
      <c r="AF430" s="9" t="s">
        <v>23</v>
      </c>
      <c r="AG430" s="9"/>
      <c r="AH430" s="9"/>
      <c r="AI430" s="9"/>
      <c r="AJ430" s="9" t="s">
        <v>23</v>
      </c>
      <c r="AK430" s="9"/>
      <c r="AO430" s="9"/>
      <c r="AP430" s="9"/>
      <c r="AQ430" s="9"/>
      <c r="AR430" s="9"/>
      <c r="AS430" s="2"/>
      <c r="AT430" s="2"/>
    </row>
    <row r="431" spans="1:46" x14ac:dyDescent="0.2">
      <c r="A431" s="5">
        <f>'Per Book'!A379</f>
        <v>1985</v>
      </c>
      <c r="B431" s="5" t="str">
        <f>'Per Book'!B379</f>
        <v>346 - Misc. Equipment</v>
      </c>
      <c r="D431" s="11">
        <f>'Per Book'!D379+Adjustments!D379</f>
        <v>0</v>
      </c>
      <c r="E431" s="11"/>
      <c r="F431" s="11">
        <f>'Per Book'!F379+Adjustments!F379</f>
        <v>0</v>
      </c>
      <c r="G431" s="11"/>
      <c r="H431" s="11">
        <f>'Per Book'!H379+Adjustments!H379</f>
        <v>0</v>
      </c>
      <c r="I431" s="12"/>
      <c r="J431" s="11">
        <f t="shared" si="107"/>
        <v>0</v>
      </c>
      <c r="K431" s="2"/>
      <c r="L431" s="9" t="str">
        <f>IF(+D431=0,"NA",+J431/D431)</f>
        <v>NA</v>
      </c>
      <c r="M431" s="9"/>
      <c r="N431" s="9" t="str">
        <f t="shared" si="111"/>
        <v>NA</v>
      </c>
      <c r="O431" s="9"/>
      <c r="P431" s="9" t="str">
        <f>IF(SUM(D429:D431)=0,"NA",+SUM(J429:$J431)/SUM(D429:D431))</f>
        <v>NA</v>
      </c>
      <c r="Q431" s="9"/>
      <c r="R431" s="9" t="str">
        <f>IF(SUM(D428:D431)=0,"NA",+SUM($J428:J431)/SUM(D428:D431))</f>
        <v>NA</v>
      </c>
      <c r="S431" s="9"/>
      <c r="T431" s="9" t="str">
        <f>IF(SUM(D427:D431)=0,"NA",+SUM($J427:J431)/SUM(D427:D431))</f>
        <v>NA</v>
      </c>
      <c r="U431" s="9"/>
      <c r="V431" s="9" t="s">
        <v>23</v>
      </c>
      <c r="W431" s="9"/>
      <c r="X431" s="9" t="s">
        <v>23</v>
      </c>
      <c r="Y431" s="9"/>
      <c r="Z431" s="9" t="s">
        <v>23</v>
      </c>
      <c r="AA431" s="9"/>
      <c r="AB431" s="9" t="s">
        <v>23</v>
      </c>
      <c r="AD431" s="9" t="s">
        <v>23</v>
      </c>
      <c r="AE431" s="9"/>
      <c r="AF431" s="9" t="s">
        <v>23</v>
      </c>
      <c r="AG431" s="9"/>
      <c r="AH431" s="9"/>
      <c r="AI431" s="9"/>
      <c r="AJ431" s="9" t="s">
        <v>23</v>
      </c>
      <c r="AK431" s="9"/>
      <c r="AO431" s="9"/>
      <c r="AP431" s="9"/>
      <c r="AQ431" s="9"/>
      <c r="AR431" s="9"/>
      <c r="AS431" s="2"/>
      <c r="AT431" s="2"/>
    </row>
    <row r="432" spans="1:46" x14ac:dyDescent="0.2">
      <c r="A432" s="5">
        <f>'Per Book'!A380</f>
        <v>1986</v>
      </c>
      <c r="B432" s="5" t="str">
        <f>'Per Book'!B380</f>
        <v>346 - Misc. Equipment</v>
      </c>
      <c r="D432" s="11">
        <f>'Per Book'!D380+Adjustments!D380</f>
        <v>0</v>
      </c>
      <c r="E432" s="11"/>
      <c r="F432" s="11">
        <f>'Per Book'!F380+Adjustments!F380</f>
        <v>0</v>
      </c>
      <c r="G432" s="11"/>
      <c r="H432" s="11">
        <f>'Per Book'!H380+Adjustments!H380</f>
        <v>0</v>
      </c>
      <c r="I432" s="12"/>
      <c r="J432" s="11">
        <f t="shared" si="107"/>
        <v>0</v>
      </c>
      <c r="K432" s="2"/>
      <c r="L432" s="9" t="str">
        <f t="shared" ref="L432:L440" si="112">IF(+D432=0,"NA",+J432/D432)</f>
        <v>NA</v>
      </c>
      <c r="M432" s="9"/>
      <c r="N432" s="9" t="str">
        <f t="shared" si="111"/>
        <v>NA</v>
      </c>
      <c r="O432" s="9"/>
      <c r="P432" s="9" t="str">
        <f>IF(SUM(D430:D432)=0,"NA",+SUM(J430:$J432)/SUM(D430:D432))</f>
        <v>NA</v>
      </c>
      <c r="Q432" s="9"/>
      <c r="R432" s="9" t="str">
        <f>IF(SUM(D429:D432)=0,"NA",+SUM($J429:J432)/SUM(D429:D432))</f>
        <v>NA</v>
      </c>
      <c r="S432" s="9"/>
      <c r="T432" s="9" t="str">
        <f>IF(SUM(D428:D432)=0,"NA",+SUM($J428:J432)/SUM(D428:D432))</f>
        <v>NA</v>
      </c>
      <c r="U432" s="9"/>
      <c r="V432" s="9" t="str">
        <f>IF(SUM(D427:D432)=0,"NA",+SUM($J427:J432)/SUM(D427:D432))</f>
        <v>NA</v>
      </c>
      <c r="W432" s="9"/>
      <c r="X432" s="9" t="s">
        <v>23</v>
      </c>
      <c r="Y432" s="9"/>
      <c r="Z432" s="9" t="s">
        <v>23</v>
      </c>
      <c r="AA432" s="9"/>
      <c r="AB432" s="9" t="s">
        <v>23</v>
      </c>
      <c r="AD432" s="9" t="s">
        <v>23</v>
      </c>
      <c r="AE432" s="9"/>
      <c r="AF432" s="9" t="s">
        <v>23</v>
      </c>
      <c r="AG432" s="9"/>
      <c r="AH432" s="9"/>
      <c r="AI432" s="9"/>
      <c r="AJ432" s="9" t="s">
        <v>23</v>
      </c>
      <c r="AK432" s="9"/>
      <c r="AO432" s="9"/>
      <c r="AP432" s="9"/>
      <c r="AQ432" s="9"/>
      <c r="AR432" s="9"/>
      <c r="AS432" s="2"/>
      <c r="AT432" s="2"/>
    </row>
    <row r="433" spans="1:46" x14ac:dyDescent="0.2">
      <c r="A433" s="5">
        <f>'Per Book'!A381</f>
        <v>1987</v>
      </c>
      <c r="B433" s="5" t="str">
        <f>'Per Book'!B381</f>
        <v>346 - Misc. Equipment</v>
      </c>
      <c r="D433" s="11">
        <f>'Per Book'!D381+Adjustments!D381</f>
        <v>0</v>
      </c>
      <c r="E433" s="11"/>
      <c r="F433" s="11">
        <f>'Per Book'!F381+Adjustments!F381</f>
        <v>0</v>
      </c>
      <c r="G433" s="11"/>
      <c r="H433" s="11">
        <f>'Per Book'!H381+Adjustments!H381</f>
        <v>0</v>
      </c>
      <c r="I433" s="12"/>
      <c r="J433" s="11">
        <f t="shared" si="107"/>
        <v>0</v>
      </c>
      <c r="K433" s="2"/>
      <c r="L433" s="9" t="str">
        <f t="shared" si="112"/>
        <v>NA</v>
      </c>
      <c r="M433" s="9"/>
      <c r="N433" s="9" t="str">
        <f t="shared" si="111"/>
        <v>NA</v>
      </c>
      <c r="O433" s="9"/>
      <c r="P433" s="9" t="str">
        <f>IF(SUM(D431:D433)=0,"NA",+SUM(J431:$J433)/SUM(D431:D433))</f>
        <v>NA</v>
      </c>
      <c r="Q433" s="9"/>
      <c r="R433" s="9" t="str">
        <f>IF(SUM(D430:D433)=0,"NA",+SUM($J430:J433)/SUM(D430:D433))</f>
        <v>NA</v>
      </c>
      <c r="S433" s="9"/>
      <c r="T433" s="9" t="str">
        <f>IF(SUM(D429:D433)=0,"NA",+SUM($J429:J433)/SUM(D429:D433))</f>
        <v>NA</v>
      </c>
      <c r="U433" s="9"/>
      <c r="V433" s="9" t="str">
        <f>IF(SUM(D428:D433)=0,"NA",+SUM($J428:J433)/SUM(D428:D433))</f>
        <v>NA</v>
      </c>
      <c r="W433" s="9"/>
      <c r="X433" s="9" t="str">
        <f>IF(SUM(D427:D433)=0,"NA",+SUM($J427:J433)/SUM(D427:D433))</f>
        <v>NA</v>
      </c>
      <c r="Y433" s="9"/>
      <c r="Z433" s="9" t="s">
        <v>23</v>
      </c>
      <c r="AA433" s="9"/>
      <c r="AB433" s="9" t="s">
        <v>23</v>
      </c>
      <c r="AD433" s="9" t="s">
        <v>23</v>
      </c>
      <c r="AE433" s="9"/>
      <c r="AF433" s="9" t="s">
        <v>23</v>
      </c>
      <c r="AG433" s="9"/>
      <c r="AH433" s="9"/>
      <c r="AI433" s="9"/>
      <c r="AJ433" s="9" t="s">
        <v>23</v>
      </c>
      <c r="AK433" s="9"/>
      <c r="AO433" s="9"/>
      <c r="AP433" s="9"/>
      <c r="AQ433" s="9"/>
      <c r="AR433" s="9"/>
      <c r="AS433" s="2"/>
      <c r="AT433" s="2"/>
    </row>
    <row r="434" spans="1:46" x14ac:dyDescent="0.2">
      <c r="A434" s="5">
        <f>'Per Book'!A382</f>
        <v>1988</v>
      </c>
      <c r="B434" s="5" t="str">
        <f>'Per Book'!B382</f>
        <v>346 - Misc. Equipment</v>
      </c>
      <c r="D434" s="11">
        <f>'Per Book'!D382+Adjustments!D382</f>
        <v>0</v>
      </c>
      <c r="E434" s="11"/>
      <c r="F434" s="11">
        <f>'Per Book'!F382+Adjustments!F382</f>
        <v>0</v>
      </c>
      <c r="G434" s="11"/>
      <c r="H434" s="11">
        <f>'Per Book'!H382+Adjustments!H382</f>
        <v>0</v>
      </c>
      <c r="I434" s="12"/>
      <c r="J434" s="11">
        <f t="shared" si="107"/>
        <v>0</v>
      </c>
      <c r="K434" s="2"/>
      <c r="L434" s="9" t="str">
        <f t="shared" si="112"/>
        <v>NA</v>
      </c>
      <c r="M434" s="9"/>
      <c r="N434" s="9" t="str">
        <f t="shared" si="111"/>
        <v>NA</v>
      </c>
      <c r="O434" s="9"/>
      <c r="P434" s="9" t="str">
        <f>IF(SUM(D432:D434)=0,"NA",+SUM(J432:$J434)/SUM(D432:D434))</f>
        <v>NA</v>
      </c>
      <c r="Q434" s="9"/>
      <c r="R434" s="9" t="str">
        <f>IF(SUM(D431:D434)=0,"NA",+SUM($J431:J434)/SUM(D431:D434))</f>
        <v>NA</v>
      </c>
      <c r="S434" s="9"/>
      <c r="T434" s="9" t="str">
        <f>IF(SUM(D430:D434)=0,"NA",+SUM($J430:J434)/SUM(D430:D434))</f>
        <v>NA</v>
      </c>
      <c r="U434" s="9"/>
      <c r="V434" s="9" t="str">
        <f>IF(SUM(D429:D434)=0,"NA",+SUM($J429:J434)/SUM(D429:D434))</f>
        <v>NA</v>
      </c>
      <c r="W434" s="9"/>
      <c r="X434" s="9" t="str">
        <f>IF(SUM(D428:D434)=0,"NA",+SUM($J428:J434)/SUM(D428:D434))</f>
        <v>NA</v>
      </c>
      <c r="Y434" s="9"/>
      <c r="Z434" s="9" t="str">
        <f>IF(SUM(D427:D434)=0,"NA",+SUM($J427:J434)/SUM(D427:D434))</f>
        <v>NA</v>
      </c>
      <c r="AA434" s="9"/>
      <c r="AB434" s="9" t="s">
        <v>23</v>
      </c>
      <c r="AD434" s="9" t="s">
        <v>23</v>
      </c>
      <c r="AE434" s="9"/>
      <c r="AF434" s="9" t="s">
        <v>23</v>
      </c>
      <c r="AG434" s="9"/>
      <c r="AH434" s="9"/>
      <c r="AI434" s="9"/>
      <c r="AJ434" s="9" t="s">
        <v>23</v>
      </c>
      <c r="AK434" s="9"/>
      <c r="AO434" s="9"/>
      <c r="AP434" s="9"/>
      <c r="AQ434" s="9"/>
      <c r="AR434" s="9"/>
      <c r="AS434" s="2"/>
      <c r="AT434" s="2"/>
    </row>
    <row r="435" spans="1:46" x14ac:dyDescent="0.2">
      <c r="A435" s="5">
        <f>'Per Book'!A383</f>
        <v>1989</v>
      </c>
      <c r="B435" s="5" t="str">
        <f>'Per Book'!B383</f>
        <v>346 - Misc. Equipment</v>
      </c>
      <c r="D435" s="11">
        <f>'Per Book'!D383+Adjustments!D383</f>
        <v>0</v>
      </c>
      <c r="E435" s="11"/>
      <c r="F435" s="11">
        <f>'Per Book'!F383+Adjustments!F383</f>
        <v>0</v>
      </c>
      <c r="G435" s="11"/>
      <c r="H435" s="11">
        <f>'Per Book'!H383+Adjustments!H383</f>
        <v>0</v>
      </c>
      <c r="I435" s="12"/>
      <c r="J435" s="11">
        <f t="shared" si="107"/>
        <v>0</v>
      </c>
      <c r="K435" s="2"/>
      <c r="L435" s="9" t="str">
        <f t="shared" si="112"/>
        <v>NA</v>
      </c>
      <c r="M435" s="9"/>
      <c r="N435" s="9" t="str">
        <f t="shared" si="111"/>
        <v>NA</v>
      </c>
      <c r="O435" s="9"/>
      <c r="P435" s="9" t="str">
        <f>IF(SUM(D433:D435)=0,"NA",+SUM(J433:$J435)/SUM(D433:D435))</f>
        <v>NA</v>
      </c>
      <c r="Q435" s="9"/>
      <c r="R435" s="9" t="str">
        <f>IF(SUM(D432:D435)=0,"NA",+SUM($J432:J435)/SUM(D432:D435))</f>
        <v>NA</v>
      </c>
      <c r="S435" s="9"/>
      <c r="T435" s="9" t="str">
        <f>IF(SUM(D431:D435)=0,"NA",+SUM($J431:J435)/SUM(D431:D435))</f>
        <v>NA</v>
      </c>
      <c r="U435" s="9"/>
      <c r="V435" s="9" t="str">
        <f>IF(SUM(D430:D435)=0,"NA",+SUM($J430:J435)/SUM(D430:D435))</f>
        <v>NA</v>
      </c>
      <c r="W435" s="9"/>
      <c r="X435" s="9" t="str">
        <f>IF(SUM(D429:D435)=0,"NA",+SUM($J429:J435)/SUM(D429:D435))</f>
        <v>NA</v>
      </c>
      <c r="Y435" s="9"/>
      <c r="Z435" s="9" t="str">
        <f>IF(SUM(D428:D435)=0,"NA",+SUM($J428:J435)/SUM(D428:D435))</f>
        <v>NA</v>
      </c>
      <c r="AA435" s="9"/>
      <c r="AB435" s="9" t="str">
        <f>IF(SUM(D427:D435)=0,"NA",+SUM($J427:J435)/SUM(D427:D435))</f>
        <v>NA</v>
      </c>
      <c r="AD435" s="9"/>
      <c r="AE435" s="9"/>
      <c r="AF435" s="9"/>
      <c r="AG435" s="9"/>
      <c r="AH435" s="9"/>
      <c r="AI435" s="9"/>
      <c r="AJ435" s="9"/>
      <c r="AK435" s="9"/>
      <c r="AO435" s="9"/>
      <c r="AP435" s="9"/>
      <c r="AQ435" s="9"/>
      <c r="AR435" s="9"/>
      <c r="AS435" s="2"/>
      <c r="AT435" s="2"/>
    </row>
    <row r="436" spans="1:46" x14ac:dyDescent="0.2">
      <c r="A436" s="5">
        <f>'Per Book'!A384</f>
        <v>1990</v>
      </c>
      <c r="B436" s="5" t="str">
        <f>'Per Book'!B384</f>
        <v>346 - Misc. Equipment</v>
      </c>
      <c r="D436" s="11">
        <f>'Per Book'!D384+Adjustments!D384</f>
        <v>0</v>
      </c>
      <c r="E436" s="11"/>
      <c r="F436" s="11">
        <f>'Per Book'!F384+Adjustments!F384</f>
        <v>0</v>
      </c>
      <c r="G436" s="11"/>
      <c r="H436" s="11">
        <f>'Per Book'!H384+Adjustments!H384</f>
        <v>0</v>
      </c>
      <c r="I436" s="12"/>
      <c r="J436" s="11">
        <f t="shared" si="107"/>
        <v>0</v>
      </c>
      <c r="K436" s="2"/>
      <c r="L436" s="9" t="str">
        <f t="shared" si="112"/>
        <v>NA</v>
      </c>
      <c r="M436" s="9"/>
      <c r="N436" s="9" t="str">
        <f>IF(SUM(D435:D436)=0,"NA",+SUM(J435:J436)/SUM(D435:D436))</f>
        <v>NA</v>
      </c>
      <c r="O436" s="9"/>
      <c r="P436" s="9" t="str">
        <f>IF(SUM(D434:D436)=0,"NA",+SUM(J434:$J436)/SUM(D434:D436))</f>
        <v>NA</v>
      </c>
      <c r="Q436" s="9"/>
      <c r="R436" s="9" t="str">
        <f>IF(SUM(D433:D436)=0,"NA",+SUM($J433:J436)/SUM(D433:D436))</f>
        <v>NA</v>
      </c>
      <c r="S436" s="9"/>
      <c r="T436" s="9" t="str">
        <f>IF(SUM(D432:D436)=0,"NA",+SUM($J432:J436)/SUM(D432:D436))</f>
        <v>NA</v>
      </c>
      <c r="U436" s="9"/>
      <c r="V436" s="9" t="str">
        <f>IF(SUM(D431:D436)=0,"NA",+SUM($J431:J436)/SUM(D431:D436))</f>
        <v>NA</v>
      </c>
      <c r="W436" s="9"/>
      <c r="X436" s="9" t="str">
        <f>IF(SUM(D430:D436)=0,"NA",+SUM($J430:J436)/SUM(D430:D436))</f>
        <v>NA</v>
      </c>
      <c r="Y436" s="9"/>
      <c r="Z436" s="9" t="str">
        <f>IF(SUM(D429:D436)=0,"NA",+SUM($J429:J436)/SUM(D429:D436))</f>
        <v>NA</v>
      </c>
      <c r="AA436" s="9"/>
      <c r="AB436" s="9" t="str">
        <f>IF(SUM(D428:D436)=0,"NA",+SUM($J428:J436)/SUM(D428:D436))</f>
        <v>NA</v>
      </c>
      <c r="AD436" s="9" t="str">
        <f>IF(SUM(D427:D436)=0,"NA",+SUM($J427:J436)/SUM(D427:D436))</f>
        <v>NA</v>
      </c>
      <c r="AE436" s="9"/>
      <c r="AF436" s="9" t="s">
        <v>23</v>
      </c>
      <c r="AG436" s="9"/>
      <c r="AH436" s="9"/>
      <c r="AI436" s="9"/>
      <c r="AJ436" s="9"/>
      <c r="AK436" s="9"/>
      <c r="AO436" s="9"/>
      <c r="AP436" s="9"/>
      <c r="AQ436" s="9"/>
      <c r="AR436" s="9"/>
      <c r="AS436" s="2"/>
      <c r="AT436" s="2"/>
    </row>
    <row r="437" spans="1:46" x14ac:dyDescent="0.2">
      <c r="A437" s="5">
        <f>'Per Book'!A385</f>
        <v>1991</v>
      </c>
      <c r="B437" s="5" t="str">
        <f>'Per Book'!B385</f>
        <v>346 - Misc. Equipment</v>
      </c>
      <c r="D437" s="11">
        <f>'Per Book'!D385+Adjustments!D385</f>
        <v>0</v>
      </c>
      <c r="E437" s="11"/>
      <c r="F437" s="11">
        <f>'Per Book'!F385+Adjustments!F385</f>
        <v>0</v>
      </c>
      <c r="G437" s="11"/>
      <c r="H437" s="11">
        <f>'Per Book'!H385+Adjustments!H385</f>
        <v>0</v>
      </c>
      <c r="I437" s="12"/>
      <c r="J437" s="11">
        <f t="shared" si="107"/>
        <v>0</v>
      </c>
      <c r="K437" s="2"/>
      <c r="L437" s="9" t="str">
        <f t="shared" si="112"/>
        <v>NA</v>
      </c>
      <c r="M437" s="9"/>
      <c r="N437" s="9" t="str">
        <f t="shared" ref="N437:N441" si="113">IF(SUM(D436:D437)=0,"NA",+SUM(J436:J437)/SUM(D436:D437))</f>
        <v>NA</v>
      </c>
      <c r="O437" s="9"/>
      <c r="P437" s="9" t="str">
        <f>IF(SUM(D435:D437)=0,"NA",+SUM(J435:$J437)/SUM(D435:D437))</f>
        <v>NA</v>
      </c>
      <c r="Q437" s="9"/>
      <c r="R437" s="9" t="str">
        <f>IF(SUM(D434:D437)=0,"NA",+SUM($J434:J437)/SUM(D434:D437))</f>
        <v>NA</v>
      </c>
      <c r="S437" s="9"/>
      <c r="T437" s="9" t="str">
        <f>IF(SUM(D433:D437)=0,"NA",+SUM($J433:J437)/SUM(D433:D437))</f>
        <v>NA</v>
      </c>
      <c r="U437" s="9"/>
      <c r="V437" s="9" t="str">
        <f>IF(SUM(D432:D437)=0,"NA",+SUM($J432:J437)/SUM(D432:D437))</f>
        <v>NA</v>
      </c>
      <c r="W437" s="9"/>
      <c r="X437" s="9" t="str">
        <f>IF(SUM(D431:D437)=0,"NA",+SUM($J431:J437)/SUM(D431:D437))</f>
        <v>NA</v>
      </c>
      <c r="Y437" s="9"/>
      <c r="Z437" s="9" t="str">
        <f>IF(SUM(D430:D437)=0,"NA",+SUM($J430:J437)/SUM(D430:D437))</f>
        <v>NA</v>
      </c>
      <c r="AA437" s="9"/>
      <c r="AB437" s="9" t="str">
        <f>IF(SUM(D429:D437)=0,"NA",+SUM($J429:J437)/SUM(D429:D437))</f>
        <v>NA</v>
      </c>
      <c r="AD437" s="9" t="str">
        <f>IF(SUM(D428:D437)=0,"NA",+SUM($J428:J437)/SUM(D428:D437))</f>
        <v>NA</v>
      </c>
      <c r="AE437" s="9"/>
      <c r="AF437" s="9" t="s">
        <v>23</v>
      </c>
      <c r="AG437" s="9"/>
      <c r="AH437" s="9"/>
      <c r="AI437" s="9"/>
      <c r="AJ437" s="9"/>
      <c r="AK437" s="9"/>
      <c r="AO437" s="9"/>
      <c r="AP437" s="9"/>
      <c r="AQ437" s="9"/>
      <c r="AR437" s="9"/>
      <c r="AS437" s="2"/>
      <c r="AT437" s="2"/>
    </row>
    <row r="438" spans="1:46" x14ac:dyDescent="0.2">
      <c r="A438" s="5">
        <f>'Per Book'!A386</f>
        <v>1992</v>
      </c>
      <c r="B438" s="5" t="str">
        <f>'Per Book'!B386</f>
        <v>346 - Misc. Equipment</v>
      </c>
      <c r="D438" s="11">
        <f>'Per Book'!D386+Adjustments!D386</f>
        <v>0</v>
      </c>
      <c r="E438" s="11"/>
      <c r="F438" s="11">
        <f>'Per Book'!F386+Adjustments!F386</f>
        <v>0</v>
      </c>
      <c r="G438" s="11"/>
      <c r="H438" s="11">
        <f>'Per Book'!H386+Adjustments!H386</f>
        <v>0</v>
      </c>
      <c r="I438" s="12"/>
      <c r="J438" s="11">
        <f t="shared" si="107"/>
        <v>0</v>
      </c>
      <c r="K438" s="2"/>
      <c r="L438" s="9" t="str">
        <f t="shared" si="112"/>
        <v>NA</v>
      </c>
      <c r="M438" s="9"/>
      <c r="N438" s="9" t="str">
        <f t="shared" si="113"/>
        <v>NA</v>
      </c>
      <c r="O438" s="9"/>
      <c r="P438" s="9" t="str">
        <f>IF(SUM(D436:D438)=0,"NA",+SUM(J436:$J438)/SUM(D436:D438))</f>
        <v>NA</v>
      </c>
      <c r="Q438" s="9"/>
      <c r="R438" s="9" t="str">
        <f>IF(SUM(D435:D438)=0,"NA",+SUM($J435:J438)/SUM(D435:D438))</f>
        <v>NA</v>
      </c>
      <c r="S438" s="9"/>
      <c r="T438" s="9" t="str">
        <f>IF(SUM(D434:D438)=0,"NA",+SUM($J434:J438)/SUM(D434:D438))</f>
        <v>NA</v>
      </c>
      <c r="U438" s="9"/>
      <c r="V438" s="9" t="str">
        <f>IF(SUM(D433:D438)=0,"NA",+SUM($J433:J438)/SUM(D433:D438))</f>
        <v>NA</v>
      </c>
      <c r="W438" s="9"/>
      <c r="X438" s="9" t="str">
        <f>IF(SUM(D432:D438)=0,"NA",+SUM($J432:J438)/SUM(D432:D438))</f>
        <v>NA</v>
      </c>
      <c r="Y438" s="9"/>
      <c r="Z438" s="9" t="str">
        <f>IF(SUM(D431:D438)=0,"NA",+SUM($J431:J438)/SUM(D431:D438))</f>
        <v>NA</v>
      </c>
      <c r="AA438" s="9"/>
      <c r="AB438" s="9" t="str">
        <f>IF(SUM(D430:D438)=0,"NA",+SUM($J430:J438)/SUM(D430:D438))</f>
        <v>NA</v>
      </c>
      <c r="AD438" s="9" t="str">
        <f>IF(SUM(D429:D438)=0,"NA",+SUM($J429:J438)/SUM(D429:D438))</f>
        <v>NA</v>
      </c>
      <c r="AE438" s="9"/>
      <c r="AF438" s="9" t="s">
        <v>23</v>
      </c>
      <c r="AG438" s="9"/>
      <c r="AH438" s="9"/>
      <c r="AI438" s="9"/>
      <c r="AJ438" s="9"/>
      <c r="AK438" s="9"/>
      <c r="AO438" s="9"/>
      <c r="AP438" s="9"/>
      <c r="AQ438" s="9"/>
      <c r="AR438" s="9"/>
      <c r="AS438" s="2"/>
      <c r="AT438" s="2"/>
    </row>
    <row r="439" spans="1:46" x14ac:dyDescent="0.2">
      <c r="A439" s="5">
        <f>'Per Book'!A387</f>
        <v>1993</v>
      </c>
      <c r="B439" s="5" t="str">
        <f>'Per Book'!B387</f>
        <v>346 - Misc. Equipment</v>
      </c>
      <c r="D439" s="11">
        <f>'Per Book'!D387+Adjustments!D387</f>
        <v>0</v>
      </c>
      <c r="E439" s="11"/>
      <c r="F439" s="11">
        <f>'Per Book'!F387+Adjustments!F387</f>
        <v>0</v>
      </c>
      <c r="G439" s="11"/>
      <c r="H439" s="11">
        <f>'Per Book'!H387+Adjustments!H387</f>
        <v>0</v>
      </c>
      <c r="I439" s="12"/>
      <c r="J439" s="11">
        <f t="shared" si="107"/>
        <v>0</v>
      </c>
      <c r="K439" s="2"/>
      <c r="L439" s="9" t="str">
        <f t="shared" si="112"/>
        <v>NA</v>
      </c>
      <c r="M439" s="9"/>
      <c r="N439" s="9" t="str">
        <f t="shared" si="113"/>
        <v>NA</v>
      </c>
      <c r="O439" s="9"/>
      <c r="P439" s="9" t="str">
        <f>IF(SUM(D437:D439)=0,"NA",+SUM(J437:$J439)/SUM(D437:D439))</f>
        <v>NA</v>
      </c>
      <c r="Q439" s="9"/>
      <c r="R439" s="9" t="str">
        <f>IF(SUM(D436:D439)=0,"NA",+SUM($J436:J439)/SUM(D436:D439))</f>
        <v>NA</v>
      </c>
      <c r="S439" s="9"/>
      <c r="T439" s="9" t="str">
        <f>IF(SUM(D435:D439)=0,"NA",+SUM($J435:J439)/SUM(D435:D439))</f>
        <v>NA</v>
      </c>
      <c r="U439" s="9"/>
      <c r="V439" s="9" t="str">
        <f>IF(SUM(D434:D439)=0,"NA",+SUM($J434:J439)/SUM(D434:D439))</f>
        <v>NA</v>
      </c>
      <c r="W439" s="9"/>
      <c r="X439" s="9" t="str">
        <f>IF(SUM(D433:D439)=0,"NA",+SUM($J433:J439)/SUM(D433:D439))</f>
        <v>NA</v>
      </c>
      <c r="Y439" s="9"/>
      <c r="Z439" s="9" t="str">
        <f>IF(SUM(D432:D439)=0,"NA",+SUM($J432:J439)/SUM(D432:D439))</f>
        <v>NA</v>
      </c>
      <c r="AA439" s="9"/>
      <c r="AB439" s="9" t="str">
        <f>IF(SUM(D431:D439)=0,"NA",+SUM($J431:J439)/SUM(D431:D439))</f>
        <v>NA</v>
      </c>
      <c r="AD439" s="9" t="str">
        <f>IF(SUM(D430:D439)=0,"NA",+SUM($J430:J439)/SUM(D430:D439))</f>
        <v>NA</v>
      </c>
      <c r="AE439" s="9"/>
      <c r="AF439" s="9" t="s">
        <v>23</v>
      </c>
      <c r="AG439" s="9"/>
      <c r="AH439" s="9"/>
      <c r="AI439" s="9"/>
      <c r="AJ439" s="9"/>
      <c r="AK439" s="9"/>
      <c r="AO439" s="9"/>
      <c r="AP439" s="9"/>
      <c r="AQ439" s="9"/>
      <c r="AR439" s="9"/>
      <c r="AS439" s="2"/>
      <c r="AT439" s="2"/>
    </row>
    <row r="440" spans="1:46" x14ac:dyDescent="0.2">
      <c r="A440" s="5">
        <f>'Per Book'!A388</f>
        <v>1994</v>
      </c>
      <c r="B440" s="5" t="str">
        <f>'Per Book'!B388</f>
        <v>346 - Misc. Equipment</v>
      </c>
      <c r="D440" s="11">
        <f>'Per Book'!D388+Adjustments!D388</f>
        <v>0</v>
      </c>
      <c r="E440" s="11"/>
      <c r="F440" s="11">
        <f>'Per Book'!F388+Adjustments!F388</f>
        <v>0</v>
      </c>
      <c r="G440" s="11"/>
      <c r="H440" s="11">
        <f>'Per Book'!H388+Adjustments!H388</f>
        <v>0</v>
      </c>
      <c r="I440" s="12"/>
      <c r="J440" s="11">
        <f t="shared" si="107"/>
        <v>0</v>
      </c>
      <c r="K440" s="2"/>
      <c r="L440" s="9" t="str">
        <f t="shared" si="112"/>
        <v>NA</v>
      </c>
      <c r="M440" s="9"/>
      <c r="N440" s="9" t="str">
        <f t="shared" si="113"/>
        <v>NA</v>
      </c>
      <c r="O440" s="9"/>
      <c r="P440" s="9" t="str">
        <f>IF(SUM(D438:D440)=0,"NA",+SUM(J438:$J440)/SUM(D438:D440))</f>
        <v>NA</v>
      </c>
      <c r="Q440" s="9"/>
      <c r="R440" s="9" t="str">
        <f>IF(SUM(D437:D440)=0,"NA",+SUM($J437:J440)/SUM(D437:D440))</f>
        <v>NA</v>
      </c>
      <c r="S440" s="9"/>
      <c r="T440" s="9" t="str">
        <f>IF(SUM(D436:D440)=0,"NA",+SUM($J436:J440)/SUM(D436:D440))</f>
        <v>NA</v>
      </c>
      <c r="U440" s="9"/>
      <c r="V440" s="9" t="str">
        <f>IF(SUM(D435:D440)=0,"NA",+SUM($J435:J440)/SUM(D435:D440))</f>
        <v>NA</v>
      </c>
      <c r="W440" s="9"/>
      <c r="X440" s="9" t="str">
        <f>IF(SUM(D434:D440)=0,"NA",+SUM($J434:J440)/SUM(D434:D440))</f>
        <v>NA</v>
      </c>
      <c r="Y440" s="9"/>
      <c r="Z440" s="9" t="str">
        <f>IF(SUM(D433:D440)=0,"NA",+SUM($J433:J440)/SUM(D433:D440))</f>
        <v>NA</v>
      </c>
      <c r="AA440" s="9"/>
      <c r="AB440" s="9" t="str">
        <f>IF(SUM(D432:D440)=0,"NA",+SUM($J432:J440)/SUM(D432:D440))</f>
        <v>NA</v>
      </c>
      <c r="AD440" s="9" t="str">
        <f>IF(SUM(D431:D440)=0,"NA",+SUM($J431:J440)/SUM(D431:D440))</f>
        <v>NA</v>
      </c>
      <c r="AE440" s="9"/>
      <c r="AF440" s="9" t="s">
        <v>23</v>
      </c>
      <c r="AG440" s="9"/>
      <c r="AH440" s="9"/>
      <c r="AI440" s="9"/>
      <c r="AJ440" s="9"/>
      <c r="AK440" s="9"/>
      <c r="AO440" s="9"/>
      <c r="AP440" s="9"/>
      <c r="AQ440" s="9"/>
      <c r="AR440" s="9"/>
      <c r="AS440" s="2"/>
      <c r="AT440" s="2"/>
    </row>
    <row r="441" spans="1:46" x14ac:dyDescent="0.2">
      <c r="A441" s="5">
        <f>'Per Book'!A389</f>
        <v>1995</v>
      </c>
      <c r="B441" s="5" t="str">
        <f>'Per Book'!B389</f>
        <v>346 - Misc. Equipment</v>
      </c>
      <c r="D441" s="11">
        <f>'Per Book'!D389+Adjustments!D389</f>
        <v>0</v>
      </c>
      <c r="E441" s="11"/>
      <c r="F441" s="11">
        <f>'Per Book'!F389+Adjustments!F389</f>
        <v>0</v>
      </c>
      <c r="G441" s="11"/>
      <c r="H441" s="11">
        <f>'Per Book'!H389+Adjustments!H389</f>
        <v>0</v>
      </c>
      <c r="I441" s="12"/>
      <c r="J441" s="11">
        <f t="shared" si="107"/>
        <v>0</v>
      </c>
      <c r="K441" s="2"/>
      <c r="L441" s="9" t="str">
        <f>IF(+D441=0,"NA",+J441/D441)</f>
        <v>NA</v>
      </c>
      <c r="M441" s="9"/>
      <c r="N441" s="9" t="str">
        <f t="shared" si="113"/>
        <v>NA</v>
      </c>
      <c r="O441" s="9"/>
      <c r="P441" s="9" t="str">
        <f>IF(SUM(D439:D441)=0,"NA",+SUM(J439:$J441)/SUM(D439:D441))</f>
        <v>NA</v>
      </c>
      <c r="Q441" s="9"/>
      <c r="R441" s="9" t="str">
        <f>IF(SUM(D438:D441)=0,"NA",+SUM($J438:J441)/SUM(D438:D441))</f>
        <v>NA</v>
      </c>
      <c r="S441" s="9"/>
      <c r="T441" s="9" t="str">
        <f>IF(SUM(D437:D441)=0,"NA",+SUM($J437:J441)/SUM(D437:D441))</f>
        <v>NA</v>
      </c>
      <c r="U441" s="9"/>
      <c r="V441" s="9" t="str">
        <f>IF(SUM(D436:D441)=0,"NA",+SUM($J436:J441)/SUM(D436:D441))</f>
        <v>NA</v>
      </c>
      <c r="W441" s="9"/>
      <c r="X441" s="9" t="str">
        <f>IF(SUM(D435:D441)=0,"NA",+SUM($J435:J441)/SUM(D435:D441))</f>
        <v>NA</v>
      </c>
      <c r="Y441" s="9"/>
      <c r="Z441" s="9" t="str">
        <f>IF(SUM(D434:D441)=0,"NA",+SUM($J434:J441)/SUM(D434:D441))</f>
        <v>NA</v>
      </c>
      <c r="AA441" s="9"/>
      <c r="AB441" s="9" t="str">
        <f>IF(SUM(D433:D441)=0,"NA",+SUM($J433:J441)/SUM(D433:D441))</f>
        <v>NA</v>
      </c>
      <c r="AD441" s="9" t="str">
        <f>IF(SUM(D432:D441)=0,"NA",+SUM($J432:J441)/SUM(D432:D441))</f>
        <v>NA</v>
      </c>
      <c r="AE441" s="9"/>
      <c r="AF441" s="9" t="str">
        <f>IF(SUM($D427:$D441)=0,"NA",+SUM($J427:$J441)/SUM($D427:$D441))</f>
        <v>NA</v>
      </c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2"/>
      <c r="AT441" s="2"/>
    </row>
    <row r="442" spans="1:46" x14ac:dyDescent="0.2">
      <c r="A442" s="5">
        <f>'Per Book'!A390</f>
        <v>1996</v>
      </c>
      <c r="B442" s="5" t="str">
        <f>'Per Book'!B390</f>
        <v>346 - Misc. Equipment</v>
      </c>
      <c r="D442" s="11">
        <f>'Per Book'!D390+Adjustments!D390</f>
        <v>0</v>
      </c>
      <c r="E442" s="11"/>
      <c r="F442" s="11">
        <f>'Per Book'!F390+Adjustments!F390</f>
        <v>0</v>
      </c>
      <c r="G442" s="11"/>
      <c r="H442" s="11">
        <f>'Per Book'!H390+Adjustments!H390</f>
        <v>0</v>
      </c>
      <c r="I442" s="12"/>
      <c r="J442" s="11">
        <f t="shared" si="107"/>
        <v>0</v>
      </c>
      <c r="K442" s="2"/>
      <c r="L442" s="9" t="str">
        <f t="shared" ref="L442:L460" si="114">IF(+D442=0,"NA",+J442/D442)</f>
        <v>NA</v>
      </c>
      <c r="M442" s="9"/>
      <c r="N442" s="9" t="str">
        <f t="shared" ref="N442:N460" si="115">IF(SUM(D441:D442)=0,"NA",+SUM(J441:J442)/SUM(D441:D442))</f>
        <v>NA</v>
      </c>
      <c r="O442" s="9"/>
      <c r="P442" s="9" t="str">
        <f>IF(SUM(D440:D442)=0,"NA",+SUM(J440:$J442)/SUM(D440:D442))</f>
        <v>NA</v>
      </c>
      <c r="Q442" s="9"/>
      <c r="R442" s="9" t="str">
        <f>IF(SUM(D439:D442)=0,"NA",+SUM($J439:J442)/SUM(D439:D442))</f>
        <v>NA</v>
      </c>
      <c r="S442" s="9"/>
      <c r="T442" s="9" t="str">
        <f>IF(SUM(D438:D442)=0,"NA",+SUM($J438:J442)/SUM(D438:D442))</f>
        <v>NA</v>
      </c>
      <c r="U442" s="9"/>
      <c r="V442" s="9" t="str">
        <f>IF(SUM(D437:D442)=0,"NA",+SUM($J437:J442)/SUM(D437:D442))</f>
        <v>NA</v>
      </c>
      <c r="W442" s="9"/>
      <c r="X442" s="9" t="str">
        <f>IF(SUM(D436:D442)=0,"NA",+SUM($J436:J442)/SUM(D436:D442))</f>
        <v>NA</v>
      </c>
      <c r="Y442" s="9"/>
      <c r="Z442" s="9" t="str">
        <f>IF(SUM(D435:D442)=0,"NA",+SUM($J435:J442)/SUM(D435:D442))</f>
        <v>NA</v>
      </c>
      <c r="AA442" s="9"/>
      <c r="AB442" s="9" t="str">
        <f>IF(SUM(D434:D442)=0,"NA",+SUM($J434:J442)/SUM(D434:D442))</f>
        <v>NA</v>
      </c>
      <c r="AD442" s="9" t="str">
        <f>IF(SUM(D433:D442)=0,"NA",+SUM($J433:J442)/SUM(D433:D442))</f>
        <v>NA</v>
      </c>
      <c r="AE442" s="9"/>
      <c r="AF442" s="9" t="str">
        <f t="shared" ref="AF442:AF460" si="116">IF(SUM($D428:$D442)=0,"NA",+SUM($J428:$J442)/SUM($D428:$D442))</f>
        <v>NA</v>
      </c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2"/>
      <c r="AT442" s="2"/>
    </row>
    <row r="443" spans="1:46" x14ac:dyDescent="0.2">
      <c r="A443" s="5">
        <f>'Per Book'!A391</f>
        <v>1997</v>
      </c>
      <c r="B443" s="5" t="str">
        <f>'Per Book'!B391</f>
        <v>346 - Misc. Equipment</v>
      </c>
      <c r="D443" s="11">
        <f>'Per Book'!D391+Adjustments!D391</f>
        <v>0</v>
      </c>
      <c r="E443" s="11"/>
      <c r="F443" s="11">
        <f>'Per Book'!F391+Adjustments!F391</f>
        <v>0</v>
      </c>
      <c r="G443" s="11"/>
      <c r="H443" s="11">
        <f>'Per Book'!H391+Adjustments!H391</f>
        <v>0</v>
      </c>
      <c r="I443" s="12"/>
      <c r="J443" s="11">
        <f t="shared" si="107"/>
        <v>0</v>
      </c>
      <c r="K443" s="2"/>
      <c r="L443" s="9" t="str">
        <f t="shared" si="114"/>
        <v>NA</v>
      </c>
      <c r="M443" s="9"/>
      <c r="N443" s="9" t="str">
        <f t="shared" si="115"/>
        <v>NA</v>
      </c>
      <c r="O443" s="9"/>
      <c r="P443" s="9" t="str">
        <f>IF(SUM(D441:D443)=0,"NA",+SUM(J441:$J443)/SUM(D441:D443))</f>
        <v>NA</v>
      </c>
      <c r="Q443" s="9"/>
      <c r="R443" s="9" t="str">
        <f>IF(SUM(D440:D443)=0,"NA",+SUM($J440:J443)/SUM(D440:D443))</f>
        <v>NA</v>
      </c>
      <c r="S443" s="9"/>
      <c r="T443" s="9" t="str">
        <f>IF(SUM(D439:D443)=0,"NA",+SUM($J439:J443)/SUM(D439:D443))</f>
        <v>NA</v>
      </c>
      <c r="U443" s="9"/>
      <c r="V443" s="9" t="str">
        <f>IF(SUM(D438:D443)=0,"NA",+SUM($J438:J443)/SUM(D438:D443))</f>
        <v>NA</v>
      </c>
      <c r="W443" s="9"/>
      <c r="X443" s="9" t="str">
        <f>IF(SUM(D437:D443)=0,"NA",+SUM($J437:J443)/SUM(D437:D443))</f>
        <v>NA</v>
      </c>
      <c r="Y443" s="9"/>
      <c r="Z443" s="9" t="str">
        <f>IF(SUM(D436:D443)=0,"NA",+SUM($J436:J443)/SUM(D436:D443))</f>
        <v>NA</v>
      </c>
      <c r="AA443" s="9"/>
      <c r="AB443" s="9" t="str">
        <f>IF(SUM(D435:D443)=0,"NA",+SUM($J435:J443)/SUM(D435:D443))</f>
        <v>NA</v>
      </c>
      <c r="AD443" s="9" t="str">
        <f>IF(SUM(D434:D443)=0,"NA",+SUM($J434:J443)/SUM(D434:D443))</f>
        <v>NA</v>
      </c>
      <c r="AE443" s="9"/>
      <c r="AF443" s="9" t="str">
        <f t="shared" si="116"/>
        <v>NA</v>
      </c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2"/>
      <c r="AT443" s="2"/>
    </row>
    <row r="444" spans="1:46" x14ac:dyDescent="0.2">
      <c r="A444" s="5">
        <f>'Per Book'!A392</f>
        <v>1998</v>
      </c>
      <c r="B444" s="5" t="str">
        <f>'Per Book'!B392</f>
        <v>346 - Misc. Equipment</v>
      </c>
      <c r="D444" s="11">
        <f>'Per Book'!D392+Adjustments!D392</f>
        <v>0</v>
      </c>
      <c r="E444" s="11"/>
      <c r="F444" s="11">
        <f>'Per Book'!F392+Adjustments!F392</f>
        <v>0</v>
      </c>
      <c r="G444" s="11"/>
      <c r="H444" s="11">
        <f>'Per Book'!H392+Adjustments!H392</f>
        <v>0</v>
      </c>
      <c r="I444" s="12"/>
      <c r="J444" s="11">
        <f t="shared" si="107"/>
        <v>0</v>
      </c>
      <c r="K444" s="2"/>
      <c r="L444" s="9" t="str">
        <f t="shared" si="114"/>
        <v>NA</v>
      </c>
      <c r="M444" s="9"/>
      <c r="N444" s="9" t="str">
        <f t="shared" si="115"/>
        <v>NA</v>
      </c>
      <c r="O444" s="9"/>
      <c r="P444" s="9" t="str">
        <f>IF(SUM(D442:D444)=0,"NA",+SUM(J442:$J444)/SUM(D442:D444))</f>
        <v>NA</v>
      </c>
      <c r="Q444" s="9"/>
      <c r="R444" s="9" t="str">
        <f>IF(SUM(D441:D444)=0,"NA",+SUM($J441:J444)/SUM(D441:D444))</f>
        <v>NA</v>
      </c>
      <c r="S444" s="9"/>
      <c r="T444" s="9" t="str">
        <f>IF(SUM(D440:D444)=0,"NA",+SUM($J440:J444)/SUM(D440:D444))</f>
        <v>NA</v>
      </c>
      <c r="U444" s="9"/>
      <c r="V444" s="9" t="str">
        <f>IF(SUM(D439:D444)=0,"NA",+SUM($J439:J444)/SUM(D439:D444))</f>
        <v>NA</v>
      </c>
      <c r="W444" s="9"/>
      <c r="X444" s="9" t="str">
        <f>IF(SUM(D438:D444)=0,"NA",+SUM($J438:J444)/SUM(D438:D444))</f>
        <v>NA</v>
      </c>
      <c r="Y444" s="9"/>
      <c r="Z444" s="9" t="str">
        <f>IF(SUM(D437:D444)=0,"NA",+SUM($J437:J444)/SUM(D437:D444))</f>
        <v>NA</v>
      </c>
      <c r="AA444" s="9"/>
      <c r="AB444" s="9" t="str">
        <f>IF(SUM(D436:D444)=0,"NA",+SUM($J436:J444)/SUM(D436:D444))</f>
        <v>NA</v>
      </c>
      <c r="AD444" s="9" t="str">
        <f>IF(SUM(D435:D444)=0,"NA",+SUM($J435:J444)/SUM(D435:D444))</f>
        <v>NA</v>
      </c>
      <c r="AE444" s="9"/>
      <c r="AF444" s="9" t="str">
        <f t="shared" si="116"/>
        <v>NA</v>
      </c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2"/>
      <c r="AT444" s="2"/>
    </row>
    <row r="445" spans="1:46" x14ac:dyDescent="0.2">
      <c r="A445" s="5">
        <f>'Per Book'!A393</f>
        <v>1999</v>
      </c>
      <c r="B445" s="5" t="str">
        <f>'Per Book'!B393</f>
        <v>346 - Misc. Equipment</v>
      </c>
      <c r="D445" s="11">
        <f>'Per Book'!D393+Adjustments!D393</f>
        <v>0</v>
      </c>
      <c r="E445" s="11"/>
      <c r="F445" s="11">
        <f>'Per Book'!F393+Adjustments!F393</f>
        <v>0</v>
      </c>
      <c r="G445" s="11"/>
      <c r="H445" s="11">
        <f>'Per Book'!H393+Adjustments!H393</f>
        <v>0</v>
      </c>
      <c r="I445" s="12"/>
      <c r="J445" s="11">
        <f t="shared" si="107"/>
        <v>0</v>
      </c>
      <c r="K445" s="2"/>
      <c r="L445" s="9" t="str">
        <f t="shared" si="114"/>
        <v>NA</v>
      </c>
      <c r="M445" s="9"/>
      <c r="N445" s="9" t="str">
        <f t="shared" si="115"/>
        <v>NA</v>
      </c>
      <c r="O445" s="9"/>
      <c r="P445" s="9" t="str">
        <f>IF(SUM(D443:D445)=0,"NA",+SUM(J443:$J445)/SUM(D443:D445))</f>
        <v>NA</v>
      </c>
      <c r="Q445" s="9"/>
      <c r="R445" s="9" t="str">
        <f>IF(SUM(D442:D445)=0,"NA",+SUM($J442:J445)/SUM(D442:D445))</f>
        <v>NA</v>
      </c>
      <c r="S445" s="9"/>
      <c r="T445" s="9" t="str">
        <f>IF(SUM(D441:D445)=0,"NA",+SUM($J441:J445)/SUM(D441:D445))</f>
        <v>NA</v>
      </c>
      <c r="U445" s="9"/>
      <c r="V445" s="9" t="str">
        <f>IF(SUM(D440:D445)=0,"NA",+SUM($J440:J445)/SUM(D440:D445))</f>
        <v>NA</v>
      </c>
      <c r="W445" s="9"/>
      <c r="X445" s="9" t="str">
        <f>IF(SUM(D439:D445)=0,"NA",+SUM($J439:J445)/SUM(D439:D445))</f>
        <v>NA</v>
      </c>
      <c r="Y445" s="9"/>
      <c r="Z445" s="9" t="str">
        <f>IF(SUM(D438:D445)=0,"NA",+SUM($J438:J445)/SUM(D438:D445))</f>
        <v>NA</v>
      </c>
      <c r="AA445" s="9"/>
      <c r="AB445" s="9" t="str">
        <f>IF(SUM(D437:D445)=0,"NA",+SUM($J437:J445)/SUM(D437:D445))</f>
        <v>NA</v>
      </c>
      <c r="AD445" s="9" t="str">
        <f>IF(SUM(D436:D445)=0,"NA",+SUM($J436:J445)/SUM(D436:D445))</f>
        <v>NA</v>
      </c>
      <c r="AE445" s="9"/>
      <c r="AF445" s="9" t="str">
        <f t="shared" si="116"/>
        <v>NA</v>
      </c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2"/>
      <c r="AT445" s="2"/>
    </row>
    <row r="446" spans="1:46" x14ac:dyDescent="0.2">
      <c r="A446" s="5">
        <f>'Per Book'!A394</f>
        <v>2000</v>
      </c>
      <c r="B446" s="5" t="str">
        <f>'Per Book'!B394</f>
        <v>346 - Misc. Equipment</v>
      </c>
      <c r="D446" s="11">
        <f>'Per Book'!D394+Adjustments!D394</f>
        <v>0</v>
      </c>
      <c r="E446" s="11"/>
      <c r="F446" s="11">
        <f>'Per Book'!F394+Adjustments!F394</f>
        <v>0</v>
      </c>
      <c r="G446" s="11"/>
      <c r="H446" s="11">
        <f>'Per Book'!H394+Adjustments!H394</f>
        <v>0</v>
      </c>
      <c r="I446" s="12"/>
      <c r="J446" s="11">
        <f t="shared" si="107"/>
        <v>0</v>
      </c>
      <c r="K446" s="2"/>
      <c r="L446" s="9" t="str">
        <f t="shared" si="114"/>
        <v>NA</v>
      </c>
      <c r="M446" s="9"/>
      <c r="N446" s="9" t="str">
        <f t="shared" si="115"/>
        <v>NA</v>
      </c>
      <c r="O446" s="9"/>
      <c r="P446" s="9" t="str">
        <f>IF(SUM(D444:D446)=0,"NA",+SUM(J444:$J446)/SUM(D444:D446))</f>
        <v>NA</v>
      </c>
      <c r="Q446" s="9"/>
      <c r="R446" s="9" t="str">
        <f>IF(SUM(D443:D446)=0,"NA",+SUM($J443:J446)/SUM(D443:D446))</f>
        <v>NA</v>
      </c>
      <c r="S446" s="9"/>
      <c r="T446" s="9" t="str">
        <f>IF(SUM(D442:D446)=0,"NA",+SUM($J442:J446)/SUM(D442:D446))</f>
        <v>NA</v>
      </c>
      <c r="U446" s="9"/>
      <c r="V446" s="9" t="str">
        <f>IF(SUM(D441:D446)=0,"NA",+SUM($J441:J446)/SUM(D441:D446))</f>
        <v>NA</v>
      </c>
      <c r="W446" s="9"/>
      <c r="X446" s="9" t="str">
        <f>IF(SUM(D440:D446)=0,"NA",+SUM($J440:J446)/SUM(D440:D446))</f>
        <v>NA</v>
      </c>
      <c r="Y446" s="9"/>
      <c r="Z446" s="9" t="str">
        <f>IF(SUM(D439:D446)=0,"NA",+SUM($J439:J446)/SUM(D439:D446))</f>
        <v>NA</v>
      </c>
      <c r="AA446" s="9"/>
      <c r="AB446" s="9" t="str">
        <f>IF(SUM(D438:D446)=0,"NA",+SUM($J438:J446)/SUM(D438:D446))</f>
        <v>NA</v>
      </c>
      <c r="AD446" s="9" t="str">
        <f>IF(SUM(D437:D446)=0,"NA",+SUM($J437:J446)/SUM(D437:D446))</f>
        <v>NA</v>
      </c>
      <c r="AE446" s="9"/>
      <c r="AF446" s="9" t="str">
        <f t="shared" si="116"/>
        <v>NA</v>
      </c>
      <c r="AG446" s="9"/>
      <c r="AH446" s="9" t="str">
        <f>IF(SUM($D427:$D446)=0,"NA",+SUM($J427:$J446)/SUM($D427:$D446))</f>
        <v>NA</v>
      </c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2"/>
      <c r="AT446" s="2"/>
    </row>
    <row r="447" spans="1:46" x14ac:dyDescent="0.2">
      <c r="A447" s="5">
        <f>'Per Book'!A395</f>
        <v>2001</v>
      </c>
      <c r="B447" s="5" t="str">
        <f>'Per Book'!B395</f>
        <v>346 - Misc. Equipment</v>
      </c>
      <c r="D447" s="11">
        <f>'Per Book'!D395+Adjustments!D395</f>
        <v>0</v>
      </c>
      <c r="E447" s="11"/>
      <c r="F447" s="11">
        <f>'Per Book'!F395+Adjustments!F395</f>
        <v>0</v>
      </c>
      <c r="G447" s="11"/>
      <c r="H447" s="11">
        <f>'Per Book'!H395+Adjustments!H395</f>
        <v>0</v>
      </c>
      <c r="I447" s="12"/>
      <c r="J447" s="11">
        <f t="shared" si="107"/>
        <v>0</v>
      </c>
      <c r="K447" s="2"/>
      <c r="L447" s="9" t="str">
        <f t="shared" si="114"/>
        <v>NA</v>
      </c>
      <c r="M447" s="9"/>
      <c r="N447" s="9" t="str">
        <f t="shared" si="115"/>
        <v>NA</v>
      </c>
      <c r="O447" s="9"/>
      <c r="P447" s="9" t="str">
        <f>IF(SUM(D445:D447)=0,"NA",+SUM(J445:$J447)/SUM(D445:D447))</f>
        <v>NA</v>
      </c>
      <c r="Q447" s="9"/>
      <c r="R447" s="9" t="str">
        <f>IF(SUM(D444:D447)=0,"NA",+SUM($J444:J447)/SUM(D444:D447))</f>
        <v>NA</v>
      </c>
      <c r="S447" s="9"/>
      <c r="T447" s="9" t="str">
        <f>IF(SUM(D443:D447)=0,"NA",+SUM($J443:J447)/SUM(D443:D447))</f>
        <v>NA</v>
      </c>
      <c r="U447" s="9"/>
      <c r="V447" s="9" t="str">
        <f>IF(SUM(D442:D447)=0,"NA",+SUM($J442:J447)/SUM(D442:D447))</f>
        <v>NA</v>
      </c>
      <c r="W447" s="9"/>
      <c r="X447" s="9" t="str">
        <f>IF(SUM(D441:D447)=0,"NA",+SUM($J441:J447)/SUM(D441:D447))</f>
        <v>NA</v>
      </c>
      <c r="Y447" s="9"/>
      <c r="Z447" s="9" t="str">
        <f>IF(SUM(D440:D447)=0,"NA",+SUM($J440:J447)/SUM(D440:D447))</f>
        <v>NA</v>
      </c>
      <c r="AA447" s="9"/>
      <c r="AB447" s="9" t="str">
        <f>IF(SUM(D439:D447)=0,"NA",+SUM($J439:J447)/SUM(D439:D447))</f>
        <v>NA</v>
      </c>
      <c r="AD447" s="9" t="str">
        <f>IF(SUM(D438:D447)=0,"NA",+SUM($J438:J447)/SUM(D438:D447))</f>
        <v>NA</v>
      </c>
      <c r="AE447" s="9"/>
      <c r="AF447" s="9" t="str">
        <f t="shared" si="116"/>
        <v>NA</v>
      </c>
      <c r="AG447" s="9"/>
      <c r="AH447" s="9" t="str">
        <f t="shared" ref="AH447:AH460" si="117">IF(SUM($D428:$D447)=0,"NA",+SUM($J428:$J447)/SUM($D428:$D447))</f>
        <v>NA</v>
      </c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2"/>
      <c r="AT447" s="2"/>
    </row>
    <row r="448" spans="1:46" x14ac:dyDescent="0.2">
      <c r="A448" s="5">
        <f>'Per Book'!A396</f>
        <v>2002</v>
      </c>
      <c r="B448" s="5" t="str">
        <f>'Per Book'!B396</f>
        <v>346 - Misc. Equipment</v>
      </c>
      <c r="D448" s="11">
        <f>'Per Book'!D396+Adjustments!D396</f>
        <v>0</v>
      </c>
      <c r="E448" s="11"/>
      <c r="F448" s="11">
        <f>'Per Book'!F396+Adjustments!F396</f>
        <v>0</v>
      </c>
      <c r="G448" s="11"/>
      <c r="H448" s="11">
        <f>'Per Book'!H396+Adjustments!H396</f>
        <v>0</v>
      </c>
      <c r="I448" s="12"/>
      <c r="J448" s="11">
        <f t="shared" si="107"/>
        <v>0</v>
      </c>
      <c r="K448" s="2"/>
      <c r="L448" s="9" t="str">
        <f t="shared" si="114"/>
        <v>NA</v>
      </c>
      <c r="M448" s="9"/>
      <c r="N448" s="9" t="str">
        <f t="shared" si="115"/>
        <v>NA</v>
      </c>
      <c r="O448" s="9"/>
      <c r="P448" s="9" t="str">
        <f>IF(SUM(D446:D448)=0,"NA",+SUM(J446:$J448)/SUM(D446:D448))</f>
        <v>NA</v>
      </c>
      <c r="Q448" s="9"/>
      <c r="R448" s="9" t="str">
        <f>IF(SUM(D445:D448)=0,"NA",+SUM($J445:J448)/SUM(D445:D448))</f>
        <v>NA</v>
      </c>
      <c r="S448" s="9"/>
      <c r="T448" s="9" t="str">
        <f>IF(SUM(D444:D448)=0,"NA",+SUM($J444:J448)/SUM(D444:D448))</f>
        <v>NA</v>
      </c>
      <c r="U448" s="9"/>
      <c r="V448" s="9" t="str">
        <f>IF(SUM(D443:D448)=0,"NA",+SUM($J443:J448)/SUM(D443:D448))</f>
        <v>NA</v>
      </c>
      <c r="W448" s="9"/>
      <c r="X448" s="9" t="str">
        <f>IF(SUM(D442:D448)=0,"NA",+SUM($J442:J448)/SUM(D442:D448))</f>
        <v>NA</v>
      </c>
      <c r="Y448" s="9"/>
      <c r="Z448" s="9" t="str">
        <f>IF(SUM(D441:D448)=0,"NA",+SUM($J441:J448)/SUM(D441:D448))</f>
        <v>NA</v>
      </c>
      <c r="AA448" s="9"/>
      <c r="AB448" s="9" t="str">
        <f>IF(SUM(D440:D448)=0,"NA",+SUM($J440:J448)/SUM(D440:D448))</f>
        <v>NA</v>
      </c>
      <c r="AD448" s="9" t="str">
        <f>IF(SUM(D439:D448)=0,"NA",+SUM($J439:J448)/SUM(D439:D448))</f>
        <v>NA</v>
      </c>
      <c r="AE448" s="9"/>
      <c r="AF448" s="9" t="str">
        <f t="shared" si="116"/>
        <v>NA</v>
      </c>
      <c r="AG448" s="9"/>
      <c r="AH448" s="9" t="str">
        <f t="shared" si="117"/>
        <v>NA</v>
      </c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2"/>
      <c r="AT448" s="2"/>
    </row>
    <row r="449" spans="1:46" x14ac:dyDescent="0.2">
      <c r="A449" s="5">
        <f>'Per Book'!A397</f>
        <v>2003</v>
      </c>
      <c r="B449" s="5" t="str">
        <f>'Per Book'!B397</f>
        <v>346 - Misc. Equipment</v>
      </c>
      <c r="D449" s="11">
        <f>'Per Book'!D397+Adjustments!D397</f>
        <v>0</v>
      </c>
      <c r="E449" s="11"/>
      <c r="F449" s="11">
        <f>'Per Book'!F397+Adjustments!F397</f>
        <v>0</v>
      </c>
      <c r="G449" s="11"/>
      <c r="H449" s="11">
        <f>'Per Book'!H397+Adjustments!H397</f>
        <v>0</v>
      </c>
      <c r="I449" s="12"/>
      <c r="J449" s="11">
        <f t="shared" si="107"/>
        <v>0</v>
      </c>
      <c r="K449" s="2"/>
      <c r="L449" s="9" t="str">
        <f t="shared" si="114"/>
        <v>NA</v>
      </c>
      <c r="M449" s="9"/>
      <c r="N449" s="9" t="str">
        <f t="shared" si="115"/>
        <v>NA</v>
      </c>
      <c r="O449" s="9"/>
      <c r="P449" s="9" t="str">
        <f>IF(SUM(D447:D449)=0,"NA",+SUM(J447:$J449)/SUM(D447:D449))</f>
        <v>NA</v>
      </c>
      <c r="Q449" s="9"/>
      <c r="R449" s="9" t="str">
        <f>IF(SUM(D446:D449)=0,"NA",+SUM($J446:J449)/SUM(D446:D449))</f>
        <v>NA</v>
      </c>
      <c r="S449" s="9"/>
      <c r="T449" s="9" t="str">
        <f>IF(SUM(D445:D449)=0,"NA",+SUM($J445:J449)/SUM(D445:D449))</f>
        <v>NA</v>
      </c>
      <c r="U449" s="9"/>
      <c r="V449" s="9" t="str">
        <f>IF(SUM(D444:D449)=0,"NA",+SUM($J444:J449)/SUM(D444:D449))</f>
        <v>NA</v>
      </c>
      <c r="W449" s="9"/>
      <c r="X449" s="9" t="str">
        <f>IF(SUM(D443:D449)=0,"NA",+SUM($J443:J449)/SUM(D443:D449))</f>
        <v>NA</v>
      </c>
      <c r="Y449" s="9"/>
      <c r="Z449" s="9" t="str">
        <f>IF(SUM(D442:D449)=0,"NA",+SUM($J442:J449)/SUM(D442:D449))</f>
        <v>NA</v>
      </c>
      <c r="AA449" s="9"/>
      <c r="AB449" s="9" t="str">
        <f>IF(SUM(D441:D449)=0,"NA",+SUM($J441:J449)/SUM(D441:D449))</f>
        <v>NA</v>
      </c>
      <c r="AD449" s="9" t="str">
        <f>IF(SUM(D440:D449)=0,"NA",+SUM($J440:J449)/SUM(D440:D449))</f>
        <v>NA</v>
      </c>
      <c r="AE449" s="9"/>
      <c r="AF449" s="9" t="str">
        <f t="shared" si="116"/>
        <v>NA</v>
      </c>
      <c r="AG449" s="9"/>
      <c r="AH449" s="9" t="str">
        <f t="shared" si="117"/>
        <v>NA</v>
      </c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2"/>
      <c r="AT449" s="2"/>
    </row>
    <row r="450" spans="1:46" x14ac:dyDescent="0.2">
      <c r="A450" s="5">
        <f>'Per Book'!A398</f>
        <v>2004</v>
      </c>
      <c r="B450" s="5" t="str">
        <f>'Per Book'!B398</f>
        <v>346 - Misc. Equipment</v>
      </c>
      <c r="D450" s="11">
        <f>'Per Book'!D398+Adjustments!D398</f>
        <v>0</v>
      </c>
      <c r="E450" s="11"/>
      <c r="F450" s="11">
        <f>'Per Book'!F398+Adjustments!F398</f>
        <v>0</v>
      </c>
      <c r="G450" s="11"/>
      <c r="H450" s="11">
        <f>'Per Book'!H398+Adjustments!H398</f>
        <v>0</v>
      </c>
      <c r="I450" s="12"/>
      <c r="J450" s="11">
        <f t="shared" si="107"/>
        <v>0</v>
      </c>
      <c r="K450" s="2"/>
      <c r="L450" s="9" t="str">
        <f t="shared" si="114"/>
        <v>NA</v>
      </c>
      <c r="M450" s="9"/>
      <c r="N450" s="9" t="str">
        <f t="shared" si="115"/>
        <v>NA</v>
      </c>
      <c r="O450" s="9"/>
      <c r="P450" s="9" t="str">
        <f>IF(SUM(D448:D450)=0,"NA",+SUM(J448:$J450)/SUM(D448:D450))</f>
        <v>NA</v>
      </c>
      <c r="Q450" s="9"/>
      <c r="R450" s="9" t="str">
        <f>IF(SUM(D447:D450)=0,"NA",+SUM($J447:J450)/SUM(D447:D450))</f>
        <v>NA</v>
      </c>
      <c r="S450" s="9"/>
      <c r="T450" s="9" t="str">
        <f>IF(SUM(D446:D450)=0,"NA",+SUM($J446:J450)/SUM(D446:D450))</f>
        <v>NA</v>
      </c>
      <c r="U450" s="9"/>
      <c r="V450" s="9" t="str">
        <f>IF(SUM(D445:D450)=0,"NA",+SUM($J445:J450)/SUM(D445:D450))</f>
        <v>NA</v>
      </c>
      <c r="W450" s="9"/>
      <c r="X450" s="9" t="str">
        <f>IF(SUM(D444:D450)=0,"NA",+SUM($J444:J450)/SUM(D444:D450))</f>
        <v>NA</v>
      </c>
      <c r="Y450" s="9"/>
      <c r="Z450" s="9" t="str">
        <f>IF(SUM(D443:D450)=0,"NA",+SUM($J443:J450)/SUM(D443:D450))</f>
        <v>NA</v>
      </c>
      <c r="AA450" s="9"/>
      <c r="AB450" s="9" t="str">
        <f>IF(SUM(D442:D450)=0,"NA",+SUM($J442:J450)/SUM(D442:D450))</f>
        <v>NA</v>
      </c>
      <c r="AD450" s="9" t="str">
        <f>IF(SUM(D441:D450)=0,"NA",+SUM($J441:J450)/SUM(D441:D450))</f>
        <v>NA</v>
      </c>
      <c r="AE450" s="9"/>
      <c r="AF450" s="9" t="str">
        <f t="shared" si="116"/>
        <v>NA</v>
      </c>
      <c r="AG450" s="9"/>
      <c r="AH450" s="9" t="str">
        <f t="shared" si="117"/>
        <v>NA</v>
      </c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2"/>
      <c r="AT450" s="2"/>
    </row>
    <row r="451" spans="1:46" x14ac:dyDescent="0.2">
      <c r="A451" s="5">
        <f>'Per Book'!A399</f>
        <v>2005</v>
      </c>
      <c r="B451" s="5" t="str">
        <f>'Per Book'!B399</f>
        <v>346 - Misc. Equipment</v>
      </c>
      <c r="D451" s="11">
        <f>'Per Book'!D399+Adjustments!D399</f>
        <v>0</v>
      </c>
      <c r="E451" s="11"/>
      <c r="F451" s="11">
        <f>'Per Book'!F399+Adjustments!F399</f>
        <v>0</v>
      </c>
      <c r="G451" s="11"/>
      <c r="H451" s="11">
        <f>'Per Book'!H399+Adjustments!H399</f>
        <v>0</v>
      </c>
      <c r="I451" s="12"/>
      <c r="J451" s="11">
        <f t="shared" si="107"/>
        <v>0</v>
      </c>
      <c r="K451" s="2"/>
      <c r="L451" s="9" t="str">
        <f t="shared" si="114"/>
        <v>NA</v>
      </c>
      <c r="M451" s="9"/>
      <c r="N451" s="9" t="str">
        <f t="shared" si="115"/>
        <v>NA</v>
      </c>
      <c r="O451" s="9"/>
      <c r="P451" s="9" t="str">
        <f>IF(SUM(D449:D451)=0,"NA",+SUM(J449:$J451)/SUM(D449:D451))</f>
        <v>NA</v>
      </c>
      <c r="Q451" s="9"/>
      <c r="R451" s="9" t="str">
        <f>IF(SUM(D448:D451)=0,"NA",+SUM($J448:J451)/SUM(D448:D451))</f>
        <v>NA</v>
      </c>
      <c r="S451" s="9"/>
      <c r="T451" s="9" t="str">
        <f>IF(SUM(D447:D451)=0,"NA",+SUM($J447:J451)/SUM(D447:D451))</f>
        <v>NA</v>
      </c>
      <c r="U451" s="9"/>
      <c r="V451" s="9" t="str">
        <f>IF(SUM(D446:D451)=0,"NA",+SUM($J446:J451)/SUM(D446:D451))</f>
        <v>NA</v>
      </c>
      <c r="W451" s="9"/>
      <c r="X451" s="9" t="str">
        <f>IF(SUM(D445:D451)=0,"NA",+SUM($J445:J451)/SUM(D445:D451))</f>
        <v>NA</v>
      </c>
      <c r="Y451" s="9"/>
      <c r="Z451" s="9" t="str">
        <f>IF(SUM(D444:D451)=0,"NA",+SUM($J444:J451)/SUM(D444:D451))</f>
        <v>NA</v>
      </c>
      <c r="AA451" s="9"/>
      <c r="AB451" s="9" t="str">
        <f>IF(SUM(D443:D451)=0,"NA",+SUM($J443:J451)/SUM(D443:D451))</f>
        <v>NA</v>
      </c>
      <c r="AD451" s="9" t="str">
        <f>IF(SUM(D442:D451)=0,"NA",+SUM($J442:J451)/SUM(D442:D451))</f>
        <v>NA</v>
      </c>
      <c r="AE451" s="9"/>
      <c r="AF451" s="9" t="str">
        <f t="shared" si="116"/>
        <v>NA</v>
      </c>
      <c r="AG451" s="9"/>
      <c r="AH451" s="9" t="str">
        <f t="shared" si="117"/>
        <v>NA</v>
      </c>
      <c r="AI451" s="9"/>
      <c r="AJ451" s="9" t="str">
        <f>IF(SUM($D427:$D451)=0,"NA",+SUM($J427:$J451)/SUM($D427:$D451))</f>
        <v>NA</v>
      </c>
      <c r="AK451" s="9"/>
      <c r="AL451" s="9"/>
      <c r="AM451" s="9"/>
      <c r="AN451" s="9"/>
      <c r="AO451" s="9"/>
      <c r="AP451" s="9"/>
      <c r="AQ451" s="9"/>
      <c r="AR451" s="9"/>
      <c r="AS451" s="2"/>
      <c r="AT451" s="2"/>
    </row>
    <row r="452" spans="1:46" x14ac:dyDescent="0.2">
      <c r="A452" s="5">
        <f>'Per Book'!A400</f>
        <v>2006</v>
      </c>
      <c r="B452" s="5" t="str">
        <f>'Per Book'!B400</f>
        <v>346 - Misc. Equipment</v>
      </c>
      <c r="D452" s="11">
        <f>'Per Book'!D400+Adjustments!D400</f>
        <v>0</v>
      </c>
      <c r="E452" s="11"/>
      <c r="F452" s="11">
        <f>'Per Book'!F400+Adjustments!F400</f>
        <v>0</v>
      </c>
      <c r="G452" s="11"/>
      <c r="H452" s="11">
        <f>'Per Book'!H400+Adjustments!H400</f>
        <v>0</v>
      </c>
      <c r="I452" s="12"/>
      <c r="J452" s="11">
        <f t="shared" si="107"/>
        <v>0</v>
      </c>
      <c r="K452" s="2"/>
      <c r="L452" s="9" t="str">
        <f t="shared" si="114"/>
        <v>NA</v>
      </c>
      <c r="M452" s="9"/>
      <c r="N452" s="9" t="str">
        <f t="shared" si="115"/>
        <v>NA</v>
      </c>
      <c r="O452" s="9"/>
      <c r="P452" s="9" t="str">
        <f>IF(SUM(D450:D452)=0,"NA",+SUM(J450:$J452)/SUM(D450:D452))</f>
        <v>NA</v>
      </c>
      <c r="Q452" s="9"/>
      <c r="R452" s="9" t="str">
        <f>IF(SUM(D449:D452)=0,"NA",+SUM($J449:J452)/SUM(D449:D452))</f>
        <v>NA</v>
      </c>
      <c r="S452" s="9"/>
      <c r="T452" s="9" t="str">
        <f>IF(SUM(D448:D452)=0,"NA",+SUM($J448:J452)/SUM(D448:D452))</f>
        <v>NA</v>
      </c>
      <c r="U452" s="9"/>
      <c r="V452" s="9" t="str">
        <f>IF(SUM(D447:D452)=0,"NA",+SUM($J447:J452)/SUM(D447:D452))</f>
        <v>NA</v>
      </c>
      <c r="W452" s="9"/>
      <c r="X452" s="9" t="str">
        <f>IF(SUM(D446:D452)=0,"NA",+SUM($J446:J452)/SUM(D446:D452))</f>
        <v>NA</v>
      </c>
      <c r="Y452" s="9"/>
      <c r="Z452" s="9" t="str">
        <f>IF(SUM(D445:D452)=0,"NA",+SUM($J445:J452)/SUM(D445:D452))</f>
        <v>NA</v>
      </c>
      <c r="AA452" s="9"/>
      <c r="AB452" s="9" t="str">
        <f>IF(SUM(D444:D452)=0,"NA",+SUM($J444:J452)/SUM(D444:D452))</f>
        <v>NA</v>
      </c>
      <c r="AD452" s="9" t="str">
        <f>IF(SUM(D443:D452)=0,"NA",+SUM($J443:J452)/SUM(D443:D452))</f>
        <v>NA</v>
      </c>
      <c r="AE452" s="9"/>
      <c r="AF452" s="9" t="str">
        <f t="shared" si="116"/>
        <v>NA</v>
      </c>
      <c r="AG452" s="9"/>
      <c r="AH452" s="9" t="str">
        <f t="shared" si="117"/>
        <v>NA</v>
      </c>
      <c r="AI452" s="9"/>
      <c r="AJ452" s="9" t="str">
        <f t="shared" ref="AJ452:AJ460" si="118">IF(SUM($D428:$D452)=0,"NA",+SUM($J428:$J452)/SUM($D428:$D452))</f>
        <v>NA</v>
      </c>
      <c r="AK452" s="9"/>
      <c r="AL452" s="9"/>
      <c r="AM452" s="9"/>
      <c r="AN452" s="9"/>
      <c r="AO452" s="9"/>
      <c r="AP452" s="9"/>
      <c r="AQ452" s="9"/>
      <c r="AR452" s="9"/>
      <c r="AS452" s="2"/>
      <c r="AT452" s="2"/>
    </row>
    <row r="453" spans="1:46" x14ac:dyDescent="0.2">
      <c r="A453" s="5">
        <f>'Per Book'!A401</f>
        <v>2007</v>
      </c>
      <c r="B453" s="5" t="str">
        <f>'Per Book'!B401</f>
        <v>346 - Misc. Equipment</v>
      </c>
      <c r="D453" s="11">
        <f>'Per Book'!D401+Adjustments!D401</f>
        <v>0</v>
      </c>
      <c r="E453" s="11"/>
      <c r="F453" s="11">
        <f>'Per Book'!F401+Adjustments!F401</f>
        <v>0</v>
      </c>
      <c r="G453" s="11"/>
      <c r="H453" s="11">
        <f>'Per Book'!H401+Adjustments!H401</f>
        <v>0</v>
      </c>
      <c r="I453" s="12"/>
      <c r="J453" s="11">
        <f t="shared" si="107"/>
        <v>0</v>
      </c>
      <c r="K453" s="2"/>
      <c r="L453" s="9" t="str">
        <f t="shared" si="114"/>
        <v>NA</v>
      </c>
      <c r="M453" s="9"/>
      <c r="N453" s="9" t="str">
        <f t="shared" si="115"/>
        <v>NA</v>
      </c>
      <c r="O453" s="9"/>
      <c r="P453" s="9" t="str">
        <f>IF(SUM(D451:D453)=0,"NA",+SUM(J451:$J453)/SUM(D451:D453))</f>
        <v>NA</v>
      </c>
      <c r="Q453" s="9"/>
      <c r="R453" s="9" t="str">
        <f>IF(SUM(D450:D453)=0,"NA",+SUM($J450:J453)/SUM(D450:D453))</f>
        <v>NA</v>
      </c>
      <c r="S453" s="9"/>
      <c r="T453" s="9" t="str">
        <f>IF(SUM(D449:D453)=0,"NA",+SUM($J449:J453)/SUM(D449:D453))</f>
        <v>NA</v>
      </c>
      <c r="U453" s="9"/>
      <c r="V453" s="9" t="str">
        <f>IF(SUM(D448:D453)=0,"NA",+SUM($J448:J453)/SUM(D448:D453))</f>
        <v>NA</v>
      </c>
      <c r="W453" s="9"/>
      <c r="X453" s="9" t="str">
        <f>IF(SUM(D447:D453)=0,"NA",+SUM($J447:J453)/SUM(D447:D453))</f>
        <v>NA</v>
      </c>
      <c r="Y453" s="9"/>
      <c r="Z453" s="9" t="str">
        <f>IF(SUM(D446:D453)=0,"NA",+SUM($J446:J453)/SUM(D446:D453))</f>
        <v>NA</v>
      </c>
      <c r="AA453" s="9"/>
      <c r="AB453" s="9" t="str">
        <f>IF(SUM(D445:D453)=0,"NA",+SUM($J445:J453)/SUM(D445:D453))</f>
        <v>NA</v>
      </c>
      <c r="AD453" s="9" t="str">
        <f>IF(SUM(D444:D453)=0,"NA",+SUM($J444:J453)/SUM(D444:D453))</f>
        <v>NA</v>
      </c>
      <c r="AE453" s="9"/>
      <c r="AF453" s="9" t="str">
        <f t="shared" si="116"/>
        <v>NA</v>
      </c>
      <c r="AG453" s="9"/>
      <c r="AH453" s="9" t="str">
        <f t="shared" si="117"/>
        <v>NA</v>
      </c>
      <c r="AI453" s="9"/>
      <c r="AJ453" s="9" t="str">
        <f t="shared" si="118"/>
        <v>NA</v>
      </c>
      <c r="AK453" s="9"/>
      <c r="AL453" s="9"/>
      <c r="AM453" s="9"/>
      <c r="AN453" s="9"/>
      <c r="AO453" s="9"/>
      <c r="AP453" s="9"/>
      <c r="AQ453" s="9"/>
      <c r="AR453" s="9"/>
      <c r="AS453" s="2"/>
      <c r="AT453" s="2"/>
    </row>
    <row r="454" spans="1:46" x14ac:dyDescent="0.2">
      <c r="A454" s="5">
        <f>'Per Book'!A402</f>
        <v>2008</v>
      </c>
      <c r="B454" s="5" t="str">
        <f>'Per Book'!B402</f>
        <v>346 - Misc. Equipment</v>
      </c>
      <c r="D454" s="11">
        <f>'Per Book'!D402+Adjustments!D402</f>
        <v>0</v>
      </c>
      <c r="E454" s="11"/>
      <c r="F454" s="11">
        <f>'Per Book'!F402+Adjustments!F402</f>
        <v>0</v>
      </c>
      <c r="G454" s="11"/>
      <c r="H454" s="11">
        <f>'Per Book'!H402+Adjustments!H402</f>
        <v>0</v>
      </c>
      <c r="I454" s="12"/>
      <c r="J454" s="11">
        <f t="shared" si="107"/>
        <v>0</v>
      </c>
      <c r="K454" s="2"/>
      <c r="L454" s="9" t="str">
        <f t="shared" si="114"/>
        <v>NA</v>
      </c>
      <c r="M454" s="9"/>
      <c r="N454" s="9" t="str">
        <f t="shared" si="115"/>
        <v>NA</v>
      </c>
      <c r="O454" s="9"/>
      <c r="P454" s="9" t="str">
        <f>IF(SUM(D452:D454)=0,"NA",+SUM(J452:$J454)/SUM(D452:D454))</f>
        <v>NA</v>
      </c>
      <c r="Q454" s="9"/>
      <c r="R454" s="9" t="str">
        <f>IF(SUM(D451:D454)=0,"NA",+SUM($J451:J454)/SUM(D451:D454))</f>
        <v>NA</v>
      </c>
      <c r="S454" s="9"/>
      <c r="T454" s="9" t="str">
        <f>IF(SUM(D450:D454)=0,"NA",+SUM($J450:J454)/SUM(D450:D454))</f>
        <v>NA</v>
      </c>
      <c r="U454" s="9"/>
      <c r="V454" s="9" t="str">
        <f>IF(SUM(D449:D454)=0,"NA",+SUM($J449:J454)/SUM(D449:D454))</f>
        <v>NA</v>
      </c>
      <c r="W454" s="9"/>
      <c r="X454" s="9" t="str">
        <f>IF(SUM(D448:D454)=0,"NA",+SUM($J448:J454)/SUM(D448:D454))</f>
        <v>NA</v>
      </c>
      <c r="Y454" s="9"/>
      <c r="Z454" s="9" t="str">
        <f>IF(SUM(D447:D454)=0,"NA",+SUM($J447:J454)/SUM(D447:D454))</f>
        <v>NA</v>
      </c>
      <c r="AA454" s="9"/>
      <c r="AB454" s="9" t="str">
        <f>IF(SUM(D446:D454)=0,"NA",+SUM($J446:J454)/SUM(D446:D454))</f>
        <v>NA</v>
      </c>
      <c r="AD454" s="9" t="str">
        <f>IF(SUM(D445:D454)=0,"NA",+SUM($J445:J454)/SUM(D445:D454))</f>
        <v>NA</v>
      </c>
      <c r="AE454" s="9"/>
      <c r="AF454" s="9" t="str">
        <f t="shared" si="116"/>
        <v>NA</v>
      </c>
      <c r="AG454" s="9"/>
      <c r="AH454" s="9" t="str">
        <f t="shared" si="117"/>
        <v>NA</v>
      </c>
      <c r="AI454" s="9"/>
      <c r="AJ454" s="9" t="str">
        <f t="shared" si="118"/>
        <v>NA</v>
      </c>
      <c r="AK454" s="9"/>
      <c r="AL454" s="9"/>
      <c r="AM454" s="9"/>
      <c r="AN454" s="9"/>
      <c r="AO454" s="9"/>
      <c r="AP454" s="9"/>
      <c r="AQ454" s="9"/>
      <c r="AR454" s="9"/>
      <c r="AS454" s="2"/>
      <c r="AT454" s="2"/>
    </row>
    <row r="455" spans="1:46" x14ac:dyDescent="0.2">
      <c r="A455" s="5">
        <f>'Per Book'!A403</f>
        <v>2009</v>
      </c>
      <c r="B455" s="5" t="str">
        <f>'Per Book'!B403</f>
        <v>346 - Misc. Equipment</v>
      </c>
      <c r="D455" s="11">
        <f>'Per Book'!D403+Adjustments!D403</f>
        <v>0</v>
      </c>
      <c r="E455" s="11"/>
      <c r="F455" s="11">
        <f>'Per Book'!F403+Adjustments!F403</f>
        <v>0</v>
      </c>
      <c r="G455" s="11"/>
      <c r="H455" s="11">
        <f>'Per Book'!H403+Adjustments!H403</f>
        <v>10472.120000000001</v>
      </c>
      <c r="I455" s="12"/>
      <c r="J455" s="11">
        <f t="shared" si="107"/>
        <v>-10472.120000000001</v>
      </c>
      <c r="K455" s="2"/>
      <c r="L455" s="9" t="str">
        <f t="shared" si="114"/>
        <v>NA</v>
      </c>
      <c r="M455" s="9"/>
      <c r="N455" s="9" t="str">
        <f t="shared" si="115"/>
        <v>NA</v>
      </c>
      <c r="O455" s="9"/>
      <c r="P455" s="9" t="str">
        <f>IF(SUM(D453:D455)=0,"NA",+SUM(J453:$J455)/SUM(D453:D455))</f>
        <v>NA</v>
      </c>
      <c r="Q455" s="9"/>
      <c r="R455" s="9" t="str">
        <f>IF(SUM(D452:D455)=0,"NA",+SUM($J452:J455)/SUM(D452:D455))</f>
        <v>NA</v>
      </c>
      <c r="S455" s="9"/>
      <c r="T455" s="9" t="str">
        <f>IF(SUM(D451:D455)=0,"NA",+SUM($J451:J455)/SUM(D451:D455))</f>
        <v>NA</v>
      </c>
      <c r="U455" s="9"/>
      <c r="V455" s="9" t="str">
        <f>IF(SUM(D450:D455)=0,"NA",+SUM($J450:J455)/SUM(D450:D455))</f>
        <v>NA</v>
      </c>
      <c r="W455" s="9"/>
      <c r="X455" s="9" t="str">
        <f>IF(SUM(D449:D455)=0,"NA",+SUM($J449:J455)/SUM(D449:D455))</f>
        <v>NA</v>
      </c>
      <c r="Y455" s="9"/>
      <c r="Z455" s="9" t="str">
        <f>IF(SUM(D448:D455)=0,"NA",+SUM($J448:J455)/SUM(D448:D455))</f>
        <v>NA</v>
      </c>
      <c r="AA455" s="9"/>
      <c r="AB455" s="9" t="str">
        <f>IF(SUM(D447:D455)=0,"NA",+SUM($J447:J455)/SUM(D447:D455))</f>
        <v>NA</v>
      </c>
      <c r="AD455" s="9" t="str">
        <f>IF(SUM(D446:D455)=0,"NA",+SUM($J446:J455)/SUM(D446:D455))</f>
        <v>NA</v>
      </c>
      <c r="AE455" s="9"/>
      <c r="AF455" s="9" t="str">
        <f t="shared" si="116"/>
        <v>NA</v>
      </c>
      <c r="AG455" s="9"/>
      <c r="AH455" s="9" t="str">
        <f t="shared" si="117"/>
        <v>NA</v>
      </c>
      <c r="AI455" s="9"/>
      <c r="AJ455" s="9" t="str">
        <f t="shared" si="118"/>
        <v>NA</v>
      </c>
      <c r="AK455" s="9"/>
      <c r="AL455" s="9"/>
      <c r="AM455" s="9"/>
      <c r="AN455" s="9"/>
      <c r="AO455" s="9"/>
      <c r="AP455" s="9"/>
      <c r="AQ455" s="9"/>
      <c r="AR455" s="9"/>
      <c r="AS455" s="2"/>
      <c r="AT455" s="2"/>
    </row>
    <row r="456" spans="1:46" x14ac:dyDescent="0.2">
      <c r="A456" s="5">
        <f>'Per Book'!A404</f>
        <v>2010</v>
      </c>
      <c r="B456" s="5" t="str">
        <f>'Per Book'!B404</f>
        <v>346 - Misc. Equipment</v>
      </c>
      <c r="D456" s="11">
        <f>'Per Book'!D404+Adjustments!D404</f>
        <v>187274.44</v>
      </c>
      <c r="E456" s="11"/>
      <c r="F456" s="11">
        <f>'Per Book'!F404+Adjustments!F404</f>
        <v>990</v>
      </c>
      <c r="G456" s="11"/>
      <c r="H456" s="11">
        <f>'Per Book'!H404+Adjustments!H404</f>
        <v>14701.77</v>
      </c>
      <c r="I456" s="12"/>
      <c r="J456" s="11">
        <f t="shared" si="107"/>
        <v>-13711.77</v>
      </c>
      <c r="K456" s="2"/>
      <c r="L456" s="9">
        <f t="shared" si="114"/>
        <v>-7.3217519699965469E-2</v>
      </c>
      <c r="M456" s="9"/>
      <c r="N456" s="9">
        <f t="shared" si="115"/>
        <v>-0.1291360956679406</v>
      </c>
      <c r="O456" s="9"/>
      <c r="P456" s="9">
        <f>IF(SUM(D454:D456)=0,"NA",+SUM(J454:$J456)/SUM(D454:D456))</f>
        <v>-0.1291360956679406</v>
      </c>
      <c r="Q456" s="9"/>
      <c r="R456" s="9">
        <f>IF(SUM(D453:D456)=0,"NA",+SUM($J453:J456)/SUM(D453:D456))</f>
        <v>-0.1291360956679406</v>
      </c>
      <c r="S456" s="9"/>
      <c r="T456" s="9">
        <f>IF(SUM(D452:D456)=0,"NA",+SUM($J452:J456)/SUM(D452:D456))</f>
        <v>-0.1291360956679406</v>
      </c>
      <c r="U456" s="9"/>
      <c r="V456" s="9">
        <f>IF(SUM(D451:D456)=0,"NA",+SUM($J451:J456)/SUM(D451:D456))</f>
        <v>-0.1291360956679406</v>
      </c>
      <c r="W456" s="9"/>
      <c r="X456" s="9">
        <f>IF(SUM(D450:D456)=0,"NA",+SUM($J450:J456)/SUM(D450:D456))</f>
        <v>-0.1291360956679406</v>
      </c>
      <c r="Y456" s="9"/>
      <c r="Z456" s="9">
        <f>IF(SUM(D449:D456)=0,"NA",+SUM($J449:J456)/SUM(D449:D456))</f>
        <v>-0.1291360956679406</v>
      </c>
      <c r="AA456" s="9"/>
      <c r="AB456" s="9">
        <f>IF(SUM(D448:D456)=0,"NA",+SUM($J448:J456)/SUM(D448:D456))</f>
        <v>-0.1291360956679406</v>
      </c>
      <c r="AD456" s="9">
        <f>IF(SUM(D447:D456)=0,"NA",+SUM($J447:J456)/SUM(D447:D456))</f>
        <v>-0.1291360956679406</v>
      </c>
      <c r="AE456" s="9"/>
      <c r="AF456" s="9">
        <f t="shared" si="116"/>
        <v>-0.1291360956679406</v>
      </c>
      <c r="AG456" s="9"/>
      <c r="AH456" s="9">
        <f t="shared" si="117"/>
        <v>-0.1291360956679406</v>
      </c>
      <c r="AI456" s="9"/>
      <c r="AJ456" s="9">
        <f t="shared" si="118"/>
        <v>-0.1291360956679406</v>
      </c>
      <c r="AK456" s="9"/>
      <c r="AL456" s="9">
        <f>IF(SUM($D427:$D456)=0,"NA",+SUM($J427:$J456)/SUM($D427:$D456))</f>
        <v>-0.1291360956679406</v>
      </c>
      <c r="AM456" s="9"/>
      <c r="AN456" s="9"/>
      <c r="AO456" s="9"/>
      <c r="AP456" s="9"/>
      <c r="AQ456" s="9"/>
      <c r="AR456" s="9"/>
      <c r="AS456" s="2"/>
      <c r="AT456" s="2"/>
    </row>
    <row r="457" spans="1:46" x14ac:dyDescent="0.2">
      <c r="A457" s="5">
        <f>'Per Book'!A405</f>
        <v>2011</v>
      </c>
      <c r="B457" s="5" t="str">
        <f>'Per Book'!B405</f>
        <v>346 - Misc. Equipment</v>
      </c>
      <c r="D457" s="11">
        <f>'Per Book'!D405+Adjustments!D405</f>
        <v>2301.69</v>
      </c>
      <c r="E457" s="11"/>
      <c r="F457" s="11">
        <f>'Per Book'!F405+Adjustments!F405</f>
        <v>0</v>
      </c>
      <c r="G457" s="11"/>
      <c r="H457" s="11">
        <f>'Per Book'!H405+Adjustments!H405</f>
        <v>0</v>
      </c>
      <c r="I457" s="12"/>
      <c r="J457" s="11">
        <f t="shared" si="107"/>
        <v>0</v>
      </c>
      <c r="K457" s="2"/>
      <c r="L457" s="9">
        <f t="shared" si="114"/>
        <v>0</v>
      </c>
      <c r="M457" s="9"/>
      <c r="N457" s="9">
        <f t="shared" si="115"/>
        <v>-7.2328567947874026E-2</v>
      </c>
      <c r="O457" s="9"/>
      <c r="P457" s="9">
        <f>IF(SUM(D455:D457)=0,"NA",+SUM(J455:$J457)/SUM(D455:D457))</f>
        <v>-0.12756822285590491</v>
      </c>
      <c r="Q457" s="9"/>
      <c r="R457" s="9">
        <f>IF(SUM(D454:D457)=0,"NA",+SUM($J454:J457)/SUM(D454:D457))</f>
        <v>-0.12756822285590491</v>
      </c>
      <c r="S457" s="9"/>
      <c r="T457" s="9">
        <f>IF(SUM(D453:D457)=0,"NA",+SUM($J453:J457)/SUM(D453:D457))</f>
        <v>-0.12756822285590491</v>
      </c>
      <c r="U457" s="9"/>
      <c r="V457" s="9">
        <f>IF(SUM(D452:D457)=0,"NA",+SUM($J452:J457)/SUM(D452:D457))</f>
        <v>-0.12756822285590491</v>
      </c>
      <c r="W457" s="9"/>
      <c r="X457" s="9">
        <f>IF(SUM(D451:D457)=0,"NA",+SUM($J451:J457)/SUM(D451:D457))</f>
        <v>-0.12756822285590491</v>
      </c>
      <c r="Y457" s="9"/>
      <c r="Z457" s="9">
        <f>IF(SUM(D450:D457)=0,"NA",+SUM($J450:J457)/SUM(D450:D457))</f>
        <v>-0.12756822285590491</v>
      </c>
      <c r="AA457" s="9"/>
      <c r="AB457" s="9">
        <f>IF(SUM(D449:D457)=0,"NA",+SUM($J449:J457)/SUM(D449:D457))</f>
        <v>-0.12756822285590491</v>
      </c>
      <c r="AD457" s="9">
        <f>IF(SUM(D448:D457)=0,"NA",+SUM($J448:J457)/SUM(D448:D457))</f>
        <v>-0.12756822285590491</v>
      </c>
      <c r="AE457" s="9"/>
      <c r="AF457" s="9">
        <f t="shared" si="116"/>
        <v>-0.12756822285590491</v>
      </c>
      <c r="AG457" s="9"/>
      <c r="AH457" s="9">
        <f t="shared" si="117"/>
        <v>-0.12756822285590491</v>
      </c>
      <c r="AI457" s="9"/>
      <c r="AJ457" s="9">
        <f t="shared" si="118"/>
        <v>-0.12756822285590491</v>
      </c>
      <c r="AK457" s="9"/>
      <c r="AL457" s="9">
        <f t="shared" ref="AL457:AL460" si="119">IF(SUM($D428:$D457)=0,"NA",+SUM($J428:$J457)/SUM($D428:$D457))</f>
        <v>-0.12756822285590491</v>
      </c>
      <c r="AM457" s="9"/>
      <c r="AN457" s="9"/>
      <c r="AO457" s="9"/>
      <c r="AP457" s="9"/>
      <c r="AQ457" s="9"/>
      <c r="AR457" s="9"/>
      <c r="AS457" s="2"/>
      <c r="AT457" s="2"/>
    </row>
    <row r="458" spans="1:46" x14ac:dyDescent="0.2">
      <c r="A458" s="5">
        <f>'Per Book'!A406</f>
        <v>2012</v>
      </c>
      <c r="B458" s="5" t="str">
        <f>'Per Book'!B406</f>
        <v>346 - Misc. Equipment</v>
      </c>
      <c r="D458" s="11">
        <f>'Per Book'!D406+Adjustments!D406</f>
        <v>35796.910000000003</v>
      </c>
      <c r="E458" s="11"/>
      <c r="F458" s="11">
        <f>'Per Book'!F406+Adjustments!F406</f>
        <v>0</v>
      </c>
      <c r="G458" s="11"/>
      <c r="H458" s="11">
        <f>'Per Book'!H406+Adjustments!H406</f>
        <v>0</v>
      </c>
      <c r="I458" s="12"/>
      <c r="J458" s="11">
        <f t="shared" si="107"/>
        <v>0</v>
      </c>
      <c r="K458" s="2"/>
      <c r="L458" s="9">
        <f t="shared" si="114"/>
        <v>0</v>
      </c>
      <c r="M458" s="9"/>
      <c r="N458" s="9">
        <f t="shared" si="115"/>
        <v>0</v>
      </c>
      <c r="O458" s="9"/>
      <c r="P458" s="9">
        <f>IF(SUM(D456:D458)=0,"NA",+SUM(J456:$J458)/SUM(D456:D458))</f>
        <v>-6.0840329437806755E-2</v>
      </c>
      <c r="Q458" s="9"/>
      <c r="R458" s="9">
        <f>IF(SUM(D455:D458)=0,"NA",+SUM($J455:J458)/SUM(D455:D458))</f>
        <v>-0.10730604689895472</v>
      </c>
      <c r="S458" s="9"/>
      <c r="T458" s="9">
        <f>IF(SUM(D454:D458)=0,"NA",+SUM($J454:J458)/SUM(D454:D458))</f>
        <v>-0.10730604689895472</v>
      </c>
      <c r="U458" s="9"/>
      <c r="V458" s="9">
        <f>IF(SUM(D453:D458)=0,"NA",+SUM($J453:J458)/SUM(D453:D458))</f>
        <v>-0.10730604689895472</v>
      </c>
      <c r="W458" s="9"/>
      <c r="X458" s="9">
        <f>IF(SUM(D452:D458)=0,"NA",+SUM($J452:J458)/SUM(D452:D458))</f>
        <v>-0.10730604689895472</v>
      </c>
      <c r="Y458" s="9"/>
      <c r="Z458" s="9">
        <f>IF(SUM(D451:D458)=0,"NA",+SUM($J451:J458)/SUM(D451:D458))</f>
        <v>-0.10730604689895472</v>
      </c>
      <c r="AA458" s="9"/>
      <c r="AB458" s="9">
        <f>IF(SUM(D450:D458)=0,"NA",+SUM($J450:J458)/SUM(D450:D458))</f>
        <v>-0.10730604689895472</v>
      </c>
      <c r="AD458" s="9">
        <f>IF(SUM(D449:D458)=0,"NA",+SUM($J449:J458)/SUM(D449:D458))</f>
        <v>-0.10730604689895472</v>
      </c>
      <c r="AE458" s="9"/>
      <c r="AF458" s="9">
        <f t="shared" si="116"/>
        <v>-0.10730604689895472</v>
      </c>
      <c r="AG458" s="9"/>
      <c r="AH458" s="9">
        <f t="shared" si="117"/>
        <v>-0.10730604689895472</v>
      </c>
      <c r="AI458" s="9"/>
      <c r="AJ458" s="9">
        <f t="shared" si="118"/>
        <v>-0.10730604689895472</v>
      </c>
      <c r="AK458" s="9"/>
      <c r="AL458" s="9">
        <f t="shared" si="119"/>
        <v>-0.10730604689895472</v>
      </c>
      <c r="AM458" s="9"/>
      <c r="AN458" s="9"/>
      <c r="AO458" s="9"/>
      <c r="AP458" s="9"/>
      <c r="AQ458" s="9"/>
      <c r="AR458" s="9"/>
      <c r="AS458" s="2"/>
      <c r="AT458" s="2"/>
    </row>
    <row r="459" spans="1:46" x14ac:dyDescent="0.2">
      <c r="A459" s="5">
        <f>'Per Book'!A407</f>
        <v>2013</v>
      </c>
      <c r="B459" s="5" t="str">
        <f>'Per Book'!B407</f>
        <v>346 - Misc. Equipment</v>
      </c>
      <c r="D459" s="11">
        <f>'Per Book'!D407+Adjustments!D407</f>
        <v>0</v>
      </c>
      <c r="E459" s="11"/>
      <c r="F459" s="11">
        <f>'Per Book'!F407+Adjustments!F407</f>
        <v>0</v>
      </c>
      <c r="G459" s="11"/>
      <c r="H459" s="11">
        <f>'Per Book'!H407+Adjustments!H407</f>
        <v>0</v>
      </c>
      <c r="I459" s="12"/>
      <c r="J459" s="11">
        <f t="shared" si="107"/>
        <v>0</v>
      </c>
      <c r="K459" s="2"/>
      <c r="L459" s="9" t="str">
        <f t="shared" si="114"/>
        <v>NA</v>
      </c>
      <c r="M459" s="9"/>
      <c r="N459" s="9">
        <f t="shared" si="115"/>
        <v>0</v>
      </c>
      <c r="O459" s="9"/>
      <c r="P459" s="9">
        <f>IF(SUM(D457:D459)=0,"NA",+SUM(J457:$J459)/SUM(D457:D459))</f>
        <v>0</v>
      </c>
      <c r="Q459" s="9"/>
      <c r="R459" s="9">
        <f>IF(SUM(D456:D459)=0,"NA",+SUM($J456:J459)/SUM(D456:D459))</f>
        <v>-6.0840329437806755E-2</v>
      </c>
      <c r="S459" s="9"/>
      <c r="T459" s="9">
        <f>IF(SUM(D455:D459)=0,"NA",+SUM($J455:J459)/SUM(D455:D459))</f>
        <v>-0.10730604689895472</v>
      </c>
      <c r="U459" s="9"/>
      <c r="V459" s="9">
        <f>IF(SUM(D454:D459)=0,"NA",+SUM($J454:J459)/SUM(D454:D459))</f>
        <v>-0.10730604689895472</v>
      </c>
      <c r="W459" s="9"/>
      <c r="X459" s="9">
        <f>IF(SUM(D453:D459)=0,"NA",+SUM($J453:J459)/SUM(D453:D459))</f>
        <v>-0.10730604689895472</v>
      </c>
      <c r="Y459" s="9"/>
      <c r="Z459" s="9">
        <f>IF(SUM(D452:D459)=0,"NA",+SUM($J452:J459)/SUM(D452:D459))</f>
        <v>-0.10730604689895472</v>
      </c>
      <c r="AA459" s="9"/>
      <c r="AB459" s="9">
        <f>IF(SUM(D451:D459)=0,"NA",+SUM($J451:J459)/SUM(D451:D459))</f>
        <v>-0.10730604689895472</v>
      </c>
      <c r="AD459" s="9">
        <f>IF(SUM(D450:D459)=0,"NA",+SUM($J450:J459)/SUM(D450:D459))</f>
        <v>-0.10730604689895472</v>
      </c>
      <c r="AE459" s="9"/>
      <c r="AF459" s="9">
        <f t="shared" si="116"/>
        <v>-0.10730604689895472</v>
      </c>
      <c r="AG459" s="9"/>
      <c r="AH459" s="9">
        <f t="shared" si="117"/>
        <v>-0.10730604689895472</v>
      </c>
      <c r="AI459" s="9"/>
      <c r="AJ459" s="9">
        <f t="shared" si="118"/>
        <v>-0.10730604689895472</v>
      </c>
      <c r="AK459" s="9"/>
      <c r="AL459" s="9">
        <f t="shared" si="119"/>
        <v>-0.10730604689895472</v>
      </c>
      <c r="AM459" s="9"/>
      <c r="AN459" s="9"/>
      <c r="AO459" s="9"/>
      <c r="AP459" s="9"/>
      <c r="AQ459" s="9"/>
      <c r="AR459" s="9"/>
      <c r="AS459" s="2"/>
      <c r="AT459" s="2"/>
    </row>
    <row r="460" spans="1:46" x14ac:dyDescent="0.2">
      <c r="A460" s="5">
        <f>'Per Book'!A408</f>
        <v>2014</v>
      </c>
      <c r="B460" s="5" t="str">
        <f>'Per Book'!B408</f>
        <v>346 - Misc. Equipment</v>
      </c>
      <c r="D460" s="11">
        <f>'Per Book'!D408+Adjustments!D408</f>
        <v>3808.29</v>
      </c>
      <c r="E460" s="11"/>
      <c r="F460" s="11">
        <f>'Per Book'!F408+Adjustments!F408</f>
        <v>0</v>
      </c>
      <c r="G460" s="11"/>
      <c r="H460" s="11">
        <f>'Per Book'!H408+Adjustments!H408</f>
        <v>0</v>
      </c>
      <c r="I460" s="12"/>
      <c r="J460" s="11">
        <f t="shared" si="107"/>
        <v>0</v>
      </c>
      <c r="K460" s="2"/>
      <c r="L460" s="9">
        <f t="shared" si="114"/>
        <v>0</v>
      </c>
      <c r="M460" s="9"/>
      <c r="N460" s="9">
        <f t="shared" si="115"/>
        <v>0</v>
      </c>
      <c r="O460" s="9"/>
      <c r="P460" s="9">
        <f>IF(SUM(D458:D460)=0,"NA",+SUM(J458:$J460)/SUM(D458:D460))</f>
        <v>0</v>
      </c>
      <c r="Q460" s="9"/>
      <c r="R460" s="9">
        <f>IF(SUM(D457:D460)=0,"NA",+SUM($J457:J460)/SUM(D457:D460))</f>
        <v>0</v>
      </c>
      <c r="S460" s="9"/>
      <c r="T460" s="9">
        <f>IF(SUM(D456:D460)=0,"NA",+SUM($J456:J460)/SUM(D456:D460))</f>
        <v>-5.9829349973664958E-2</v>
      </c>
      <c r="U460" s="9"/>
      <c r="V460" s="9">
        <f>IF(SUM(D455:D460)=0,"NA",+SUM($J455:J460)/SUM(D455:D460))</f>
        <v>-0.10552294988426848</v>
      </c>
      <c r="W460" s="9"/>
      <c r="X460" s="9">
        <f>IF(SUM(D454:D460)=0,"NA",+SUM($J454:J460)/SUM(D454:D460))</f>
        <v>-0.10552294988426848</v>
      </c>
      <c r="Y460" s="9"/>
      <c r="Z460" s="9">
        <f>IF(SUM(D453:D460)=0,"NA",+SUM($J453:J460)/SUM(D453:D460))</f>
        <v>-0.10552294988426848</v>
      </c>
      <c r="AA460" s="9"/>
      <c r="AB460" s="9">
        <f>IF(SUM(D452:D460)=0,"NA",+SUM($J452:J460)/SUM(D452:D460))</f>
        <v>-0.10552294988426848</v>
      </c>
      <c r="AD460" s="9">
        <f>IF(SUM(D451:D460)=0,"NA",+SUM($J451:J460)/SUM(D451:D460))</f>
        <v>-0.10552294988426848</v>
      </c>
      <c r="AE460" s="9"/>
      <c r="AF460" s="9">
        <f t="shared" si="116"/>
        <v>-0.10552294988426848</v>
      </c>
      <c r="AG460" s="9"/>
      <c r="AH460" s="9">
        <f t="shared" si="117"/>
        <v>-0.10552294988426848</v>
      </c>
      <c r="AI460" s="9"/>
      <c r="AJ460" s="9">
        <f t="shared" si="118"/>
        <v>-0.10552294988426848</v>
      </c>
      <c r="AK460" s="9"/>
      <c r="AL460" s="9">
        <f t="shared" si="119"/>
        <v>-0.10552294988426848</v>
      </c>
      <c r="AM460" s="9"/>
      <c r="AN460" s="9">
        <f>IF(SUM($D427:$D460)=0,"NA",+SUM($J427:$J460)/SUM($D427:$D460))</f>
        <v>-0.10552294988426848</v>
      </c>
      <c r="AO460" s="9"/>
      <c r="AP460" s="9"/>
      <c r="AQ460" s="9"/>
      <c r="AR460" s="9"/>
      <c r="AS460" s="2"/>
      <c r="AT460" s="2"/>
    </row>
    <row r="461" spans="1:46" x14ac:dyDescent="0.2">
      <c r="A461" s="5"/>
      <c r="B461" s="5" t="s">
        <v>39</v>
      </c>
      <c r="D461" s="11">
        <f>AVERAGE(D451:D460)</f>
        <v>22918.133000000002</v>
      </c>
      <c r="E461" s="11"/>
      <c r="F461" s="11"/>
      <c r="G461" s="11"/>
      <c r="H461" s="11"/>
      <c r="I461" s="12"/>
      <c r="J461" s="11"/>
      <c r="K461" s="2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2"/>
      <c r="AT461" s="2"/>
    </row>
    <row r="462" spans="1:46" x14ac:dyDescent="0.2">
      <c r="A462" s="5"/>
      <c r="B462" s="5" t="s">
        <v>40</v>
      </c>
      <c r="D462" s="11">
        <v>1258525.1900000002</v>
      </c>
      <c r="E462" s="11"/>
      <c r="F462" s="11"/>
      <c r="G462" s="11"/>
      <c r="H462" s="11"/>
      <c r="I462" s="12"/>
      <c r="J462" s="11"/>
      <c r="K462" s="2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2"/>
      <c r="AT462" s="2"/>
    </row>
    <row r="463" spans="1:46" x14ac:dyDescent="0.2">
      <c r="A463" s="5"/>
      <c r="B463" s="5" t="s">
        <v>42</v>
      </c>
      <c r="D463" s="25">
        <f>+D461/D462</f>
        <v>1.8210309322453846E-2</v>
      </c>
      <c r="E463" s="11"/>
      <c r="F463" s="11"/>
      <c r="G463" s="11"/>
      <c r="H463" s="11"/>
      <c r="I463" s="12"/>
      <c r="J463" s="11"/>
      <c r="K463" s="2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2"/>
      <c r="AT463" s="2"/>
    </row>
    <row r="464" spans="1:46" x14ac:dyDescent="0.2">
      <c r="A464" s="5"/>
      <c r="B464" s="5"/>
      <c r="D464" s="11"/>
      <c r="E464" s="11"/>
      <c r="F464" s="11"/>
      <c r="G464" s="11"/>
      <c r="H464" s="11"/>
      <c r="I464" s="12"/>
      <c r="J464" s="11"/>
      <c r="K464" s="2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2"/>
      <c r="AT464" s="2"/>
    </row>
    <row r="465" spans="1:46" x14ac:dyDescent="0.2">
      <c r="A465" s="5"/>
      <c r="B465" s="5"/>
      <c r="D465" s="11"/>
      <c r="E465" s="11"/>
      <c r="F465" s="11"/>
      <c r="G465" s="11"/>
      <c r="H465" s="11"/>
      <c r="I465" s="12"/>
      <c r="J465" s="11"/>
      <c r="K465" s="2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2"/>
      <c r="AT465" s="2"/>
    </row>
    <row r="466" spans="1:46" x14ac:dyDescent="0.2">
      <c r="A466" s="5"/>
      <c r="B466" s="5"/>
      <c r="D466" s="11"/>
      <c r="E466" s="11"/>
      <c r="F466" s="11"/>
      <c r="G466" s="11"/>
      <c r="H466" s="11"/>
      <c r="I466" s="12"/>
      <c r="J466" s="11"/>
      <c r="K466" s="2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2"/>
      <c r="AT466" s="2"/>
    </row>
    <row r="467" spans="1:46" x14ac:dyDescent="0.2">
      <c r="A467" s="5"/>
      <c r="B467" s="5"/>
      <c r="D467" s="11"/>
      <c r="E467" s="11"/>
      <c r="F467" s="11"/>
      <c r="G467" s="11"/>
      <c r="H467" s="11"/>
      <c r="I467" s="12"/>
      <c r="J467" s="11"/>
      <c r="K467" s="2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2"/>
      <c r="AT467" s="2"/>
    </row>
    <row r="468" spans="1:46" x14ac:dyDescent="0.2">
      <c r="A468" s="5"/>
      <c r="B468" s="5"/>
      <c r="D468" s="11"/>
      <c r="E468" s="11"/>
      <c r="F468" s="11"/>
      <c r="G468" s="11"/>
      <c r="H468" s="11"/>
      <c r="I468" s="12"/>
      <c r="J468" s="11"/>
      <c r="K468" s="2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2"/>
      <c r="AT468" s="2"/>
    </row>
    <row r="469" spans="1:46" x14ac:dyDescent="0.2">
      <c r="A469" s="5"/>
      <c r="B469" s="5"/>
      <c r="D469" s="11"/>
      <c r="E469" s="11"/>
      <c r="F469" s="11"/>
      <c r="G469" s="11"/>
      <c r="H469" s="11"/>
      <c r="I469" s="12"/>
      <c r="J469" s="11"/>
      <c r="K469" s="2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2"/>
      <c r="AT469" s="2"/>
    </row>
    <row r="470" spans="1:46" x14ac:dyDescent="0.2">
      <c r="A470" s="5"/>
      <c r="B470" s="5"/>
      <c r="D470" s="11"/>
      <c r="E470" s="11"/>
      <c r="F470" s="11"/>
      <c r="G470" s="11"/>
      <c r="H470" s="11"/>
      <c r="I470" s="12"/>
      <c r="J470" s="11"/>
      <c r="K470" s="2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2"/>
      <c r="AT470" s="2"/>
    </row>
    <row r="471" spans="1:46" x14ac:dyDescent="0.2">
      <c r="A471" s="5"/>
      <c r="B471" s="5"/>
      <c r="D471" s="11"/>
      <c r="E471" s="11"/>
      <c r="F471" s="11"/>
      <c r="G471" s="11"/>
      <c r="H471" s="11"/>
      <c r="I471" s="12"/>
      <c r="J471" s="11"/>
      <c r="K471" s="2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2"/>
      <c r="AT471" s="2"/>
    </row>
    <row r="472" spans="1:46" x14ac:dyDescent="0.2">
      <c r="A472" s="5"/>
      <c r="B472" s="5"/>
      <c r="D472" s="11"/>
      <c r="E472" s="11"/>
      <c r="F472" s="11"/>
      <c r="G472" s="11"/>
      <c r="H472" s="11"/>
      <c r="I472" s="12"/>
      <c r="J472" s="11"/>
      <c r="K472" s="2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2"/>
      <c r="AT472" s="2"/>
    </row>
    <row r="473" spans="1:46" x14ac:dyDescent="0.2">
      <c r="A473" s="5"/>
      <c r="B473" s="5"/>
      <c r="D473" s="11"/>
      <c r="E473" s="11"/>
      <c r="F473" s="11"/>
      <c r="G473" s="11"/>
      <c r="H473" s="11"/>
      <c r="I473" s="12"/>
      <c r="J473" s="11"/>
      <c r="K473" s="2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2"/>
      <c r="AT473" s="2"/>
    </row>
  </sheetData>
  <mergeCells count="3">
    <mergeCell ref="A1:AR1"/>
    <mergeCell ref="A2:AR2"/>
    <mergeCell ref="A3:AR3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>
      <selection activeCell="B54" sqref="B54"/>
    </sheetView>
  </sheetViews>
  <sheetFormatPr defaultRowHeight="15" outlineLevelRow="2" x14ac:dyDescent="0.25"/>
  <cols>
    <col min="1" max="1" width="22.7109375" customWidth="1"/>
    <col min="6" max="6" width="17.28515625" bestFit="1" customWidth="1"/>
    <col min="9" max="9" width="14.85546875" bestFit="1" customWidth="1"/>
    <col min="13" max="13" width="15.5703125" bestFit="1" customWidth="1"/>
    <col min="15" max="15" width="14.5703125" bestFit="1" customWidth="1"/>
  </cols>
  <sheetData>
    <row r="1" spans="1:15" x14ac:dyDescent="0.25">
      <c r="A1" s="22" t="s">
        <v>41</v>
      </c>
      <c r="F1" t="s">
        <v>43</v>
      </c>
      <c r="I1" s="27" t="s">
        <v>41</v>
      </c>
      <c r="L1" t="s">
        <v>43</v>
      </c>
    </row>
    <row r="2" spans="1:15" x14ac:dyDescent="0.25">
      <c r="A2" s="23">
        <v>1.8</v>
      </c>
      <c r="F2" t="s">
        <v>41</v>
      </c>
      <c r="I2" s="28">
        <v>10362269.710000001</v>
      </c>
      <c r="L2" t="s">
        <v>44</v>
      </c>
      <c r="M2" t="s">
        <v>41</v>
      </c>
      <c r="O2" t="s">
        <v>43</v>
      </c>
    </row>
    <row r="3" spans="1:15" x14ac:dyDescent="0.25">
      <c r="A3" s="23">
        <v>121447487.81999999</v>
      </c>
      <c r="F3" s="26">
        <v>34520922.850000001</v>
      </c>
      <c r="I3" s="28">
        <v>13156426.359999999</v>
      </c>
      <c r="L3" t="s">
        <v>29</v>
      </c>
      <c r="M3" s="26">
        <v>3644161.17</v>
      </c>
      <c r="O3" t="s">
        <v>41</v>
      </c>
    </row>
    <row r="4" spans="1:15" x14ac:dyDescent="0.25">
      <c r="A4" s="23">
        <v>6319603.2000000002</v>
      </c>
      <c r="F4" s="26">
        <v>35093913.359999999</v>
      </c>
      <c r="I4" s="28">
        <v>46314356.229999997</v>
      </c>
      <c r="L4" t="s">
        <v>29</v>
      </c>
      <c r="M4" s="26">
        <v>4070526.88</v>
      </c>
      <c r="O4" s="26">
        <v>7017881.1600000001</v>
      </c>
    </row>
    <row r="5" spans="1:15" x14ac:dyDescent="0.25">
      <c r="A5" s="23">
        <v>37328530.079999998</v>
      </c>
      <c r="F5" s="26">
        <v>254158674.97999999</v>
      </c>
      <c r="I5" s="28">
        <v>96117154.700000003</v>
      </c>
      <c r="L5" t="s">
        <v>29</v>
      </c>
      <c r="M5" s="26">
        <v>31287989.43</v>
      </c>
      <c r="O5" s="26">
        <v>486443.39</v>
      </c>
    </row>
    <row r="6" spans="1:15" x14ac:dyDescent="0.25">
      <c r="A6" s="23">
        <v>8617103.3699999992</v>
      </c>
      <c r="F6" s="26">
        <v>212618664.46000001</v>
      </c>
      <c r="I6" s="28">
        <v>24929498.629999999</v>
      </c>
      <c r="L6" t="s">
        <v>29</v>
      </c>
      <c r="M6" s="26">
        <v>24282289.34</v>
      </c>
      <c r="O6" s="26">
        <v>1742870.6</v>
      </c>
    </row>
    <row r="7" spans="1:15" x14ac:dyDescent="0.25">
      <c r="A7" s="23">
        <v>9038147.8499999996</v>
      </c>
      <c r="F7" s="26">
        <v>482104128.91000003</v>
      </c>
      <c r="I7" s="28">
        <v>2496616.7200000002</v>
      </c>
      <c r="L7" t="s">
        <v>29</v>
      </c>
      <c r="M7" s="26">
        <v>98479663.920000002</v>
      </c>
      <c r="O7" s="26">
        <v>76129.2</v>
      </c>
    </row>
    <row r="8" spans="1:15" x14ac:dyDescent="0.25">
      <c r="A8" s="23">
        <v>13341964.84</v>
      </c>
      <c r="F8" s="26">
        <v>4724726.33</v>
      </c>
      <c r="I8" s="28">
        <v>1986287.66</v>
      </c>
      <c r="L8" t="s">
        <v>29</v>
      </c>
      <c r="M8" s="26">
        <v>105404.38</v>
      </c>
      <c r="O8" s="26">
        <v>62941.84</v>
      </c>
    </row>
    <row r="9" spans="1:15" x14ac:dyDescent="0.25">
      <c r="A9" s="23">
        <v>6331376.5700000003</v>
      </c>
      <c r="F9" s="26">
        <v>4337720.62</v>
      </c>
      <c r="I9" s="28">
        <v>1051161.26</v>
      </c>
      <c r="L9" t="s">
        <v>29</v>
      </c>
      <c r="M9" s="26">
        <v>168285.08</v>
      </c>
      <c r="O9" s="26">
        <v>1521493.33</v>
      </c>
    </row>
    <row r="10" spans="1:15" x14ac:dyDescent="0.25">
      <c r="A10" s="23">
        <v>2741618.37</v>
      </c>
      <c r="F10" s="26">
        <v>6023726.2300000004</v>
      </c>
      <c r="I10" s="28">
        <v>13496716.699999999</v>
      </c>
      <c r="L10" t="s">
        <v>29</v>
      </c>
      <c r="M10" s="26">
        <v>3201023.58</v>
      </c>
      <c r="O10" s="26">
        <v>1157.56</v>
      </c>
    </row>
    <row r="11" spans="1:15" x14ac:dyDescent="0.25">
      <c r="A11" s="23">
        <v>144835.49</v>
      </c>
      <c r="F11" s="26">
        <v>32804831.059999999</v>
      </c>
      <c r="I11" s="28">
        <v>12536935.35</v>
      </c>
      <c r="L11" t="s">
        <v>29</v>
      </c>
      <c r="M11" s="26">
        <v>4217803.5199999996</v>
      </c>
      <c r="O11" s="26">
        <v>394570.82</v>
      </c>
    </row>
    <row r="12" spans="1:15" x14ac:dyDescent="0.25">
      <c r="A12" s="23">
        <v>4709908.0599999996</v>
      </c>
      <c r="F12" s="26">
        <v>42301601.619999997</v>
      </c>
      <c r="I12" s="28">
        <v>2625949.2599999998</v>
      </c>
      <c r="L12" t="s">
        <v>29</v>
      </c>
      <c r="M12" s="26">
        <v>1596035.45</v>
      </c>
      <c r="O12" s="26">
        <v>7105.99</v>
      </c>
    </row>
    <row r="13" spans="1:15" x14ac:dyDescent="0.25">
      <c r="A13" s="23">
        <v>1991356.59</v>
      </c>
      <c r="F13" s="26">
        <v>23944819.41</v>
      </c>
      <c r="I13" s="28">
        <v>19856886.27</v>
      </c>
      <c r="L13" t="s">
        <v>29</v>
      </c>
      <c r="M13" s="26">
        <v>4033018.1</v>
      </c>
      <c r="O13" s="26">
        <v>3016302.82</v>
      </c>
    </row>
    <row r="14" spans="1:15" x14ac:dyDescent="0.25">
      <c r="A14" s="23">
        <v>11943430.18</v>
      </c>
      <c r="F14" s="26">
        <v>53068446.439999998</v>
      </c>
      <c r="I14" s="28">
        <v>25157793.629999999</v>
      </c>
      <c r="L14" t="s">
        <v>29</v>
      </c>
      <c r="M14" s="26">
        <v>10720487.859999999</v>
      </c>
      <c r="O14" s="26">
        <v>727722.63</v>
      </c>
    </row>
    <row r="15" spans="1:15" x14ac:dyDescent="0.25">
      <c r="A15" s="23">
        <v>24673815.989999998</v>
      </c>
      <c r="F15" s="26">
        <v>62404260.049999997</v>
      </c>
      <c r="I15" s="28">
        <v>3165633.97</v>
      </c>
      <c r="L15" t="s">
        <v>29</v>
      </c>
      <c r="M15" s="26">
        <v>10803866.52</v>
      </c>
      <c r="O15" s="26">
        <v>5275.16</v>
      </c>
    </row>
    <row r="16" spans="1:15" x14ac:dyDescent="0.25">
      <c r="A16" s="24">
        <f>SUM(A2:A15)</f>
        <v>248629180.21000001</v>
      </c>
      <c r="F16" s="26">
        <v>32096913.239999998</v>
      </c>
      <c r="I16" s="28">
        <v>94812.37</v>
      </c>
      <c r="L16" t="s">
        <v>29</v>
      </c>
      <c r="M16" s="26">
        <v>1139440.08</v>
      </c>
      <c r="O16" s="26">
        <f>SUM(O4:O15)</f>
        <v>15059894.500000002</v>
      </c>
    </row>
    <row r="17" spans="1:13" x14ac:dyDescent="0.25">
      <c r="F17" s="26">
        <v>2213060.2799999998</v>
      </c>
      <c r="I17" s="28">
        <v>1258299.1299999999</v>
      </c>
      <c r="L17" t="s">
        <v>29</v>
      </c>
      <c r="M17" s="26">
        <v>13584.57</v>
      </c>
    </row>
    <row r="18" spans="1:13" x14ac:dyDescent="0.25">
      <c r="F18" s="26">
        <v>986696.68</v>
      </c>
      <c r="I18" s="28">
        <v>36441216.460000001</v>
      </c>
      <c r="L18" t="s">
        <v>29</v>
      </c>
      <c r="M18" s="26">
        <v>124554.85</v>
      </c>
    </row>
    <row r="19" spans="1:13" x14ac:dyDescent="0.25">
      <c r="F19" s="26">
        <v>14449114.33</v>
      </c>
      <c r="I19" s="24">
        <f>SUM(I2:I18)</f>
        <v>311048014.40999997</v>
      </c>
      <c r="L19" t="s">
        <v>29</v>
      </c>
      <c r="M19" s="26">
        <v>1274915.47</v>
      </c>
    </row>
    <row r="20" spans="1:13" x14ac:dyDescent="0.25">
      <c r="F20" s="26">
        <v>23672722.609999999</v>
      </c>
      <c r="L20" t="s">
        <v>29</v>
      </c>
      <c r="M20" s="26">
        <v>501341.76</v>
      </c>
    </row>
    <row r="21" spans="1:13" x14ac:dyDescent="0.25">
      <c r="F21" s="26">
        <v>237011529.28999999</v>
      </c>
      <c r="L21" t="s">
        <v>29</v>
      </c>
      <c r="M21" s="26">
        <v>14389372.050000001</v>
      </c>
    </row>
    <row r="22" spans="1:13" x14ac:dyDescent="0.25">
      <c r="F22" s="26">
        <f>SUM(F3:F21)</f>
        <v>1558536472.7499998</v>
      </c>
      <c r="M22" s="26">
        <f>SUM(M3:M21)</f>
        <v>214053764.01000005</v>
      </c>
    </row>
    <row r="27" spans="1:13" x14ac:dyDescent="0.25">
      <c r="A27" t="s">
        <v>43</v>
      </c>
    </row>
    <row r="28" spans="1:13" x14ac:dyDescent="0.25">
      <c r="A28" t="s">
        <v>44</v>
      </c>
      <c r="B28" t="s">
        <v>41</v>
      </c>
    </row>
    <row r="29" spans="1:13" outlineLevel="2" x14ac:dyDescent="0.25">
      <c r="A29" t="s">
        <v>32</v>
      </c>
      <c r="B29" s="26">
        <v>942439.92</v>
      </c>
    </row>
    <row r="30" spans="1:13" outlineLevel="2" x14ac:dyDescent="0.25">
      <c r="A30" t="s">
        <v>32</v>
      </c>
      <c r="B30" s="26">
        <v>13996126.710000001</v>
      </c>
    </row>
    <row r="31" spans="1:13" outlineLevel="2" x14ac:dyDescent="0.25">
      <c r="A31" t="s">
        <v>32</v>
      </c>
      <c r="B31" s="26">
        <v>1310239.02</v>
      </c>
    </row>
    <row r="32" spans="1:13" outlineLevel="1" x14ac:dyDescent="0.25">
      <c r="A32" s="29" t="s">
        <v>47</v>
      </c>
      <c r="B32" s="26">
        <f>SUBTOTAL(9,B29:B31)</f>
        <v>16248805.65</v>
      </c>
    </row>
    <row r="33" spans="1:2" outlineLevel="2" x14ac:dyDescent="0.25">
      <c r="A33" t="s">
        <v>45</v>
      </c>
      <c r="B33" s="26">
        <v>697863.05</v>
      </c>
    </row>
    <row r="34" spans="1:2" outlineLevel="2" x14ac:dyDescent="0.25">
      <c r="A34" t="s">
        <v>45</v>
      </c>
      <c r="B34" s="26">
        <v>578764.94999999995</v>
      </c>
    </row>
    <row r="35" spans="1:2" outlineLevel="2" x14ac:dyDescent="0.25">
      <c r="A35" t="s">
        <v>45</v>
      </c>
      <c r="B35" s="26">
        <v>3228076.16</v>
      </c>
    </row>
    <row r="36" spans="1:2" outlineLevel="1" x14ac:dyDescent="0.25">
      <c r="A36" s="29" t="s">
        <v>48</v>
      </c>
      <c r="B36" s="26">
        <f>SUBTOTAL(9,B33:B35)</f>
        <v>4504704.16</v>
      </c>
    </row>
    <row r="37" spans="1:2" outlineLevel="2" x14ac:dyDescent="0.25">
      <c r="A37" t="s">
        <v>35</v>
      </c>
      <c r="B37" s="26">
        <v>119363404.52</v>
      </c>
    </row>
    <row r="38" spans="1:2" outlineLevel="2" x14ac:dyDescent="0.25">
      <c r="A38" t="s">
        <v>35</v>
      </c>
      <c r="B38" s="26">
        <v>2745649.29</v>
      </c>
    </row>
    <row r="39" spans="1:2" outlineLevel="2" x14ac:dyDescent="0.25">
      <c r="A39" t="s">
        <v>35</v>
      </c>
      <c r="B39" s="26">
        <v>2579357.5499999998</v>
      </c>
    </row>
    <row r="40" spans="1:2" outlineLevel="2" x14ac:dyDescent="0.25">
      <c r="A40" t="s">
        <v>35</v>
      </c>
      <c r="B40" s="26">
        <v>6790595.4400000004</v>
      </c>
    </row>
    <row r="41" spans="1:2" outlineLevel="1" x14ac:dyDescent="0.25">
      <c r="A41" s="29" t="s">
        <v>49</v>
      </c>
      <c r="B41" s="26">
        <f>SUBTOTAL(9,B37:B40)</f>
        <v>131479006.8</v>
      </c>
    </row>
    <row r="42" spans="1:2" outlineLevel="2" x14ac:dyDescent="0.25">
      <c r="A42" t="s">
        <v>36</v>
      </c>
      <c r="B42" s="26">
        <v>3438921.35</v>
      </c>
    </row>
    <row r="43" spans="1:2" outlineLevel="2" x14ac:dyDescent="0.25">
      <c r="A43" t="s">
        <v>36</v>
      </c>
      <c r="B43" s="26">
        <v>67392747.620000005</v>
      </c>
    </row>
    <row r="44" spans="1:2" outlineLevel="2" x14ac:dyDescent="0.25">
      <c r="A44" t="s">
        <v>36</v>
      </c>
      <c r="B44" s="26">
        <v>3107233.23</v>
      </c>
    </row>
    <row r="45" spans="1:2" outlineLevel="1" x14ac:dyDescent="0.25">
      <c r="A45" s="29" t="s">
        <v>50</v>
      </c>
      <c r="B45" s="26">
        <f>SUBTOTAL(9,B42:B44)</f>
        <v>73938902.200000003</v>
      </c>
    </row>
    <row r="46" spans="1:2" outlineLevel="2" x14ac:dyDescent="0.25">
      <c r="A46" t="s">
        <v>37</v>
      </c>
      <c r="B46" s="26">
        <v>3302404.28</v>
      </c>
    </row>
    <row r="47" spans="1:2" outlineLevel="2" x14ac:dyDescent="0.25">
      <c r="A47" t="s">
        <v>37</v>
      </c>
      <c r="B47" s="26">
        <v>584090.42000000004</v>
      </c>
    </row>
    <row r="48" spans="1:2" outlineLevel="2" x14ac:dyDescent="0.25">
      <c r="A48" t="s">
        <v>37</v>
      </c>
      <c r="B48" s="26">
        <v>806681.83</v>
      </c>
    </row>
    <row r="49" spans="1:2" outlineLevel="2" x14ac:dyDescent="0.25">
      <c r="A49" t="s">
        <v>37</v>
      </c>
      <c r="B49" s="26">
        <v>9074733.7300000004</v>
      </c>
    </row>
    <row r="50" spans="1:2" outlineLevel="1" x14ac:dyDescent="0.25">
      <c r="A50" s="29" t="s">
        <v>51</v>
      </c>
      <c r="B50" s="26">
        <f>SUBTOTAL(9,B46:B49)</f>
        <v>13767910.26</v>
      </c>
    </row>
    <row r="51" spans="1:2" outlineLevel="2" x14ac:dyDescent="0.25">
      <c r="A51" t="s">
        <v>46</v>
      </c>
      <c r="B51" s="26">
        <v>45549.599999999999</v>
      </c>
    </row>
    <row r="52" spans="1:2" outlineLevel="2" x14ac:dyDescent="0.25">
      <c r="A52" t="s">
        <v>46</v>
      </c>
      <c r="B52" s="26">
        <v>1169828.32</v>
      </c>
    </row>
    <row r="53" spans="1:2" outlineLevel="2" x14ac:dyDescent="0.25">
      <c r="A53" t="s">
        <v>46</v>
      </c>
      <c r="B53" s="26">
        <v>43147.27</v>
      </c>
    </row>
    <row r="54" spans="1:2" outlineLevel="1" x14ac:dyDescent="0.25">
      <c r="A54" s="29" t="s">
        <v>52</v>
      </c>
      <c r="B54" s="26">
        <f>SUBTOTAL(9,B51:B53)</f>
        <v>1258525.1900000002</v>
      </c>
    </row>
    <row r="55" spans="1:2" x14ac:dyDescent="0.25">
      <c r="A55" s="29" t="s">
        <v>53</v>
      </c>
      <c r="B55" s="26">
        <f>SUBTOTAL(9,B29:B53)</f>
        <v>241197854.25999996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3" ma:contentTypeDescription="Create a new document." ma:contentTypeScope="" ma:versionID="bb2078a80aea7d18c08b96031e7adcd7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700fd521037c430dadb4a9a96361a94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9267B-992A-49B2-ABBB-180610BF014D}">
  <ds:schemaRefs>
    <ds:schemaRef ds:uri="http://purl.org/dc/terms/"/>
    <ds:schemaRef ds:uri="3b2b225c-bba3-4d8f-86c2-6a6ee720f379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BC528D-6F2D-4481-8CFB-E6401A0F3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2b225c-bba3-4d8f-86c2-6a6ee720f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37D144-9283-48A0-9A0D-1B7DE5E077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 Book</vt:lpstr>
      <vt:lpstr>Adjustments</vt:lpstr>
      <vt:lpstr>As Adjusted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Watson</dc:creator>
  <cp:lastModifiedBy>Adair, Traci</cp:lastModifiedBy>
  <dcterms:created xsi:type="dcterms:W3CDTF">2015-05-26T22:56:52Z</dcterms:created>
  <dcterms:modified xsi:type="dcterms:W3CDTF">2016-12-28T20:42:51Z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0x010100CCFCB3B24AFDCB40B0CC298408C3F915</vt:lpwstr>
  </property>
  <property fmtid="{D5CDD505-2E9C-101B-9397-08002B2CF9AE}" pid="3" name="_AdHocReviewCycleID">
    <vt:i4>93140761</vt:i4>
  </property>
  <property fmtid="{D5CDD505-2E9C-101B-9397-08002B2CF9AE}" pid="4" name="_NewReviewCycle">
    <vt:lpwstr/>
  </property>
  <property fmtid="{D5CDD505-2E9C-101B-9397-08002B2CF9AE}" pid="5" name="_EmailSubject">
    <vt:lpwstr>Jackie:  Staff 9th POD 65</vt:lpwstr>
  </property>
  <property fmtid="{D5CDD505-2E9C-101B-9397-08002B2CF9AE}" pid="6" name="_AuthorEmail">
    <vt:lpwstr>TADAIR@southernco.com</vt:lpwstr>
  </property>
  <property fmtid="{D5CDD505-2E9C-101B-9397-08002B2CF9AE}" pid="7" name="_AuthorEmailDisplayName">
    <vt:lpwstr>Adair, Traci</vt:lpwstr>
  </property>
</Properties>
</file>