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9320" windowHeight="10110"/>
  </bookViews>
  <sheets>
    <sheet name="Appendix A-1 Steam Prod Accrua " sheetId="1" r:id="rId1"/>
  </sheets>
  <definedNames>
    <definedName name="_xlnm.Print_Area" localSheetId="0">'Appendix A-1 Steam Prod Accrua '!$A$1:$H$74</definedName>
    <definedName name="_xlnm.Print_Titles" localSheetId="0">'Appendix A-1 Steam Prod Accrua '!$1:$9</definedName>
  </definedNames>
  <calcPr calcId="145621"/>
</workbook>
</file>

<file path=xl/calcChain.xml><?xml version="1.0" encoding="utf-8"?>
<calcChain xmlns="http://schemas.openxmlformats.org/spreadsheetml/2006/main">
  <c r="H74" i="1" l="1"/>
  <c r="H29" i="1" l="1"/>
  <c r="H33" i="1"/>
  <c r="H72" i="1" l="1"/>
  <c r="H70" i="1"/>
  <c r="E70" i="1"/>
  <c r="D70" i="1"/>
  <c r="H62" i="1"/>
  <c r="E62" i="1"/>
  <c r="D62" i="1"/>
  <c r="E29" i="1"/>
  <c r="D29" i="1"/>
  <c r="F29" i="1" s="1"/>
  <c r="D54" i="1"/>
  <c r="E54" i="1"/>
  <c r="H54" i="1"/>
  <c r="H35" i="1"/>
  <c r="F70" i="1" l="1"/>
  <c r="F54" i="1"/>
  <c r="F62" i="1"/>
</calcChain>
</file>

<file path=xl/sharedStrings.xml><?xml version="1.0" encoding="utf-8"?>
<sst xmlns="http://schemas.openxmlformats.org/spreadsheetml/2006/main" count="81" uniqueCount="35">
  <si>
    <t>GULF POWER</t>
  </si>
  <si>
    <t>Computation of Composite Accrual Rate</t>
  </si>
  <si>
    <t>As of December 31, 2016</t>
  </si>
  <si>
    <t>Proposed</t>
  </si>
  <si>
    <t>Unit</t>
  </si>
  <si>
    <t>Acct</t>
  </si>
  <si>
    <t>Description</t>
  </si>
  <si>
    <t>Plant Balance</t>
  </si>
  <si>
    <t>Book Reserve</t>
  </si>
  <si>
    <t>Rate</t>
  </si>
  <si>
    <t>Amount</t>
  </si>
  <si>
    <t>CRIST PLANT</t>
  </si>
  <si>
    <t>Boiler Plant Equipment</t>
  </si>
  <si>
    <t>Turbogenerator Equipment</t>
  </si>
  <si>
    <t>Accessory Electric Equipment</t>
  </si>
  <si>
    <t>Common</t>
  </si>
  <si>
    <t>Structures and Improvement</t>
  </si>
  <si>
    <t>Miscellaneous Power Plant Equipment</t>
  </si>
  <si>
    <t>Total Crist</t>
  </si>
  <si>
    <t>DANIEL PLANT</t>
  </si>
  <si>
    <t>Rail Car</t>
  </si>
  <si>
    <t>Structures and Improvements</t>
  </si>
  <si>
    <t>Easements</t>
  </si>
  <si>
    <t>Land Rights</t>
  </si>
  <si>
    <t xml:space="preserve"> </t>
  </si>
  <si>
    <t>Total Daniel</t>
  </si>
  <si>
    <t>SCHERER PLANT</t>
  </si>
  <si>
    <t>Total Scherer</t>
  </si>
  <si>
    <t>SCHOLZ PLANT</t>
  </si>
  <si>
    <t>Total Scholz</t>
  </si>
  <si>
    <t>For Steam Production Plant</t>
  </si>
  <si>
    <t>Annual Accrual</t>
  </si>
  <si>
    <t>Originally Filed</t>
  </si>
  <si>
    <t>Revised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</si>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</sst>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%"/>
    <numFmt numFmtId="166" formatCode="_([$€-2]* #,##0.00_);_([$€-2]* \(#,##0.00\);_([$€-2]* &quot;-&quot;??_)"/>
    <numFmt numFmtId="167" formatCode="0.0_)\%;\(0.0\)\%;0.0_)\%;@_)_%"/>
    <numFmt numFmtId="168" formatCode="#,##0.0_)_%;\(#,##0.0\)_%;0.0_)_%;@_)_%"/>
    <numFmt numFmtId="169" formatCode="#,##0.0_);\(#,##0.0\);#,##0.0_);@_)"/>
    <numFmt numFmtId="170" formatCode="#,##0.0_);\(#,##0.0\)"/>
    <numFmt numFmtId="171" formatCode="&quot;$&quot;_(#,##0.00_);&quot;$&quot;\(#,##0.00\);&quot;$&quot;_(0.00_);@_)"/>
    <numFmt numFmtId="172" formatCode="&quot;$&quot;_(#,##0.00_);&quot;$&quot;\(#,##0.00\)"/>
    <numFmt numFmtId="173" formatCode="#,##0.00_);\(#,##0.00\);0.00_);@_)"/>
    <numFmt numFmtId="174" formatCode="&quot;£&quot;_(#,##0.00_);&quot;£&quot;\(#,##0.00\)"/>
    <numFmt numFmtId="175" formatCode="\€_(#,##0.00_);\€\(#,##0.00\);\€_(0.00_);@_)"/>
    <numFmt numFmtId="176" formatCode="0.000000"/>
    <numFmt numFmtId="177" formatCode="#,##0_)\x;\(#,##0\)\x;0_)\x;@_)_x"/>
    <numFmt numFmtId="178" formatCode="0.E+00"/>
    <numFmt numFmtId="179" formatCode="#,##0.0_)\x;\(#,##0.0\)\x"/>
    <numFmt numFmtId="180" formatCode="#,##0_)_x;\(#,##0\)_x;0_)_x;@_)_x"/>
    <numFmt numFmtId="181" formatCode="0.0.E+00"/>
    <numFmt numFmtId="182" formatCode="#,##0.0_)_x;\(#,##0.0\)_x"/>
    <numFmt numFmtId="183" formatCode="0.0_)\%;\(0.0\)\%"/>
    <numFmt numFmtId="184" formatCode="&quot;$&quot;#,##0.0_);\(&quot;$&quot;#,##0.0\)"/>
    <numFmt numFmtId="185" formatCode="#,##0.0_)_%;\(#,##0.0\)_%"/>
    <numFmt numFmtId="186" formatCode="yyyy"/>
    <numFmt numFmtId="187" formatCode="m\-d\-yy"/>
    <numFmt numFmtId="188" formatCode="#,##0.0\ \ \ _);\(#,##0.0\)"/>
    <numFmt numFmtId="189" formatCode="#,##0;\-#,##0;&quot;-&quot;"/>
    <numFmt numFmtId="190" formatCode=";;;\(@\)"/>
    <numFmt numFmtId="191" formatCode="0.000_)"/>
    <numFmt numFmtId="192" formatCode="_ * #,##0.00_ ;_ * \-#,##0.00_ ;_ * &quot;-&quot;??_ ;_ @_ "/>
    <numFmt numFmtId="193" formatCode="&quot;$&quot;#,##0\ ;\(&quot;$&quot;#,##0\)"/>
    <numFmt numFmtId="194" formatCode="0."/>
    <numFmt numFmtId="195" formatCode="_-* #,##0.0_-;\-* #,##0.0_-;_-* &quot;-&quot;??_-;_-@_-"/>
    <numFmt numFmtId="196" formatCode="#,##0.00&quot; $&quot;;\-#,##0.00&quot; $&quot;"/>
    <numFmt numFmtId="197" formatCode="#,##0.0\x_);\(#,##0.0\x\);#,##0.0\x_);@_)"/>
    <numFmt numFmtId="198" formatCode="0.00_)"/>
    <numFmt numFmtId="199" formatCode="0.0_)"/>
    <numFmt numFmtId="200" formatCode="_(* #,##0_);_(* \(#,##0\);_(* &quot;&quot;_);_(@_)"/>
    <numFmt numFmtId="201" formatCode="0%_);\(0%\)"/>
    <numFmt numFmtId="202" formatCode="_(* #,##0.00%_);[Red]_(* \-#,##0.00%_);[Green]_(* 0.00%_);_(@_)_%"/>
    <numFmt numFmtId="203" formatCode="0.0%"/>
    <numFmt numFmtId="204" formatCode="#,##0.0\%_);\(#,##0.0\%\);#,##0.0\%_);@_)"/>
    <numFmt numFmtId="205" formatCode="_(* #,##0_);_(* \(#,##0\);_(* &quot;-&quot;??_);_(@_)"/>
    <numFmt numFmtId="206" formatCode="_(* #,##0,_);_(* \(#,##0,\);_(* &quot;-   &quot;_);_(@_)"/>
    <numFmt numFmtId="207" formatCode="_(* #,##0.0,_);_(* \(#,##0.0,\);_(* &quot;-   &quot;_);_(@_)"/>
    <numFmt numFmtId="208" formatCode="General_)"/>
    <numFmt numFmtId="209" formatCode="_(&quot;$&quot;* #,##0_);_(&quot;$&quot;* \(#,##0\);_(&quot;$&quot;* &quot;-&quot;??_);_(@_)"/>
  </numFmts>
  <fonts count="10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?? ??"/>
      <family val="1"/>
      <charset val="128"/>
    </font>
    <font>
      <sz val="9"/>
      <color indexed="10"/>
      <name val="Geneva"/>
    </font>
    <font>
      <sz val="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Tms Rmn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name val="Times New Roman"/>
      <family val="1"/>
    </font>
    <font>
      <sz val="11"/>
      <color indexed="20"/>
      <name val="Calibri"/>
      <family val="2"/>
    </font>
    <font>
      <sz val="12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b/>
      <sz val="11"/>
      <color indexed="9"/>
      <name val="Calibri"/>
      <family val="2"/>
    </font>
    <font>
      <u val="singleAccounting"/>
      <sz val="10"/>
      <name val="Times"/>
      <family val="1"/>
    </font>
    <font>
      <sz val="11"/>
      <name val="Tms Rmn"/>
      <family val="1"/>
    </font>
    <font>
      <sz val="12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??"/>
      <family val="3"/>
      <charset val="129"/>
    </font>
    <font>
      <sz val="8"/>
      <name val="Helvetica-Narrow"/>
    </font>
    <font>
      <sz val="12"/>
      <name val="Times New Roman"/>
      <family val="1"/>
    </font>
    <font>
      <sz val="10"/>
      <color indexed="16"/>
      <name val="MS Serif"/>
      <family val="1"/>
    </font>
    <font>
      <sz val="12"/>
      <name val="SWIS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i/>
      <sz val="11"/>
      <color indexed="55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8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u/>
      <sz val="14"/>
      <name val="Arial Narrow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17"/>
      <name val="MS Sans Serif"/>
      <family val="2"/>
    </font>
    <font>
      <sz val="12"/>
      <color indexed="37"/>
      <name val="swiss"/>
    </font>
    <font>
      <b/>
      <sz val="10"/>
      <color indexed="37"/>
      <name val="Arial MT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8"/>
      <name val="Palatino"/>
      <family val="1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Helv"/>
    </font>
    <font>
      <sz val="12"/>
      <color indexed="12"/>
      <name val="Helv"/>
    </font>
    <font>
      <sz val="10"/>
      <color indexed="21"/>
      <name val="Helv"/>
    </font>
    <font>
      <sz val="10"/>
      <color indexed="18"/>
      <name val="MS Sans Serif"/>
      <family val="2"/>
    </font>
    <font>
      <sz val="8"/>
      <color indexed="16"/>
      <name val="MS Sans Serif"/>
      <family val="2"/>
    </font>
    <font>
      <sz val="10"/>
      <color indexed="16"/>
      <name val="MS Sans Serif"/>
      <family val="2"/>
    </font>
    <font>
      <sz val="10"/>
      <name val="Tahoma"/>
      <family val="2"/>
      <charset val="204"/>
    </font>
    <font>
      <sz val="12"/>
      <name val="Helv"/>
    </font>
    <font>
      <sz val="10"/>
      <name val="Century Gothic"/>
      <family val="2"/>
    </font>
    <font>
      <sz val="12"/>
      <name val="Arial MT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4"/>
      <name val="B Times Bold"/>
    </font>
    <font>
      <sz val="10"/>
      <name val="C Helvetica Condensed"/>
    </font>
    <font>
      <sz val="10"/>
      <color indexed="55"/>
      <name val="Arial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11"/>
      <color indexed="8"/>
      <name val="Arial"/>
      <family val="2"/>
    </font>
    <font>
      <sz val="8"/>
      <name val="Helv"/>
    </font>
    <font>
      <u/>
      <sz val="12"/>
      <name val="B Times Bold"/>
    </font>
    <font>
      <u/>
      <sz val="10"/>
      <name val="B Times Bold"/>
    </font>
    <font>
      <sz val="8"/>
      <name val="Arial Narrow"/>
      <family val="2"/>
    </font>
    <font>
      <b/>
      <u/>
      <sz val="12"/>
      <name val="Arial Narrow"/>
      <family val="2"/>
    </font>
    <font>
      <b/>
      <u/>
      <sz val="10"/>
      <name val="Arial Narrow"/>
      <family val="2"/>
    </font>
    <font>
      <b/>
      <sz val="10"/>
      <color indexed="12"/>
      <name val="MS Sans Serif"/>
      <family val="2"/>
    </font>
    <font>
      <b/>
      <sz val="8"/>
      <color indexed="8"/>
      <name val="Helv"/>
    </font>
    <font>
      <b/>
      <sz val="9"/>
      <name val="Arial"/>
      <family val="2"/>
    </font>
    <font>
      <sz val="10"/>
      <color indexed="14"/>
      <name val="MS Sans Serif"/>
      <family val="2"/>
    </font>
    <font>
      <sz val="7"/>
      <name val="Times New Roman"/>
      <family val="1"/>
    </font>
    <font>
      <sz val="5.5"/>
      <name val="Small Fonts"/>
      <family val="2"/>
    </font>
    <font>
      <b/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7"/>
      <color indexed="12"/>
      <name val="Arial"/>
      <family val="2"/>
    </font>
    <font>
      <i/>
      <sz val="12"/>
      <color indexed="8"/>
      <name val="Arial MT"/>
    </font>
    <font>
      <sz val="8"/>
      <color indexed="12"/>
      <name val="Arial"/>
      <family val="2"/>
    </font>
    <font>
      <sz val="10"/>
      <name val="ＭＳ 明朝"/>
      <family val="1"/>
      <charset val="128"/>
    </font>
  </fonts>
  <fills count="4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8"/>
      </patternFill>
    </fill>
    <fill>
      <patternFill patternType="gray0625">
        <fgColor indexed="26"/>
        <bgColor indexed="43"/>
      </patternFill>
    </fill>
    <fill>
      <patternFill patternType="solid">
        <fgColor indexed="22"/>
        <bgColor indexed="8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70">
    <xf numFmtId="0" fontId="0" fillId="0" borderId="0"/>
    <xf numFmtId="166" fontId="5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66" fontId="5" fillId="0" borderId="0"/>
    <xf numFmtId="166" fontId="7" fillId="0" borderId="0"/>
    <xf numFmtId="0" fontId="8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8" fillId="0" borderId="0"/>
    <xf numFmtId="0" fontId="8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3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8" fillId="0" borderId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176" fontId="5" fillId="0" borderId="0">
      <alignment horizontal="left" wrapText="1"/>
    </xf>
    <xf numFmtId="176" fontId="5" fillId="0" borderId="0">
      <alignment horizontal="left" wrapText="1"/>
    </xf>
    <xf numFmtId="176" fontId="5" fillId="0" borderId="0">
      <alignment horizontal="left" wrapText="1"/>
    </xf>
    <xf numFmtId="176" fontId="5" fillId="0" borderId="0">
      <alignment horizontal="left" wrapText="1"/>
    </xf>
    <xf numFmtId="176" fontId="5" fillId="0" borderId="0">
      <alignment horizontal="left" wrapText="1"/>
    </xf>
    <xf numFmtId="176" fontId="5" fillId="0" borderId="0">
      <alignment horizontal="left" wrapText="1"/>
    </xf>
    <xf numFmtId="176" fontId="5" fillId="0" borderId="0">
      <alignment horizontal="left" wrapText="1"/>
    </xf>
    <xf numFmtId="176" fontId="5" fillId="0" borderId="0">
      <alignment horizontal="left" wrapText="1"/>
    </xf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3" borderId="0" applyNumberFormat="0" applyFont="0" applyAlignment="0" applyProtection="0"/>
    <xf numFmtId="0" fontId="5" fillId="3" borderId="0" applyNumberFormat="0" applyFont="0" applyAlignment="0" applyProtection="0"/>
    <xf numFmtId="0" fontId="5" fillId="3" borderId="0" applyNumberFormat="0" applyFont="0" applyAlignment="0" applyProtection="0"/>
    <xf numFmtId="0" fontId="5" fillId="3" borderId="0" applyNumberFormat="0" applyFont="0" applyAlignment="0" applyProtection="0"/>
    <xf numFmtId="0" fontId="5" fillId="3" borderId="0" applyNumberFormat="0" applyFont="0" applyAlignment="0" applyProtection="0"/>
    <xf numFmtId="0" fontId="5" fillId="3" borderId="0" applyNumberFormat="0" applyFont="0" applyAlignment="0" applyProtection="0"/>
    <xf numFmtId="0" fontId="5" fillId="3" borderId="0" applyNumberFormat="0" applyFont="0" applyAlignment="0" applyProtection="0"/>
    <xf numFmtId="0" fontId="5" fillId="3" borderId="0" applyNumberFormat="0" applyFon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Protection="0">
      <alignment horizontal="right"/>
    </xf>
    <xf numFmtId="180" fontId="5" fillId="0" borderId="0" applyFont="0" applyFill="0" applyBorder="0" applyProtection="0">
      <alignment horizontal="right"/>
    </xf>
    <xf numFmtId="180" fontId="5" fillId="0" borderId="0" applyFont="0" applyFill="0" applyBorder="0" applyProtection="0">
      <alignment horizontal="right"/>
    </xf>
    <xf numFmtId="180" fontId="5" fillId="0" borderId="0" applyFont="0" applyFill="0" applyBorder="0" applyProtection="0">
      <alignment horizontal="right"/>
    </xf>
    <xf numFmtId="180" fontId="5" fillId="0" borderId="0" applyFont="0" applyFill="0" applyBorder="0" applyProtection="0">
      <alignment horizontal="right"/>
    </xf>
    <xf numFmtId="180" fontId="5" fillId="0" borderId="0" applyFont="0" applyFill="0" applyBorder="0" applyProtection="0">
      <alignment horizontal="right"/>
    </xf>
    <xf numFmtId="180" fontId="5" fillId="0" borderId="0" applyFont="0" applyFill="0" applyBorder="0" applyProtection="0">
      <alignment horizontal="right"/>
    </xf>
    <xf numFmtId="180" fontId="5" fillId="0" borderId="0" applyFont="0" applyFill="0" applyBorder="0" applyProtection="0">
      <alignment horizontal="right"/>
    </xf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66" fontId="5" fillId="0" borderId="0"/>
    <xf numFmtId="0" fontId="6" fillId="0" borderId="0">
      <alignment vertical="top"/>
    </xf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6" fillId="0" borderId="0">
      <alignment vertical="top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>
      <alignment vertical="top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NumberFormat="0" applyFill="0" applyBorder="0" applyProtection="0">
      <alignment vertical="top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Protection="0">
      <alignment horizontal="center"/>
    </xf>
    <xf numFmtId="0" fontId="13" fillId="0" borderId="5" applyNumberFormat="0" applyFill="0" applyProtection="0">
      <alignment horizontal="center"/>
    </xf>
    <xf numFmtId="0" fontId="13" fillId="0" borderId="5" applyNumberFormat="0" applyFill="0" applyProtection="0">
      <alignment horizontal="center"/>
    </xf>
    <xf numFmtId="0" fontId="5" fillId="0" borderId="6" applyNumberFormat="0" applyFont="0" applyFill="0" applyAlignment="0" applyProtection="0"/>
    <xf numFmtId="0" fontId="5" fillId="0" borderId="6" applyNumberFormat="0" applyFont="0" applyFill="0" applyAlignment="0" applyProtection="0"/>
    <xf numFmtId="0" fontId="5" fillId="0" borderId="6" applyNumberFormat="0" applyFont="0" applyFill="0" applyAlignment="0" applyProtection="0"/>
    <xf numFmtId="0" fontId="5" fillId="0" borderId="6" applyNumberFormat="0" applyFont="0" applyFill="0" applyAlignment="0" applyProtection="0"/>
    <xf numFmtId="0" fontId="5" fillId="0" borderId="6" applyNumberFormat="0" applyFont="0" applyFill="0" applyAlignment="0" applyProtection="0"/>
    <xf numFmtId="0" fontId="5" fillId="0" borderId="6" applyNumberFormat="0" applyFont="0" applyFill="0" applyAlignment="0" applyProtection="0"/>
    <xf numFmtId="0" fontId="5" fillId="0" borderId="6" applyNumberFormat="0" applyFont="0" applyFill="0" applyAlignment="0" applyProtection="0"/>
    <xf numFmtId="0" fontId="5" fillId="0" borderId="6" applyNumberFormat="0" applyFont="0" applyFill="0" applyAlignment="0" applyProtection="0"/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left"/>
    </xf>
    <xf numFmtId="0" fontId="14" fillId="0" borderId="0" applyNumberFormat="0" applyFill="0" applyBorder="0" applyProtection="0">
      <alignment horizontal="centerContinuous"/>
    </xf>
    <xf numFmtId="0" fontId="14" fillId="0" borderId="0" applyNumberFormat="0" applyFill="0" applyBorder="0" applyProtection="0">
      <alignment horizontal="centerContinuous"/>
    </xf>
    <xf numFmtId="0" fontId="14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>
      <alignment vertical="top"/>
    </xf>
    <xf numFmtId="37" fontId="15" fillId="0" borderId="0"/>
    <xf numFmtId="37" fontId="15" fillId="0" borderId="0"/>
    <xf numFmtId="37" fontId="15" fillId="0" borderId="0"/>
    <xf numFmtId="37" fontId="15" fillId="0" borderId="0"/>
    <xf numFmtId="37" fontId="15" fillId="0" borderId="0"/>
    <xf numFmtId="37" fontId="15" fillId="0" borderId="0"/>
    <xf numFmtId="37" fontId="1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0" applyNumberFormat="0" applyBorder="0" applyAlignment="0" applyProtection="0"/>
    <xf numFmtId="0" fontId="16" fillId="4" borderId="0" applyNumberFormat="0" applyBorder="0" applyAlignment="0" applyProtection="0"/>
    <xf numFmtId="0" fontId="16" fillId="6" borderId="0" applyNumberFormat="0" applyBorder="0" applyAlignment="0" applyProtection="0"/>
    <xf numFmtId="0" fontId="16" fillId="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4" borderId="0" applyNumberFormat="0" applyBorder="0" applyAlignment="0" applyProtection="0"/>
    <xf numFmtId="0" fontId="16" fillId="8" borderId="0" applyNumberFormat="0" applyBorder="0" applyAlignment="0" applyProtection="0"/>
    <xf numFmtId="0" fontId="16" fillId="14" borderId="0" applyNumberFormat="0" applyBorder="0" applyAlignment="0" applyProtection="0"/>
    <xf numFmtId="0" fontId="17" fillId="12" borderId="0" applyNumberFormat="0" applyBorder="0" applyAlignment="0" applyProtection="0"/>
    <xf numFmtId="0" fontId="18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6" borderId="0" applyNumberFormat="0" applyBorder="0" applyAlignment="0" applyProtection="0"/>
    <xf numFmtId="0" fontId="17" fillId="14" borderId="0" applyNumberFormat="0" applyBorder="0" applyAlignment="0" applyProtection="0"/>
    <xf numFmtId="0" fontId="18" fillId="13" borderId="0" applyNumberFormat="0" applyBorder="0" applyAlignment="0" applyProtection="0"/>
    <xf numFmtId="0" fontId="17" fillId="7" borderId="0" applyNumberFormat="0" applyBorder="0" applyAlignment="0" applyProtection="0"/>
    <xf numFmtId="0" fontId="18" fillId="17" borderId="0" applyNumberFormat="0" applyBorder="0" applyAlignment="0" applyProtection="0"/>
    <xf numFmtId="0" fontId="17" fillId="12" borderId="0" applyNumberFormat="0" applyBorder="0" applyAlignment="0" applyProtection="0"/>
    <xf numFmtId="0" fontId="18" fillId="18" borderId="0" applyNumberFormat="0" applyBorder="0" applyAlignment="0" applyProtection="0"/>
    <xf numFmtId="0" fontId="17" fillId="6" borderId="0" applyNumberFormat="0" applyBorder="0" applyAlignment="0" applyProtection="0"/>
    <xf numFmtId="0" fontId="18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0" applyNumberFormat="0" applyBorder="0" applyAlignment="0" applyProtection="0"/>
    <xf numFmtId="0" fontId="17" fillId="16" borderId="0" applyNumberFormat="0" applyBorder="0" applyAlignment="0" applyProtection="0"/>
    <xf numFmtId="0" fontId="18" fillId="22" borderId="0" applyNumberFormat="0" applyBorder="0" applyAlignment="0" applyProtection="0"/>
    <xf numFmtId="0" fontId="17" fillId="14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8" borderId="0" applyNumberFormat="0" applyBorder="0" applyAlignment="0" applyProtection="0"/>
    <xf numFmtId="0" fontId="17" fillId="22" borderId="0" applyNumberFormat="0" applyBorder="0" applyAlignment="0" applyProtection="0"/>
    <xf numFmtId="0" fontId="18" fillId="16" borderId="0" applyNumberFormat="0" applyBorder="0" applyAlignment="0" applyProtection="0"/>
    <xf numFmtId="187" fontId="19" fillId="25" borderId="7">
      <alignment horizontal="center" vertical="center"/>
    </xf>
    <xf numFmtId="187" fontId="19" fillId="25" borderId="7">
      <alignment horizontal="center" vertical="center"/>
    </xf>
    <xf numFmtId="187" fontId="19" fillId="25" borderId="7">
      <alignment horizontal="center" vertical="center"/>
    </xf>
    <xf numFmtId="188" fontId="20" fillId="0" borderId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166" fontId="22" fillId="7" borderId="0" applyNumberFormat="0" applyBorder="0" applyAlignment="0" applyProtection="0"/>
    <xf numFmtId="0" fontId="21" fillId="7" borderId="0" applyNumberFormat="0" applyBorder="0" applyAlignment="0" applyProtection="0"/>
    <xf numFmtId="0" fontId="20" fillId="0" borderId="8" applyNumberFormat="0" applyFont="0" applyFill="0" applyAlignment="0" applyProtection="0"/>
    <xf numFmtId="0" fontId="20" fillId="0" borderId="8" applyNumberFormat="0" applyFont="0" applyFill="0" applyAlignment="0" applyProtection="0"/>
    <xf numFmtId="0" fontId="20" fillId="0" borderId="9" applyNumberFormat="0" applyFont="0" applyFill="0" applyAlignment="0" applyProtection="0"/>
    <xf numFmtId="0" fontId="20" fillId="0" borderId="9" applyNumberFormat="0" applyFont="0" applyFill="0" applyAlignment="0" applyProtection="0"/>
    <xf numFmtId="189" fontId="6" fillId="0" borderId="0" applyFill="0" applyBorder="0" applyAlignment="0"/>
    <xf numFmtId="189" fontId="6" fillId="0" borderId="0" applyFill="0" applyBorder="0" applyAlignment="0"/>
    <xf numFmtId="189" fontId="6" fillId="0" borderId="0" applyFill="0" applyBorder="0" applyAlignment="0"/>
    <xf numFmtId="0" fontId="23" fillId="26" borderId="10" applyNumberFormat="0" applyAlignment="0" applyProtection="0"/>
    <xf numFmtId="0" fontId="24" fillId="27" borderId="10" applyNumberFormat="0" applyAlignment="0" applyProtection="0"/>
    <xf numFmtId="0" fontId="15" fillId="0" borderId="0"/>
    <xf numFmtId="0" fontId="25" fillId="28" borderId="11" applyNumberFormat="0" applyAlignment="0" applyProtection="0"/>
    <xf numFmtId="0" fontId="25" fillId="28" borderId="11" applyNumberFormat="0" applyAlignment="0" applyProtection="0"/>
    <xf numFmtId="166" fontId="26" fillId="28" borderId="11" applyNumberFormat="0" applyAlignment="0" applyProtection="0"/>
    <xf numFmtId="0" fontId="26" fillId="28" borderId="11" applyNumberFormat="0" applyAlignment="0" applyProtection="0"/>
    <xf numFmtId="0" fontId="26" fillId="28" borderId="11" applyNumberFormat="0" applyAlignment="0" applyProtection="0"/>
    <xf numFmtId="166" fontId="26" fillId="28" borderId="11" applyNumberFormat="0" applyAlignment="0" applyProtection="0"/>
    <xf numFmtId="166" fontId="26" fillId="28" borderId="11" applyNumberFormat="0" applyAlignment="0" applyProtection="0"/>
    <xf numFmtId="190" fontId="27" fillId="0" borderId="0">
      <alignment horizontal="center" wrapText="1"/>
    </xf>
    <xf numFmtId="191" fontId="28" fillId="0" borderId="0"/>
    <xf numFmtId="191" fontId="28" fillId="0" borderId="0"/>
    <xf numFmtId="191" fontId="28" fillId="0" borderId="0"/>
    <xf numFmtId="191" fontId="28" fillId="0" borderId="0"/>
    <xf numFmtId="191" fontId="28" fillId="0" borderId="0"/>
    <xf numFmtId="191" fontId="28" fillId="0" borderId="0"/>
    <xf numFmtId="191" fontId="28" fillId="0" borderId="0"/>
    <xf numFmtId="191" fontId="28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37" fontId="15" fillId="0" borderId="0"/>
    <xf numFmtId="40" fontId="5" fillId="0" borderId="0" applyBorder="0" applyProtection="0"/>
    <xf numFmtId="40" fontId="5" fillId="0" borderId="0" applyBorder="0" applyProtection="0"/>
    <xf numFmtId="37" fontId="15" fillId="0" borderId="0"/>
    <xf numFmtId="37" fontId="6" fillId="0" borderId="0"/>
    <xf numFmtId="37" fontId="6" fillId="0" borderId="0"/>
    <xf numFmtId="43" fontId="1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30" fillId="0" borderId="0" applyFont="0" applyFill="0" applyBorder="0" applyAlignment="0" applyProtection="0"/>
    <xf numFmtId="37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32" fillId="0" borderId="0" applyFont="0" applyFill="0" applyBorder="0" applyAlignment="0" applyProtection="0"/>
    <xf numFmtId="4" fontId="33" fillId="0" borderId="0"/>
    <xf numFmtId="0" fontId="34" fillId="0" borderId="0" applyNumberFormat="0" applyAlignment="0">
      <alignment horizontal="left"/>
    </xf>
    <xf numFmtId="0" fontId="35" fillId="0" borderId="0"/>
    <xf numFmtId="0" fontId="35" fillId="0" borderId="0"/>
    <xf numFmtId="0" fontId="35" fillId="0" borderId="0"/>
    <xf numFmtId="0" fontId="35" fillId="0" borderId="0"/>
    <xf numFmtId="7" fontId="15" fillId="0" borderId="0" applyFont="0" applyFill="0" applyBorder="0" applyAlignment="0" applyProtection="0"/>
    <xf numFmtId="37" fontId="1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6" fontId="36" fillId="0" borderId="0">
      <protection locked="0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0" fontId="37" fillId="0" borderId="0"/>
    <xf numFmtId="194" fontId="38" fillId="0" borderId="0"/>
    <xf numFmtId="0" fontId="39" fillId="0" borderId="0" applyNumberFormat="0" applyAlignment="0">
      <alignment horizontal="left"/>
    </xf>
    <xf numFmtId="37" fontId="15" fillId="0" borderId="0"/>
    <xf numFmtId="166" fontId="40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95" fontId="5" fillId="0" borderId="0">
      <protection locked="0"/>
    </xf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195" fontId="5" fillId="0" borderId="0">
      <protection locked="0"/>
    </xf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166" fontId="42" fillId="9" borderId="0" applyNumberFormat="0" applyBorder="0" applyAlignment="0" applyProtection="0"/>
    <xf numFmtId="0" fontId="42" fillId="9" borderId="0" applyNumberFormat="0" applyBorder="0" applyAlignment="0" applyProtection="0"/>
    <xf numFmtId="9" fontId="43" fillId="29" borderId="0" applyNumberFormat="0" applyFill="0" applyBorder="0" applyAlignment="0" applyProtection="0"/>
    <xf numFmtId="38" fontId="9" fillId="30" borderId="0" applyNumberFormat="0" applyBorder="0" applyAlignment="0" applyProtection="0"/>
    <xf numFmtId="38" fontId="9" fillId="30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12" applyNumberFormat="0" applyAlignment="0" applyProtection="0">
      <alignment horizontal="left" vertical="center"/>
    </xf>
    <xf numFmtId="0" fontId="45" fillId="0" borderId="12" applyNumberFormat="0" applyAlignment="0" applyProtection="0">
      <alignment horizontal="left" vertical="center"/>
    </xf>
    <xf numFmtId="0" fontId="45" fillId="0" borderId="3">
      <alignment horizontal="left" vertical="center"/>
    </xf>
    <xf numFmtId="0" fontId="45" fillId="0" borderId="3">
      <alignment horizontal="left" vertical="center"/>
    </xf>
    <xf numFmtId="14" fontId="19" fillId="31" borderId="8">
      <alignment horizontal="center" vertical="center" wrapText="1"/>
    </xf>
    <xf numFmtId="0" fontId="46" fillId="0" borderId="13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196" fontId="5" fillId="0" borderId="0">
      <protection locked="0"/>
    </xf>
    <xf numFmtId="0" fontId="51" fillId="0" borderId="0"/>
    <xf numFmtId="37" fontId="15" fillId="0" borderId="0"/>
    <xf numFmtId="0" fontId="52" fillId="0" borderId="17" applyNumberFormat="0" applyFill="0" applyAlignment="0" applyProtection="0"/>
    <xf numFmtId="10" fontId="9" fillId="32" borderId="18" applyNumberFormat="0" applyBorder="0" applyAlignment="0" applyProtection="0"/>
    <xf numFmtId="10" fontId="9" fillId="32" borderId="18" applyNumberFormat="0" applyBorder="0" applyAlignment="0" applyProtection="0"/>
    <xf numFmtId="0" fontId="53" fillId="3" borderId="10" applyNumberFormat="0" applyAlignment="0" applyProtection="0"/>
    <xf numFmtId="0" fontId="53" fillId="3" borderId="10" applyNumberFormat="0" applyAlignment="0" applyProtection="0"/>
    <xf numFmtId="166" fontId="53" fillId="10" borderId="10" applyNumberFormat="0" applyAlignment="0" applyProtection="0"/>
    <xf numFmtId="0" fontId="53" fillId="10" borderId="10" applyNumberFormat="0" applyAlignment="0" applyProtection="0"/>
    <xf numFmtId="0" fontId="53" fillId="10" borderId="10" applyNumberFormat="0" applyAlignment="0" applyProtection="0"/>
    <xf numFmtId="166" fontId="53" fillId="10" borderId="10" applyNumberFormat="0" applyAlignment="0" applyProtection="0"/>
    <xf numFmtId="166" fontId="53" fillId="10" borderId="10" applyNumberFormat="0" applyAlignment="0" applyProtection="0"/>
    <xf numFmtId="0" fontId="53" fillId="10" borderId="10" applyNumberFormat="0" applyAlignment="0" applyProtection="0"/>
    <xf numFmtId="0" fontId="53" fillId="10" borderId="10" applyNumberFormat="0" applyAlignment="0" applyProtection="0"/>
    <xf numFmtId="166" fontId="54" fillId="0" borderId="0"/>
    <xf numFmtId="166" fontId="54" fillId="0" borderId="0"/>
    <xf numFmtId="166" fontId="54" fillId="0" borderId="0"/>
    <xf numFmtId="0" fontId="55" fillId="33" borderId="19" applyNumberFormat="0" applyBorder="0" applyAlignment="0" applyProtection="0"/>
    <xf numFmtId="0" fontId="56" fillId="34" borderId="0" applyNumberFormat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14" fontId="15" fillId="0" borderId="0">
      <alignment horizontal="center"/>
    </xf>
    <xf numFmtId="37" fontId="15" fillId="0" borderId="18">
      <alignment horizontal="right"/>
    </xf>
    <xf numFmtId="37" fontId="15" fillId="0" borderId="0">
      <alignment horizontal="center"/>
    </xf>
    <xf numFmtId="37" fontId="15" fillId="0" borderId="0">
      <alignment horizontal="center"/>
    </xf>
    <xf numFmtId="17" fontId="15" fillId="0" borderId="0">
      <alignment horizontal="center"/>
    </xf>
    <xf numFmtId="197" fontId="59" fillId="0" borderId="0" applyFont="0" applyFill="0" applyBorder="0" applyProtection="0">
      <alignment horizontal="right"/>
    </xf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166" fontId="61" fillId="3" borderId="0" applyNumberFormat="0" applyBorder="0" applyAlignment="0" applyProtection="0"/>
    <xf numFmtId="0" fontId="61" fillId="3" borderId="0" applyNumberFormat="0" applyBorder="0" applyAlignment="0" applyProtection="0"/>
    <xf numFmtId="37" fontId="62" fillId="0" borderId="0"/>
    <xf numFmtId="37" fontId="62" fillId="0" borderId="0"/>
    <xf numFmtId="37" fontId="62" fillId="0" borderId="0"/>
    <xf numFmtId="37" fontId="62" fillId="0" borderId="0"/>
    <xf numFmtId="198" fontId="63" fillId="0" borderId="0"/>
    <xf numFmtId="37" fontId="64" fillId="0" borderId="0"/>
    <xf numFmtId="37" fontId="65" fillId="0" borderId="0"/>
    <xf numFmtId="198" fontId="64" fillId="0" borderId="22"/>
    <xf numFmtId="199" fontId="66" fillId="0" borderId="18" applyNumberFormat="0" applyBorder="0">
      <protection locked="0"/>
    </xf>
    <xf numFmtId="199" fontId="66" fillId="0" borderId="18" applyNumberFormat="0" applyBorder="0">
      <protection locked="0"/>
    </xf>
    <xf numFmtId="199" fontId="66" fillId="0" borderId="18" applyNumberFormat="0" applyBorder="0">
      <protection locked="0"/>
    </xf>
    <xf numFmtId="166" fontId="67" fillId="0" borderId="0" applyNumberFormat="0" applyAlignment="0">
      <alignment horizontal="center"/>
    </xf>
    <xf numFmtId="166" fontId="67" fillId="0" borderId="0" applyNumberFormat="0" applyAlignment="0">
      <alignment horizontal="center"/>
    </xf>
    <xf numFmtId="199" fontId="68" fillId="0" borderId="0" applyNumberFormat="0" applyAlignment="0"/>
    <xf numFmtId="199" fontId="69" fillId="0" borderId="0" applyNumberFormat="0"/>
    <xf numFmtId="0" fontId="5" fillId="0" borderId="0"/>
    <xf numFmtId="0" fontId="5" fillId="0" borderId="0"/>
    <xf numFmtId="0" fontId="29" fillId="0" borderId="0" applyNumberFormat="0" applyFill="0" applyBorder="0" applyAlignment="0" applyProtection="0"/>
    <xf numFmtId="0" fontId="5" fillId="0" borderId="0"/>
    <xf numFmtId="16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6" fillId="0" borderId="0"/>
    <xf numFmtId="166" fontId="16" fillId="0" borderId="0"/>
    <xf numFmtId="0" fontId="29" fillId="0" borderId="0"/>
    <xf numFmtId="166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5" fillId="0" borderId="0"/>
    <xf numFmtId="0" fontId="5" fillId="0" borderId="0"/>
    <xf numFmtId="166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44" fontId="5" fillId="0" borderId="0"/>
    <xf numFmtId="0" fontId="5" fillId="0" borderId="0"/>
    <xf numFmtId="4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/>
    <xf numFmtId="0" fontId="5" fillId="0" borderId="0">
      <alignment vertical="top"/>
    </xf>
    <xf numFmtId="166" fontId="5" fillId="0" borderId="0"/>
    <xf numFmtId="0" fontId="5" fillId="0" borderId="0">
      <alignment vertical="top"/>
    </xf>
    <xf numFmtId="0" fontId="5" fillId="0" borderId="0"/>
    <xf numFmtId="0" fontId="29" fillId="0" borderId="0"/>
    <xf numFmtId="0" fontId="5" fillId="0" borderId="0"/>
    <xf numFmtId="166" fontId="5" fillId="0" borderId="0"/>
    <xf numFmtId="166" fontId="5" fillId="0" borderId="0"/>
    <xf numFmtId="0" fontId="70" fillId="0" borderId="0"/>
    <xf numFmtId="44" fontId="5" fillId="0" borderId="0"/>
    <xf numFmtId="0" fontId="70" fillId="0" borderId="0"/>
    <xf numFmtId="44" fontId="5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166" fontId="16" fillId="0" borderId="0"/>
    <xf numFmtId="166" fontId="16" fillId="0" borderId="0"/>
    <xf numFmtId="0" fontId="5" fillId="0" borderId="0"/>
    <xf numFmtId="166" fontId="16" fillId="0" borderId="0"/>
    <xf numFmtId="39" fontId="71" fillId="0" borderId="0"/>
    <xf numFmtId="166" fontId="16" fillId="0" borderId="0"/>
    <xf numFmtId="166" fontId="16" fillId="0" borderId="0"/>
    <xf numFmtId="0" fontId="5" fillId="0" borderId="0"/>
    <xf numFmtId="166" fontId="16" fillId="0" borderId="0"/>
    <xf numFmtId="0" fontId="16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37" fontId="5" fillId="0" borderId="0"/>
    <xf numFmtId="37" fontId="5" fillId="0" borderId="0"/>
    <xf numFmtId="37" fontId="5" fillId="0" borderId="0"/>
    <xf numFmtId="166" fontId="5" fillId="0" borderId="0"/>
    <xf numFmtId="37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3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0" fontId="5" fillId="0" borderId="0"/>
    <xf numFmtId="0" fontId="72" fillId="0" borderId="0"/>
    <xf numFmtId="0" fontId="29" fillId="0" borderId="0"/>
    <xf numFmtId="166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166" fontId="16" fillId="0" borderId="0"/>
    <xf numFmtId="166" fontId="16" fillId="0" borderId="0"/>
    <xf numFmtId="0" fontId="16" fillId="0" borderId="0"/>
    <xf numFmtId="166" fontId="16" fillId="0" borderId="0"/>
    <xf numFmtId="0" fontId="73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166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0" fontId="74" fillId="0" borderId="0"/>
    <xf numFmtId="0" fontId="5" fillId="0" borderId="0"/>
    <xf numFmtId="166" fontId="5" fillId="0" borderId="0"/>
    <xf numFmtId="166" fontId="5" fillId="0" borderId="0"/>
    <xf numFmtId="0" fontId="29" fillId="0" borderId="0" applyNumberFormat="0" applyFill="0" applyBorder="0" applyAlignment="0" applyProtection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31" fillId="0" borderId="0"/>
    <xf numFmtId="0" fontId="1" fillId="0" borderId="0"/>
    <xf numFmtId="0" fontId="29" fillId="0" borderId="0" applyNumberForma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166" fontId="5" fillId="0" borderId="0"/>
    <xf numFmtId="0" fontId="31" fillId="0" borderId="0"/>
    <xf numFmtId="0" fontId="5" fillId="0" borderId="0"/>
    <xf numFmtId="166" fontId="5" fillId="0" borderId="0"/>
    <xf numFmtId="166" fontId="5" fillId="0" borderId="0"/>
    <xf numFmtId="166" fontId="5" fillId="0" borderId="0"/>
    <xf numFmtId="166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5" fillId="0" borderId="0"/>
    <xf numFmtId="166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9" fontId="64" fillId="0" borderId="18"/>
    <xf numFmtId="199" fontId="64" fillId="0" borderId="18"/>
    <xf numFmtId="199" fontId="64" fillId="0" borderId="18"/>
    <xf numFmtId="199" fontId="54" fillId="0" borderId="0" applyNumberFormat="0" applyProtection="0"/>
    <xf numFmtId="0" fontId="16" fillId="2" borderId="1" applyNumberFormat="0" applyFont="0" applyAlignment="0" applyProtection="0"/>
    <xf numFmtId="0" fontId="5" fillId="8" borderId="2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6" fillId="8" borderId="23" applyNumberFormat="0" applyFont="0" applyAlignment="0" applyProtection="0"/>
    <xf numFmtId="0" fontId="1" fillId="2" borderId="1" applyNumberFormat="0" applyFont="0" applyAlignment="0" applyProtection="0"/>
    <xf numFmtId="0" fontId="16" fillId="8" borderId="2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6" fillId="8" borderId="23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6" fillId="8" borderId="23" applyNumberFormat="0" applyFont="0" applyAlignment="0" applyProtection="0"/>
    <xf numFmtId="0" fontId="16" fillId="2" borderId="1" applyNumberFormat="0" applyFont="0" applyAlignment="0" applyProtection="0"/>
    <xf numFmtId="0" fontId="5" fillId="8" borderId="23" applyNumberFormat="0" applyFont="0" applyAlignment="0" applyProtection="0"/>
    <xf numFmtId="0" fontId="5" fillId="8" borderId="23" applyNumberFormat="0" applyFont="0" applyAlignment="0" applyProtection="0"/>
    <xf numFmtId="0" fontId="5" fillId="8" borderId="23" applyNumberFormat="0" applyFont="0" applyAlignment="0" applyProtection="0"/>
    <xf numFmtId="0" fontId="5" fillId="8" borderId="23" applyNumberFormat="0" applyFont="0" applyAlignment="0" applyProtection="0"/>
    <xf numFmtId="0" fontId="5" fillId="8" borderId="23" applyNumberFormat="0" applyFont="0" applyAlignment="0" applyProtection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37" fontId="71" fillId="35" borderId="18" applyNumberFormat="0" applyFont="0" applyFill="0" applyAlignment="0" applyProtection="0"/>
    <xf numFmtId="0" fontId="75" fillId="26" borderId="24" applyNumberFormat="0" applyAlignment="0" applyProtection="0"/>
    <xf numFmtId="0" fontId="75" fillId="27" borderId="24" applyNumberFormat="0" applyAlignment="0" applyProtection="0"/>
    <xf numFmtId="0" fontId="76" fillId="0" borderId="0" applyFill="0" applyBorder="0" applyProtection="0">
      <alignment horizontal="left"/>
    </xf>
    <xf numFmtId="0" fontId="77" fillId="0" borderId="0" applyFill="0" applyBorder="0" applyProtection="0">
      <alignment horizontal="left"/>
    </xf>
    <xf numFmtId="0" fontId="78" fillId="0" borderId="0">
      <alignment horizontal="centerContinuous"/>
    </xf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0" fontId="9" fillId="0" borderId="0"/>
    <xf numFmtId="37" fontId="15" fillId="0" borderId="0"/>
    <xf numFmtId="37" fontId="15" fillId="0" borderId="0" applyFont="0" applyFill="0" applyBorder="0" applyAlignment="0" applyProtection="0"/>
    <xf numFmtId="10" fontId="5" fillId="0" borderId="0" applyFont="0" applyFill="0" applyBorder="0" applyAlignment="0" applyProtection="0"/>
    <xf numFmtId="202" fontId="79" fillId="0" borderId="0" applyFont="0" applyFill="0" applyBorder="0" applyAlignment="0" applyProtection="0"/>
    <xf numFmtId="202" fontId="79" fillId="0" borderId="0" applyFont="0" applyFill="0" applyBorder="0" applyAlignment="0" applyProtection="0"/>
    <xf numFmtId="10" fontId="5" fillId="0" borderId="0" applyFont="0" applyFill="0" applyBorder="0" applyAlignment="0" applyProtection="0"/>
    <xf numFmtId="203" fontId="8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4" fontId="20" fillId="0" borderId="0" applyFont="0" applyFill="0" applyBorder="0" applyProtection="0">
      <alignment horizontal="right"/>
    </xf>
    <xf numFmtId="37" fontId="15" fillId="0" borderId="0"/>
    <xf numFmtId="37" fontId="15" fillId="0" borderId="0"/>
    <xf numFmtId="0" fontId="74" fillId="0" borderId="0" applyNumberFormat="0" applyFont="0" applyFill="0" applyBorder="0" applyAlignment="0" applyProtection="0">
      <alignment horizontal="left"/>
    </xf>
    <xf numFmtId="0" fontId="74" fillId="0" borderId="0" applyNumberFormat="0" applyFont="0" applyFill="0" applyBorder="0" applyAlignment="0" applyProtection="0">
      <alignment horizontal="left"/>
    </xf>
    <xf numFmtId="0" fontId="74" fillId="0" borderId="0" applyNumberFormat="0" applyFont="0" applyFill="0" applyBorder="0" applyAlignment="0" applyProtection="0">
      <alignment horizontal="left"/>
    </xf>
    <xf numFmtId="0" fontId="74" fillId="0" borderId="0" applyNumberFormat="0" applyFont="0" applyFill="0" applyBorder="0" applyAlignment="0" applyProtection="0">
      <alignment horizontal="left"/>
    </xf>
    <xf numFmtId="15" fontId="74" fillId="0" borderId="0" applyFont="0" applyFill="0" applyBorder="0" applyAlignment="0" applyProtection="0"/>
    <xf numFmtId="15" fontId="74" fillId="0" borderId="0" applyFont="0" applyFill="0" applyBorder="0" applyAlignment="0" applyProtection="0"/>
    <xf numFmtId="15" fontId="74" fillId="0" borderId="0" applyFont="0" applyFill="0" applyBorder="0" applyAlignment="0" applyProtection="0"/>
    <xf numFmtId="15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4" fontId="74" fillId="0" borderId="0" applyFont="0" applyFill="0" applyBorder="0" applyAlignment="0" applyProtection="0"/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0" fontId="81" fillId="0" borderId="8">
      <alignment horizontal="center"/>
    </xf>
    <xf numFmtId="3" fontId="74" fillId="0" borderId="0" applyFont="0" applyFill="0" applyBorder="0" applyAlignment="0" applyProtection="0"/>
    <xf numFmtId="3" fontId="74" fillId="0" borderId="0" applyFont="0" applyFill="0" applyBorder="0" applyAlignment="0" applyProtection="0"/>
    <xf numFmtId="3" fontId="74" fillId="0" borderId="0" applyFont="0" applyFill="0" applyBorder="0" applyAlignment="0" applyProtection="0"/>
    <xf numFmtId="3" fontId="74" fillId="0" borderId="0" applyFont="0" applyFill="0" applyBorder="0" applyAlignment="0" applyProtection="0"/>
    <xf numFmtId="0" fontId="74" fillId="36" borderId="0" applyNumberFormat="0" applyFont="0" applyBorder="0" applyAlignment="0" applyProtection="0"/>
    <xf numFmtId="0" fontId="74" fillId="36" borderId="0" applyNumberFormat="0" applyFont="0" applyBorder="0" applyAlignment="0" applyProtection="0"/>
    <xf numFmtId="0" fontId="74" fillId="36" borderId="0" applyNumberFormat="0" applyFont="0" applyBorder="0" applyAlignment="0" applyProtection="0"/>
    <xf numFmtId="0" fontId="74" fillId="36" borderId="0" applyNumberFormat="0" applyFont="0" applyBorder="0" applyAlignment="0" applyProtection="0"/>
    <xf numFmtId="0" fontId="82" fillId="0" borderId="25"/>
    <xf numFmtId="0" fontId="82" fillId="0" borderId="25"/>
    <xf numFmtId="0" fontId="82" fillId="0" borderId="25"/>
    <xf numFmtId="0" fontId="82" fillId="0" borderId="25"/>
    <xf numFmtId="9" fontId="83" fillId="0" borderId="0" applyNumberFormat="0" applyFill="0" applyBorder="0" applyAlignment="0" applyProtection="0"/>
    <xf numFmtId="205" fontId="33" fillId="0" borderId="0"/>
    <xf numFmtId="14" fontId="84" fillId="0" borderId="0" applyNumberFormat="0" applyFill="0" applyBorder="0" applyAlignment="0" applyProtection="0">
      <alignment horizontal="left"/>
    </xf>
    <xf numFmtId="0" fontId="85" fillId="0" borderId="0"/>
    <xf numFmtId="0" fontId="86" fillId="0" borderId="0"/>
    <xf numFmtId="0" fontId="30" fillId="37" borderId="0" applyNumberFormat="0" applyFont="0" applyBorder="0" applyAlignment="0" applyProtection="0"/>
    <xf numFmtId="0" fontId="87" fillId="38" borderId="0" applyNumberFormat="0" applyFont="0" applyBorder="0" applyAlignment="0" applyProtection="0">
      <alignment horizontal="center"/>
    </xf>
    <xf numFmtId="0" fontId="88" fillId="0" borderId="0"/>
    <xf numFmtId="0" fontId="6" fillId="0" borderId="0">
      <alignment vertical="top"/>
    </xf>
    <xf numFmtId="176" fontId="5" fillId="0" borderId="0">
      <alignment horizontal="left" wrapText="1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8" fillId="0" borderId="0"/>
    <xf numFmtId="0" fontId="89" fillId="0" borderId="0"/>
    <xf numFmtId="0" fontId="90" fillId="0" borderId="26"/>
    <xf numFmtId="0" fontId="90" fillId="0" borderId="26"/>
    <xf numFmtId="0" fontId="90" fillId="0" borderId="26"/>
    <xf numFmtId="0" fontId="90" fillId="0" borderId="26"/>
    <xf numFmtId="40" fontId="91" fillId="0" borderId="0" applyBorder="0">
      <alignment horizontal="right"/>
    </xf>
    <xf numFmtId="0" fontId="92" fillId="0" borderId="0" applyFill="0" applyBorder="0" applyProtection="0">
      <alignment horizontal="center" vertical="center"/>
    </xf>
    <xf numFmtId="166" fontId="93" fillId="0" borderId="0"/>
    <xf numFmtId="166" fontId="93" fillId="0" borderId="0"/>
    <xf numFmtId="166" fontId="93" fillId="0" borderId="0"/>
    <xf numFmtId="0" fontId="92" fillId="0" borderId="0" applyFill="0" applyBorder="0" applyProtection="0"/>
    <xf numFmtId="0" fontId="19" fillId="0" borderId="0" applyFill="0" applyBorder="0" applyProtection="0">
      <alignment horizontal="left"/>
    </xf>
    <xf numFmtId="0" fontId="94" fillId="0" borderId="0" applyFill="0" applyBorder="0" applyProtection="0">
      <alignment horizontal="left" vertical="top"/>
    </xf>
    <xf numFmtId="0" fontId="95" fillId="0" borderId="0">
      <alignment horizontal="centerContinuous" vertical="center" wrapText="1"/>
    </xf>
    <xf numFmtId="38" fontId="20" fillId="0" borderId="27" applyBorder="0" applyAlignment="0" applyProtection="0">
      <alignment horizontal="center"/>
    </xf>
    <xf numFmtId="38" fontId="20" fillId="0" borderId="27" applyBorder="0" applyAlignment="0" applyProtection="0">
      <alignment horizontal="center"/>
    </xf>
    <xf numFmtId="38" fontId="20" fillId="0" borderId="27" applyBorder="0" applyAlignment="0" applyProtection="0">
      <alignment horizontal="center"/>
    </xf>
    <xf numFmtId="38" fontId="20" fillId="0" borderId="27" applyBorder="0" applyAlignment="0" applyProtection="0">
      <alignment horizontal="center"/>
    </xf>
    <xf numFmtId="38" fontId="20" fillId="0" borderId="27" applyBorder="0" applyAlignment="0" applyProtection="0">
      <alignment horizont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06" fontId="5" fillId="0" borderId="0">
      <alignment wrapText="1"/>
    </xf>
    <xf numFmtId="206" fontId="5" fillId="0" borderId="0">
      <alignment wrapText="1"/>
    </xf>
    <xf numFmtId="206" fontId="5" fillId="0" borderId="0">
      <alignment wrapText="1"/>
    </xf>
    <xf numFmtId="206" fontId="5" fillId="0" borderId="0">
      <alignment wrapText="1"/>
    </xf>
    <xf numFmtId="206" fontId="5" fillId="0" borderId="0">
      <alignment wrapText="1"/>
    </xf>
    <xf numFmtId="206" fontId="5" fillId="0" borderId="0">
      <alignment wrapText="1"/>
    </xf>
    <xf numFmtId="206" fontId="5" fillId="0" borderId="0">
      <alignment wrapText="1"/>
    </xf>
    <xf numFmtId="206" fontId="5" fillId="0" borderId="0">
      <alignment wrapText="1"/>
    </xf>
    <xf numFmtId="207" fontId="5" fillId="0" borderId="0">
      <alignment wrapText="1"/>
    </xf>
    <xf numFmtId="207" fontId="5" fillId="0" borderId="0">
      <alignment wrapText="1"/>
    </xf>
    <xf numFmtId="207" fontId="5" fillId="0" borderId="0">
      <alignment wrapText="1"/>
    </xf>
    <xf numFmtId="207" fontId="5" fillId="0" borderId="0">
      <alignment wrapText="1"/>
    </xf>
    <xf numFmtId="207" fontId="5" fillId="0" borderId="0">
      <alignment wrapText="1"/>
    </xf>
    <xf numFmtId="207" fontId="5" fillId="0" borderId="0">
      <alignment wrapText="1"/>
    </xf>
    <xf numFmtId="207" fontId="5" fillId="0" borderId="0">
      <alignment wrapText="1"/>
    </xf>
    <xf numFmtId="207" fontId="5" fillId="0" borderId="0">
      <alignment wrapText="1"/>
    </xf>
    <xf numFmtId="0" fontId="96" fillId="0" borderId="0" applyFill="0" applyBorder="0" applyProtection="0">
      <alignment horizontal="left" vertical="top"/>
    </xf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28" applyNumberFormat="0" applyFill="0" applyAlignment="0" applyProtection="0"/>
    <xf numFmtId="0" fontId="5" fillId="0" borderId="29" applyNumberFormat="0" applyFont="0" applyFill="0" applyAlignment="0" applyProtection="0"/>
    <xf numFmtId="0" fontId="5" fillId="0" borderId="29" applyNumberFormat="0" applyFont="0" applyFill="0" applyAlignment="0" applyProtection="0"/>
    <xf numFmtId="0" fontId="5" fillId="0" borderId="29" applyNumberFormat="0" applyFont="0" applyFill="0" applyAlignment="0" applyProtection="0"/>
    <xf numFmtId="0" fontId="5" fillId="0" borderId="29" applyNumberFormat="0" applyFont="0" applyFill="0" applyAlignment="0" applyProtection="0"/>
    <xf numFmtId="0" fontId="5" fillId="0" borderId="29" applyNumberFormat="0" applyFont="0" applyFill="0" applyAlignment="0" applyProtection="0"/>
    <xf numFmtId="0" fontId="5" fillId="0" borderId="29" applyNumberFormat="0" applyFont="0" applyFill="0" applyAlignment="0" applyProtection="0"/>
    <xf numFmtId="0" fontId="5" fillId="0" borderId="29" applyNumberFormat="0" applyFont="0" applyFill="0" applyAlignment="0" applyProtection="0"/>
    <xf numFmtId="208" fontId="100" fillId="0" borderId="0">
      <alignment horizontal="left"/>
      <protection locked="0"/>
    </xf>
    <xf numFmtId="0" fontId="101" fillId="0" borderId="0" applyNumberFormat="0" applyFont="0" applyFill="0"/>
    <xf numFmtId="37" fontId="9" fillId="39" borderId="0" applyNumberFormat="0" applyBorder="0" applyAlignment="0" applyProtection="0"/>
    <xf numFmtId="37" fontId="9" fillId="39" borderId="0" applyNumberFormat="0" applyBorder="0" applyAlignment="0" applyProtection="0"/>
    <xf numFmtId="37" fontId="9" fillId="0" borderId="0"/>
    <xf numFmtId="37" fontId="9" fillId="0" borderId="0"/>
    <xf numFmtId="37" fontId="9" fillId="0" borderId="0"/>
    <xf numFmtId="3" fontId="102" fillId="0" borderId="17" applyProtection="0"/>
    <xf numFmtId="14" fontId="87" fillId="0" borderId="0" applyNumberFormat="0" applyFont="0" applyBorder="0" applyAlignment="0" applyProtection="0">
      <alignment horizontal="center"/>
    </xf>
    <xf numFmtId="0" fontId="57" fillId="0" borderId="0" applyNumberFormat="0" applyFill="0" applyBorder="0" applyAlignment="0" applyProtection="0"/>
    <xf numFmtId="37" fontId="15" fillId="0" borderId="0">
      <alignment horizontal="center"/>
    </xf>
    <xf numFmtId="166" fontId="10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/>
    <xf numFmtId="165" fontId="3" fillId="0" borderId="0" xfId="0" applyNumberFormat="1" applyFont="1" applyBorder="1"/>
    <xf numFmtId="43" fontId="2" fillId="0" borderId="0" xfId="1467" applyFont="1" applyBorder="1"/>
    <xf numFmtId="203" fontId="2" fillId="0" borderId="0" xfId="0" applyNumberFormat="1" applyFont="1"/>
    <xf numFmtId="203" fontId="3" fillId="0" borderId="0" xfId="0" applyNumberFormat="1" applyFont="1" applyBorder="1"/>
    <xf numFmtId="203" fontId="2" fillId="0" borderId="3" xfId="0" applyNumberFormat="1" applyFont="1" applyBorder="1"/>
    <xf numFmtId="44" fontId="2" fillId="0" borderId="3" xfId="1469" applyFont="1" applyBorder="1"/>
    <xf numFmtId="209" fontId="2" fillId="0" borderId="0" xfId="1469" applyNumberFormat="1" applyFont="1" applyBorder="1" applyAlignment="1">
      <alignment horizontal="center"/>
    </xf>
    <xf numFmtId="37" fontId="3" fillId="0" borderId="0" xfId="0" applyNumberFormat="1" applyFont="1"/>
    <xf numFmtId="37" fontId="2" fillId="0" borderId="3" xfId="0" applyNumberFormat="1" applyFont="1" applyBorder="1"/>
    <xf numFmtId="37" fontId="3" fillId="0" borderId="0" xfId="0" applyNumberFormat="1" applyFont="1" applyBorder="1"/>
    <xf numFmtId="203" fontId="3" fillId="0" borderId="0" xfId="0" applyNumberFormat="1" applyFont="1"/>
    <xf numFmtId="0" fontId="2" fillId="0" borderId="0" xfId="0" applyFont="1" applyAlignment="1">
      <alignment horizontal="right"/>
    </xf>
    <xf numFmtId="203" fontId="2" fillId="0" borderId="0" xfId="0" applyNumberFormat="1" applyFont="1" applyBorder="1"/>
    <xf numFmtId="203" fontId="3" fillId="0" borderId="0" xfId="1468" applyNumberFormat="1" applyFont="1"/>
    <xf numFmtId="43" fontId="3" fillId="0" borderId="0" xfId="1467" applyFont="1"/>
    <xf numFmtId="43" fontId="3" fillId="0" borderId="0" xfId="1467" applyFont="1" applyBorder="1"/>
    <xf numFmtId="164" fontId="2" fillId="0" borderId="0" xfId="0" applyNumberFormat="1" applyFont="1" applyBorder="1" applyAlignment="1">
      <alignment horizontal="center"/>
    </xf>
    <xf numFmtId="203" fontId="3" fillId="0" borderId="0" xfId="1468" applyNumberFormat="1" applyFont="1" applyBorder="1"/>
    <xf numFmtId="5" fontId="2" fillId="0" borderId="3" xfId="1469" applyNumberFormat="1" applyFont="1" applyBorder="1"/>
    <xf numFmtId="209" fontId="3" fillId="0" borderId="0" xfId="1469" applyNumberFormat="1" applyFont="1"/>
    <xf numFmtId="205" fontId="3" fillId="0" borderId="0" xfId="1467" applyNumberFormat="1" applyFont="1"/>
    <xf numFmtId="205" fontId="3" fillId="0" borderId="0" xfId="1467" applyNumberFormat="1" applyFont="1" applyBorder="1"/>
    <xf numFmtId="205" fontId="3" fillId="0" borderId="0" xfId="0" applyNumberFormat="1" applyFont="1"/>
    <xf numFmtId="165" fontId="2" fillId="0" borderId="0" xfId="0" applyNumberFormat="1" applyFont="1" applyBorder="1"/>
    <xf numFmtId="37" fontId="3" fillId="0" borderId="2" xfId="0" applyNumberFormat="1" applyFont="1" applyBorder="1"/>
    <xf numFmtId="165" fontId="2" fillId="0" borderId="0" xfId="0" applyNumberFormat="1" applyFont="1" applyBorder="1" applyAlignment="1">
      <alignment horizontal="right"/>
    </xf>
    <xf numFmtId="37" fontId="3" fillId="0" borderId="30" xfId="0" applyNumberFormat="1" applyFont="1" applyBorder="1"/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09" fontId="2" fillId="0" borderId="0" xfId="1469" applyNumberFormat="1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209" fontId="2" fillId="0" borderId="0" xfId="1469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</cellXfs>
  <cellStyles count="1470">
    <cellStyle name="_x0013_" xfId="1"/>
    <cellStyle name=" 1" xfId="2"/>
    <cellStyle name=" 1 2" xfId="3"/>
    <cellStyle name=" 1 2 2" xfId="4"/>
    <cellStyle name=" 1 3" xfId="5"/>
    <cellStyle name="_x0013_ 2" xfId="6"/>
    <cellStyle name="??_HB_diagram-HHH" xfId="7"/>
    <cellStyle name="_ Other Current Expense" xfId="8"/>
    <cellStyle name="_%(SignOnly)" xfId="9"/>
    <cellStyle name="_%(SignOnly) 2" xfId="10"/>
    <cellStyle name="_%(SignOnly) 2 2" xfId="11"/>
    <cellStyle name="_%(SignOnly) 2 2 2" xfId="12"/>
    <cellStyle name="_%(SignOnly) 2 3" xfId="13"/>
    <cellStyle name="_%(SignOnly) 3" xfId="14"/>
    <cellStyle name="_%(SignOnly) 3 2" xfId="15"/>
    <cellStyle name="_%(SignOnly) 4" xfId="16"/>
    <cellStyle name="_%(SignSpaceOnly)" xfId="17"/>
    <cellStyle name="_%(SignSpaceOnly) 2" xfId="18"/>
    <cellStyle name="_%(SignSpaceOnly) 2 2" xfId="19"/>
    <cellStyle name="_%(SignSpaceOnly) 2 2 2" xfId="20"/>
    <cellStyle name="_%(SignSpaceOnly) 2 3" xfId="21"/>
    <cellStyle name="_%(SignSpaceOnly) 3" xfId="22"/>
    <cellStyle name="_%(SignSpaceOnly) 3 2" xfId="23"/>
    <cellStyle name="_%(SignSpaceOnly) 4" xfId="24"/>
    <cellStyle name="_05-2009 - Capital Expense Reconciliation" xfId="25"/>
    <cellStyle name="_1st Quarter 2009 10-Q - Regulatory Liability Reconciliation_from Neil" xfId="26"/>
    <cellStyle name="_Book200 Acq Adj by Plant Acct (w Alloc %)" xfId="27"/>
    <cellStyle name="_BS RMEC Total Depr Apr 2012 YTD" xfId="28"/>
    <cellStyle name="_Calpine DRAFT" xfId="29"/>
    <cellStyle name="_Calpine DRAFT 2" xfId="30"/>
    <cellStyle name="_Calpine DRAFT 2 2" xfId="31"/>
    <cellStyle name="_Calpine DRAFT 3" xfId="32"/>
    <cellStyle name="_Cash Flow May 09" xfId="33"/>
    <cellStyle name="_Cash Flow Reconciliations_Final Draft" xfId="34"/>
    <cellStyle name="_Cash Flow Reconciliations_Final Draft (4)" xfId="35"/>
    <cellStyle name="_Cash Flow Reconciliations_Final Draft (4) 2" xfId="36"/>
    <cellStyle name="_Cash Flow Reconciliations_Final Draft (4) 2 2" xfId="37"/>
    <cellStyle name="_Cash Flow Reconciliations_Final Draft (4) 2 2 2" xfId="38"/>
    <cellStyle name="_Cash Flow Reconciliations_Final Draft (4) 2 3" xfId="39"/>
    <cellStyle name="_Cash Flow Reconciliations_Final Draft (4) 3" xfId="40"/>
    <cellStyle name="_Cash Flow Reconciliations_Final Draft (4) 3 2" xfId="41"/>
    <cellStyle name="_Cash Flow Reconciliations_Final Draft (4) 4" xfId="42"/>
    <cellStyle name="_Cash Flow Reconciliations_Final Draft (5)" xfId="43"/>
    <cellStyle name="_Cash Flow Reconciliations_Final Draft (5) 2" xfId="44"/>
    <cellStyle name="_Cash Flow Reconciliations_Final Draft (5) 2 2" xfId="45"/>
    <cellStyle name="_Cash Flow Reconciliations_Final Draft (5) 2 2 2" xfId="46"/>
    <cellStyle name="_Cash Flow Reconciliations_Final Draft (5) 2 3" xfId="47"/>
    <cellStyle name="_Cash Flow Reconciliations_Final Draft (5) 3" xfId="48"/>
    <cellStyle name="_Cash Flow Reconciliations_Final Draft (5) 3 2" xfId="49"/>
    <cellStyle name="_Cash Flow Reconciliations_Final Draft (5) 4" xfId="50"/>
    <cellStyle name="_Cash Flow Reconciliations_Final Draft 2" xfId="51"/>
    <cellStyle name="_Cash Flow Reconciliations_Final Draft 2 2" xfId="52"/>
    <cellStyle name="_Cash Flow Reconciliations_Final Draft 2 2 2" xfId="53"/>
    <cellStyle name="_Cash Flow Reconciliations_Final Draft 2 3" xfId="54"/>
    <cellStyle name="_Cash Flow Reconciliations_Final Draft 3" xfId="55"/>
    <cellStyle name="_Cash Flow Reconciliations_Final Draft 3 2" xfId="56"/>
    <cellStyle name="_Cash Flow Reconciliations_Final Draft 3 2 2" xfId="57"/>
    <cellStyle name="_Cash Flow Reconciliations_Final Draft 3 3" xfId="58"/>
    <cellStyle name="_Cash Flow Reconciliations_Final Draft 4" xfId="59"/>
    <cellStyle name="_Cash Flow Reconciliations_Final Draft 4 2" xfId="60"/>
    <cellStyle name="_Cash Flow Reconciliations_Final Draft 5" xfId="61"/>
    <cellStyle name="_Cash Flow Reconciliations_Final Draft 6" xfId="62"/>
    <cellStyle name="_Cash Flow Reconciliations_Final Draft 7" xfId="63"/>
    <cellStyle name="_Comma" xfId="64"/>
    <cellStyle name="_Comma 2" xfId="65"/>
    <cellStyle name="_Comma 2 2" xfId="66"/>
    <cellStyle name="_Comma 2 2 2" xfId="67"/>
    <cellStyle name="_Comma 2 3" xfId="68"/>
    <cellStyle name="_Comma 3" xfId="69"/>
    <cellStyle name="_Comma 3 2" xfId="70"/>
    <cellStyle name="_Comma 4" xfId="71"/>
    <cellStyle name="_Comma_Model 03_21_02 Base Case No Weights" xfId="72"/>
    <cellStyle name="_Comma_Model 03_21_02 Base Case No Weights 2" xfId="73"/>
    <cellStyle name="_Comma_Model 03_21_02 Base Case No Weights 2 2" xfId="74"/>
    <cellStyle name="_Comma_Model 03_21_02 Base Case No Weights 2 2 2" xfId="75"/>
    <cellStyle name="_Comma_Model 03_21_02 Base Case No Weights 2 3" xfId="76"/>
    <cellStyle name="_Comma_Model 03_21_02 Base Case No Weights 3" xfId="77"/>
    <cellStyle name="_Comma_Model 03_21_02 Base Case No Weights 3 2" xfId="78"/>
    <cellStyle name="_Comma_Model 03_21_02 Base Case No Weights 4" xfId="79"/>
    <cellStyle name="_Currency" xfId="80"/>
    <cellStyle name="_Currency 2" xfId="81"/>
    <cellStyle name="_Currency 2 2" xfId="82"/>
    <cellStyle name="_Currency 2 2 2" xfId="83"/>
    <cellStyle name="_Currency 2 3" xfId="84"/>
    <cellStyle name="_Currency 3" xfId="85"/>
    <cellStyle name="_Currency 3 2" xfId="86"/>
    <cellStyle name="_Currency 4" xfId="87"/>
    <cellStyle name="_Currency_Model 03_21_02 Base Case No Weights" xfId="88"/>
    <cellStyle name="_Currency_Model 03_21_02 Base Case No Weights 2" xfId="89"/>
    <cellStyle name="_Currency_Model 03_21_02 Base Case No Weights 2 2" xfId="90"/>
    <cellStyle name="_Currency_Model 03_21_02 Base Case No Weights 2 2 2" xfId="91"/>
    <cellStyle name="_Currency_Model 03_21_02 Base Case No Weights 2 3" xfId="92"/>
    <cellStyle name="_Currency_Model 03_21_02 Base Case No Weights 3" xfId="93"/>
    <cellStyle name="_Currency_Model 03_21_02 Base Case No Weights 3 2" xfId="94"/>
    <cellStyle name="_Currency_Model 03_21_02 Base Case No Weights 4" xfId="95"/>
    <cellStyle name="_CurrencySpace" xfId="96"/>
    <cellStyle name="_CurrencySpace 2" xfId="97"/>
    <cellStyle name="_CurrencySpace 2 2" xfId="98"/>
    <cellStyle name="_CurrencySpace 2 2 2" xfId="99"/>
    <cellStyle name="_CurrencySpace 2 3" xfId="100"/>
    <cellStyle name="_CurrencySpace 3" xfId="101"/>
    <cellStyle name="_CurrencySpace 3 2" xfId="102"/>
    <cellStyle name="_CurrencySpace 4" xfId="103"/>
    <cellStyle name="_CurrencySpace_15 yr pricing model -at risk" xfId="104"/>
    <cellStyle name="_CurrencySpace_15 yr pricing model -at risk 2" xfId="105"/>
    <cellStyle name="_CurrencySpace_15 yr pricing model -at risk 2 2" xfId="106"/>
    <cellStyle name="_CurrencySpace_15 yr pricing model -at risk 2 2 2" xfId="107"/>
    <cellStyle name="_CurrencySpace_15 yr pricing model -at risk 2 3" xfId="108"/>
    <cellStyle name="_CurrencySpace_15 yr pricing model -at risk 3" xfId="109"/>
    <cellStyle name="_CurrencySpace_15 yr pricing model -at risk 3 2" xfId="110"/>
    <cellStyle name="_CurrencySpace_15 yr pricing model -at risk 4" xfId="111"/>
    <cellStyle name="_CurrencySpace_Model 03_21_02 Base Case No Weights" xfId="112"/>
    <cellStyle name="_CurrencySpace_Model 03_21_02 Base Case No Weights 2" xfId="113"/>
    <cellStyle name="_CurrencySpace_Model 03_21_02 Base Case No Weights 2 2" xfId="114"/>
    <cellStyle name="_CurrencySpace_Model 03_21_02 Base Case No Weights 2 2 2" xfId="115"/>
    <cellStyle name="_CurrencySpace_Model 03_21_02 Base Case No Weights 2 3" xfId="116"/>
    <cellStyle name="_CurrencySpace_Model 03_21_02 Base Case No Weights 3" xfId="117"/>
    <cellStyle name="_CurrencySpace_Model 03_21_02 Base Case No Weights 3 2" xfId="118"/>
    <cellStyle name="_CurrencySpace_Model 03_21_02 Base Case No Weights 4" xfId="119"/>
    <cellStyle name="_Dollar" xfId="120"/>
    <cellStyle name="_Draft Proposed" xfId="121"/>
    <cellStyle name="_Euro" xfId="122"/>
    <cellStyle name="_Euro 2" xfId="123"/>
    <cellStyle name="_Euro 2 2" xfId="124"/>
    <cellStyle name="_Euro 2 2 2" xfId="125"/>
    <cellStyle name="_Euro 2 3" xfId="126"/>
    <cellStyle name="_Euro 3" xfId="127"/>
    <cellStyle name="_Euro 3 2" xfId="128"/>
    <cellStyle name="_Euro 4" xfId="129"/>
    <cellStyle name="_FERC Filing Purchase Price Tie-out (acquisition adjustment) 6-21-11" xfId="130"/>
    <cellStyle name="_FERC Filing Purchase Price Tie-out (acquisition adjustment) 6-21-11 2" xfId="131"/>
    <cellStyle name="_FERC Filing Purchase Price Tie-out (acquisition adjustment) 6-21-11 2 2" xfId="132"/>
    <cellStyle name="_FERC Filing Purchase Price Tie-out (acquisition adjustment) 6-21-11 3" xfId="133"/>
    <cellStyle name="_GS Model2_11" xfId="134"/>
    <cellStyle name="_GS Model2_11 2" xfId="135"/>
    <cellStyle name="_GS Model2_11 2 2" xfId="136"/>
    <cellStyle name="_GS Model2_11 2 2 2" xfId="137"/>
    <cellStyle name="_GS Model2_11 2 3" xfId="138"/>
    <cellStyle name="_GS Model2_11 3" xfId="139"/>
    <cellStyle name="_GS Model2_11 3 2" xfId="140"/>
    <cellStyle name="_GS Model2_11 4" xfId="141"/>
    <cellStyle name="_Heading" xfId="142"/>
    <cellStyle name="_Heading_Model 03_21_02 Base Case No Weights" xfId="143"/>
    <cellStyle name="_Heading_Model 03_21_02 Base Case No Weights 2" xfId="144"/>
    <cellStyle name="_Highlight" xfId="145"/>
    <cellStyle name="_Highlight 2" xfId="146"/>
    <cellStyle name="_Highlight 2 2" xfId="147"/>
    <cellStyle name="_Highlight 2 2 2" xfId="148"/>
    <cellStyle name="_Highlight 2 3" xfId="149"/>
    <cellStyle name="_Highlight 3" xfId="150"/>
    <cellStyle name="_Highlight 3 2" xfId="151"/>
    <cellStyle name="_Highlight 4" xfId="152"/>
    <cellStyle name="_Multiple" xfId="153"/>
    <cellStyle name="_Multiple 2" xfId="154"/>
    <cellStyle name="_Multiple 2 2" xfId="155"/>
    <cellStyle name="_Multiple 2 2 2" xfId="156"/>
    <cellStyle name="_Multiple 2 3" xfId="157"/>
    <cellStyle name="_Multiple 3" xfId="158"/>
    <cellStyle name="_Multiple 3 2" xfId="159"/>
    <cellStyle name="_Multiple 4" xfId="160"/>
    <cellStyle name="_Multiple_GS Model2_11" xfId="161"/>
    <cellStyle name="_Multiple_GS Model2_11 2" xfId="162"/>
    <cellStyle name="_Multiple_GS Model2_11 2 2" xfId="163"/>
    <cellStyle name="_Multiple_GS Model2_11 2 2 2" xfId="164"/>
    <cellStyle name="_Multiple_GS Model2_11 2 3" xfId="165"/>
    <cellStyle name="_Multiple_GS Model2_11 3" xfId="166"/>
    <cellStyle name="_Multiple_GS Model2_11 3 2" xfId="167"/>
    <cellStyle name="_Multiple_GS Model2_11 4" xfId="168"/>
    <cellStyle name="_Multiple_Model 03_21_02 Base Case No Weights" xfId="169"/>
    <cellStyle name="_Multiple_Model 03_21_02 Base Case No Weights 2" xfId="170"/>
    <cellStyle name="_Multiple_Model 03_21_02 Base Case No Weights 2 2" xfId="171"/>
    <cellStyle name="_Multiple_Model 03_21_02 Base Case No Weights 2 2 2" xfId="172"/>
    <cellStyle name="_Multiple_Model 03_21_02 Base Case No Weights 2 3" xfId="173"/>
    <cellStyle name="_Multiple_Model 03_21_02 Base Case No Weights 3" xfId="174"/>
    <cellStyle name="_Multiple_Model 03_21_02 Base Case No Weights 3 2" xfId="175"/>
    <cellStyle name="_Multiple_Model 03_21_02 Base Case No Weights 4" xfId="176"/>
    <cellStyle name="_MultipleSpace" xfId="177"/>
    <cellStyle name="_MultipleSpace 2" xfId="178"/>
    <cellStyle name="_MultipleSpace 2 2" xfId="179"/>
    <cellStyle name="_MultipleSpace 2 2 2" xfId="180"/>
    <cellStyle name="_MultipleSpace 2 3" xfId="181"/>
    <cellStyle name="_MultipleSpace 3" xfId="182"/>
    <cellStyle name="_MultipleSpace 3 2" xfId="183"/>
    <cellStyle name="_MultipleSpace 4" xfId="184"/>
    <cellStyle name="_MultipleSpace_GS Model2_11" xfId="185"/>
    <cellStyle name="_MultipleSpace_GS Model2_11 2" xfId="186"/>
    <cellStyle name="_MultipleSpace_GS Model2_11 2 2" xfId="187"/>
    <cellStyle name="_MultipleSpace_GS Model2_11 2 2 2" xfId="188"/>
    <cellStyle name="_MultipleSpace_GS Model2_11 2 3" xfId="189"/>
    <cellStyle name="_MultipleSpace_GS Model2_11 3" xfId="190"/>
    <cellStyle name="_MultipleSpace_GS Model2_11 3 2" xfId="191"/>
    <cellStyle name="_MultipleSpace_GS Model2_11 4" xfId="192"/>
    <cellStyle name="_MultipleSpace_Model 03_21_02 Base Case No Weights" xfId="193"/>
    <cellStyle name="_MultipleSpace_Model 03_21_02 Base Case No Weights 2" xfId="194"/>
    <cellStyle name="_MultipleSpace_Model 03_21_02 Base Case No Weights 2 2" xfId="195"/>
    <cellStyle name="_MultipleSpace_Model 03_21_02 Base Case No Weights 2 2 2" xfId="196"/>
    <cellStyle name="_MultipleSpace_Model 03_21_02 Base Case No Weights 2 3" xfId="197"/>
    <cellStyle name="_MultipleSpace_Model 03_21_02 Base Case No Weights 3" xfId="198"/>
    <cellStyle name="_MultipleSpace_Model 03_21_02 Base Case No Weights 3 2" xfId="199"/>
    <cellStyle name="_MultipleSpace_Model 03_21_02 Base Case No Weights 4" xfId="200"/>
    <cellStyle name="_x0013__Ocotillo" xfId="201"/>
    <cellStyle name="_Pension Funding-Contributions April 2009" xfId="202"/>
    <cellStyle name="_Percent" xfId="203"/>
    <cellStyle name="_Percent 2" xfId="204"/>
    <cellStyle name="_Percent 2 2" xfId="205"/>
    <cellStyle name="_Percent 2 2 2" xfId="206"/>
    <cellStyle name="_Percent 2 3" xfId="207"/>
    <cellStyle name="_Percent 3" xfId="208"/>
    <cellStyle name="_Percent 3 2" xfId="209"/>
    <cellStyle name="_Percent 4" xfId="210"/>
    <cellStyle name="_Percent_GS Model2_11" xfId="211"/>
    <cellStyle name="_Percent_GS Model2_11 2" xfId="212"/>
    <cellStyle name="_Percent_GS Model2_11 2 2" xfId="213"/>
    <cellStyle name="_Percent_GS Model2_11 2 2 2" xfId="214"/>
    <cellStyle name="_Percent_GS Model2_11 2 3" xfId="215"/>
    <cellStyle name="_Percent_GS Model2_11 3" xfId="216"/>
    <cellStyle name="_Percent_GS Model2_11 3 2" xfId="217"/>
    <cellStyle name="_Percent_GS Model2_11 4" xfId="218"/>
    <cellStyle name="_PercentSpace" xfId="219"/>
    <cellStyle name="_PercentSpace 2" xfId="220"/>
    <cellStyle name="_PercentSpace 2 2" xfId="221"/>
    <cellStyle name="_PercentSpace 2 2 2" xfId="222"/>
    <cellStyle name="_PercentSpace 2 3" xfId="223"/>
    <cellStyle name="_PercentSpace 3" xfId="224"/>
    <cellStyle name="_PercentSpace 3 2" xfId="225"/>
    <cellStyle name="_PercentSpace 4" xfId="226"/>
    <cellStyle name="_PercentSpace_GS Model2_11" xfId="227"/>
    <cellStyle name="_PercentSpace_GS Model2_11 2" xfId="228"/>
    <cellStyle name="_PercentSpace_GS Model2_11 2 2" xfId="229"/>
    <cellStyle name="_PercentSpace_GS Model2_11 2 2 2" xfId="230"/>
    <cellStyle name="_PercentSpace_GS Model2_11 2 3" xfId="231"/>
    <cellStyle name="_PercentSpace_GS Model2_11 3" xfId="232"/>
    <cellStyle name="_PercentSpace_GS Model2_11 3 2" xfId="233"/>
    <cellStyle name="_PercentSpace_GS Model2_11 4" xfId="234"/>
    <cellStyle name="_Prepayments and Other Reconciliation - March 2009_from Maggie" xfId="235"/>
    <cellStyle name="_prestemp" xfId="236"/>
    <cellStyle name="_prestemp 2" xfId="237"/>
    <cellStyle name="_prestemp 2 2" xfId="238"/>
    <cellStyle name="_prestemp 2 2 2" xfId="239"/>
    <cellStyle name="_prestemp 2 3" xfId="240"/>
    <cellStyle name="_prestemp 3" xfId="241"/>
    <cellStyle name="_prestemp 3 2" xfId="242"/>
    <cellStyle name="_prestemp 4" xfId="243"/>
    <cellStyle name="_Q - Other Current Liabs" xfId="244"/>
    <cellStyle name="_Q - Other Current Liabs 2" xfId="245"/>
    <cellStyle name="_Q - Other Current Liabs 2 2" xfId="246"/>
    <cellStyle name="_Q - Other Current Liabs 2 2 2" xfId="247"/>
    <cellStyle name="_Q - Other Current Liabs 2 3" xfId="248"/>
    <cellStyle name="_Q - Other Current Liabs 3" xfId="249"/>
    <cellStyle name="_Q - Other Current Liabs 3 2" xfId="250"/>
    <cellStyle name="_Q - Other Current Liabs 4" xfId="251"/>
    <cellStyle name="_Revised Cash Flow - Sent  to D&amp;T 2.5.09" xfId="252"/>
    <cellStyle name="_SPS Utility Cash Flow and Bal Sht 04-30-09" xfId="253"/>
    <cellStyle name="_SPS Utility Cash Flow and Bal Sht 04-30-09 2" xfId="254"/>
    <cellStyle name="_SPS Utility Cash Flow and Bal Sht 04-30-09 2 2" xfId="255"/>
    <cellStyle name="_SPS Utility Cash Flow and Bal Sht 04-30-09 2 2 2" xfId="256"/>
    <cellStyle name="_SPS Utility Cash Flow and Bal Sht 04-30-09 2 3" xfId="257"/>
    <cellStyle name="_SPS Utility Cash Flow and Bal Sht 04-30-09 3" xfId="258"/>
    <cellStyle name="_SPS Utility Cash Flow and Bal Sht 04-30-09 3 2" xfId="259"/>
    <cellStyle name="_SPS Utility Cash Flow and Bal Sht 04-30-09 4" xfId="260"/>
    <cellStyle name="_SubHeading" xfId="261"/>
    <cellStyle name="_SubHeading_Model 03_21_02 Base Case No Weights" xfId="262"/>
    <cellStyle name="_SubHeading_Model 03_21_02 Base Case No Weights 2" xfId="263"/>
    <cellStyle name="_Summary Check" xfId="264"/>
    <cellStyle name="_Summary Check 2" xfId="265"/>
    <cellStyle name="_Summary Check 2 2" xfId="266"/>
    <cellStyle name="_Summary Check 2 2 2" xfId="267"/>
    <cellStyle name="_Summary Check 2 3" xfId="268"/>
    <cellStyle name="_Summary Check 3" xfId="269"/>
    <cellStyle name="_Summary Check 3 2" xfId="270"/>
    <cellStyle name="_Summary Check 4" xfId="271"/>
    <cellStyle name="_Table" xfId="272"/>
    <cellStyle name="_Table 2" xfId="273"/>
    <cellStyle name="_Table_Model 03_21_02 Base Case No Weights" xfId="274"/>
    <cellStyle name="_TableHead" xfId="275"/>
    <cellStyle name="_TableHead 2" xfId="276"/>
    <cellStyle name="_TableHead_Model 03_21_02 Base Case No Weights" xfId="277"/>
    <cellStyle name="_TableRowBorder" xfId="278"/>
    <cellStyle name="_TableRowBorder 2" xfId="279"/>
    <cellStyle name="_TableRowBorder 2 2" xfId="280"/>
    <cellStyle name="_TableRowBorder 2 2 2" xfId="281"/>
    <cellStyle name="_TableRowBorder 2 3" xfId="282"/>
    <cellStyle name="_TableRowBorder 3" xfId="283"/>
    <cellStyle name="_TableRowBorder 3 2" xfId="284"/>
    <cellStyle name="_TableRowBorder 4" xfId="285"/>
    <cellStyle name="_TableRowHead" xfId="286"/>
    <cellStyle name="_TableRowHead 2" xfId="287"/>
    <cellStyle name="_TableRowHead_Model 03_21_02 Base Case No Weights" xfId="288"/>
    <cellStyle name="_TableRowHead_Pricing Calculator7" xfId="289"/>
    <cellStyle name="_TableSuperHead" xfId="290"/>
    <cellStyle name="_TableSuperHead_Model 03_21_02 Base Case No Weights" xfId="291"/>
    <cellStyle name="_TableSuperHead_Model 03_21_02 Base Case No Weights 2" xfId="292"/>
    <cellStyle name="_U - Other LT Liabilities" xfId="293"/>
    <cellStyle name="_U - Other LT Liabilities 2" xfId="294"/>
    <cellStyle name="_U - Other LT Liabilities 2 2" xfId="295"/>
    <cellStyle name="_U - Other LT Liabilities 2 2 2" xfId="296"/>
    <cellStyle name="_U - Other LT Liabilities 2 3" xfId="297"/>
    <cellStyle name="_U - Other LT Liabilities 3" xfId="298"/>
    <cellStyle name="_U - Other LT Liabilities 3 2" xfId="299"/>
    <cellStyle name="_U - Other LT Liabilities 4" xfId="300"/>
    <cellStyle name="_Xcel Cash Flow 6-30-09" xfId="301"/>
    <cellStyle name="~Capacity (0)" xfId="302"/>
    <cellStyle name="~Capacity (1)" xfId="303"/>
    <cellStyle name="~Escalation" xfId="304"/>
    <cellStyle name="~Gas (0)" xfId="305"/>
    <cellStyle name="~Gas Price" xfId="306"/>
    <cellStyle name="~Power (0)" xfId="307"/>
    <cellStyle name="~Power Price" xfId="308"/>
    <cellStyle name="_x0010_“+ˆÉ•?pý¤" xfId="309"/>
    <cellStyle name="_x0010_“+ˆÉ•?pý¤ 2" xfId="310"/>
    <cellStyle name="20% - Accent1 2" xfId="311"/>
    <cellStyle name="20% - Accent1 3" xfId="312"/>
    <cellStyle name="20% - Accent2 2" xfId="313"/>
    <cellStyle name="20% - Accent2 3" xfId="314"/>
    <cellStyle name="20% - Accent3 2" xfId="315"/>
    <cellStyle name="20% - Accent3 3" xfId="316"/>
    <cellStyle name="20% - Accent4 2" xfId="317"/>
    <cellStyle name="20% - Accent4 3" xfId="318"/>
    <cellStyle name="20% - Accent5 2" xfId="319"/>
    <cellStyle name="20% - Accent6 2" xfId="320"/>
    <cellStyle name="20% - Accent6 3" xfId="321"/>
    <cellStyle name="40% - Accent1 2" xfId="322"/>
    <cellStyle name="40% - Accent1 3" xfId="323"/>
    <cellStyle name="40% - Accent2 2" xfId="324"/>
    <cellStyle name="40% - Accent3 2" xfId="325"/>
    <cellStyle name="40% - Accent3 3" xfId="326"/>
    <cellStyle name="40% - Accent4 2" xfId="327"/>
    <cellStyle name="40% - Accent4 3" xfId="328"/>
    <cellStyle name="40% - Accent5 2" xfId="329"/>
    <cellStyle name="40% - Accent5 3" xfId="330"/>
    <cellStyle name="40% - Accent6 2" xfId="331"/>
    <cellStyle name="40% - Accent6 3" xfId="332"/>
    <cellStyle name="60% - Accent1 2" xfId="333"/>
    <cellStyle name="60% - Accent1 3" xfId="334"/>
    <cellStyle name="60% - Accent2 2" xfId="335"/>
    <cellStyle name="60% - Accent2 3" xfId="336"/>
    <cellStyle name="60% - Accent3 2" xfId="337"/>
    <cellStyle name="60% - Accent3 3" xfId="338"/>
    <cellStyle name="60% - Accent4 2" xfId="339"/>
    <cellStyle name="60% - Accent4 3" xfId="340"/>
    <cellStyle name="60% - Accent5 2" xfId="341"/>
    <cellStyle name="60% - Accent5 3" xfId="342"/>
    <cellStyle name="60% - Accent6 2" xfId="343"/>
    <cellStyle name="60% - Accent6 3" xfId="344"/>
    <cellStyle name="Accent1 2" xfId="345"/>
    <cellStyle name="Accent1 3" xfId="346"/>
    <cellStyle name="Accent2 2" xfId="347"/>
    <cellStyle name="Accent2 3" xfId="348"/>
    <cellStyle name="Accent3 2" xfId="349"/>
    <cellStyle name="Accent3 3" xfId="350"/>
    <cellStyle name="Accent4 2" xfId="351"/>
    <cellStyle name="Accent4 3" xfId="352"/>
    <cellStyle name="Accent5 2" xfId="353"/>
    <cellStyle name="Accent5 3" xfId="354"/>
    <cellStyle name="Accent6 2" xfId="355"/>
    <cellStyle name="Accent6 3" xfId="356"/>
    <cellStyle name="Actual Date" xfId="357"/>
    <cellStyle name="Actual Date 2" xfId="358"/>
    <cellStyle name="Actual Date 3" xfId="359"/>
    <cellStyle name="adjusted" xfId="360"/>
    <cellStyle name="Bad 2" xfId="361"/>
    <cellStyle name="Bad 2 2" xfId="362"/>
    <cellStyle name="Bad 2 3" xfId="363"/>
    <cellStyle name="Bad 3" xfId="364"/>
    <cellStyle name="Border Heavy" xfId="365"/>
    <cellStyle name="Border Heavy 2" xfId="366"/>
    <cellStyle name="Border Thin" xfId="367"/>
    <cellStyle name="Border Thin 2" xfId="368"/>
    <cellStyle name="Calc Currency (0)" xfId="369"/>
    <cellStyle name="Calc Currency (0) 2" xfId="370"/>
    <cellStyle name="Calc Currency (0) 3" xfId="371"/>
    <cellStyle name="Calculation 2" xfId="372"/>
    <cellStyle name="Calculation 3" xfId="373"/>
    <cellStyle name="Cancel" xfId="374"/>
    <cellStyle name="Check Cell 2" xfId="375"/>
    <cellStyle name="Check Cell 2 2" xfId="376"/>
    <cellStyle name="Check Cell 2 3" xfId="377"/>
    <cellStyle name="Check Cell 3" xfId="378"/>
    <cellStyle name="Check Cell 3 2" xfId="379"/>
    <cellStyle name="Check Cell 3 3" xfId="380"/>
    <cellStyle name="Check Cell 3 4" xfId="381"/>
    <cellStyle name="Column.Head" xfId="382"/>
    <cellStyle name="Comma" xfId="1467" builtinId="3"/>
    <cellStyle name="Comma  - Style1" xfId="383"/>
    <cellStyle name="Comma  - Style2" xfId="384"/>
    <cellStyle name="Comma  - Style3" xfId="385"/>
    <cellStyle name="Comma  - Style4" xfId="386"/>
    <cellStyle name="Comma  - Style5" xfId="387"/>
    <cellStyle name="Comma  - Style6" xfId="388"/>
    <cellStyle name="Comma  - Style7" xfId="389"/>
    <cellStyle name="Comma  - Style8" xfId="390"/>
    <cellStyle name="Comma [0] 2" xfId="391"/>
    <cellStyle name="Comma [0] 2 2" xfId="392"/>
    <cellStyle name="Comma [0] 2 2 2" xfId="393"/>
    <cellStyle name="Comma [0] 2 3" xfId="394"/>
    <cellStyle name="Comma [0] 3" xfId="395"/>
    <cellStyle name="Comma [0] 3 2" xfId="396"/>
    <cellStyle name="Comma [0] 4" xfId="397"/>
    <cellStyle name="Comma [0] 5" xfId="398"/>
    <cellStyle name="Comma [0] 6" xfId="399"/>
    <cellStyle name="Comma [1]" xfId="400"/>
    <cellStyle name="Comma [2]" xfId="401"/>
    <cellStyle name="Comma [2] 2" xfId="402"/>
    <cellStyle name="Comma [3]" xfId="403"/>
    <cellStyle name="Comma 0 [0]" xfId="404"/>
    <cellStyle name="Comma 0 [0] 2" xfId="405"/>
    <cellStyle name="Comma 10" xfId="406"/>
    <cellStyle name="Comma 11" xfId="407"/>
    <cellStyle name="Comma 12" xfId="408"/>
    <cellStyle name="Comma 12 2" xfId="409"/>
    <cellStyle name="Comma 12 3" xfId="410"/>
    <cellStyle name="Comma 13" xfId="411"/>
    <cellStyle name="Comma 13 2" xfId="412"/>
    <cellStyle name="Comma 13 3" xfId="413"/>
    <cellStyle name="Comma 14" xfId="414"/>
    <cellStyle name="Comma 15" xfId="415"/>
    <cellStyle name="Comma 15 2" xfId="416"/>
    <cellStyle name="Comma 16" xfId="417"/>
    <cellStyle name="Comma 16 2" xfId="418"/>
    <cellStyle name="Comma 17" xfId="419"/>
    <cellStyle name="Comma 18" xfId="420"/>
    <cellStyle name="Comma 19" xfId="421"/>
    <cellStyle name="Comma 2" xfId="422"/>
    <cellStyle name="Comma 2 2" xfId="423"/>
    <cellStyle name="Comma 2 2 2" xfId="424"/>
    <cellStyle name="Comma 2 2 2 2" xfId="425"/>
    <cellStyle name="Comma 2 2 2 3" xfId="426"/>
    <cellStyle name="Comma 2 2 3" xfId="427"/>
    <cellStyle name="Comma 2 3" xfId="428"/>
    <cellStyle name="Comma 2 4" xfId="429"/>
    <cellStyle name="Comma 2 5" xfId="430"/>
    <cellStyle name="Comma 2_BB Abatement (2)" xfId="431"/>
    <cellStyle name="Comma 20" xfId="432"/>
    <cellStyle name="Comma 21" xfId="433"/>
    <cellStyle name="Comma 22" xfId="434"/>
    <cellStyle name="Comma 23" xfId="435"/>
    <cellStyle name="Comma 24" xfId="436"/>
    <cellStyle name="Comma 25" xfId="437"/>
    <cellStyle name="Comma 26" xfId="438"/>
    <cellStyle name="Comma 27" xfId="439"/>
    <cellStyle name="Comma 28" xfId="440"/>
    <cellStyle name="Comma 29" xfId="441"/>
    <cellStyle name="Comma 3" xfId="442"/>
    <cellStyle name="Comma 3 2" xfId="443"/>
    <cellStyle name="Comma 3 2 2" xfId="444"/>
    <cellStyle name="Comma 3 2 3" xfId="445"/>
    <cellStyle name="Comma 3 3" xfId="446"/>
    <cellStyle name="Comma 3 4" xfId="447"/>
    <cellStyle name="Comma 3 5" xfId="448"/>
    <cellStyle name="Comma 30" xfId="449"/>
    <cellStyle name="Comma 31" xfId="450"/>
    <cellStyle name="Comma 32" xfId="451"/>
    <cellStyle name="Comma 33" xfId="452"/>
    <cellStyle name="Comma 34" xfId="453"/>
    <cellStyle name="Comma 35" xfId="454"/>
    <cellStyle name="Comma 36" xfId="455"/>
    <cellStyle name="Comma 37" xfId="456"/>
    <cellStyle name="Comma 38" xfId="457"/>
    <cellStyle name="Comma 39" xfId="458"/>
    <cellStyle name="Comma 4" xfId="459"/>
    <cellStyle name="Comma 4 2" xfId="460"/>
    <cellStyle name="Comma 4 2 2" xfId="461"/>
    <cellStyle name="Comma 4 3" xfId="462"/>
    <cellStyle name="Comma 4 4" xfId="463"/>
    <cellStyle name="Comma 40" xfId="464"/>
    <cellStyle name="Comma 41" xfId="465"/>
    <cellStyle name="Comma 42" xfId="466"/>
    <cellStyle name="Comma 43" xfId="467"/>
    <cellStyle name="Comma 44" xfId="468"/>
    <cellStyle name="Comma 45" xfId="469"/>
    <cellStyle name="Comma 46" xfId="470"/>
    <cellStyle name="Comma 47" xfId="471"/>
    <cellStyle name="Comma 48" xfId="472"/>
    <cellStyle name="Comma 49" xfId="473"/>
    <cellStyle name="Comma 5" xfId="474"/>
    <cellStyle name="Comma 5 2" xfId="475"/>
    <cellStyle name="Comma 5 2 2" xfId="476"/>
    <cellStyle name="Comma 5 2 3" xfId="477"/>
    <cellStyle name="Comma 5 3" xfId="478"/>
    <cellStyle name="Comma 5 4" xfId="479"/>
    <cellStyle name="Comma 50" xfId="480"/>
    <cellStyle name="Comma 51" xfId="481"/>
    <cellStyle name="Comma 52" xfId="482"/>
    <cellStyle name="Comma 53" xfId="483"/>
    <cellStyle name="Comma 54" xfId="484"/>
    <cellStyle name="Comma 55" xfId="485"/>
    <cellStyle name="Comma 56" xfId="486"/>
    <cellStyle name="Comma 57" xfId="487"/>
    <cellStyle name="Comma 58" xfId="488"/>
    <cellStyle name="Comma 59" xfId="489"/>
    <cellStyle name="Comma 6" xfId="490"/>
    <cellStyle name="Comma 6 2" xfId="491"/>
    <cellStyle name="Comma 60" xfId="492"/>
    <cellStyle name="Comma 61" xfId="493"/>
    <cellStyle name="Comma 62" xfId="494"/>
    <cellStyle name="Comma 63" xfId="495"/>
    <cellStyle name="Comma 64" xfId="496"/>
    <cellStyle name="Comma 65" xfId="497"/>
    <cellStyle name="Comma 66" xfId="498"/>
    <cellStyle name="Comma 7" xfId="499"/>
    <cellStyle name="Comma 8" xfId="500"/>
    <cellStyle name="Comma 9" xfId="501"/>
    <cellStyle name="Comma0" xfId="502"/>
    <cellStyle name="Comma0 2" xfId="503"/>
    <cellStyle name="Comma0 2 2" xfId="504"/>
    <cellStyle name="Comma0 2 2 2" xfId="505"/>
    <cellStyle name="Comma0 2 3" xfId="506"/>
    <cellStyle name="Comma0 3" xfId="507"/>
    <cellStyle name="Comma0 3 2" xfId="508"/>
    <cellStyle name="Comma0 4" xfId="509"/>
    <cellStyle name="Comma0 5" xfId="510"/>
    <cellStyle name="Comma0 6" xfId="511"/>
    <cellStyle name="ConvVer" xfId="512"/>
    <cellStyle name="Copied" xfId="513"/>
    <cellStyle name="COSS" xfId="514"/>
    <cellStyle name="COSS 2" xfId="515"/>
    <cellStyle name="COSS 2 2" xfId="516"/>
    <cellStyle name="COSS 3" xfId="517"/>
    <cellStyle name="Currency" xfId="1469" builtinId="4"/>
    <cellStyle name="Currency [2]" xfId="518"/>
    <cellStyle name="Currency [3]" xfId="519"/>
    <cellStyle name="Currency 10" xfId="520"/>
    <cellStyle name="Currency 2" xfId="521"/>
    <cellStyle name="Currency 2 2" xfId="522"/>
    <cellStyle name="Currency 2 3" xfId="523"/>
    <cellStyle name="Currency 2 4" xfId="524"/>
    <cellStyle name="Currency 3" xfId="525"/>
    <cellStyle name="Currency 3 2" xfId="526"/>
    <cellStyle name="Currency 3 3" xfId="527"/>
    <cellStyle name="Currency 4" xfId="528"/>
    <cellStyle name="Currency 5" xfId="529"/>
    <cellStyle name="Currency 6" xfId="530"/>
    <cellStyle name="Currency 7" xfId="531"/>
    <cellStyle name="Currency 8" xfId="532"/>
    <cellStyle name="Currency 9" xfId="533"/>
    <cellStyle name="Currency0" xfId="534"/>
    <cellStyle name="Currency0 2" xfId="535"/>
    <cellStyle name="Currency0 2 2" xfId="536"/>
    <cellStyle name="Currency0 2 2 2" xfId="537"/>
    <cellStyle name="Currency0 2 3" xfId="538"/>
    <cellStyle name="Currency0 2 4" xfId="539"/>
    <cellStyle name="Currency0 2 5" xfId="540"/>
    <cellStyle name="Currency0 3" xfId="541"/>
    <cellStyle name="Currency0 3 2" xfId="542"/>
    <cellStyle name="Currency0 4" xfId="543"/>
    <cellStyle name="Currency0 5" xfId="544"/>
    <cellStyle name="Currency0 6" xfId="545"/>
    <cellStyle name="Date" xfId="546"/>
    <cellStyle name="Date 2" xfId="547"/>
    <cellStyle name="Date 2 2" xfId="548"/>
    <cellStyle name="Date 2 2 2" xfId="549"/>
    <cellStyle name="Date 2 3" xfId="550"/>
    <cellStyle name="Date 3" xfId="551"/>
    <cellStyle name="Date 3 2" xfId="552"/>
    <cellStyle name="Date 4" xfId="553"/>
    <cellStyle name="decimal" xfId="554"/>
    <cellStyle name="Dot" xfId="555"/>
    <cellStyle name="Entered" xfId="556"/>
    <cellStyle name="Escalation" xfId="557"/>
    <cellStyle name="Euro" xfId="558"/>
    <cellStyle name="Explanatory Text 2" xfId="559"/>
    <cellStyle name="Fixed" xfId="560"/>
    <cellStyle name="Fixed 2" xfId="561"/>
    <cellStyle name="Fixed 2 2" xfId="562"/>
    <cellStyle name="Fixed 2 2 2" xfId="563"/>
    <cellStyle name="Fixed 2 3" xfId="564"/>
    <cellStyle name="Fixed 2 4" xfId="565"/>
    <cellStyle name="Fixed 2 5" xfId="566"/>
    <cellStyle name="Fixed 3" xfId="567"/>
    <cellStyle name="Fixed 3 2" xfId="568"/>
    <cellStyle name="Fixed 4" xfId="569"/>
    <cellStyle name="Good 2" xfId="570"/>
    <cellStyle name="Good 2 2" xfId="571"/>
    <cellStyle name="Good 2 3" xfId="572"/>
    <cellStyle name="Good 3" xfId="573"/>
    <cellStyle name="GrayCell" xfId="574"/>
    <cellStyle name="Grey" xfId="575"/>
    <cellStyle name="Grey 2" xfId="576"/>
    <cellStyle name="HEADER" xfId="577"/>
    <cellStyle name="Header1" xfId="578"/>
    <cellStyle name="Header1 2" xfId="579"/>
    <cellStyle name="Header2" xfId="580"/>
    <cellStyle name="Header2 2" xfId="581"/>
    <cellStyle name="Heading" xfId="582"/>
    <cellStyle name="Heading 1 2" xfId="583"/>
    <cellStyle name="Heading 1 3" xfId="584"/>
    <cellStyle name="Heading 2 2" xfId="585"/>
    <cellStyle name="Heading 2 3" xfId="586"/>
    <cellStyle name="Heading 3 2" xfId="587"/>
    <cellStyle name="Heading 3 3" xfId="588"/>
    <cellStyle name="Heading 4 2" xfId="589"/>
    <cellStyle name="Heading 4 3" xfId="590"/>
    <cellStyle name="Heading1" xfId="591"/>
    <cellStyle name="Heading1 2" xfId="592"/>
    <cellStyle name="Heading1 2 2" xfId="593"/>
    <cellStyle name="Heading1 2 2 2" xfId="594"/>
    <cellStyle name="Heading1 2 3" xfId="595"/>
    <cellStyle name="Heading1 3" xfId="596"/>
    <cellStyle name="Heading1 3 2" xfId="597"/>
    <cellStyle name="Heading1 4" xfId="598"/>
    <cellStyle name="Heading2" xfId="599"/>
    <cellStyle name="Heading2 2" xfId="600"/>
    <cellStyle name="Heading2 2 2" xfId="601"/>
    <cellStyle name="Heading2 2 2 2" xfId="602"/>
    <cellStyle name="Heading2 2 3" xfId="603"/>
    <cellStyle name="Heading2 3" xfId="604"/>
    <cellStyle name="Heading2 3 2" xfId="605"/>
    <cellStyle name="Heading2 4" xfId="606"/>
    <cellStyle name="HEADINGS" xfId="607"/>
    <cellStyle name="Hidden" xfId="608"/>
    <cellStyle name="HIGHLIGHT" xfId="609"/>
    <cellStyle name="Input [yellow]" xfId="610"/>
    <cellStyle name="Input [yellow] 2" xfId="611"/>
    <cellStyle name="Input 2" xfId="612"/>
    <cellStyle name="Input 2 2" xfId="613"/>
    <cellStyle name="Input 2 3" xfId="614"/>
    <cellStyle name="Input 3" xfId="615"/>
    <cellStyle name="Input 3 2" xfId="616"/>
    <cellStyle name="Input 3 3" xfId="617"/>
    <cellStyle name="Input 3 4" xfId="618"/>
    <cellStyle name="Input 4" xfId="619"/>
    <cellStyle name="Input 5" xfId="620"/>
    <cellStyle name="input data" xfId="621"/>
    <cellStyle name="input data 2" xfId="622"/>
    <cellStyle name="input data_Ocotillo" xfId="623"/>
    <cellStyle name="INPUTS" xfId="624"/>
    <cellStyle name="Inputs2" xfId="625"/>
    <cellStyle name="Linked Cell 2" xfId="626"/>
    <cellStyle name="Linked Cell 3" xfId="627"/>
    <cellStyle name="m/d/yy" xfId="628"/>
    <cellStyle name="Month" xfId="629"/>
    <cellStyle name="Month-long" xfId="630"/>
    <cellStyle name="Month-short" xfId="631"/>
    <cellStyle name="Mon-yr" xfId="632"/>
    <cellStyle name="Multiple" xfId="633"/>
    <cellStyle name="Neutral 2" xfId="634"/>
    <cellStyle name="Neutral 2 2" xfId="635"/>
    <cellStyle name="Neutral 2 3" xfId="636"/>
    <cellStyle name="Neutral 3" xfId="637"/>
    <cellStyle name="no dec" xfId="638"/>
    <cellStyle name="no dec 2" xfId="639"/>
    <cellStyle name="no dec 2 2" xfId="640"/>
    <cellStyle name="no dec 3" xfId="641"/>
    <cellStyle name="Normal" xfId="0" builtinId="0"/>
    <cellStyle name="Normal - Style1" xfId="642"/>
    <cellStyle name="Normal - Style1 2" xfId="643"/>
    <cellStyle name="Normal - Style2" xfId="644"/>
    <cellStyle name="Normal + box" xfId="645"/>
    <cellStyle name="Normal + cyan" xfId="646"/>
    <cellStyle name="Normal + cyan 2" xfId="647"/>
    <cellStyle name="Normal + cyan 3" xfId="648"/>
    <cellStyle name="normal + link" xfId="649"/>
    <cellStyle name="normal + link 2" xfId="650"/>
    <cellStyle name="normal + link2" xfId="651"/>
    <cellStyle name="Normal + red" xfId="652"/>
    <cellStyle name="Normal 10" xfId="653"/>
    <cellStyle name="Normal 10 2" xfId="654"/>
    <cellStyle name="Normal 10 3" xfId="655"/>
    <cellStyle name="Normal 10 3 2" xfId="656"/>
    <cellStyle name="Normal 10 4" xfId="657"/>
    <cellStyle name="Normal 100" xfId="658"/>
    <cellStyle name="Normal 101" xfId="659"/>
    <cellStyle name="Normal 102" xfId="660"/>
    <cellStyle name="Normal 103" xfId="661"/>
    <cellStyle name="Normal 104" xfId="662"/>
    <cellStyle name="Normal 105" xfId="663"/>
    <cellStyle name="Normal 106" xfId="664"/>
    <cellStyle name="Normal 107" xfId="665"/>
    <cellStyle name="Normal 108" xfId="666"/>
    <cellStyle name="Normal 109" xfId="667"/>
    <cellStyle name="Normal 11" xfId="668"/>
    <cellStyle name="Normal 11 2" xfId="669"/>
    <cellStyle name="Normal 11 2 2" xfId="670"/>
    <cellStyle name="Normal 11 2 3" xfId="671"/>
    <cellStyle name="Normal 11 3" xfId="672"/>
    <cellStyle name="Normal 11 4" xfId="673"/>
    <cellStyle name="Normal 11 5" xfId="674"/>
    <cellStyle name="Normal 110" xfId="675"/>
    <cellStyle name="Normal 111" xfId="676"/>
    <cellStyle name="Normal 112" xfId="677"/>
    <cellStyle name="Normal 113" xfId="678"/>
    <cellStyle name="Normal 114" xfId="679"/>
    <cellStyle name="Normal 115" xfId="680"/>
    <cellStyle name="Normal 116" xfId="681"/>
    <cellStyle name="Normal 117" xfId="682"/>
    <cellStyle name="Normal 118" xfId="683"/>
    <cellStyle name="Normal 119" xfId="684"/>
    <cellStyle name="Normal 12" xfId="685"/>
    <cellStyle name="Normal 12 2" xfId="686"/>
    <cellStyle name="Normal 12 3" xfId="687"/>
    <cellStyle name="Normal 12 3 2" xfId="688"/>
    <cellStyle name="Normal 120" xfId="689"/>
    <cellStyle name="Normal 121" xfId="690"/>
    <cellStyle name="Normal 122" xfId="691"/>
    <cellStyle name="Normal 123" xfId="692"/>
    <cellStyle name="Normal 124" xfId="693"/>
    <cellStyle name="Normal 125" xfId="694"/>
    <cellStyle name="Normal 126" xfId="695"/>
    <cellStyle name="Normal 127" xfId="696"/>
    <cellStyle name="Normal 128" xfId="697"/>
    <cellStyle name="Normal 129" xfId="698"/>
    <cellStyle name="Normal 13" xfId="699"/>
    <cellStyle name="Normal 13 2" xfId="700"/>
    <cellStyle name="Normal 13 3" xfId="701"/>
    <cellStyle name="Normal 13 4" xfId="702"/>
    <cellStyle name="Normal 13 5" xfId="703"/>
    <cellStyle name="Normal 13 6" xfId="704"/>
    <cellStyle name="Normal 130" xfId="705"/>
    <cellStyle name="Normal 131" xfId="706"/>
    <cellStyle name="Normal 132" xfId="707"/>
    <cellStyle name="Normal 133" xfId="708"/>
    <cellStyle name="Normal 134" xfId="709"/>
    <cellStyle name="Normal 135" xfId="710"/>
    <cellStyle name="Normal 136" xfId="711"/>
    <cellStyle name="Normal 137" xfId="712"/>
    <cellStyle name="Normal 138" xfId="713"/>
    <cellStyle name="Normal 139" xfId="714"/>
    <cellStyle name="Normal 14" xfId="715"/>
    <cellStyle name="Normal 14 2" xfId="716"/>
    <cellStyle name="Normal 14 3" xfId="717"/>
    <cellStyle name="Normal 140" xfId="718"/>
    <cellStyle name="Normal 141" xfId="719"/>
    <cellStyle name="Normal 142" xfId="720"/>
    <cellStyle name="Normal 143" xfId="721"/>
    <cellStyle name="Normal 144" xfId="722"/>
    <cellStyle name="Normal 145" xfId="723"/>
    <cellStyle name="Normal 146" xfId="724"/>
    <cellStyle name="Normal 147" xfId="725"/>
    <cellStyle name="Normal 148" xfId="726"/>
    <cellStyle name="Normal 149" xfId="727"/>
    <cellStyle name="Normal 15" xfId="728"/>
    <cellStyle name="Normal 15 2" xfId="729"/>
    <cellStyle name="Normal 15 3" xfId="730"/>
    <cellStyle name="Normal 15 4" xfId="731"/>
    <cellStyle name="Normal 150" xfId="732"/>
    <cellStyle name="Normal 151" xfId="733"/>
    <cellStyle name="Normal 152" xfId="734"/>
    <cellStyle name="Normal 153" xfId="735"/>
    <cellStyle name="Normal 154" xfId="736"/>
    <cellStyle name="Normal 155" xfId="737"/>
    <cellStyle name="Normal 156" xfId="738"/>
    <cellStyle name="Normal 157" xfId="739"/>
    <cellStyle name="Normal 158" xfId="740"/>
    <cellStyle name="Normal 159" xfId="741"/>
    <cellStyle name="Normal 16" xfId="742"/>
    <cellStyle name="Normal 160" xfId="743"/>
    <cellStyle name="Normal 161" xfId="744"/>
    <cellStyle name="Normal 162" xfId="745"/>
    <cellStyle name="Normal 163" xfId="746"/>
    <cellStyle name="Normal 164" xfId="747"/>
    <cellStyle name="Normal 165" xfId="748"/>
    <cellStyle name="Normal 166" xfId="749"/>
    <cellStyle name="Normal 167" xfId="750"/>
    <cellStyle name="Normal 168" xfId="751"/>
    <cellStyle name="Normal 169" xfId="752"/>
    <cellStyle name="Normal 17" xfId="753"/>
    <cellStyle name="Normal 17 2" xfId="754"/>
    <cellStyle name="Normal 170" xfId="755"/>
    <cellStyle name="Normal 171" xfId="756"/>
    <cellStyle name="Normal 172" xfId="757"/>
    <cellStyle name="Normal 173" xfId="758"/>
    <cellStyle name="Normal 174" xfId="759"/>
    <cellStyle name="Normal 175" xfId="760"/>
    <cellStyle name="Normal 176" xfId="761"/>
    <cellStyle name="Normal 177" xfId="762"/>
    <cellStyle name="Normal 178" xfId="763"/>
    <cellStyle name="Normal 179" xfId="764"/>
    <cellStyle name="Normal 18" xfId="765"/>
    <cellStyle name="Normal 18 2" xfId="766"/>
    <cellStyle name="Normal 18 3" xfId="767"/>
    <cellStyle name="Normal 180" xfId="768"/>
    <cellStyle name="Normal 181" xfId="769"/>
    <cellStyle name="Normal 182" xfId="770"/>
    <cellStyle name="Normal 183" xfId="771"/>
    <cellStyle name="Normal 184" xfId="772"/>
    <cellStyle name="Normal 185" xfId="773"/>
    <cellStyle name="Normal 186" xfId="774"/>
    <cellStyle name="Normal 187" xfId="775"/>
    <cellStyle name="Normal 188" xfId="776"/>
    <cellStyle name="Normal 189" xfId="777"/>
    <cellStyle name="Normal 19" xfId="778"/>
    <cellStyle name="Normal 19 2" xfId="779"/>
    <cellStyle name="Normal 19 3" xfId="780"/>
    <cellStyle name="Normal 190" xfId="781"/>
    <cellStyle name="Normal 191" xfId="782"/>
    <cellStyle name="Normal 192" xfId="783"/>
    <cellStyle name="Normal 193" xfId="784"/>
    <cellStyle name="Normal 194" xfId="785"/>
    <cellStyle name="Normal 195" xfId="786"/>
    <cellStyle name="Normal 196" xfId="787"/>
    <cellStyle name="Normal 197" xfId="788"/>
    <cellStyle name="Normal 198" xfId="789"/>
    <cellStyle name="Normal 199" xfId="790"/>
    <cellStyle name="Normal 2" xfId="791"/>
    <cellStyle name="Normal 2 10" xfId="792"/>
    <cellStyle name="Normal 2 11" xfId="793"/>
    <cellStyle name="Normal 2 12" xfId="794"/>
    <cellStyle name="Normal 2 2" xfId="795"/>
    <cellStyle name="Normal 2 2 2" xfId="796"/>
    <cellStyle name="Normal 2 2 2 2" xfId="797"/>
    <cellStyle name="Normal 2 2 2 2 2" xfId="798"/>
    <cellStyle name="Normal 2 2 2 3" xfId="799"/>
    <cellStyle name="Normal 2 2 3" xfId="800"/>
    <cellStyle name="Normal 2 2 4" xfId="801"/>
    <cellStyle name="Normal 2 2_PSC_p. 230ab 182.2 Reg Asset 2012" xfId="802"/>
    <cellStyle name="Normal 2 3" xfId="803"/>
    <cellStyle name="Normal 2 3 2" xfId="804"/>
    <cellStyle name="Normal 2 3 2 2" xfId="805"/>
    <cellStyle name="Normal 2 3 3" xfId="806"/>
    <cellStyle name="Normal 2 3 4" xfId="807"/>
    <cellStyle name="Normal 2 4" xfId="808"/>
    <cellStyle name="Normal 2 4 2" xfId="809"/>
    <cellStyle name="Normal 2 4 3" xfId="810"/>
    <cellStyle name="Normal 2 4 4" xfId="811"/>
    <cellStyle name="Normal 2 5" xfId="812"/>
    <cellStyle name="Normal 2 5 2" xfId="813"/>
    <cellStyle name="Normal 2 5 3" xfId="814"/>
    <cellStyle name="Normal 2 5 4" xfId="815"/>
    <cellStyle name="Normal 2 6" xfId="816"/>
    <cellStyle name="Normal 2 7" xfId="817"/>
    <cellStyle name="Normal 2 8" xfId="818"/>
    <cellStyle name="Normal 2 9" xfId="819"/>
    <cellStyle name="Normal 2_Arapahoe-Cherokee-Ft Lupton-FSV-Xcel_140128" xfId="820"/>
    <cellStyle name="Normal 20" xfId="821"/>
    <cellStyle name="Normal 20 2" xfId="822"/>
    <cellStyle name="Normal 20 3" xfId="823"/>
    <cellStyle name="Normal 200" xfId="824"/>
    <cellStyle name="Normal 201" xfId="825"/>
    <cellStyle name="Normal 202" xfId="826"/>
    <cellStyle name="Normal 203" xfId="827"/>
    <cellStyle name="Normal 204" xfId="828"/>
    <cellStyle name="Normal 205" xfId="829"/>
    <cellStyle name="Normal 206" xfId="830"/>
    <cellStyle name="Normal 207" xfId="831"/>
    <cellStyle name="Normal 208" xfId="832"/>
    <cellStyle name="Normal 209" xfId="833"/>
    <cellStyle name="Normal 21" xfId="834"/>
    <cellStyle name="Normal 21 2" xfId="835"/>
    <cellStyle name="Normal 210" xfId="836"/>
    <cellStyle name="Normal 211" xfId="837"/>
    <cellStyle name="Normal 212" xfId="838"/>
    <cellStyle name="Normal 213" xfId="839"/>
    <cellStyle name="Normal 214" xfId="840"/>
    <cellStyle name="Normal 215" xfId="841"/>
    <cellStyle name="Normal 216" xfId="842"/>
    <cellStyle name="Normal 217" xfId="843"/>
    <cellStyle name="Normal 218" xfId="844"/>
    <cellStyle name="Normal 219" xfId="845"/>
    <cellStyle name="Normal 22" xfId="846"/>
    <cellStyle name="Normal 22 2" xfId="847"/>
    <cellStyle name="Normal 220" xfId="848"/>
    <cellStyle name="Normal 221" xfId="849"/>
    <cellStyle name="Normal 222" xfId="850"/>
    <cellStyle name="Normal 223" xfId="851"/>
    <cellStyle name="Normal 224" xfId="852"/>
    <cellStyle name="Normal 225" xfId="853"/>
    <cellStyle name="Normal 226" xfId="854"/>
    <cellStyle name="Normal 227" xfId="855"/>
    <cellStyle name="Normal 228" xfId="856"/>
    <cellStyle name="Normal 229" xfId="857"/>
    <cellStyle name="Normal 23" xfId="858"/>
    <cellStyle name="Normal 23 2" xfId="859"/>
    <cellStyle name="Normal 230" xfId="860"/>
    <cellStyle name="Normal 231" xfId="861"/>
    <cellStyle name="Normal 232" xfId="862"/>
    <cellStyle name="Normal 233" xfId="863"/>
    <cellStyle name="Normal 234" xfId="864"/>
    <cellStyle name="Normal 235" xfId="865"/>
    <cellStyle name="Normal 236" xfId="866"/>
    <cellStyle name="Normal 237" xfId="867"/>
    <cellStyle name="Normal 238" xfId="868"/>
    <cellStyle name="Normal 239" xfId="869"/>
    <cellStyle name="Normal 24" xfId="870"/>
    <cellStyle name="Normal 24 2" xfId="871"/>
    <cellStyle name="Normal 240" xfId="872"/>
    <cellStyle name="Normal 241" xfId="873"/>
    <cellStyle name="Normal 242" xfId="874"/>
    <cellStyle name="Normal 243" xfId="875"/>
    <cellStyle name="Normal 244" xfId="876"/>
    <cellStyle name="Normal 245" xfId="877"/>
    <cellStyle name="Normal 246" xfId="878"/>
    <cellStyle name="Normal 247" xfId="879"/>
    <cellStyle name="Normal 248" xfId="880"/>
    <cellStyle name="Normal 249" xfId="881"/>
    <cellStyle name="Normal 25" xfId="882"/>
    <cellStyle name="Normal 25 2" xfId="883"/>
    <cellStyle name="Normal 250" xfId="884"/>
    <cellStyle name="Normal 251" xfId="885"/>
    <cellStyle name="Normal 252" xfId="886"/>
    <cellStyle name="Normal 253" xfId="887"/>
    <cellStyle name="Normal 254" xfId="888"/>
    <cellStyle name="Normal 255" xfId="889"/>
    <cellStyle name="Normal 256" xfId="890"/>
    <cellStyle name="Normal 257" xfId="891"/>
    <cellStyle name="Normal 258" xfId="892"/>
    <cellStyle name="Normal 258 2" xfId="893"/>
    <cellStyle name="Normal 259" xfId="894"/>
    <cellStyle name="Normal 26" xfId="895"/>
    <cellStyle name="Normal 26 2" xfId="896"/>
    <cellStyle name="Normal 260" xfId="897"/>
    <cellStyle name="Normal 261" xfId="898"/>
    <cellStyle name="Normal 262" xfId="899"/>
    <cellStyle name="Normal 263" xfId="900"/>
    <cellStyle name="Normal 264" xfId="901"/>
    <cellStyle name="Normal 265" xfId="902"/>
    <cellStyle name="Normal 266" xfId="903"/>
    <cellStyle name="Normal 27" xfId="904"/>
    <cellStyle name="Normal 27 2" xfId="905"/>
    <cellStyle name="Normal 28" xfId="906"/>
    <cellStyle name="Normal 28 2" xfId="907"/>
    <cellStyle name="Normal 29" xfId="908"/>
    <cellStyle name="Normal 29 2" xfId="909"/>
    <cellStyle name="Normal 3" xfId="910"/>
    <cellStyle name="Normal 3 2" xfId="911"/>
    <cellStyle name="Normal 3 2 2" xfId="912"/>
    <cellStyle name="Normal 3 2 3" xfId="913"/>
    <cellStyle name="Normal 3 2 4" xfId="914"/>
    <cellStyle name="Normal 3 2 5" xfId="915"/>
    <cellStyle name="Normal 3 3" xfId="916"/>
    <cellStyle name="Normal 3 3 2" xfId="917"/>
    <cellStyle name="Normal 3 4" xfId="918"/>
    <cellStyle name="Normal 3 5" xfId="919"/>
    <cellStyle name="Normal 3 6" xfId="920"/>
    <cellStyle name="Normal 3_Hydro Proposed Expense" xfId="921"/>
    <cellStyle name="Normal 30" xfId="922"/>
    <cellStyle name="Normal 30 2" xfId="923"/>
    <cellStyle name="Normal 31" xfId="924"/>
    <cellStyle name="Normal 31 2" xfId="925"/>
    <cellStyle name="Normal 32" xfId="926"/>
    <cellStyle name="Normal 32 2" xfId="927"/>
    <cellStyle name="Normal 33" xfId="928"/>
    <cellStyle name="Normal 33 2" xfId="929"/>
    <cellStyle name="Normal 34" xfId="930"/>
    <cellStyle name="Normal 34 2" xfId="931"/>
    <cellStyle name="Normal 35" xfId="932"/>
    <cellStyle name="Normal 35 2" xfId="933"/>
    <cellStyle name="Normal 36" xfId="934"/>
    <cellStyle name="Normal 36 2" xfId="935"/>
    <cellStyle name="Normal 37" xfId="936"/>
    <cellStyle name="Normal 38" xfId="937"/>
    <cellStyle name="Normal 39" xfId="938"/>
    <cellStyle name="Normal 4" xfId="939"/>
    <cellStyle name="Normal 4 2" xfId="940"/>
    <cellStyle name="Normal 4 2 2" xfId="941"/>
    <cellStyle name="Normal 4 2 3" xfId="942"/>
    <cellStyle name="Normal 4 2 4" xfId="943"/>
    <cellStyle name="Normal 4 3" xfId="944"/>
    <cellStyle name="Normal 4 4" xfId="945"/>
    <cellStyle name="Normal 4 4 2" xfId="946"/>
    <cellStyle name="Normal 4 5" xfId="947"/>
    <cellStyle name="Normal 4 6" xfId="948"/>
    <cellStyle name="Normal 4 7" xfId="949"/>
    <cellStyle name="Normal 4 8" xfId="950"/>
    <cellStyle name="Normal 4_ARO calc 2009 PI 1 2 Est Cash Flow" xfId="951"/>
    <cellStyle name="Normal 40" xfId="952"/>
    <cellStyle name="Normal 41" xfId="953"/>
    <cellStyle name="Normal 42" xfId="954"/>
    <cellStyle name="Normal 43" xfId="955"/>
    <cellStyle name="Normal 44" xfId="956"/>
    <cellStyle name="Normal 45" xfId="957"/>
    <cellStyle name="Normal 46" xfId="958"/>
    <cellStyle name="Normal 47" xfId="959"/>
    <cellStyle name="Normal 48" xfId="960"/>
    <cellStyle name="Normal 49" xfId="961"/>
    <cellStyle name="Normal 5" xfId="962"/>
    <cellStyle name="Normal 5 2" xfId="963"/>
    <cellStyle name="Normal 5 2 2" xfId="964"/>
    <cellStyle name="Normal 5 2 3" xfId="965"/>
    <cellStyle name="Normal 5 2 4" xfId="966"/>
    <cellStyle name="Normal 5 3" xfId="967"/>
    <cellStyle name="Normal 5 4" xfId="968"/>
    <cellStyle name="Normal 5 4 2" xfId="969"/>
    <cellStyle name="Normal 5 5" xfId="970"/>
    <cellStyle name="Normal 5_ARO calc 2009 PI 1 2 Est Cash Flow" xfId="971"/>
    <cellStyle name="Normal 50" xfId="972"/>
    <cellStyle name="Normal 51" xfId="973"/>
    <cellStyle name="Normal 52" xfId="974"/>
    <cellStyle name="Normal 53" xfId="975"/>
    <cellStyle name="Normal 54" xfId="976"/>
    <cellStyle name="Normal 55" xfId="977"/>
    <cellStyle name="Normal 56" xfId="978"/>
    <cellStyle name="Normal 57" xfId="979"/>
    <cellStyle name="Normal 58" xfId="980"/>
    <cellStyle name="Normal 59" xfId="981"/>
    <cellStyle name="Normal 6" xfId="982"/>
    <cellStyle name="Normal 6 10" xfId="983"/>
    <cellStyle name="Normal 6 11" xfId="984"/>
    <cellStyle name="Normal 6 12" xfId="985"/>
    <cellStyle name="Normal 6 13" xfId="986"/>
    <cellStyle name="Normal 6 2" xfId="987"/>
    <cellStyle name="Normal 6 2 2" xfId="988"/>
    <cellStyle name="Normal 6 2 2 2" xfId="989"/>
    <cellStyle name="Normal 6 2 2 3" xfId="990"/>
    <cellStyle name="Normal 6 2 3" xfId="991"/>
    <cellStyle name="Normal 6 2 4" xfId="992"/>
    <cellStyle name="Normal 6 2 5" xfId="993"/>
    <cellStyle name="Normal 6 2_Ocotillo" xfId="994"/>
    <cellStyle name="Normal 6 3" xfId="995"/>
    <cellStyle name="Normal 6 3 2" xfId="996"/>
    <cellStyle name="Normal 6 3 2 2" xfId="997"/>
    <cellStyle name="Normal 6 3 2 3" xfId="998"/>
    <cellStyle name="Normal 6 3 3" xfId="999"/>
    <cellStyle name="Normal 6 3 4" xfId="1000"/>
    <cellStyle name="Normal 6 3_Ocotillo" xfId="1001"/>
    <cellStyle name="Normal 6 4" xfId="1002"/>
    <cellStyle name="Normal 6 4 2" xfId="1003"/>
    <cellStyle name="Normal 6 4 2 2" xfId="1004"/>
    <cellStyle name="Normal 6 4 2 3" xfId="1005"/>
    <cellStyle name="Normal 6 4 3" xfId="1006"/>
    <cellStyle name="Normal 6 4 4" xfId="1007"/>
    <cellStyle name="Normal 6 4_Ocotillo" xfId="1008"/>
    <cellStyle name="Normal 6 5" xfId="1009"/>
    <cellStyle name="Normal 6 5 2" xfId="1010"/>
    <cellStyle name="Normal 6 5 2 2" xfId="1011"/>
    <cellStyle name="Normal 6 5 2 3" xfId="1012"/>
    <cellStyle name="Normal 6 5 3" xfId="1013"/>
    <cellStyle name="Normal 6 5 3 2" xfId="1014"/>
    <cellStyle name="Normal 6 5 3 3" xfId="1015"/>
    <cellStyle name="Normal 6 5 4" xfId="1016"/>
    <cellStyle name="Normal 6 5 5" xfId="1017"/>
    <cellStyle name="Normal 6 5_Ocotillo" xfId="1018"/>
    <cellStyle name="Normal 6 6" xfId="1019"/>
    <cellStyle name="Normal 6 6 2" xfId="1020"/>
    <cellStyle name="Normal 6 6 3" xfId="1021"/>
    <cellStyle name="Normal 6 7" xfId="1022"/>
    <cellStyle name="Normal 6 7 2" xfId="1023"/>
    <cellStyle name="Normal 6 7 3" xfId="1024"/>
    <cellStyle name="Normal 6 8" xfId="1025"/>
    <cellStyle name="Normal 6 8 2" xfId="1026"/>
    <cellStyle name="Normal 6 8 3" xfId="1027"/>
    <cellStyle name="Normal 6 9" xfId="1028"/>
    <cellStyle name="Normal 6 9 2" xfId="1029"/>
    <cellStyle name="Normal 6 9 3" xfId="1030"/>
    <cellStyle name="Normal 6_Ocotillo" xfId="1031"/>
    <cellStyle name="Normal 60" xfId="1032"/>
    <cellStyle name="Normal 61" xfId="1033"/>
    <cellStyle name="Normal 62" xfId="1034"/>
    <cellStyle name="Normal 63" xfId="1035"/>
    <cellStyle name="Normal 64" xfId="1036"/>
    <cellStyle name="Normal 64 2" xfId="1037"/>
    <cellStyle name="Normal 65" xfId="1038"/>
    <cellStyle name="Normal 65 2" xfId="1039"/>
    <cellStyle name="Normal 66" xfId="1040"/>
    <cellStyle name="Normal 66 2" xfId="1041"/>
    <cellStyle name="Normal 67" xfId="1042"/>
    <cellStyle name="Normal 67 2" xfId="1043"/>
    <cellStyle name="Normal 68" xfId="1044"/>
    <cellStyle name="Normal 68 2" xfId="1045"/>
    <cellStyle name="Normal 69" xfId="1046"/>
    <cellStyle name="Normal 69 2" xfId="1047"/>
    <cellStyle name="Normal 7" xfId="1048"/>
    <cellStyle name="Normal 7 2" xfId="1049"/>
    <cellStyle name="Normal 7 2 2" xfId="1050"/>
    <cellStyle name="Normal 7 2 3" xfId="1051"/>
    <cellStyle name="Normal 7 3" xfId="1052"/>
    <cellStyle name="Normal 7 3 2" xfId="1053"/>
    <cellStyle name="Normal 7 4" xfId="1054"/>
    <cellStyle name="Normal 7_Ocotillo" xfId="1055"/>
    <cellStyle name="Normal 70" xfId="1056"/>
    <cellStyle name="Normal 70 2" xfId="1057"/>
    <cellStyle name="Normal 71" xfId="1058"/>
    <cellStyle name="Normal 71 2" xfId="1059"/>
    <cellStyle name="Normal 72" xfId="1060"/>
    <cellStyle name="Normal 72 2" xfId="1061"/>
    <cellStyle name="Normal 73" xfId="1062"/>
    <cellStyle name="Normal 73 2" xfId="1063"/>
    <cellStyle name="Normal 74" xfId="1064"/>
    <cellStyle name="Normal 74 2" xfId="1065"/>
    <cellStyle name="Normal 75" xfId="1066"/>
    <cellStyle name="Normal 75 2" xfId="1067"/>
    <cellStyle name="Normal 76" xfId="1068"/>
    <cellStyle name="Normal 76 2" xfId="1069"/>
    <cellStyle name="Normal 77" xfId="1070"/>
    <cellStyle name="Normal 77 2" xfId="1071"/>
    <cellStyle name="Normal 78" xfId="1072"/>
    <cellStyle name="Normal 78 2" xfId="1073"/>
    <cellStyle name="Normal 78 3" xfId="1074"/>
    <cellStyle name="Normal 79" xfId="1075"/>
    <cellStyle name="Normal 8" xfId="1076"/>
    <cellStyle name="Normal 8 2" xfId="1077"/>
    <cellStyle name="Normal 8 2 2" xfId="1078"/>
    <cellStyle name="Normal 8 2 3" xfId="1079"/>
    <cellStyle name="Normal 8 3" xfId="1080"/>
    <cellStyle name="Normal 8 3 2" xfId="1081"/>
    <cellStyle name="Normal 8 3 3" xfId="1082"/>
    <cellStyle name="Normal 8 3 4" xfId="1083"/>
    <cellStyle name="Normal 8 4" xfId="1084"/>
    <cellStyle name="Normal 8_Ocotillo" xfId="1085"/>
    <cellStyle name="Normal 80" xfId="1086"/>
    <cellStyle name="Normal 81" xfId="1087"/>
    <cellStyle name="Normal 82" xfId="1088"/>
    <cellStyle name="Normal 83" xfId="1089"/>
    <cellStyle name="Normal 84" xfId="1090"/>
    <cellStyle name="Normal 85" xfId="1091"/>
    <cellStyle name="Normal 86" xfId="1092"/>
    <cellStyle name="Normal 87" xfId="1093"/>
    <cellStyle name="Normal 88" xfId="1094"/>
    <cellStyle name="Normal 89" xfId="1095"/>
    <cellStyle name="Normal 9" xfId="1096"/>
    <cellStyle name="Normal 9 2" xfId="1097"/>
    <cellStyle name="Normal 9 2 2" xfId="1098"/>
    <cellStyle name="Normal 9 3" xfId="1099"/>
    <cellStyle name="Normal 9 3 2" xfId="1100"/>
    <cellStyle name="Normal 9 4" xfId="1101"/>
    <cellStyle name="Normal 9_Tab 9 Reserve by Unit" xfId="1102"/>
    <cellStyle name="Normal 90" xfId="1103"/>
    <cellStyle name="Normal 91" xfId="1104"/>
    <cellStyle name="Normal 92" xfId="1105"/>
    <cellStyle name="Normal 93" xfId="1106"/>
    <cellStyle name="Normal 94" xfId="1107"/>
    <cellStyle name="Normal 95" xfId="1108"/>
    <cellStyle name="Normal 96" xfId="1109"/>
    <cellStyle name="Normal 97" xfId="1110"/>
    <cellStyle name="Normal 98" xfId="1111"/>
    <cellStyle name="Normal 99" xfId="1112"/>
    <cellStyle name="Normal+border" xfId="1113"/>
    <cellStyle name="Normal+border 2" xfId="1114"/>
    <cellStyle name="Normal+border 3" xfId="1115"/>
    <cellStyle name="Normal+shade" xfId="1116"/>
    <cellStyle name="Note 2" xfId="1117"/>
    <cellStyle name="Note 2 2" xfId="1118"/>
    <cellStyle name="Note 2 2 2" xfId="1119"/>
    <cellStyle name="Note 2 2 2 2" xfId="1120"/>
    <cellStyle name="Note 2 2 2 2 2" xfId="1121"/>
    <cellStyle name="Note 2 2 2 2_Tab 9 Reserve by Unit" xfId="1122"/>
    <cellStyle name="Note 2 2 2 3" xfId="1123"/>
    <cellStyle name="Note 2 2 2_Tab 9 Reserve by Unit" xfId="1124"/>
    <cellStyle name="Note 2 2 3" xfId="1125"/>
    <cellStyle name="Note 2 2 3 2" xfId="1126"/>
    <cellStyle name="Note 2 2 3_Tab 9 Reserve by Unit" xfId="1127"/>
    <cellStyle name="Note 2 2 4" xfId="1128"/>
    <cellStyle name="Note 2 2 5" xfId="1129"/>
    <cellStyle name="Note 2 2_Tab 9 Reserve by Unit" xfId="1130"/>
    <cellStyle name="Note 2 3" xfId="1131"/>
    <cellStyle name="Note 3" xfId="1132"/>
    <cellStyle name="Note 3 2" xfId="1133"/>
    <cellStyle name="Note 3 2 2" xfId="1134"/>
    <cellStyle name="Note 3 3" xfId="1135"/>
    <cellStyle name="Note 4" xfId="1136"/>
    <cellStyle name="nozero" xfId="1137"/>
    <cellStyle name="nozero 2" xfId="1138"/>
    <cellStyle name="nozero 2 2" xfId="1139"/>
    <cellStyle name="nozero 2 2 2" xfId="1140"/>
    <cellStyle name="nozero 2 3" xfId="1141"/>
    <cellStyle name="nozero 3" xfId="1142"/>
    <cellStyle name="nozero 3 2" xfId="1143"/>
    <cellStyle name="nozero 4" xfId="1144"/>
    <cellStyle name="Outlined" xfId="1145"/>
    <cellStyle name="Output 2" xfId="1146"/>
    <cellStyle name="Output 3" xfId="1147"/>
    <cellStyle name="Page Heading Large" xfId="1148"/>
    <cellStyle name="Page Heading Small" xfId="1149"/>
    <cellStyle name="Page Title" xfId="1150"/>
    <cellStyle name="Percent" xfId="1468" builtinId="5"/>
    <cellStyle name="Percent (0)" xfId="1151"/>
    <cellStyle name="Percent (0) 2" xfId="1152"/>
    <cellStyle name="Percent (0) 2 2" xfId="1153"/>
    <cellStyle name="Percent (0) 3" xfId="1154"/>
    <cellStyle name="Percent (0) 3 2" xfId="1155"/>
    <cellStyle name="Percent (0) 3 2 2" xfId="1156"/>
    <cellStyle name="Percent (0) 3 3" xfId="1157"/>
    <cellStyle name="Percent (0) 4" xfId="1158"/>
    <cellStyle name="Percent [.00%]" xfId="1159"/>
    <cellStyle name="Percent [0]" xfId="1160"/>
    <cellStyle name="Percent [1]" xfId="1161"/>
    <cellStyle name="Percent [2]" xfId="1162"/>
    <cellStyle name="Percent [2] 2" xfId="1163"/>
    <cellStyle name="Percent [2] 2 2" xfId="1164"/>
    <cellStyle name="Percent [2] 2 3" xfId="1165"/>
    <cellStyle name="Percent 1" xfId="1166"/>
    <cellStyle name="Percent 10" xfId="1167"/>
    <cellStyle name="Percent 100" xfId="1168"/>
    <cellStyle name="Percent 101" xfId="1169"/>
    <cellStyle name="Percent 102" xfId="1170"/>
    <cellStyle name="Percent 103" xfId="1171"/>
    <cellStyle name="Percent 104" xfId="1172"/>
    <cellStyle name="Percent 105" xfId="1173"/>
    <cellStyle name="Percent 106" xfId="1174"/>
    <cellStyle name="Percent 107" xfId="1175"/>
    <cellStyle name="Percent 108" xfId="1176"/>
    <cellStyle name="Percent 109" xfId="1177"/>
    <cellStyle name="Percent 11" xfId="1178"/>
    <cellStyle name="Percent 110" xfId="1179"/>
    <cellStyle name="Percent 111" xfId="1180"/>
    <cellStyle name="Percent 112" xfId="1181"/>
    <cellStyle name="Percent 113" xfId="1182"/>
    <cellStyle name="Percent 114" xfId="1183"/>
    <cellStyle name="Percent 115" xfId="1184"/>
    <cellStyle name="Percent 116" xfId="1185"/>
    <cellStyle name="Percent 117" xfId="1186"/>
    <cellStyle name="Percent 118" xfId="1187"/>
    <cellStyle name="Percent 119" xfId="1188"/>
    <cellStyle name="Percent 12" xfId="1189"/>
    <cellStyle name="Percent 120" xfId="1190"/>
    <cellStyle name="Percent 121" xfId="1191"/>
    <cellStyle name="Percent 122" xfId="1192"/>
    <cellStyle name="Percent 123" xfId="1193"/>
    <cellStyle name="Percent 124" xfId="1194"/>
    <cellStyle name="Percent 125" xfId="1195"/>
    <cellStyle name="Percent 126" xfId="1196"/>
    <cellStyle name="Percent 127" xfId="1197"/>
    <cellStyle name="Percent 128" xfId="1198"/>
    <cellStyle name="Percent 129" xfId="1199"/>
    <cellStyle name="Percent 13" xfId="1200"/>
    <cellStyle name="Percent 130" xfId="1201"/>
    <cellStyle name="Percent 131" xfId="1202"/>
    <cellStyle name="Percent 132" xfId="1203"/>
    <cellStyle name="Percent 133" xfId="1204"/>
    <cellStyle name="Percent 134" xfId="1205"/>
    <cellStyle name="Percent 135" xfId="1206"/>
    <cellStyle name="Percent 136" xfId="1207"/>
    <cellStyle name="Percent 137" xfId="1208"/>
    <cellStyle name="Percent 138" xfId="1209"/>
    <cellStyle name="Percent 139" xfId="1210"/>
    <cellStyle name="Percent 14" xfId="1211"/>
    <cellStyle name="Percent 140" xfId="1212"/>
    <cellStyle name="Percent 141" xfId="1213"/>
    <cellStyle name="Percent 142" xfId="1214"/>
    <cellStyle name="Percent 143" xfId="1215"/>
    <cellStyle name="Percent 144" xfId="1216"/>
    <cellStyle name="Percent 145" xfId="1217"/>
    <cellStyle name="Percent 146" xfId="1218"/>
    <cellStyle name="Percent 147" xfId="1219"/>
    <cellStyle name="Percent 148" xfId="1220"/>
    <cellStyle name="Percent 149" xfId="1221"/>
    <cellStyle name="Percent 15" xfId="1222"/>
    <cellStyle name="Percent 150" xfId="1223"/>
    <cellStyle name="Percent 151" xfId="1224"/>
    <cellStyle name="Percent 152" xfId="1225"/>
    <cellStyle name="Percent 153" xfId="1226"/>
    <cellStyle name="Percent 154" xfId="1227"/>
    <cellStyle name="Percent 155" xfId="1228"/>
    <cellStyle name="Percent 16" xfId="1229"/>
    <cellStyle name="Percent 17" xfId="1230"/>
    <cellStyle name="Percent 18" xfId="1231"/>
    <cellStyle name="Percent 19" xfId="1232"/>
    <cellStyle name="Percent 2" xfId="1233"/>
    <cellStyle name="Percent 2 2" xfId="1234"/>
    <cellStyle name="Percent 2 2 2" xfId="1235"/>
    <cellStyle name="Percent 2 3" xfId="1236"/>
    <cellStyle name="Percent 2 3 2" xfId="1237"/>
    <cellStyle name="Percent 2 3 3" xfId="1238"/>
    <cellStyle name="Percent 2 4" xfId="1239"/>
    <cellStyle name="Percent 2 5" xfId="1240"/>
    <cellStyle name="Percent 2 6" xfId="1241"/>
    <cellStyle name="Percent 2 7" xfId="1242"/>
    <cellStyle name="Percent 20" xfId="1243"/>
    <cellStyle name="Percent 21" xfId="1244"/>
    <cellStyle name="Percent 22" xfId="1245"/>
    <cellStyle name="Percent 23" xfId="1246"/>
    <cellStyle name="Percent 24" xfId="1247"/>
    <cellStyle name="Percent 25" xfId="1248"/>
    <cellStyle name="Percent 26" xfId="1249"/>
    <cellStyle name="Percent 27" xfId="1250"/>
    <cellStyle name="Percent 28" xfId="1251"/>
    <cellStyle name="Percent 29" xfId="1252"/>
    <cellStyle name="Percent 3" xfId="1253"/>
    <cellStyle name="Percent 3 2" xfId="1254"/>
    <cellStyle name="Percent 3 2 2" xfId="1255"/>
    <cellStyle name="Percent 3 2 2 2" xfId="1256"/>
    <cellStyle name="Percent 3 2 2 3" xfId="1257"/>
    <cellStyle name="Percent 3 2 3" xfId="1258"/>
    <cellStyle name="Percent 3 2 4" xfId="1259"/>
    <cellStyle name="Percent 3 2 5" xfId="1260"/>
    <cellStyle name="Percent 3 2 6" xfId="1261"/>
    <cellStyle name="Percent 3 3" xfId="1262"/>
    <cellStyle name="Percent 3 3 2" xfId="1263"/>
    <cellStyle name="Percent 3 3 3" xfId="1264"/>
    <cellStyle name="Percent 3 4" xfId="1265"/>
    <cellStyle name="Percent 3 4 2" xfId="1266"/>
    <cellStyle name="Percent 3 4 3" xfId="1267"/>
    <cellStyle name="Percent 3 5" xfId="1268"/>
    <cellStyle name="Percent 3 6" xfId="1269"/>
    <cellStyle name="Percent 3 7" xfId="1270"/>
    <cellStyle name="Percent 3 8" xfId="1271"/>
    <cellStyle name="Percent 30" xfId="1272"/>
    <cellStyle name="Percent 31" xfId="1273"/>
    <cellStyle name="Percent 32" xfId="1274"/>
    <cellStyle name="Percent 33" xfId="1275"/>
    <cellStyle name="Percent 34" xfId="1276"/>
    <cellStyle name="Percent 35" xfId="1277"/>
    <cellStyle name="Percent 36" xfId="1278"/>
    <cellStyle name="Percent 37" xfId="1279"/>
    <cellStyle name="Percent 38" xfId="1280"/>
    <cellStyle name="Percent 39" xfId="1281"/>
    <cellStyle name="Percent 4" xfId="1282"/>
    <cellStyle name="Percent 4 2" xfId="1283"/>
    <cellStyle name="Percent 40" xfId="1284"/>
    <cellStyle name="Percent 41" xfId="1285"/>
    <cellStyle name="Percent 42" xfId="1286"/>
    <cellStyle name="Percent 43" xfId="1287"/>
    <cellStyle name="Percent 44" xfId="1288"/>
    <cellStyle name="Percent 45" xfId="1289"/>
    <cellStyle name="Percent 46" xfId="1290"/>
    <cellStyle name="Percent 47" xfId="1291"/>
    <cellStyle name="Percent 48" xfId="1292"/>
    <cellStyle name="Percent 49" xfId="1293"/>
    <cellStyle name="Percent 5" xfId="1294"/>
    <cellStyle name="Percent 50" xfId="1295"/>
    <cellStyle name="Percent 51" xfId="1296"/>
    <cellStyle name="Percent 52" xfId="1297"/>
    <cellStyle name="Percent 53" xfId="1298"/>
    <cellStyle name="Percent 54" xfId="1299"/>
    <cellStyle name="Percent 55" xfId="1300"/>
    <cellStyle name="Percent 56" xfId="1301"/>
    <cellStyle name="Percent 57" xfId="1302"/>
    <cellStyle name="Percent 58" xfId="1303"/>
    <cellStyle name="Percent 59" xfId="1304"/>
    <cellStyle name="Percent 6" xfId="1305"/>
    <cellStyle name="Percent 6 2" xfId="1306"/>
    <cellStyle name="Percent 6 2 2" xfId="1307"/>
    <cellStyle name="Percent 6 3" xfId="1308"/>
    <cellStyle name="Percent 60" xfId="1309"/>
    <cellStyle name="Percent 61" xfId="1310"/>
    <cellStyle name="Percent 62" xfId="1311"/>
    <cellStyle name="Percent 63" xfId="1312"/>
    <cellStyle name="Percent 64" xfId="1313"/>
    <cellStyle name="Percent 65" xfId="1314"/>
    <cellStyle name="Percent 66" xfId="1315"/>
    <cellStyle name="Percent 67" xfId="1316"/>
    <cellStyle name="Percent 68" xfId="1317"/>
    <cellStyle name="Percent 69" xfId="1318"/>
    <cellStyle name="Percent 7" xfId="1319"/>
    <cellStyle name="Percent 7 2" xfId="1320"/>
    <cellStyle name="Percent 7 2 2" xfId="1321"/>
    <cellStyle name="Percent 7 3" xfId="1322"/>
    <cellStyle name="Percent 70" xfId="1323"/>
    <cellStyle name="Percent 71" xfId="1324"/>
    <cellStyle name="Percent 72" xfId="1325"/>
    <cellStyle name="Percent 73" xfId="1326"/>
    <cellStyle name="Percent 74" xfId="1327"/>
    <cellStyle name="Percent 75" xfId="1328"/>
    <cellStyle name="Percent 76" xfId="1329"/>
    <cellStyle name="Percent 77" xfId="1330"/>
    <cellStyle name="Percent 78" xfId="1331"/>
    <cellStyle name="Percent 79" xfId="1332"/>
    <cellStyle name="Percent 8" xfId="1333"/>
    <cellStyle name="Percent 8 2" xfId="1334"/>
    <cellStyle name="Percent 80" xfId="1335"/>
    <cellStyle name="Percent 81" xfId="1336"/>
    <cellStyle name="Percent 82" xfId="1337"/>
    <cellStyle name="Percent 83" xfId="1338"/>
    <cellStyle name="Percent 84" xfId="1339"/>
    <cellStyle name="Percent 85" xfId="1340"/>
    <cellStyle name="Percent 86" xfId="1341"/>
    <cellStyle name="Percent 87" xfId="1342"/>
    <cellStyle name="Percent 88" xfId="1343"/>
    <cellStyle name="Percent 89" xfId="1344"/>
    <cellStyle name="Percent 9" xfId="1345"/>
    <cellStyle name="Percent 90" xfId="1346"/>
    <cellStyle name="Percent 91" xfId="1347"/>
    <cellStyle name="Percent 92" xfId="1348"/>
    <cellStyle name="Percent 93" xfId="1349"/>
    <cellStyle name="Percent 94" xfId="1350"/>
    <cellStyle name="Percent 95" xfId="1351"/>
    <cellStyle name="Percent 96" xfId="1352"/>
    <cellStyle name="Percent 97" xfId="1353"/>
    <cellStyle name="Percent 98" xfId="1354"/>
    <cellStyle name="Percent 99" xfId="1355"/>
    <cellStyle name="Percent Hard" xfId="1356"/>
    <cellStyle name="Power Price" xfId="1357"/>
    <cellStyle name="Present Value" xfId="1358"/>
    <cellStyle name="PSChar" xfId="1359"/>
    <cellStyle name="PSChar 2" xfId="1360"/>
    <cellStyle name="PSChar 2 2" xfId="1361"/>
    <cellStyle name="PSChar 3" xfId="1362"/>
    <cellStyle name="PSDate" xfId="1363"/>
    <cellStyle name="PSDate 2" xfId="1364"/>
    <cellStyle name="PSDate 2 2" xfId="1365"/>
    <cellStyle name="PSDate 3" xfId="1366"/>
    <cellStyle name="PSDec" xfId="1367"/>
    <cellStyle name="PSDec 2" xfId="1368"/>
    <cellStyle name="PSDec 2 2" xfId="1369"/>
    <cellStyle name="PSDec 3" xfId="1370"/>
    <cellStyle name="PSHeading" xfId="1371"/>
    <cellStyle name="PSHeading 2" xfId="1372"/>
    <cellStyle name="PSHeading 2 2" xfId="1373"/>
    <cellStyle name="PSHeading 3" xfId="1374"/>
    <cellStyle name="PSInt" xfId="1375"/>
    <cellStyle name="PSInt 2" xfId="1376"/>
    <cellStyle name="PSInt 2 2" xfId="1377"/>
    <cellStyle name="PSInt 3" xfId="1378"/>
    <cellStyle name="PSSpacer" xfId="1379"/>
    <cellStyle name="PSSpacer 2" xfId="1380"/>
    <cellStyle name="PSSpacer 2 2" xfId="1381"/>
    <cellStyle name="PSSpacer 3" xfId="1382"/>
    <cellStyle name="RangeBelow" xfId="1383"/>
    <cellStyle name="RangeBelow 2" xfId="1384"/>
    <cellStyle name="RangeBelow 2 2" xfId="1385"/>
    <cellStyle name="RangeBelow 3" xfId="1386"/>
    <cellStyle name="Regular" xfId="1387"/>
    <cellStyle name="Reports" xfId="1388"/>
    <cellStyle name="RevList" xfId="1389"/>
    <cellStyle name="Section Heading-Large" xfId="1390"/>
    <cellStyle name="Section Heading-Small" xfId="1391"/>
    <cellStyle name="Shaded" xfId="1392"/>
    <cellStyle name="Shading" xfId="1393"/>
    <cellStyle name="SMALL HEADINGS" xfId="1394"/>
    <cellStyle name="Style 1" xfId="1395"/>
    <cellStyle name="Style 1 2" xfId="1396"/>
    <cellStyle name="Style 1 3" xfId="1397"/>
    <cellStyle name="Style 1 3 2" xfId="1398"/>
    <cellStyle name="Style 1 4" xfId="1399"/>
    <cellStyle name="Style 1_ Other Current Expense" xfId="1400"/>
    <cellStyle name="SUB HEADING" xfId="1401"/>
    <cellStyle name="SubRoutine" xfId="1402"/>
    <cellStyle name="SubRoutine 2" xfId="1403"/>
    <cellStyle name="SubRoutine 2 2" xfId="1404"/>
    <cellStyle name="SubRoutine 3" xfId="1405"/>
    <cellStyle name="Subtotal" xfId="1406"/>
    <cellStyle name="Table Col Head" xfId="1407"/>
    <cellStyle name="table lookup" xfId="1408"/>
    <cellStyle name="table lookup 2" xfId="1409"/>
    <cellStyle name="table lookup_Ocotillo" xfId="1410"/>
    <cellStyle name="Table Sub Head" xfId="1411"/>
    <cellStyle name="Table Title" xfId="1412"/>
    <cellStyle name="Table Units" xfId="1413"/>
    <cellStyle name="Tabs" xfId="1414"/>
    <cellStyle name="Test" xfId="1415"/>
    <cellStyle name="Test 2" xfId="1416"/>
    <cellStyle name="Test 2 2" xfId="1417"/>
    <cellStyle name="Test 2 3" xfId="1418"/>
    <cellStyle name="Test 3" xfId="1419"/>
    <cellStyle name="þ(Î'_x000c_ïþ÷_x000c_âþÖ_x0006__x0002_Þ”_x0013__x0007__x0001__x0001_" xfId="1420"/>
    <cellStyle name="þ(Î'_x000c_ïþ÷_x000c_âþÖ_x0006__x0002_Þ”_x0013__x0007__x0001__x0001_ 2" xfId="1421"/>
    <cellStyle name="þ(Î'_x000c_ïþ÷_x000c_âþÖ_x0006__x0002_Þ”_x0013__x0007__x0001__x0001_ 2 2" xfId="1422"/>
    <cellStyle name="þ(Î'_x000c_ïþ÷_x000c_âþÖ_x0006__x0002_Þ”_x0013__x0007__x0001__x0001_ 2 2 2" xfId="1423"/>
    <cellStyle name="þ(Î'_x000c_ïþ÷_x000c_âþÖ_x0006__x0002_Þ”_x0013__x0007__x0001__x0001_ 2 3" xfId="1424"/>
    <cellStyle name="þ(Î'_x000c_ïþ÷_x000c_âþÖ_x0006__x0002_Þ”_x0013__x0007__x0001__x0001_ 3" xfId="1425"/>
    <cellStyle name="þ(Î'_x000c_ïþ÷_x000c_âþÖ_x0006__x0002_Þ”_x0013__x0007__x0001__x0001_ 3 2" xfId="1426"/>
    <cellStyle name="þ(Î'_x000c_ïþ÷_x000c_âþÖ_x0006__x0002_Þ”_x0013__x0007__x0001__x0001_ 4" xfId="1427"/>
    <cellStyle name="Thousands" xfId="1428"/>
    <cellStyle name="Thousands 2" xfId="1429"/>
    <cellStyle name="Thousands 2 2" xfId="1430"/>
    <cellStyle name="Thousands 2 2 2" xfId="1431"/>
    <cellStyle name="Thousands 2 3" xfId="1432"/>
    <cellStyle name="Thousands 3" xfId="1433"/>
    <cellStyle name="Thousands 3 2" xfId="1434"/>
    <cellStyle name="Thousands 4" xfId="1435"/>
    <cellStyle name="Thousands1" xfId="1436"/>
    <cellStyle name="Thousands1 2" xfId="1437"/>
    <cellStyle name="Thousands1 2 2" xfId="1438"/>
    <cellStyle name="Thousands1 2 2 2" xfId="1439"/>
    <cellStyle name="Thousands1 2 3" xfId="1440"/>
    <cellStyle name="Thousands1 3" xfId="1441"/>
    <cellStyle name="Thousands1 3 2" xfId="1442"/>
    <cellStyle name="Thousands1 4" xfId="1443"/>
    <cellStyle name="Tickmark" xfId="1444"/>
    <cellStyle name="Title 2" xfId="1445"/>
    <cellStyle name="Title 3" xfId="1446"/>
    <cellStyle name="Total 2" xfId="1447"/>
    <cellStyle name="Total 3" xfId="1448"/>
    <cellStyle name="Total 3 2" xfId="1449"/>
    <cellStyle name="Total 3 2 2" xfId="1450"/>
    <cellStyle name="Total 3 3" xfId="1451"/>
    <cellStyle name="Total 4" xfId="1452"/>
    <cellStyle name="Total 4 2" xfId="1453"/>
    <cellStyle name="Total 5" xfId="1454"/>
    <cellStyle name="ubordinated Debt" xfId="1455"/>
    <cellStyle name="UNITS" xfId="1456"/>
    <cellStyle name="Unprot" xfId="1457"/>
    <cellStyle name="Unprot 2" xfId="1458"/>
    <cellStyle name="Unprot$" xfId="1459"/>
    <cellStyle name="Unprot$ 2" xfId="1460"/>
    <cellStyle name="Unprot$ 3" xfId="1461"/>
    <cellStyle name="Unprotect" xfId="1462"/>
    <cellStyle name="UNSHADED" xfId="1463"/>
    <cellStyle name="Warning Text 2" xfId="1464"/>
    <cellStyle name="Year" xfId="1465"/>
    <cellStyle name="標準_HB_diagram-HHH" xfId="14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7"/>
  <sheetViews>
    <sheetView tabSelected="1" view="pageLayout" zoomScaleNormal="100" workbookViewId="0">
      <selection activeCell="F80" sqref="F80"/>
    </sheetView>
  </sheetViews>
  <sheetFormatPr defaultRowHeight="14.25"/>
  <cols>
    <col min="1" max="1" width="15.140625" style="7" customWidth="1"/>
    <col min="2" max="2" width="7.7109375" style="8" bestFit="1" customWidth="1"/>
    <col min="3" max="3" width="37.42578125" style="7" bestFit="1" customWidth="1"/>
    <col min="4" max="4" width="15.7109375" style="7" bestFit="1" customWidth="1"/>
    <col min="5" max="5" width="16.85546875" style="7" bestFit="1" customWidth="1"/>
    <col min="6" max="6" width="8.85546875" style="9" customWidth="1"/>
    <col min="7" max="7" width="1.7109375" style="13" customWidth="1"/>
    <col min="8" max="8" width="12.7109375" style="7" bestFit="1" customWidth="1"/>
    <col min="9" max="9" width="9.140625" style="26"/>
    <col min="10" max="10" width="9.140625" style="7"/>
    <col min="11" max="11" width="16.85546875" style="7" bestFit="1" customWidth="1"/>
    <col min="12" max="12" width="24.7109375" style="7" customWidth="1"/>
    <col min="13" max="13" width="15.28515625" style="7" bestFit="1" customWidth="1"/>
    <col min="14" max="14" width="1.42578125" style="7" customWidth="1"/>
    <col min="15" max="15" width="12.140625" style="7" bestFit="1" customWidth="1"/>
    <col min="16" max="16" width="1.42578125" style="7" customWidth="1"/>
    <col min="17" max="17" width="14.28515625" style="7" bestFit="1" customWidth="1"/>
    <col min="18" max="16384" width="9.140625" style="7"/>
  </cols>
  <sheetData>
    <row r="1" spans="1:17" ht="15">
      <c r="A1" s="42" t="s">
        <v>0</v>
      </c>
      <c r="B1" s="42"/>
      <c r="C1" s="42"/>
      <c r="D1" s="43"/>
      <c r="E1" s="43"/>
      <c r="F1" s="42"/>
      <c r="G1" s="42"/>
      <c r="H1" s="43"/>
    </row>
    <row r="2" spans="1:17" ht="15">
      <c r="A2" s="42" t="s">
        <v>1</v>
      </c>
      <c r="B2" s="42"/>
      <c r="C2" s="42"/>
      <c r="D2" s="43"/>
      <c r="E2" s="43"/>
      <c r="F2" s="42"/>
      <c r="G2" s="42"/>
      <c r="H2" s="43"/>
    </row>
    <row r="3" spans="1:17" ht="15">
      <c r="A3" s="42" t="s">
        <v>30</v>
      </c>
      <c r="B3" s="42"/>
      <c r="C3" s="42"/>
      <c r="D3" s="43"/>
      <c r="E3" s="43"/>
      <c r="F3" s="42"/>
      <c r="G3" s="42"/>
      <c r="H3" s="43"/>
    </row>
    <row r="4" spans="1:17" ht="15">
      <c r="A4" s="44" t="s">
        <v>2</v>
      </c>
      <c r="B4" s="44"/>
      <c r="C4" s="44"/>
      <c r="D4" s="45"/>
      <c r="E4" s="45"/>
      <c r="F4" s="44"/>
      <c r="G4" s="44"/>
      <c r="H4" s="45"/>
    </row>
    <row r="5" spans="1:17" ht="15">
      <c r="A5" s="29"/>
      <c r="B5" s="29"/>
      <c r="C5" s="29"/>
      <c r="D5" s="19"/>
      <c r="E5" s="19"/>
      <c r="F5" s="29"/>
      <c r="G5" s="29"/>
      <c r="H5" s="19"/>
    </row>
    <row r="6" spans="1:17" ht="15">
      <c r="A6" s="1"/>
      <c r="B6" s="2"/>
      <c r="C6" s="1"/>
      <c r="D6" s="1"/>
      <c r="E6" s="1"/>
      <c r="F6" s="46" t="s">
        <v>3</v>
      </c>
      <c r="G6" s="46"/>
      <c r="H6" s="46"/>
    </row>
    <row r="7" spans="1:17" ht="15">
      <c r="A7" s="1"/>
      <c r="B7" s="2"/>
      <c r="C7" s="1"/>
      <c r="D7" s="1"/>
      <c r="E7" s="1"/>
      <c r="F7" s="41" t="s">
        <v>31</v>
      </c>
      <c r="G7" s="41"/>
      <c r="H7" s="41"/>
    </row>
    <row r="8" spans="1:17" ht="15">
      <c r="A8" s="4" t="s">
        <v>4</v>
      </c>
      <c r="B8" s="5" t="s">
        <v>5</v>
      </c>
      <c r="C8" s="5" t="s">
        <v>6</v>
      </c>
      <c r="D8" s="5" t="s">
        <v>7</v>
      </c>
      <c r="E8" s="5" t="s">
        <v>8</v>
      </c>
      <c r="F8" s="6" t="s">
        <v>9</v>
      </c>
      <c r="G8" s="3"/>
      <c r="H8" s="5" t="s">
        <v>10</v>
      </c>
    </row>
    <row r="10" spans="1:17" ht="15">
      <c r="A10" s="10" t="s">
        <v>11</v>
      </c>
      <c r="B10" s="11"/>
    </row>
    <row r="11" spans="1:17">
      <c r="A11" s="8">
        <v>4</v>
      </c>
      <c r="B11" s="8">
        <v>312</v>
      </c>
      <c r="C11" s="7" t="s">
        <v>12</v>
      </c>
      <c r="D11" s="32">
        <v>34765255.599137083</v>
      </c>
      <c r="E11" s="32">
        <v>21085292.456011631</v>
      </c>
      <c r="F11" s="26">
        <v>5.2209112965196182E-2</v>
      </c>
      <c r="G11" s="30"/>
      <c r="H11" s="32">
        <v>1815063.1568392671</v>
      </c>
      <c r="J11" s="23"/>
      <c r="K11" s="27"/>
      <c r="L11" s="27"/>
      <c r="M11" s="27"/>
      <c r="N11" s="27"/>
      <c r="O11" s="26"/>
      <c r="P11" s="27"/>
      <c r="Q11" s="27"/>
    </row>
    <row r="12" spans="1:17">
      <c r="A12" s="8">
        <v>4</v>
      </c>
      <c r="B12" s="8">
        <v>314</v>
      </c>
      <c r="C12" s="7" t="s">
        <v>13</v>
      </c>
      <c r="D12" s="20">
        <v>10894269.768294867</v>
      </c>
      <c r="E12" s="20">
        <v>5520254.4817983769</v>
      </c>
      <c r="F12" s="26">
        <v>6.5965446055394089E-2</v>
      </c>
      <c r="G12" s="30"/>
      <c r="H12" s="33">
        <v>718645.36471336568</v>
      </c>
      <c r="J12" s="23"/>
      <c r="K12" s="27"/>
      <c r="L12" s="27"/>
      <c r="M12" s="27"/>
      <c r="N12" s="27"/>
      <c r="O12" s="26"/>
      <c r="P12" s="27"/>
      <c r="Q12" s="27"/>
    </row>
    <row r="13" spans="1:17">
      <c r="A13" s="8">
        <v>4</v>
      </c>
      <c r="B13" s="8">
        <v>315</v>
      </c>
      <c r="C13" s="7" t="s">
        <v>14</v>
      </c>
      <c r="D13" s="20">
        <v>3808074.5712587554</v>
      </c>
      <c r="E13" s="20">
        <v>1826135.977113398</v>
      </c>
      <c r="F13" s="26">
        <v>6.6665520130029271E-2</v>
      </c>
      <c r="G13" s="30"/>
      <c r="H13" s="33">
        <v>253867.27198690316</v>
      </c>
      <c r="J13" s="23"/>
      <c r="K13" s="27"/>
      <c r="L13" s="27"/>
      <c r="M13" s="27"/>
      <c r="N13" s="27"/>
      <c r="O13" s="26"/>
      <c r="P13" s="27"/>
      <c r="Q13" s="27"/>
    </row>
    <row r="14" spans="1:17">
      <c r="A14" s="8">
        <v>5</v>
      </c>
      <c r="B14" s="8">
        <v>312</v>
      </c>
      <c r="C14" s="7" t="s">
        <v>12</v>
      </c>
      <c r="D14" s="20">
        <v>35572539.800066456</v>
      </c>
      <c r="E14" s="20">
        <v>20126718.965923309</v>
      </c>
      <c r="F14" s="30">
        <v>4.6735110405692927E-2</v>
      </c>
      <c r="G14" s="30"/>
      <c r="H14" s="34">
        <v>1662486.5749670116</v>
      </c>
      <c r="I14" s="30"/>
      <c r="J14" s="12"/>
      <c r="K14" s="28"/>
      <c r="L14" s="28"/>
      <c r="M14" s="27"/>
      <c r="N14" s="27"/>
      <c r="O14" s="26"/>
      <c r="P14" s="27"/>
      <c r="Q14" s="27"/>
    </row>
    <row r="15" spans="1:17">
      <c r="A15" s="8">
        <v>5</v>
      </c>
      <c r="B15" s="8">
        <v>314</v>
      </c>
      <c r="C15" s="7" t="s">
        <v>13</v>
      </c>
      <c r="D15" s="20">
        <v>13297372.524311669</v>
      </c>
      <c r="E15" s="20">
        <v>2004434.6703687955</v>
      </c>
      <c r="F15" s="30">
        <v>9.1053700474027888E-2</v>
      </c>
      <c r="G15" s="30"/>
      <c r="H15" s="34">
        <v>1210774.9749202428</v>
      </c>
      <c r="I15" s="30"/>
      <c r="J15" s="12"/>
      <c r="K15" s="28"/>
      <c r="L15" s="28"/>
      <c r="M15" s="27"/>
      <c r="N15" s="27"/>
      <c r="O15" s="26"/>
      <c r="P15" s="27"/>
      <c r="Q15" s="27"/>
    </row>
    <row r="16" spans="1:17">
      <c r="A16" s="8">
        <v>5</v>
      </c>
      <c r="B16" s="8">
        <v>315</v>
      </c>
      <c r="C16" s="7" t="s">
        <v>14</v>
      </c>
      <c r="D16" s="20">
        <v>4147090.7264402411</v>
      </c>
      <c r="E16" s="20">
        <v>2016301.3685209129</v>
      </c>
      <c r="F16" s="30">
        <v>5.3029554017290835E-2</v>
      </c>
      <c r="G16" s="30"/>
      <c r="H16" s="34">
        <v>219918.37169236864</v>
      </c>
      <c r="I16" s="30"/>
      <c r="J16" s="12"/>
      <c r="K16" s="28"/>
      <c r="L16" s="28"/>
      <c r="M16" s="27"/>
      <c r="N16" s="27"/>
      <c r="O16" s="26"/>
      <c r="P16" s="27"/>
      <c r="Q16" s="27"/>
    </row>
    <row r="17" spans="1:17">
      <c r="A17" s="8">
        <v>6</v>
      </c>
      <c r="B17" s="8">
        <v>312</v>
      </c>
      <c r="C17" s="7" t="s">
        <v>12</v>
      </c>
      <c r="D17" s="20">
        <v>265342979.97746775</v>
      </c>
      <c r="E17" s="20">
        <v>35174223.405142866</v>
      </c>
      <c r="F17" s="30">
        <v>5.0849823855238833E-2</v>
      </c>
      <c r="G17" s="30"/>
      <c r="H17" s="34">
        <v>13492643.7930784</v>
      </c>
      <c r="I17" s="30"/>
      <c r="J17" s="12"/>
      <c r="K17" s="28"/>
      <c r="L17" s="28"/>
      <c r="M17" s="27"/>
      <c r="N17" s="27"/>
      <c r="O17" s="26"/>
      <c r="P17" s="27"/>
      <c r="Q17" s="27"/>
    </row>
    <row r="18" spans="1:17">
      <c r="A18" s="8">
        <v>6</v>
      </c>
      <c r="B18" s="8">
        <v>314</v>
      </c>
      <c r="C18" s="7" t="s">
        <v>13</v>
      </c>
      <c r="D18" s="20">
        <v>47744495.21617724</v>
      </c>
      <c r="E18" s="20">
        <v>13118900.880126452</v>
      </c>
      <c r="F18" s="30">
        <v>4.4148524828145172E-2</v>
      </c>
      <c r="G18" s="30"/>
      <c r="H18" s="34">
        <v>2107849.0324586593</v>
      </c>
      <c r="I18" s="30"/>
      <c r="J18" s="12"/>
      <c r="K18" s="28"/>
      <c r="L18" s="28"/>
      <c r="M18" s="27"/>
      <c r="N18" s="27"/>
      <c r="O18" s="26"/>
      <c r="P18" s="27"/>
      <c r="Q18" s="27"/>
    </row>
    <row r="19" spans="1:17">
      <c r="A19" s="8">
        <v>6</v>
      </c>
      <c r="B19" s="8">
        <v>315</v>
      </c>
      <c r="C19" s="7" t="s">
        <v>14</v>
      </c>
      <c r="D19" s="20">
        <v>34168445.658972733</v>
      </c>
      <c r="E19" s="20">
        <v>8742892.3651435729</v>
      </c>
      <c r="F19" s="30">
        <v>4.148861145605752E-2</v>
      </c>
      <c r="G19" s="30"/>
      <c r="H19" s="34">
        <v>1417601.366002535</v>
      </c>
      <c r="I19" s="30"/>
      <c r="J19" s="12"/>
      <c r="K19" s="28"/>
      <c r="L19" s="28"/>
      <c r="M19" s="27"/>
      <c r="N19" s="27"/>
      <c r="O19" s="26"/>
      <c r="P19" s="27"/>
      <c r="Q19" s="27"/>
    </row>
    <row r="20" spans="1:17">
      <c r="A20" s="8">
        <v>7</v>
      </c>
      <c r="B20" s="8">
        <v>312</v>
      </c>
      <c r="C20" s="7" t="s">
        <v>12</v>
      </c>
      <c r="D20" s="20">
        <v>218187177.79476365</v>
      </c>
      <c r="E20" s="20">
        <v>45405542.284463786</v>
      </c>
      <c r="F20" s="30">
        <v>4.0835574413487001E-2</v>
      </c>
      <c r="G20" s="30"/>
      <c r="H20" s="35">
        <v>8909798.7349067889</v>
      </c>
      <c r="I20" s="30"/>
      <c r="J20" s="12"/>
      <c r="L20" s="28"/>
      <c r="M20" s="27"/>
      <c r="N20" s="27"/>
      <c r="O20" s="26"/>
      <c r="P20" s="27"/>
      <c r="Q20" s="27"/>
    </row>
    <row r="21" spans="1:17">
      <c r="A21" s="8">
        <v>7</v>
      </c>
      <c r="B21" s="8">
        <v>314</v>
      </c>
      <c r="C21" s="7" t="s">
        <v>13</v>
      </c>
      <c r="D21" s="20">
        <v>100410668.51701446</v>
      </c>
      <c r="E21" s="20">
        <v>21716000.072998237</v>
      </c>
      <c r="F21" s="30">
        <v>4.1791067196663582E-2</v>
      </c>
      <c r="G21" s="30"/>
      <c r="H21" s="34">
        <v>4196268.995256464</v>
      </c>
      <c r="I21" s="30"/>
      <c r="J21" s="12"/>
      <c r="K21" s="28"/>
      <c r="L21" s="28"/>
      <c r="M21" s="27"/>
      <c r="N21" s="27"/>
      <c r="O21" s="26"/>
      <c r="P21" s="27"/>
      <c r="Q21" s="27"/>
    </row>
    <row r="22" spans="1:17">
      <c r="A22" s="8">
        <v>7</v>
      </c>
      <c r="B22" s="8">
        <v>315</v>
      </c>
      <c r="C22" s="7" t="s">
        <v>14</v>
      </c>
      <c r="D22" s="20">
        <v>27095838.11581862</v>
      </c>
      <c r="E22" s="20">
        <v>14105733.238808008</v>
      </c>
      <c r="F22" s="30">
        <v>2.3428251657535308E-2</v>
      </c>
      <c r="G22" s="30"/>
      <c r="H22" s="34">
        <v>634808.11424923595</v>
      </c>
      <c r="I22" s="30"/>
      <c r="J22" s="12"/>
      <c r="K22" s="28"/>
      <c r="L22" s="28"/>
      <c r="M22" s="27"/>
      <c r="N22" s="27"/>
      <c r="O22" s="26"/>
      <c r="P22" s="27"/>
      <c r="Q22" s="27"/>
    </row>
    <row r="23" spans="1:17">
      <c r="A23" s="8"/>
      <c r="D23" s="20"/>
      <c r="E23" s="20"/>
      <c r="F23" s="30"/>
      <c r="G23" s="30"/>
      <c r="H23" s="35"/>
      <c r="J23" s="12"/>
      <c r="L23" s="28"/>
      <c r="M23" s="27"/>
      <c r="N23" s="27"/>
      <c r="O23" s="26"/>
      <c r="P23" s="27"/>
      <c r="Q23" s="27"/>
    </row>
    <row r="24" spans="1:17">
      <c r="A24" s="8" t="s">
        <v>15</v>
      </c>
      <c r="B24" s="8">
        <v>311</v>
      </c>
      <c r="C24" s="7" t="s">
        <v>16</v>
      </c>
      <c r="D24" s="20">
        <v>127423259.25107643</v>
      </c>
      <c r="E24" s="20">
        <v>73610727.892538294</v>
      </c>
      <c r="F24" s="30">
        <v>1.9817130097008934E-2</v>
      </c>
      <c r="G24" s="30"/>
      <c r="H24" s="34">
        <v>2525163.305963479</v>
      </c>
      <c r="I24" s="30"/>
      <c r="J24" s="12"/>
      <c r="K24" s="28"/>
      <c r="L24" s="28"/>
      <c r="M24" s="27"/>
      <c r="N24" s="27"/>
      <c r="O24" s="26"/>
      <c r="P24" s="27"/>
      <c r="Q24" s="27"/>
    </row>
    <row r="25" spans="1:17">
      <c r="A25" s="8" t="s">
        <v>15</v>
      </c>
      <c r="B25" s="8">
        <v>312</v>
      </c>
      <c r="C25" s="7" t="s">
        <v>12</v>
      </c>
      <c r="D25" s="20">
        <v>490157683.47183514</v>
      </c>
      <c r="E25" s="20">
        <v>129493866.3587839</v>
      </c>
      <c r="F25" s="30">
        <v>3.8079173587374983E-2</v>
      </c>
      <c r="G25" s="30"/>
      <c r="H25" s="34">
        <v>18664799.514109612</v>
      </c>
      <c r="I25" s="30"/>
      <c r="J25" s="12"/>
      <c r="K25" s="28"/>
      <c r="L25" s="28"/>
      <c r="M25" s="27"/>
      <c r="N25" s="27"/>
      <c r="O25" s="26"/>
      <c r="P25" s="27"/>
      <c r="Q25" s="27"/>
    </row>
    <row r="26" spans="1:17">
      <c r="A26" s="8" t="s">
        <v>15</v>
      </c>
      <c r="B26" s="8">
        <v>314</v>
      </c>
      <c r="C26" s="7" t="s">
        <v>13</v>
      </c>
      <c r="D26" s="20">
        <v>26780017.379287284</v>
      </c>
      <c r="E26" s="20">
        <v>14449285.479353713</v>
      </c>
      <c r="F26" s="30">
        <v>2.5562951688614048E-2</v>
      </c>
      <c r="G26" s="30"/>
      <c r="H26" s="34">
        <v>684576.29048696544</v>
      </c>
      <c r="J26" s="12"/>
      <c r="K26" s="28"/>
      <c r="L26" s="28"/>
      <c r="M26" s="27"/>
      <c r="N26" s="27"/>
      <c r="O26" s="26"/>
      <c r="P26" s="27"/>
      <c r="Q26" s="27"/>
    </row>
    <row r="27" spans="1:17">
      <c r="A27" s="8" t="s">
        <v>15</v>
      </c>
      <c r="B27" s="8">
        <v>315</v>
      </c>
      <c r="C27" s="7" t="s">
        <v>14</v>
      </c>
      <c r="D27" s="20">
        <v>101348753.91682231</v>
      </c>
      <c r="E27" s="20">
        <v>29330511.202714279</v>
      </c>
      <c r="F27" s="30">
        <v>3.4515834704920707E-2</v>
      </c>
      <c r="G27" s="30"/>
      <c r="H27" s="35">
        <v>3498136.837742724</v>
      </c>
      <c r="J27" s="12"/>
      <c r="L27" s="28"/>
      <c r="M27" s="27"/>
      <c r="N27" s="27"/>
      <c r="O27" s="26"/>
      <c r="P27" s="27"/>
      <c r="Q27" s="27"/>
    </row>
    <row r="28" spans="1:17">
      <c r="A28" s="8" t="s">
        <v>15</v>
      </c>
      <c r="B28" s="8">
        <v>316</v>
      </c>
      <c r="C28" s="7" t="s">
        <v>17</v>
      </c>
      <c r="D28" s="20">
        <v>10786965.971255202</v>
      </c>
      <c r="E28" s="20">
        <v>2006363.1362946164</v>
      </c>
      <c r="F28" s="30">
        <v>3.9533985621197393E-2</v>
      </c>
      <c r="G28" s="30"/>
      <c r="H28" s="35">
        <v>426451.7576039487</v>
      </c>
      <c r="J28" s="12"/>
      <c r="L28" s="28"/>
      <c r="M28" s="27"/>
      <c r="N28" s="27"/>
      <c r="O28" s="26"/>
      <c r="P28" s="27"/>
      <c r="Q28" s="27"/>
    </row>
    <row r="29" spans="1:17" ht="15">
      <c r="C29" s="24" t="s">
        <v>18</v>
      </c>
      <c r="D29" s="21">
        <f>SUM(D11:D28)</f>
        <v>1551930888.2600002</v>
      </c>
      <c r="E29" s="21">
        <f>SUM(E11:E28)</f>
        <v>439733184.23610413</v>
      </c>
      <c r="F29" s="15">
        <f>ROUND(H29/D29,3)</f>
        <v>0.04</v>
      </c>
      <c r="G29" s="25"/>
      <c r="H29" s="21">
        <f>SUM(H11:H28)</f>
        <v>62438853.456977978</v>
      </c>
      <c r="J29" s="12"/>
      <c r="L29" s="28"/>
      <c r="M29" s="27"/>
      <c r="N29" s="27"/>
      <c r="O29" s="26"/>
      <c r="P29" s="27"/>
      <c r="Q29" s="27"/>
    </row>
    <row r="30" spans="1:17" ht="15">
      <c r="D30" s="22"/>
      <c r="E30" s="22"/>
      <c r="F30" s="16"/>
      <c r="G30" s="16"/>
      <c r="H30" s="22"/>
      <c r="J30" s="12"/>
      <c r="L30" s="14"/>
    </row>
    <row r="31" spans="1:17">
      <c r="D31" s="22"/>
      <c r="E31" s="22"/>
      <c r="F31" s="16"/>
      <c r="G31" s="16"/>
      <c r="H31" s="22"/>
      <c r="J31" s="12"/>
      <c r="L31" s="28"/>
    </row>
    <row r="32" spans="1:17" ht="15">
      <c r="A32" s="10" t="s">
        <v>19</v>
      </c>
      <c r="B32" s="11"/>
      <c r="D32" s="22"/>
      <c r="E32" s="22"/>
      <c r="F32" s="16"/>
      <c r="G32" s="16"/>
      <c r="H32" s="22"/>
      <c r="I32" s="30"/>
      <c r="J32" s="12"/>
      <c r="L32" s="28"/>
    </row>
    <row r="33" spans="1:17" ht="15">
      <c r="A33" s="8" t="s">
        <v>20</v>
      </c>
      <c r="B33" s="8">
        <v>311</v>
      </c>
      <c r="C33" s="7" t="s">
        <v>21</v>
      </c>
      <c r="D33" s="21">
        <v>2828012.5732048885</v>
      </c>
      <c r="E33" s="21">
        <v>1508465.337362939</v>
      </c>
      <c r="F33" s="15">
        <v>1.6E-2</v>
      </c>
      <c r="G33" s="25"/>
      <c r="H33" s="21">
        <f>D33*F33</f>
        <v>45248.201171278219</v>
      </c>
      <c r="I33" s="30"/>
      <c r="J33" s="12"/>
      <c r="K33" s="28"/>
      <c r="L33" s="28"/>
      <c r="M33" s="27"/>
      <c r="N33" s="27"/>
      <c r="O33" s="26"/>
      <c r="P33" s="27"/>
      <c r="Q33" s="27"/>
    </row>
    <row r="34" spans="1:17">
      <c r="A34" s="8"/>
      <c r="D34" s="22"/>
      <c r="E34" s="22"/>
      <c r="F34" s="23"/>
      <c r="G34" s="16"/>
      <c r="H34" s="22"/>
      <c r="I34" s="30"/>
      <c r="J34" s="12"/>
      <c r="K34" s="28"/>
      <c r="L34" s="28"/>
      <c r="M34" s="27"/>
      <c r="N34" s="27"/>
      <c r="O34" s="26"/>
      <c r="P34" s="27"/>
      <c r="Q34" s="27"/>
    </row>
    <row r="35" spans="1:17" ht="15">
      <c r="A35" s="8" t="s">
        <v>22</v>
      </c>
      <c r="B35" s="8">
        <v>310.10000000000002</v>
      </c>
      <c r="C35" s="7" t="s">
        <v>23</v>
      </c>
      <c r="D35" s="21">
        <v>77160.27</v>
      </c>
      <c r="E35" s="21">
        <v>44752.683780000021</v>
      </c>
      <c r="F35" s="15">
        <v>1.4E-2</v>
      </c>
      <c r="G35" s="25"/>
      <c r="H35" s="21">
        <f>D35*F35</f>
        <v>1080.24378</v>
      </c>
      <c r="I35" s="30"/>
      <c r="J35" s="12"/>
      <c r="K35" s="28"/>
      <c r="L35" s="28"/>
      <c r="M35" s="27"/>
      <c r="N35" s="27"/>
      <c r="O35" s="26"/>
      <c r="P35" s="27"/>
      <c r="Q35" s="27"/>
    </row>
    <row r="36" spans="1:17">
      <c r="A36" s="8"/>
      <c r="D36" s="22"/>
      <c r="E36" s="22"/>
      <c r="F36" s="23"/>
      <c r="G36" s="16"/>
      <c r="H36" s="22"/>
      <c r="I36" s="30"/>
      <c r="J36" s="12"/>
      <c r="K36" s="28"/>
      <c r="L36" s="28"/>
      <c r="M36" s="27"/>
      <c r="N36" s="27"/>
      <c r="O36" s="26"/>
      <c r="P36" s="27"/>
      <c r="Q36" s="27"/>
    </row>
    <row r="37" spans="1:17">
      <c r="A37" s="8">
        <v>1</v>
      </c>
      <c r="B37" s="8">
        <v>311</v>
      </c>
      <c r="C37" s="7" t="s">
        <v>16</v>
      </c>
      <c r="D37" s="22">
        <v>8887842.3663138468</v>
      </c>
      <c r="E37" s="22">
        <v>8072878.6312705986</v>
      </c>
      <c r="F37" s="30">
        <v>3.809150213363568E-3</v>
      </c>
      <c r="G37" s="16"/>
      <c r="H37" s="22">
        <v>33855.126645986151</v>
      </c>
      <c r="I37" s="30"/>
      <c r="J37" s="16"/>
      <c r="K37" s="34"/>
      <c r="L37" s="28"/>
      <c r="M37" s="27"/>
      <c r="N37" s="27"/>
      <c r="O37" s="26"/>
      <c r="P37" s="27"/>
      <c r="Q37" s="27"/>
    </row>
    <row r="38" spans="1:17">
      <c r="A38" s="8">
        <v>1</v>
      </c>
      <c r="B38" s="8">
        <v>312</v>
      </c>
      <c r="C38" s="7" t="s">
        <v>12</v>
      </c>
      <c r="D38" s="22">
        <v>146254616.64024487</v>
      </c>
      <c r="E38" s="22">
        <v>32853791.760506831</v>
      </c>
      <c r="F38" s="30">
        <v>3.4676962805972517E-2</v>
      </c>
      <c r="G38" s="16"/>
      <c r="H38" s="22">
        <v>5071665.9014355401</v>
      </c>
      <c r="I38" s="30"/>
      <c r="J38" s="16"/>
      <c r="K38" s="34"/>
      <c r="L38" s="28"/>
      <c r="M38" s="27"/>
      <c r="N38" s="27"/>
      <c r="O38" s="26"/>
      <c r="P38" s="27"/>
      <c r="Q38" s="27"/>
    </row>
    <row r="39" spans="1:17">
      <c r="A39" s="8">
        <v>1</v>
      </c>
      <c r="B39" s="8">
        <v>314</v>
      </c>
      <c r="C39" s="7" t="s">
        <v>13</v>
      </c>
      <c r="D39" s="22">
        <v>27688825.219377786</v>
      </c>
      <c r="E39" s="22">
        <v>10860080.405507777</v>
      </c>
      <c r="F39" s="30">
        <v>2.8801619434557411E-2</v>
      </c>
      <c r="G39" s="16"/>
      <c r="H39" s="22">
        <v>797483.00655849464</v>
      </c>
      <c r="I39" s="30"/>
      <c r="J39" s="16"/>
      <c r="K39" s="34"/>
      <c r="L39" s="28"/>
      <c r="M39" s="27"/>
      <c r="N39" s="27"/>
      <c r="O39" s="26"/>
      <c r="P39" s="27"/>
      <c r="Q39" s="27"/>
    </row>
    <row r="40" spans="1:17">
      <c r="A40" s="8">
        <v>1</v>
      </c>
      <c r="B40" s="8">
        <v>315</v>
      </c>
      <c r="C40" s="7" t="s">
        <v>14</v>
      </c>
      <c r="D40" s="22">
        <v>13972309.070936184</v>
      </c>
      <c r="E40" s="22">
        <v>8431567.9560076725</v>
      </c>
      <c r="F40" s="30">
        <v>1.6700392981025537E-2</v>
      </c>
      <c r="G40" s="16"/>
      <c r="H40" s="22">
        <v>233343.0523369821</v>
      </c>
      <c r="I40" s="30"/>
      <c r="J40" s="16"/>
      <c r="K40" s="34"/>
      <c r="L40" s="28"/>
      <c r="M40" s="27"/>
      <c r="N40" s="27"/>
      <c r="O40" s="26"/>
      <c r="P40" s="27"/>
      <c r="Q40" s="27"/>
    </row>
    <row r="41" spans="1:17">
      <c r="A41" s="8">
        <v>1</v>
      </c>
      <c r="B41" s="8">
        <v>316</v>
      </c>
      <c r="C41" s="7" t="s">
        <v>17</v>
      </c>
      <c r="D41" s="22">
        <v>133722.09792436979</v>
      </c>
      <c r="E41" s="22">
        <v>-3251.7009216784031</v>
      </c>
      <c r="F41" s="30">
        <v>4.2586210848404429E-2</v>
      </c>
      <c r="G41" s="16"/>
      <c r="H41" s="22">
        <v>5694.7174572981967</v>
      </c>
      <c r="I41" s="30"/>
      <c r="J41" s="16"/>
      <c r="K41" s="34"/>
      <c r="L41" s="28"/>
      <c r="M41" s="27"/>
      <c r="N41" s="27"/>
      <c r="O41" s="26"/>
      <c r="P41" s="27"/>
      <c r="Q41" s="27"/>
    </row>
    <row r="42" spans="1:17">
      <c r="A42" s="8"/>
      <c r="D42" s="22"/>
      <c r="E42" s="22"/>
      <c r="F42" s="30"/>
      <c r="G42" s="16"/>
      <c r="H42" s="22" t="s">
        <v>24</v>
      </c>
      <c r="I42" s="30"/>
      <c r="J42" s="12"/>
      <c r="K42" s="34"/>
      <c r="L42" s="28"/>
      <c r="M42" s="27"/>
      <c r="N42" s="27"/>
      <c r="O42" s="26"/>
      <c r="P42" s="27"/>
      <c r="Q42" s="27"/>
    </row>
    <row r="43" spans="1:17">
      <c r="A43" s="8">
        <v>2</v>
      </c>
      <c r="B43" s="8">
        <v>311</v>
      </c>
      <c r="C43" s="7" t="s">
        <v>16</v>
      </c>
      <c r="D43" s="22">
        <v>9337214.2687969934</v>
      </c>
      <c r="E43" s="22">
        <v>8581737.4665015936</v>
      </c>
      <c r="F43" s="30">
        <v>2.971826589998942E-3</v>
      </c>
      <c r="G43" s="16"/>
      <c r="H43" s="22">
        <v>27748.581640528435</v>
      </c>
      <c r="I43" s="30"/>
      <c r="J43" s="16"/>
      <c r="K43" s="34"/>
      <c r="L43" s="28"/>
      <c r="M43" s="27"/>
      <c r="N43" s="27"/>
      <c r="O43" s="26"/>
      <c r="P43" s="27"/>
      <c r="Q43" s="27"/>
    </row>
    <row r="44" spans="1:17">
      <c r="A44" s="8">
        <v>2</v>
      </c>
      <c r="B44" s="8">
        <v>312</v>
      </c>
      <c r="C44" s="7" t="s">
        <v>12</v>
      </c>
      <c r="D44" s="22">
        <v>152274744.74378127</v>
      </c>
      <c r="E44" s="22">
        <v>29842724.681787539</v>
      </c>
      <c r="F44" s="30">
        <v>3.1821404201215119E-2</v>
      </c>
      <c r="G44" s="16"/>
      <c r="H44" s="22">
        <v>4845596.2021287214</v>
      </c>
      <c r="I44" s="30"/>
      <c r="J44" s="16"/>
      <c r="K44" s="34"/>
      <c r="L44" s="28"/>
      <c r="M44" s="27"/>
      <c r="N44" s="27"/>
      <c r="O44" s="26"/>
      <c r="P44" s="27"/>
      <c r="Q44" s="27"/>
    </row>
    <row r="45" spans="1:17">
      <c r="A45" s="8">
        <v>2</v>
      </c>
      <c r="B45" s="8">
        <v>314</v>
      </c>
      <c r="C45" s="7" t="s">
        <v>13</v>
      </c>
      <c r="D45" s="22">
        <v>26717998.535095364</v>
      </c>
      <c r="E45" s="22">
        <v>13212345.728191694</v>
      </c>
      <c r="F45" s="30">
        <v>2.1850920681615156E-2</v>
      </c>
      <c r="G45" s="16"/>
      <c r="H45" s="22">
        <v>583812.86676187871</v>
      </c>
      <c r="I45" s="30"/>
      <c r="J45" s="16"/>
      <c r="K45" s="34"/>
      <c r="L45" s="28"/>
      <c r="M45" s="27"/>
      <c r="N45" s="27"/>
      <c r="O45" s="26"/>
      <c r="P45" s="27"/>
      <c r="Q45" s="27"/>
    </row>
    <row r="46" spans="1:17">
      <c r="A46" s="8">
        <v>2</v>
      </c>
      <c r="B46" s="8">
        <v>315</v>
      </c>
      <c r="C46" s="7" t="s">
        <v>14</v>
      </c>
      <c r="D46" s="22">
        <v>12977550.953576179</v>
      </c>
      <c r="E46" s="22">
        <v>8986520.9481771551</v>
      </c>
      <c r="F46" s="30">
        <v>1.1487530004231163E-2</v>
      </c>
      <c r="G46" s="16"/>
      <c r="H46" s="22">
        <v>149080.0059606451</v>
      </c>
      <c r="I46" s="30"/>
      <c r="J46" s="16"/>
      <c r="K46" s="34"/>
      <c r="L46" s="28"/>
      <c r="M46" s="27"/>
      <c r="N46" s="27"/>
      <c r="O46" s="26"/>
      <c r="P46" s="27"/>
      <c r="Q46" s="27"/>
    </row>
    <row r="47" spans="1:17">
      <c r="A47" s="8">
        <v>2</v>
      </c>
      <c r="B47" s="8">
        <v>316</v>
      </c>
      <c r="C47" s="7" t="s">
        <v>17</v>
      </c>
      <c r="D47" s="22">
        <v>190579.7287856233</v>
      </c>
      <c r="E47" s="22">
        <v>37368.887803036348</v>
      </c>
      <c r="F47" s="30">
        <v>2.9349748280507095E-2</v>
      </c>
      <c r="G47" s="16"/>
      <c r="H47" s="22">
        <v>5593.467067225356</v>
      </c>
      <c r="I47" s="30"/>
      <c r="J47" s="16"/>
      <c r="K47" s="34"/>
      <c r="L47" s="28"/>
      <c r="M47" s="27"/>
      <c r="N47" s="27"/>
      <c r="O47" s="26"/>
      <c r="P47" s="27"/>
      <c r="Q47" s="27"/>
    </row>
    <row r="48" spans="1:17">
      <c r="A48" s="8"/>
      <c r="D48" s="22"/>
      <c r="E48" s="22"/>
      <c r="F48" s="30"/>
      <c r="G48" s="16"/>
      <c r="H48" s="22"/>
      <c r="I48" s="30"/>
      <c r="J48" s="12"/>
      <c r="K48" s="35"/>
    </row>
    <row r="49" spans="1:17">
      <c r="A49" s="8" t="s">
        <v>15</v>
      </c>
      <c r="B49" s="8">
        <v>311</v>
      </c>
      <c r="C49" s="7" t="s">
        <v>16</v>
      </c>
      <c r="D49" s="22">
        <v>38605472.022311002</v>
      </c>
      <c r="E49" s="22">
        <v>14868760.319092141</v>
      </c>
      <c r="F49" s="30">
        <v>2.1331425275543808E-2</v>
      </c>
      <c r="G49" s="16"/>
      <c r="H49" s="22">
        <v>823509.74167102424</v>
      </c>
      <c r="I49" s="30"/>
      <c r="J49" s="16"/>
      <c r="K49" s="34"/>
      <c r="L49" s="28"/>
      <c r="M49" s="27"/>
      <c r="N49" s="27"/>
      <c r="O49" s="26"/>
      <c r="P49" s="27"/>
      <c r="Q49" s="27"/>
    </row>
    <row r="50" spans="1:17">
      <c r="A50" s="8" t="s">
        <v>15</v>
      </c>
      <c r="B50" s="8">
        <v>312</v>
      </c>
      <c r="C50" s="7" t="s">
        <v>12</v>
      </c>
      <c r="D50" s="22">
        <v>182680843.81603819</v>
      </c>
      <c r="E50" s="22">
        <v>25298651.711122807</v>
      </c>
      <c r="F50" s="30">
        <v>3.3954066447431666E-2</v>
      </c>
      <c r="G50" s="16"/>
      <c r="H50" s="22">
        <v>6202757.5096026473</v>
      </c>
      <c r="I50" s="30"/>
      <c r="J50" s="16"/>
      <c r="K50" s="34"/>
      <c r="L50" s="28"/>
      <c r="M50" s="27"/>
      <c r="N50" s="27"/>
      <c r="O50" s="26"/>
      <c r="P50" s="27"/>
      <c r="Q50" s="27"/>
    </row>
    <row r="51" spans="1:17">
      <c r="A51" s="8" t="s">
        <v>15</v>
      </c>
      <c r="B51" s="8">
        <v>314</v>
      </c>
      <c r="C51" s="7" t="s">
        <v>13</v>
      </c>
      <c r="D51" s="22">
        <v>3483090.652292348</v>
      </c>
      <c r="E51" s="22">
        <v>2486962.5301634832</v>
      </c>
      <c r="F51" s="30">
        <v>1.3471411745863427E-2</v>
      </c>
      <c r="G51" s="16"/>
      <c r="H51" s="22">
        <v>46922.148325198243</v>
      </c>
      <c r="I51" s="30"/>
      <c r="J51" s="16"/>
      <c r="K51" s="34"/>
      <c r="L51" s="28"/>
      <c r="M51" s="27"/>
      <c r="N51" s="27"/>
      <c r="O51" s="26"/>
      <c r="P51" s="27"/>
      <c r="Q51" s="27"/>
    </row>
    <row r="52" spans="1:17">
      <c r="A52" s="8" t="s">
        <v>15</v>
      </c>
      <c r="B52" s="8">
        <v>315</v>
      </c>
      <c r="C52" s="7" t="s">
        <v>14</v>
      </c>
      <c r="D52" s="22">
        <v>17552673.007404462</v>
      </c>
      <c r="E52" s="22">
        <v>1358605.0077261606</v>
      </c>
      <c r="F52" s="30">
        <v>3.3554264998344033E-2</v>
      </c>
      <c r="G52" s="16"/>
      <c r="H52" s="22">
        <v>588967.04151972965</v>
      </c>
      <c r="I52" s="30"/>
      <c r="J52" s="16"/>
      <c r="K52" s="34"/>
      <c r="L52" s="28"/>
      <c r="M52" s="27"/>
      <c r="N52" s="27"/>
      <c r="O52" s="26"/>
      <c r="P52" s="27"/>
      <c r="Q52" s="27"/>
    </row>
    <row r="53" spans="1:17">
      <c r="A53" s="8" t="s">
        <v>15</v>
      </c>
      <c r="B53" s="8">
        <v>316</v>
      </c>
      <c r="C53" s="7" t="s">
        <v>17</v>
      </c>
      <c r="D53" s="22">
        <v>4684485.6039167261</v>
      </c>
      <c r="E53" s="22">
        <v>1566417.3680947551</v>
      </c>
      <c r="F53" s="30">
        <v>2.4344303533103715E-2</v>
      </c>
      <c r="G53" s="16"/>
      <c r="H53" s="22">
        <v>114040.53943820344</v>
      </c>
      <c r="I53" s="30"/>
      <c r="J53" s="16"/>
      <c r="K53" s="34"/>
      <c r="L53" s="28"/>
      <c r="M53" s="27"/>
      <c r="N53" s="27"/>
      <c r="O53" s="26"/>
      <c r="P53" s="27"/>
      <c r="Q53" s="27"/>
    </row>
    <row r="54" spans="1:17" ht="15">
      <c r="C54" s="24" t="s">
        <v>25</v>
      </c>
      <c r="D54" s="21">
        <f>SUM(D37:D53)</f>
        <v>645441968.72679532</v>
      </c>
      <c r="E54" s="21">
        <f>SUM(E37:E53)</f>
        <v>166455161.70103157</v>
      </c>
      <c r="F54" s="17">
        <f>ROUND(H54/D54,3)</f>
        <v>0.03</v>
      </c>
      <c r="G54" s="25"/>
      <c r="H54" s="21">
        <f>SUM(H37:H53)</f>
        <v>19530069.908550102</v>
      </c>
      <c r="I54" s="30"/>
      <c r="J54" s="12"/>
      <c r="K54" s="28"/>
      <c r="L54" s="28"/>
      <c r="M54" s="27"/>
      <c r="N54" s="27"/>
      <c r="O54" s="26"/>
      <c r="P54" s="27"/>
      <c r="Q54" s="27"/>
    </row>
    <row r="55" spans="1:17">
      <c r="D55" s="22"/>
      <c r="E55" s="22"/>
      <c r="F55" s="16"/>
      <c r="G55" s="16"/>
      <c r="H55" s="22"/>
      <c r="I55" s="30"/>
      <c r="J55" s="12"/>
      <c r="K55" s="28"/>
      <c r="L55" s="28"/>
      <c r="M55" s="27"/>
      <c r="N55" s="27"/>
      <c r="O55" s="26"/>
      <c r="P55" s="27"/>
      <c r="Q55" s="27"/>
    </row>
    <row r="56" spans="1:17" ht="15">
      <c r="A56" s="10" t="s">
        <v>26</v>
      </c>
      <c r="D56" s="22"/>
      <c r="E56" s="22"/>
      <c r="F56" s="16"/>
      <c r="G56" s="16"/>
      <c r="H56" s="22"/>
      <c r="I56" s="30"/>
      <c r="J56" s="12"/>
      <c r="K56" s="28"/>
      <c r="L56" s="28"/>
      <c r="M56" s="27"/>
      <c r="N56" s="27"/>
      <c r="O56" s="26"/>
      <c r="P56" s="27"/>
      <c r="Q56" s="27"/>
    </row>
    <row r="57" spans="1:17">
      <c r="B57" s="8">
        <v>311</v>
      </c>
      <c r="C57" s="7" t="s">
        <v>16</v>
      </c>
      <c r="D57" s="22">
        <v>37765760.642789222</v>
      </c>
      <c r="E57" s="22">
        <v>21648703.458702374</v>
      </c>
      <c r="F57" s="30">
        <v>1.249890319178474E-2</v>
      </c>
      <c r="G57" s="16"/>
      <c r="H57" s="22">
        <v>472030.58623833669</v>
      </c>
      <c r="I57" s="30"/>
      <c r="J57" s="16"/>
      <c r="K57" s="34"/>
      <c r="L57" s="28"/>
      <c r="M57" s="27"/>
      <c r="N57" s="27"/>
      <c r="O57" s="26"/>
      <c r="P57" s="27"/>
      <c r="Q57" s="27"/>
    </row>
    <row r="58" spans="1:17">
      <c r="B58" s="8">
        <v>312</v>
      </c>
      <c r="C58" s="7" t="s">
        <v>12</v>
      </c>
      <c r="D58" s="22">
        <v>282887489.52399993</v>
      </c>
      <c r="E58" s="22">
        <v>79700704.026006654</v>
      </c>
      <c r="F58" s="30">
        <v>2.4714483384320723E-2</v>
      </c>
      <c r="G58" s="16"/>
      <c r="H58" s="22">
        <v>6991418.1594730988</v>
      </c>
      <c r="I58" s="30"/>
      <c r="J58" s="16"/>
      <c r="K58" s="34"/>
      <c r="L58" s="28"/>
      <c r="M58" s="27"/>
      <c r="N58" s="27"/>
      <c r="O58" s="26"/>
      <c r="P58" s="27"/>
      <c r="Q58" s="27"/>
    </row>
    <row r="59" spans="1:17">
      <c r="B59" s="8">
        <v>314</v>
      </c>
      <c r="C59" s="7" t="s">
        <v>13</v>
      </c>
      <c r="D59" s="22">
        <v>38601239.89121078</v>
      </c>
      <c r="E59" s="22">
        <v>23275983.437504284</v>
      </c>
      <c r="F59" s="30">
        <v>1.5574801406917206E-2</v>
      </c>
      <c r="G59" s="16"/>
      <c r="H59" s="22">
        <v>601206.64536637824</v>
      </c>
      <c r="I59" s="30"/>
      <c r="J59" s="16"/>
      <c r="K59" s="34"/>
      <c r="L59" s="28"/>
      <c r="M59" s="27"/>
      <c r="N59" s="27"/>
      <c r="O59" s="26"/>
      <c r="P59" s="27"/>
      <c r="Q59" s="27"/>
    </row>
    <row r="60" spans="1:17">
      <c r="B60" s="8">
        <v>315</v>
      </c>
      <c r="C60" s="7" t="s">
        <v>14</v>
      </c>
      <c r="D60" s="22">
        <v>16036614.420999998</v>
      </c>
      <c r="E60" s="22">
        <v>6121132.8348016683</v>
      </c>
      <c r="F60" s="30">
        <v>1.9223000758180255E-2</v>
      </c>
      <c r="G60" s="16"/>
      <c r="H60" s="22">
        <v>308271.85117352736</v>
      </c>
      <c r="I60" s="30"/>
      <c r="J60" s="16"/>
      <c r="K60" s="34"/>
      <c r="L60" s="28"/>
      <c r="M60" s="27"/>
      <c r="N60" s="27"/>
      <c r="O60" s="26"/>
      <c r="P60" s="27"/>
      <c r="Q60" s="27"/>
    </row>
    <row r="61" spans="1:17">
      <c r="B61" s="8">
        <v>316</v>
      </c>
      <c r="C61" s="7" t="s">
        <v>17</v>
      </c>
      <c r="D61" s="22">
        <v>5908515.7510000058</v>
      </c>
      <c r="E61" s="22">
        <v>3485686.6514016655</v>
      </c>
      <c r="F61" s="30">
        <v>1.2831876120582826E-2</v>
      </c>
      <c r="G61" s="16"/>
      <c r="H61" s="22">
        <v>75817.34217334447</v>
      </c>
      <c r="I61" s="30"/>
      <c r="J61" s="16"/>
      <c r="K61" s="34"/>
      <c r="L61" s="28"/>
      <c r="M61" s="27"/>
      <c r="N61" s="27"/>
      <c r="O61" s="26"/>
      <c r="P61" s="27"/>
      <c r="Q61" s="27"/>
    </row>
    <row r="62" spans="1:17" ht="15">
      <c r="A62" s="10"/>
      <c r="C62" s="24" t="s">
        <v>27</v>
      </c>
      <c r="D62" s="21">
        <f>SUM(D57:D61)</f>
        <v>381199620.22999996</v>
      </c>
      <c r="E62" s="21">
        <f>SUM(E57:E61)</f>
        <v>134232210.40841666</v>
      </c>
      <c r="F62" s="17">
        <f>ROUND(H62/D62,3)</f>
        <v>2.1999999999999999E-2</v>
      </c>
      <c r="G62" s="25"/>
      <c r="H62" s="21">
        <f>SUM(H57:H61)</f>
        <v>8448744.5844246857</v>
      </c>
      <c r="I62" s="30"/>
      <c r="J62" s="12"/>
      <c r="K62" s="28"/>
      <c r="L62" s="28"/>
      <c r="M62" s="27"/>
      <c r="N62" s="27"/>
      <c r="O62" s="26"/>
      <c r="P62" s="27"/>
      <c r="Q62" s="27"/>
    </row>
    <row r="63" spans="1:17" ht="15">
      <c r="A63" s="10"/>
      <c r="D63" s="22"/>
      <c r="E63" s="22"/>
      <c r="F63" s="16"/>
      <c r="G63" s="16"/>
      <c r="H63" s="22"/>
      <c r="I63" s="30"/>
      <c r="J63" s="12"/>
      <c r="K63" s="28"/>
      <c r="L63" s="28"/>
      <c r="M63" s="27"/>
      <c r="N63" s="27"/>
      <c r="O63" s="26"/>
      <c r="P63" s="27"/>
      <c r="Q63" s="27"/>
    </row>
    <row r="64" spans="1:17" ht="15">
      <c r="A64" s="10" t="s">
        <v>28</v>
      </c>
      <c r="D64" s="22"/>
      <c r="E64" s="22"/>
      <c r="F64" s="16"/>
      <c r="G64" s="16"/>
      <c r="H64" s="22"/>
      <c r="I64" s="30"/>
      <c r="J64" s="12"/>
      <c r="K64" s="28"/>
      <c r="L64" s="28"/>
      <c r="M64" s="27"/>
      <c r="N64" s="27"/>
      <c r="O64" s="26"/>
      <c r="P64" s="27"/>
      <c r="Q64" s="27"/>
    </row>
    <row r="65" spans="1:17">
      <c r="A65" s="8">
        <v>311</v>
      </c>
      <c r="B65" s="8">
        <v>311</v>
      </c>
      <c r="C65" s="7" t="s">
        <v>16</v>
      </c>
      <c r="D65" s="22">
        <v>4386828.4800000004</v>
      </c>
      <c r="E65" s="22">
        <v>4792336.1400000006</v>
      </c>
      <c r="F65" s="16">
        <v>0</v>
      </c>
      <c r="G65" s="16"/>
      <c r="H65" s="22">
        <v>0</v>
      </c>
      <c r="I65" s="30"/>
      <c r="J65" s="12"/>
      <c r="K65" s="28"/>
      <c r="L65" s="28"/>
      <c r="M65" s="27"/>
      <c r="N65" s="27"/>
      <c r="O65" s="26"/>
      <c r="P65" s="27"/>
      <c r="Q65" s="27"/>
    </row>
    <row r="66" spans="1:17">
      <c r="A66" s="8">
        <v>312</v>
      </c>
      <c r="B66" s="8">
        <v>312</v>
      </c>
      <c r="C66" s="7" t="s">
        <v>12</v>
      </c>
      <c r="D66" s="22">
        <v>1033192.75</v>
      </c>
      <c r="E66" s="22">
        <v>1415335.55</v>
      </c>
      <c r="F66" s="16">
        <v>0</v>
      </c>
      <c r="G66" s="16"/>
      <c r="H66" s="22">
        <v>0</v>
      </c>
      <c r="I66" s="30"/>
      <c r="J66" s="12"/>
      <c r="K66" s="28"/>
      <c r="L66" s="28"/>
      <c r="M66" s="27"/>
      <c r="N66" s="27"/>
      <c r="O66" s="26"/>
      <c r="P66" s="27"/>
      <c r="Q66" s="27"/>
    </row>
    <row r="67" spans="1:17">
      <c r="A67" s="8">
        <v>314</v>
      </c>
      <c r="B67" s="8">
        <v>314</v>
      </c>
      <c r="C67" s="7" t="s">
        <v>13</v>
      </c>
      <c r="D67" s="22">
        <v>1377880.24</v>
      </c>
      <c r="E67" s="22">
        <v>2082312.21</v>
      </c>
      <c r="F67" s="16">
        <v>0</v>
      </c>
      <c r="G67" s="16"/>
      <c r="H67" s="22">
        <v>0</v>
      </c>
      <c r="I67" s="30"/>
      <c r="J67" s="12"/>
      <c r="K67" s="28"/>
      <c r="L67" s="28"/>
      <c r="M67" s="27"/>
      <c r="N67" s="27"/>
      <c r="O67" s="26"/>
      <c r="P67" s="27"/>
      <c r="Q67" s="27"/>
    </row>
    <row r="68" spans="1:17">
      <c r="A68" s="8">
        <v>315</v>
      </c>
      <c r="B68" s="8">
        <v>315</v>
      </c>
      <c r="C68" s="7" t="s">
        <v>14</v>
      </c>
      <c r="D68" s="22">
        <v>1682894.6400000001</v>
      </c>
      <c r="E68" s="22">
        <v>2116319.44</v>
      </c>
      <c r="F68" s="16">
        <v>0</v>
      </c>
      <c r="G68" s="16"/>
      <c r="H68" s="22">
        <v>0</v>
      </c>
      <c r="I68" s="30"/>
      <c r="J68" s="12"/>
      <c r="K68" s="28"/>
      <c r="L68" s="28"/>
      <c r="M68" s="27"/>
      <c r="N68" s="27"/>
      <c r="O68" s="26"/>
      <c r="P68" s="27"/>
      <c r="Q68" s="27"/>
    </row>
    <row r="69" spans="1:17">
      <c r="A69" s="8">
        <v>316</v>
      </c>
      <c r="B69" s="8">
        <v>316</v>
      </c>
      <c r="C69" s="7" t="s">
        <v>17</v>
      </c>
      <c r="D69" s="22">
        <v>414408.02</v>
      </c>
      <c r="E69" s="22">
        <v>269610.23</v>
      </c>
      <c r="F69" s="16">
        <v>0</v>
      </c>
      <c r="G69" s="16"/>
      <c r="H69" s="22">
        <v>0</v>
      </c>
      <c r="I69" s="30"/>
      <c r="J69" s="12"/>
      <c r="K69" s="28"/>
      <c r="L69" s="28"/>
      <c r="M69" s="27"/>
      <c r="N69" s="27"/>
      <c r="O69" s="26"/>
      <c r="P69" s="27"/>
      <c r="Q69" s="27"/>
    </row>
    <row r="70" spans="1:17" ht="15">
      <c r="C70" s="24" t="s">
        <v>29</v>
      </c>
      <c r="D70" s="18">
        <f>SUM(D65:D69)</f>
        <v>8895204.1300000008</v>
      </c>
      <c r="E70" s="18">
        <f>SUM(E65:E69)</f>
        <v>10675913.57</v>
      </c>
      <c r="F70" s="17">
        <f>H70/D70</f>
        <v>0</v>
      </c>
      <c r="G70" s="25"/>
      <c r="H70" s="31">
        <f>SUM(H65:H69)</f>
        <v>0</v>
      </c>
      <c r="I70" s="30"/>
      <c r="J70" s="12"/>
      <c r="K70" s="28"/>
      <c r="L70" s="28"/>
      <c r="M70" s="27"/>
      <c r="N70" s="27"/>
      <c r="O70" s="26"/>
      <c r="P70" s="27"/>
      <c r="Q70" s="27"/>
    </row>
    <row r="71" spans="1:17">
      <c r="D71" s="12"/>
      <c r="E71" s="12"/>
      <c r="F71" s="13"/>
      <c r="H71" s="12"/>
      <c r="I71" s="30"/>
      <c r="J71" s="12"/>
    </row>
    <row r="72" spans="1:17" ht="15">
      <c r="D72" s="12"/>
      <c r="E72" s="1"/>
      <c r="F72" s="36" t="s">
        <v>33</v>
      </c>
      <c r="H72" s="37">
        <f>SUM(H29,H33,H35,H54,H62,H70)</f>
        <v>90463996.394904047</v>
      </c>
      <c r="I72" s="30"/>
      <c r="J72" s="12"/>
    </row>
    <row r="73" spans="1:17" ht="15">
      <c r="D73" s="12"/>
      <c r="E73" s="40" t="s">
        <v>32</v>
      </c>
      <c r="F73" s="40"/>
      <c r="H73" s="34">
        <v>91009661.168202803</v>
      </c>
      <c r="I73" s="30"/>
      <c r="J73" s="12"/>
    </row>
    <row r="74" spans="1:17" ht="15.75" thickBot="1">
      <c r="D74" s="12"/>
      <c r="E74" s="12"/>
      <c r="F74" s="38" t="s">
        <v>34</v>
      </c>
      <c r="H74" s="39">
        <f>H72-H73</f>
        <v>-545664.77329875529</v>
      </c>
      <c r="I74" s="30"/>
      <c r="J74" s="12"/>
    </row>
    <row r="75" spans="1:17" ht="15" thickTop="1">
      <c r="D75" s="12"/>
      <c r="E75" s="12"/>
      <c r="F75" s="13"/>
      <c r="H75" s="12"/>
      <c r="I75" s="30"/>
      <c r="J75" s="12"/>
    </row>
    <row r="76" spans="1:17">
      <c r="D76" s="12"/>
      <c r="E76" s="12"/>
      <c r="F76" s="13"/>
      <c r="H76" s="12"/>
      <c r="I76" s="30"/>
      <c r="J76" s="12"/>
    </row>
    <row r="77" spans="1:17">
      <c r="D77" s="12"/>
      <c r="E77" s="12"/>
      <c r="F77" s="13"/>
      <c r="H77" s="12"/>
      <c r="I77" s="30"/>
      <c r="J77" s="12"/>
      <c r="K77" s="12"/>
      <c r="L77" s="12"/>
      <c r="O77" s="26"/>
    </row>
    <row r="78" spans="1:17">
      <c r="D78" s="12"/>
      <c r="E78" s="12"/>
      <c r="F78" s="13"/>
      <c r="H78" s="12"/>
      <c r="I78" s="30"/>
      <c r="J78" s="12"/>
      <c r="K78" s="12"/>
      <c r="L78" s="12"/>
      <c r="O78" s="26"/>
    </row>
    <row r="79" spans="1:17">
      <c r="D79" s="12"/>
      <c r="E79" s="12"/>
      <c r="F79" s="13"/>
      <c r="H79" s="12"/>
      <c r="I79" s="30"/>
      <c r="J79" s="12"/>
      <c r="K79" s="12"/>
      <c r="L79" s="12"/>
      <c r="O79" s="26"/>
    </row>
    <row r="80" spans="1:17">
      <c r="D80" s="12"/>
      <c r="E80" s="12"/>
      <c r="F80" s="13"/>
      <c r="H80" s="12"/>
      <c r="I80" s="30"/>
      <c r="J80" s="12"/>
      <c r="K80" s="12"/>
      <c r="L80" s="12"/>
      <c r="O80" s="26"/>
    </row>
    <row r="81" spans="4:15">
      <c r="D81" s="12"/>
      <c r="E81" s="12"/>
      <c r="F81" s="13"/>
      <c r="H81" s="12"/>
      <c r="I81" s="30"/>
      <c r="J81" s="12"/>
      <c r="K81" s="12"/>
      <c r="L81" s="12"/>
      <c r="O81" s="26"/>
    </row>
    <row r="82" spans="4:15">
      <c r="D82" s="12"/>
      <c r="E82" s="12"/>
      <c r="F82" s="13"/>
      <c r="H82" s="12"/>
      <c r="I82" s="30"/>
      <c r="J82" s="12"/>
      <c r="K82" s="12"/>
      <c r="L82" s="12"/>
      <c r="O82" s="26"/>
    </row>
    <row r="83" spans="4:15">
      <c r="D83" s="12"/>
      <c r="E83" s="12"/>
      <c r="F83" s="13"/>
      <c r="H83" s="12"/>
      <c r="I83" s="30"/>
      <c r="J83" s="12"/>
      <c r="K83" s="12"/>
      <c r="L83" s="12"/>
      <c r="O83" s="26"/>
    </row>
    <row r="84" spans="4:15">
      <c r="D84" s="12"/>
      <c r="E84" s="12"/>
      <c r="F84" s="13"/>
      <c r="H84" s="12"/>
      <c r="I84" s="30"/>
      <c r="J84" s="12"/>
      <c r="K84" s="12"/>
      <c r="L84" s="12"/>
      <c r="O84" s="26"/>
    </row>
    <row r="85" spans="4:15">
      <c r="D85" s="12"/>
      <c r="E85" s="12"/>
      <c r="F85" s="13"/>
      <c r="H85" s="12"/>
      <c r="I85" s="30"/>
      <c r="J85" s="12"/>
      <c r="K85" s="12"/>
      <c r="L85" s="12"/>
    </row>
    <row r="86" spans="4:15">
      <c r="D86" s="12"/>
      <c r="E86" s="12"/>
      <c r="F86" s="13"/>
      <c r="H86" s="12"/>
      <c r="I86" s="30"/>
      <c r="J86" s="12"/>
      <c r="K86" s="12"/>
      <c r="L86" s="12"/>
    </row>
    <row r="87" spans="4:15">
      <c r="D87" s="12"/>
      <c r="E87" s="12"/>
      <c r="F87" s="13"/>
      <c r="H87" s="12"/>
      <c r="I87" s="30"/>
      <c r="J87" s="12"/>
      <c r="K87" s="12"/>
      <c r="L87" s="12"/>
    </row>
    <row r="88" spans="4:15">
      <c r="D88" s="12"/>
      <c r="E88" s="12"/>
      <c r="F88" s="13"/>
      <c r="H88" s="12"/>
      <c r="I88" s="30"/>
      <c r="J88" s="12"/>
      <c r="K88" s="12"/>
      <c r="L88" s="12"/>
    </row>
    <row r="89" spans="4:15">
      <c r="D89" s="12"/>
      <c r="E89" s="12"/>
      <c r="F89" s="13"/>
      <c r="H89" s="12"/>
      <c r="I89" s="30"/>
      <c r="J89" s="12"/>
      <c r="K89" s="12"/>
      <c r="L89" s="12"/>
    </row>
    <row r="90" spans="4:15">
      <c r="D90" s="12"/>
      <c r="E90" s="12"/>
      <c r="F90" s="13"/>
      <c r="H90" s="12"/>
      <c r="I90" s="30"/>
      <c r="J90" s="12"/>
      <c r="K90" s="12"/>
      <c r="L90" s="12"/>
    </row>
    <row r="91" spans="4:15">
      <c r="D91" s="12"/>
      <c r="E91" s="12"/>
      <c r="F91" s="13"/>
      <c r="H91" s="12"/>
      <c r="I91" s="30"/>
      <c r="J91" s="12"/>
      <c r="K91" s="12"/>
      <c r="L91" s="12"/>
    </row>
    <row r="92" spans="4:15">
      <c r="D92" s="12"/>
      <c r="E92" s="12"/>
      <c r="F92" s="13"/>
      <c r="H92" s="12"/>
      <c r="I92" s="30"/>
      <c r="J92" s="12"/>
      <c r="K92" s="12"/>
      <c r="L92" s="12"/>
    </row>
    <row r="93" spans="4:15">
      <c r="D93" s="12"/>
      <c r="E93" s="12"/>
      <c r="F93" s="13"/>
      <c r="H93" s="12"/>
      <c r="I93" s="30"/>
      <c r="J93" s="12"/>
      <c r="K93" s="12"/>
      <c r="L93" s="12"/>
    </row>
    <row r="94" spans="4:15">
      <c r="D94" s="12"/>
      <c r="E94" s="12"/>
      <c r="F94" s="13"/>
      <c r="H94" s="12"/>
      <c r="I94" s="30"/>
      <c r="J94" s="12"/>
      <c r="K94" s="12"/>
      <c r="L94" s="12"/>
    </row>
    <row r="95" spans="4:15">
      <c r="D95" s="12"/>
      <c r="E95" s="12"/>
      <c r="F95" s="13"/>
      <c r="H95" s="12"/>
      <c r="I95" s="30"/>
      <c r="J95" s="12"/>
      <c r="K95" s="12"/>
      <c r="L95" s="12"/>
    </row>
    <row r="96" spans="4:15">
      <c r="D96" s="12"/>
      <c r="E96" s="12"/>
      <c r="F96" s="13"/>
      <c r="H96" s="12"/>
      <c r="I96" s="30"/>
      <c r="J96" s="12"/>
      <c r="K96" s="12"/>
      <c r="L96" s="12"/>
    </row>
    <row r="97" spans="4:12">
      <c r="D97" s="12"/>
      <c r="E97" s="12"/>
      <c r="F97" s="13"/>
      <c r="H97" s="12"/>
      <c r="I97" s="30"/>
      <c r="J97" s="12"/>
      <c r="K97" s="12"/>
      <c r="L97" s="12"/>
    </row>
    <row r="98" spans="4:12">
      <c r="D98" s="12"/>
      <c r="E98" s="12"/>
      <c r="F98" s="13"/>
      <c r="H98" s="12"/>
      <c r="I98" s="30"/>
      <c r="J98" s="12"/>
      <c r="K98" s="12"/>
      <c r="L98" s="12"/>
    </row>
    <row r="99" spans="4:12">
      <c r="D99" s="12"/>
      <c r="E99" s="12"/>
      <c r="F99" s="13"/>
      <c r="H99" s="12"/>
      <c r="I99" s="30"/>
      <c r="J99" s="12"/>
      <c r="K99" s="12"/>
      <c r="L99" s="12"/>
    </row>
    <row r="100" spans="4:12">
      <c r="D100" s="12"/>
      <c r="E100" s="12"/>
      <c r="F100" s="13"/>
      <c r="H100" s="12"/>
      <c r="I100" s="30"/>
      <c r="J100" s="12"/>
      <c r="K100" s="12"/>
      <c r="L100" s="12"/>
    </row>
    <row r="101" spans="4:12">
      <c r="D101" s="12"/>
      <c r="E101" s="12"/>
      <c r="F101" s="13"/>
      <c r="H101" s="12"/>
      <c r="I101" s="30"/>
      <c r="J101" s="12"/>
      <c r="K101" s="12"/>
      <c r="L101" s="12"/>
    </row>
    <row r="102" spans="4:12">
      <c r="D102" s="12"/>
      <c r="E102" s="12"/>
      <c r="F102" s="13"/>
      <c r="H102" s="12"/>
      <c r="I102" s="30"/>
      <c r="J102" s="12"/>
      <c r="K102" s="12"/>
      <c r="L102" s="12"/>
    </row>
    <row r="103" spans="4:12">
      <c r="D103" s="12"/>
      <c r="E103" s="12"/>
      <c r="F103" s="13"/>
      <c r="H103" s="12"/>
      <c r="I103" s="30"/>
      <c r="J103" s="12"/>
      <c r="K103" s="12"/>
      <c r="L103" s="12"/>
    </row>
    <row r="104" spans="4:12">
      <c r="D104" s="12"/>
      <c r="E104" s="12"/>
      <c r="F104" s="13"/>
      <c r="H104" s="12"/>
      <c r="I104" s="30"/>
      <c r="J104" s="12"/>
      <c r="K104" s="12"/>
      <c r="L104" s="12"/>
    </row>
    <row r="105" spans="4:12">
      <c r="D105" s="12"/>
      <c r="E105" s="12"/>
      <c r="F105" s="13"/>
      <c r="H105" s="12"/>
      <c r="I105" s="30"/>
      <c r="J105" s="12"/>
      <c r="K105" s="12"/>
      <c r="L105" s="12"/>
    </row>
    <row r="106" spans="4:12">
      <c r="D106" s="12"/>
      <c r="E106" s="12"/>
      <c r="F106" s="13"/>
      <c r="H106" s="12"/>
      <c r="I106" s="30"/>
      <c r="J106" s="12"/>
      <c r="K106" s="12"/>
      <c r="L106" s="12"/>
    </row>
    <row r="107" spans="4:12">
      <c r="D107" s="12"/>
      <c r="E107" s="12"/>
      <c r="F107" s="13"/>
      <c r="H107" s="12"/>
      <c r="I107" s="30"/>
      <c r="J107" s="12"/>
      <c r="K107" s="12"/>
      <c r="L107" s="12"/>
    </row>
    <row r="108" spans="4:12">
      <c r="D108" s="12"/>
      <c r="E108" s="12"/>
      <c r="F108" s="13"/>
      <c r="H108" s="12"/>
      <c r="I108" s="30"/>
      <c r="J108" s="12"/>
      <c r="K108" s="12"/>
      <c r="L108" s="12"/>
    </row>
    <row r="109" spans="4:12">
      <c r="D109" s="12"/>
      <c r="E109" s="12"/>
      <c r="F109" s="13"/>
      <c r="H109" s="12"/>
      <c r="I109" s="30"/>
      <c r="J109" s="12"/>
      <c r="K109" s="12"/>
      <c r="L109" s="12"/>
    </row>
    <row r="110" spans="4:12">
      <c r="D110" s="12"/>
      <c r="E110" s="12"/>
      <c r="F110" s="13"/>
      <c r="H110" s="12"/>
      <c r="I110" s="30"/>
      <c r="J110" s="12"/>
      <c r="K110" s="12"/>
      <c r="L110" s="12"/>
    </row>
    <row r="111" spans="4:12">
      <c r="D111" s="12"/>
      <c r="E111" s="12"/>
      <c r="F111" s="13"/>
      <c r="H111" s="12"/>
      <c r="I111" s="30"/>
      <c r="J111" s="12"/>
      <c r="K111" s="12"/>
      <c r="L111" s="12"/>
    </row>
    <row r="112" spans="4:12">
      <c r="D112" s="12"/>
      <c r="E112" s="12"/>
      <c r="F112" s="13"/>
      <c r="H112" s="12"/>
      <c r="I112" s="30"/>
      <c r="J112" s="12"/>
      <c r="K112" s="12"/>
      <c r="L112" s="12"/>
    </row>
    <row r="113" spans="4:12">
      <c r="D113" s="12"/>
      <c r="E113" s="12"/>
      <c r="F113" s="13"/>
      <c r="H113" s="12"/>
      <c r="I113" s="30"/>
      <c r="J113" s="12"/>
      <c r="K113" s="12"/>
      <c r="L113" s="12"/>
    </row>
    <row r="114" spans="4:12">
      <c r="D114" s="12"/>
      <c r="E114" s="12"/>
      <c r="F114" s="13"/>
      <c r="H114" s="12"/>
      <c r="I114" s="30"/>
      <c r="J114" s="12"/>
      <c r="K114" s="12"/>
      <c r="L114" s="12"/>
    </row>
    <row r="115" spans="4:12">
      <c r="D115" s="12"/>
      <c r="E115" s="12"/>
      <c r="F115" s="13"/>
      <c r="H115" s="12"/>
      <c r="I115" s="30"/>
      <c r="J115" s="12"/>
      <c r="K115" s="12"/>
      <c r="L115" s="12"/>
    </row>
    <row r="116" spans="4:12">
      <c r="D116" s="12"/>
      <c r="E116" s="12"/>
      <c r="F116" s="13"/>
      <c r="H116" s="12"/>
      <c r="I116" s="30"/>
      <c r="J116" s="12"/>
      <c r="K116" s="12"/>
      <c r="L116" s="12"/>
    </row>
    <row r="117" spans="4:12">
      <c r="D117" s="12"/>
      <c r="E117" s="12"/>
      <c r="F117" s="13"/>
      <c r="H117" s="12"/>
      <c r="I117" s="30"/>
      <c r="J117" s="12"/>
      <c r="K117" s="12"/>
      <c r="L117" s="12"/>
    </row>
    <row r="118" spans="4:12">
      <c r="D118" s="12"/>
      <c r="E118" s="12"/>
      <c r="F118" s="13"/>
      <c r="H118" s="12"/>
      <c r="I118" s="30"/>
      <c r="J118" s="12"/>
      <c r="K118" s="12"/>
      <c r="L118" s="12"/>
    </row>
    <row r="119" spans="4:12">
      <c r="D119" s="12"/>
      <c r="E119" s="12"/>
      <c r="F119" s="13"/>
      <c r="H119" s="12"/>
      <c r="I119" s="30"/>
      <c r="J119" s="12"/>
      <c r="K119" s="12"/>
      <c r="L119" s="12"/>
    </row>
    <row r="120" spans="4:12">
      <c r="D120" s="12"/>
      <c r="E120" s="12"/>
      <c r="F120" s="13"/>
      <c r="H120" s="12"/>
      <c r="I120" s="30"/>
      <c r="J120" s="12"/>
      <c r="K120" s="12"/>
      <c r="L120" s="12"/>
    </row>
    <row r="121" spans="4:12">
      <c r="D121" s="12"/>
      <c r="E121" s="12"/>
      <c r="F121" s="13"/>
      <c r="H121" s="12"/>
      <c r="I121" s="30"/>
      <c r="J121" s="12"/>
      <c r="K121" s="12"/>
      <c r="L121" s="12"/>
    </row>
    <row r="122" spans="4:12">
      <c r="D122" s="12"/>
      <c r="E122" s="12"/>
      <c r="F122" s="13"/>
      <c r="H122" s="12"/>
      <c r="I122" s="30"/>
      <c r="J122" s="12"/>
      <c r="K122" s="12"/>
      <c r="L122" s="12"/>
    </row>
    <row r="123" spans="4:12">
      <c r="D123" s="12"/>
      <c r="E123" s="12"/>
      <c r="F123" s="13"/>
      <c r="H123" s="12"/>
      <c r="I123" s="30"/>
      <c r="J123" s="12"/>
      <c r="K123" s="12"/>
      <c r="L123" s="12"/>
    </row>
    <row r="124" spans="4:12">
      <c r="D124" s="12"/>
      <c r="E124" s="12"/>
      <c r="F124" s="13"/>
      <c r="H124" s="12"/>
      <c r="I124" s="30"/>
      <c r="J124" s="12"/>
      <c r="K124" s="12"/>
      <c r="L124" s="12"/>
    </row>
    <row r="125" spans="4:12">
      <c r="D125" s="12"/>
      <c r="E125" s="12"/>
      <c r="F125" s="13"/>
      <c r="H125" s="12"/>
      <c r="I125" s="30"/>
      <c r="J125" s="12"/>
      <c r="K125" s="12"/>
      <c r="L125" s="12"/>
    </row>
    <row r="126" spans="4:12">
      <c r="D126" s="12"/>
      <c r="E126" s="12"/>
      <c r="F126" s="13"/>
      <c r="H126" s="12"/>
      <c r="I126" s="30"/>
      <c r="J126" s="12"/>
      <c r="K126" s="12"/>
      <c r="L126" s="12"/>
    </row>
    <row r="127" spans="4:12">
      <c r="D127" s="12"/>
      <c r="E127" s="12"/>
      <c r="F127" s="13"/>
      <c r="H127" s="12"/>
      <c r="I127" s="30"/>
      <c r="J127" s="12"/>
      <c r="K127" s="12"/>
      <c r="L127" s="12"/>
    </row>
    <row r="128" spans="4:12">
      <c r="D128" s="12"/>
      <c r="E128" s="12"/>
      <c r="F128" s="13"/>
      <c r="H128" s="12"/>
      <c r="I128" s="30"/>
      <c r="J128" s="12"/>
      <c r="K128" s="12"/>
      <c r="L128" s="12"/>
    </row>
    <row r="129" spans="4:12">
      <c r="D129" s="12"/>
      <c r="E129" s="12"/>
      <c r="F129" s="13"/>
      <c r="H129" s="12"/>
      <c r="I129" s="30"/>
      <c r="J129" s="12"/>
      <c r="K129" s="12"/>
      <c r="L129" s="12"/>
    </row>
    <row r="130" spans="4:12">
      <c r="D130" s="12"/>
      <c r="E130" s="12"/>
      <c r="F130" s="13"/>
      <c r="H130" s="12"/>
      <c r="I130" s="30"/>
      <c r="J130" s="12"/>
      <c r="K130" s="12"/>
      <c r="L130" s="12"/>
    </row>
    <row r="131" spans="4:12">
      <c r="D131" s="12"/>
      <c r="E131" s="12"/>
      <c r="F131" s="13"/>
      <c r="H131" s="12"/>
      <c r="I131" s="30"/>
      <c r="J131" s="12"/>
      <c r="K131" s="12"/>
      <c r="L131" s="12"/>
    </row>
    <row r="132" spans="4:12">
      <c r="D132" s="12"/>
      <c r="E132" s="12"/>
      <c r="F132" s="13"/>
      <c r="H132" s="12"/>
      <c r="I132" s="30"/>
      <c r="J132" s="12"/>
      <c r="K132" s="12"/>
      <c r="L132" s="12"/>
    </row>
    <row r="133" spans="4:12">
      <c r="D133" s="12"/>
      <c r="E133" s="12"/>
      <c r="F133" s="13"/>
      <c r="H133" s="12"/>
      <c r="I133" s="30"/>
      <c r="J133" s="12"/>
      <c r="K133" s="12"/>
      <c r="L133" s="12"/>
    </row>
    <row r="134" spans="4:12">
      <c r="D134" s="12"/>
      <c r="E134" s="12"/>
      <c r="F134" s="13"/>
      <c r="H134" s="12"/>
      <c r="I134" s="30"/>
      <c r="J134" s="12"/>
      <c r="K134" s="12"/>
      <c r="L134" s="12"/>
    </row>
    <row r="135" spans="4:12">
      <c r="D135" s="12"/>
      <c r="E135" s="12"/>
      <c r="F135" s="13"/>
      <c r="H135" s="12"/>
      <c r="I135" s="30"/>
      <c r="J135" s="12"/>
      <c r="K135" s="12"/>
      <c r="L135" s="12"/>
    </row>
    <row r="136" spans="4:12">
      <c r="D136" s="12"/>
      <c r="E136" s="12"/>
      <c r="F136" s="13"/>
      <c r="H136" s="12"/>
      <c r="I136" s="30"/>
      <c r="J136" s="12"/>
      <c r="K136" s="12"/>
      <c r="L136" s="12"/>
    </row>
    <row r="137" spans="4:12">
      <c r="D137" s="12"/>
      <c r="E137" s="12"/>
      <c r="F137" s="13"/>
      <c r="H137" s="12"/>
      <c r="I137" s="30"/>
      <c r="J137" s="12"/>
      <c r="K137" s="12"/>
      <c r="L137" s="12"/>
    </row>
  </sheetData>
  <mergeCells count="7">
    <mergeCell ref="E73:F73"/>
    <mergeCell ref="F7:H7"/>
    <mergeCell ref="A1:H1"/>
    <mergeCell ref="A2:H2"/>
    <mergeCell ref="A3:H3"/>
    <mergeCell ref="A4:H4"/>
    <mergeCell ref="F6:H6"/>
  </mergeCells>
  <pageMargins left="0.37" right="0.36" top="0.81" bottom="0.6" header="0.3" footer="0.3"/>
  <pageSetup scale="85" fitToHeight="0" orientation="portrait" r:id="rId1"/>
  <headerFooter>
    <oddHeader>&amp;RRebuttal Exhibit DAW-1
Appendix A-1
&amp;P of &amp;N</oddHeader>
  </headerFooter>
  <rowBreaks count="2" manualBreakCount="2">
    <brk id="30" max="16383" man="1"/>
    <brk id="5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3" ma:contentTypeDescription="Create a new document." ma:contentTypeScope="" ma:versionID="bb2078a80aea7d18c08b96031e7adcd7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700fd521037c430dadb4a9a96361a94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204C4A69-42A7-4F5D-BD1B-511222C929EC}"/>
</file>

<file path=customXml/itemProps2.xml><?xml version="1.0" encoding="utf-8"?>
<ds:datastoreItem xmlns:ds="http://schemas.openxmlformats.org/officeDocument/2006/customXml" ds:itemID="{2870C90F-68A8-4DCA-AB1B-0579D263CFFC}"/>
</file>

<file path=customXml/itemProps3.xml><?xml version="1.0" encoding="utf-8"?>
<ds:datastoreItem xmlns:ds="http://schemas.openxmlformats.org/officeDocument/2006/customXml" ds:itemID="{13162BF6-350B-4D3D-94C5-B0ED8F33C4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Appendix A-1 Steam Prod Accrua </vt:lpstr>
      <vt:lpstr>'Appendix A-1 Steam Prod Accrua '!Print_Area</vt:lpstr>
      <vt:lpstr>'Appendix A-1 Steam Prod Accrua '!Print_Titles</vt:lpstr>
    </vt:vector>
  </TitlesOfParts>
  <Company>Alliance Consulting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Stewart</dc:creator>
  <cp:lastModifiedBy>Teresa Stewart</cp:lastModifiedBy>
  <cp:lastPrinted>2017-01-30T19:58:43Z</cp:lastPrinted>
  <dcterms:created xsi:type="dcterms:W3CDTF">2016-05-11T20:30:21Z</dcterms:created>
  <dcterms:modified xsi:type="dcterms:W3CDTF">2017-01-30T19:59:07Z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0x010100CCFCB3B24AFDCB40B0CC298408C3F915</vt:lpwstr>
  </property>
  <property fmtid="{D5CDD505-2E9C-101B-9397-08002B2CF9AE}" pid="3" name="_AdHocReviewCycleID">
    <vt:i4>-1319022340</vt:i4>
  </property>
  <property fmtid="{D5CDD505-2E9C-101B-9397-08002B2CF9AE}" pid="4" name="_NewReviewCycle">
    <vt:lpwstr/>
  </property>
  <property fmtid="{D5CDD505-2E9C-101B-9397-08002B2CF9AE}" pid="5" name="_EmailSubject">
    <vt:lpwstr>Jackie:  Staff 14th  POD 123</vt:lpwstr>
  </property>
  <property fmtid="{D5CDD505-2E9C-101B-9397-08002B2CF9AE}" pid="6" name="_AuthorEmail">
    <vt:lpwstr>TADAIR@southernco.com</vt:lpwstr>
  </property>
  <property fmtid="{D5CDD505-2E9C-101B-9397-08002B2CF9AE}" pid="7" name="_AuthorEmailDisplayName">
    <vt:lpwstr>Adair, Traci</vt:lpwstr>
  </property>
</Properties>
</file>