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45" windowWidth="22935" windowHeight="8970"/>
  </bookViews>
  <sheets>
    <sheet name="Salary Increase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pg1">[1]Macros!$B$23</definedName>
    <definedName name="B3R">'[2]A1 OPERATING INCOME ADJUST'!$A$1:$P$48</definedName>
    <definedName name="CNC2.CE">'[3]Cust Eq Input'!#REF!</definedName>
    <definedName name="Company">[1]Macros!$E$4</definedName>
    <definedName name="CWIP">[4]Data!$F$13:$G$131</definedName>
    <definedName name="CWS.CE">'[3]Cust Eq Input'!#REF!</definedName>
    <definedName name="DeferredIncomeTaxes">[4]Data!$X$13:$Y$131</definedName>
    <definedName name="docket">[5]Macros!$E$6</definedName>
    <definedName name="FL.1">#REF!</definedName>
    <definedName name="FL.3">#REF!</definedName>
    <definedName name="FL.5">#REF!</definedName>
    <definedName name="GA.3">#REF!</definedName>
    <definedName name="GA.5">#REF!</definedName>
    <definedName name="IL.3">#REF!</definedName>
    <definedName name="IL.5">#REF!</definedName>
    <definedName name="IN.3">#REF!</definedName>
    <definedName name="IN.5">#REF!</definedName>
    <definedName name="LA.3">#REF!</definedName>
    <definedName name="LA.5">#REF!</definedName>
    <definedName name="LEXINGTON">#REF!</definedName>
    <definedName name="MD.3">#REF!</definedName>
    <definedName name="MD.5">#REF!</definedName>
    <definedName name="MS.1">#REF!</definedName>
    <definedName name="MS.3">#REF!</definedName>
    <definedName name="MS.5">#REF!</definedName>
    <definedName name="NC.1">#REF!</definedName>
    <definedName name="NC.3">#REF!</definedName>
    <definedName name="NC.5">#REF!</definedName>
    <definedName name="OCC.CE">'[3]Cust Eq Input'!#REF!</definedName>
    <definedName name="OH.1">#REF!</definedName>
    <definedName name="OH.3">#REF!</definedName>
    <definedName name="OH.5">#REF!</definedName>
    <definedName name="OH.CE">'[3]Cust Eq Input'!#REF!</definedName>
    <definedName name="OH.CEP">'[3]Cust Eq Input'!#REF!</definedName>
    <definedName name="PAA">[4]Data!$L$13:$M$131</definedName>
    <definedName name="Plant">[4]Data!$C$13:$D$131</definedName>
    <definedName name="Preparer">[1]Macros!$E$10</definedName>
    <definedName name="SC.3">#REF!</definedName>
    <definedName name="SC.5">#REF!</definedName>
    <definedName name="Schedule_Year_Ended___December_31__2011">[1]Macros!$E$7</definedName>
    <definedName name="SCU.CE">'[3]Cust Eq Input'!#REF!</definedName>
    <definedName name="SE.SE60D.ALLOC.">#REF!</definedName>
    <definedName name="TN.3">#REF!</definedName>
    <definedName name="TN.5">#REF!</definedName>
    <definedName name="TOT.CNC.CE">'[3]Cust Eq Input'!#REF!</definedName>
    <definedName name="VA.3">#REF!</definedName>
    <definedName name="VA.5">#REF!</definedName>
    <definedName name="Year_End_Results_for_1997__1996____1995">#REF!</definedName>
  </definedNames>
  <calcPr calcId="125725"/>
</workbook>
</file>

<file path=xl/calcChain.xml><?xml version="1.0" encoding="utf-8"?>
<calcChain xmlns="http://schemas.openxmlformats.org/spreadsheetml/2006/main">
  <c r="G20" i="1"/>
  <c r="G19"/>
  <c r="G18"/>
  <c r="G17"/>
  <c r="G16"/>
  <c r="G15"/>
  <c r="G14"/>
  <c r="G13"/>
  <c r="G12"/>
  <c r="G11"/>
  <c r="G10"/>
  <c r="G9"/>
  <c r="G8"/>
  <c r="G7"/>
  <c r="G6"/>
  <c r="G5"/>
  <c r="E21"/>
  <c r="D21"/>
  <c r="E22" s="1"/>
  <c r="C21"/>
  <c r="C22" s="1"/>
  <c r="B21"/>
  <c r="G21" l="1"/>
  <c r="F10"/>
  <c r="F20" l="1"/>
  <c r="F19"/>
  <c r="F18"/>
  <c r="F17"/>
  <c r="F16"/>
  <c r="F15"/>
  <c r="F14"/>
  <c r="F13"/>
  <c r="F12"/>
  <c r="F11"/>
  <c r="F9"/>
  <c r="F8"/>
  <c r="F6"/>
  <c r="F5"/>
  <c r="F7"/>
  <c r="F21" l="1"/>
</calcChain>
</file>

<file path=xl/sharedStrings.xml><?xml version="1.0" encoding="utf-8"?>
<sst xmlns="http://schemas.openxmlformats.org/spreadsheetml/2006/main" count="25" uniqueCount="23">
  <si>
    <t>Eagle Ridge</t>
  </si>
  <si>
    <t>Tierra Verde</t>
  </si>
  <si>
    <t>Cypress Lakes</t>
  </si>
  <si>
    <t>Sanlando</t>
  </si>
  <si>
    <t>Sandalhaven</t>
  </si>
  <si>
    <t>Pennbrooke</t>
  </si>
  <si>
    <t>Mid County</t>
  </si>
  <si>
    <t>Longwood</t>
  </si>
  <si>
    <t>Lake Placid</t>
  </si>
  <si>
    <t>Labrador</t>
  </si>
  <si>
    <t>Lake Utility Services</t>
  </si>
  <si>
    <t>Seminole County</t>
  </si>
  <si>
    <t>Pinellas County</t>
  </si>
  <si>
    <t>Orange County</t>
  </si>
  <si>
    <t>Marion County</t>
  </si>
  <si>
    <t>Pasco County</t>
  </si>
  <si>
    <t>Water</t>
  </si>
  <si>
    <t>Sewer</t>
  </si>
  <si>
    <t>Total</t>
  </si>
  <si>
    <t>Proforma Adjustment</t>
  </si>
  <si>
    <t>3.75% Increase</t>
  </si>
  <si>
    <t>Per B-3</t>
  </si>
  <si>
    <t>TEST YR per books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</si>
</sst>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######"/>
    <numFmt numFmtId="165" formatCode="##"/>
    <numFmt numFmtId="166" formatCode="mm/yy"/>
    <numFmt numFmtId="167" formatCode="_([$€-2]* #,##0.00_);_([$€-2]* \(#,##0.00\);_([$€-2]* &quot;-&quot;??_)"/>
    <numFmt numFmtId="168" formatCode="[$-409]mmmm\ d\,\ yyyy;@"/>
  </numFmts>
  <fonts count="18">
    <font>
      <sz val="12"/>
      <color theme="1"/>
      <name val="Times New Roman"/>
      <family val="2"/>
    </font>
    <font>
      <sz val="11"/>
      <color theme="1"/>
      <name val="Calibri"/>
      <family val="2"/>
    </font>
    <font>
      <sz val="10"/>
      <name val="Bookman Old Style"/>
      <family val="1"/>
    </font>
    <font>
      <sz val="10"/>
      <name val="Genev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name val="Garmond (W1)"/>
      <family val="1"/>
    </font>
    <font>
      <sz val="10"/>
      <name val="Arial"/>
      <family val="2"/>
    </font>
    <font>
      <sz val="10"/>
      <name val="Courier"/>
      <family val="3"/>
    </font>
    <font>
      <sz val="10"/>
      <name val="Geneva"/>
    </font>
    <font>
      <sz val="10"/>
      <color theme="1"/>
      <name val="Arial"/>
      <family val="2"/>
    </font>
    <font>
      <sz val="10"/>
      <name val="Garmond (W1)"/>
    </font>
    <font>
      <sz val="12"/>
      <name val="Arial"/>
      <family val="2"/>
    </font>
    <font>
      <sz val="9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08">
    <xf numFmtId="0" fontId="0" fillId="0" borderId="0"/>
    <xf numFmtId="164" fontId="2" fillId="0" borderId="0"/>
    <xf numFmtId="164" fontId="2" fillId="0" borderId="0"/>
    <xf numFmtId="164" fontId="2" fillId="0" borderId="0"/>
    <xf numFmtId="165" fontId="3" fillId="0" borderId="0" applyFont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7" fillId="0" borderId="0" applyFont="0" applyAlignment="0">
      <alignment horizontal="centerContinuous"/>
    </xf>
    <xf numFmtId="41" fontId="7" fillId="0" borderId="0" applyFont="0" applyAlignment="0">
      <alignment horizontal="centerContinuous"/>
    </xf>
    <xf numFmtId="41" fontId="7" fillId="0" borderId="0" applyFont="0" applyAlignment="0">
      <alignment horizontal="centerContinuous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7" fillId="0" borderId="0" applyFont="0" applyAlignment="0">
      <alignment horizontal="centerContinuous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7" fillId="0" borderId="0" applyFont="0" applyAlignment="0">
      <alignment horizontal="centerContinuous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7" fillId="0" borderId="0" applyFont="0" applyAlignment="0">
      <alignment horizontal="centerContinuous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7" fillId="0" borderId="0" applyFont="0" applyAlignment="0">
      <alignment horizontal="centerContinuous"/>
    </xf>
    <xf numFmtId="8" fontId="10" fillId="0" borderId="0" applyFont="0" applyFill="0" applyBorder="0" applyAlignment="0" applyProtection="0"/>
    <xf numFmtId="42" fontId="7" fillId="0" borderId="0" applyFont="0" applyAlignment="0">
      <alignment horizontal="centerContinuous"/>
    </xf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8" fontId="10" fillId="0" borderId="0" applyFont="0" applyFill="0" applyBorder="0" applyAlignment="0" applyProtection="0"/>
    <xf numFmtId="14" fontId="10" fillId="0" borderId="0"/>
    <xf numFmtId="166" fontId="2" fillId="0" borderId="0" applyFont="0" applyAlignment="0"/>
    <xf numFmtId="167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6" fillId="0" borderId="0"/>
    <xf numFmtId="0" fontId="6" fillId="0" borderId="0"/>
    <xf numFmtId="0" fontId="11" fillId="0" borderId="0"/>
    <xf numFmtId="0" fontId="8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1" fillId="0" borderId="0"/>
    <xf numFmtId="0" fontId="8" fillId="0" borderId="0"/>
    <xf numFmtId="0" fontId="6" fillId="0" borderId="0"/>
    <xf numFmtId="0" fontId="6" fillId="0" borderId="0"/>
    <xf numFmtId="0" fontId="11" fillId="0" borderId="0"/>
    <xf numFmtId="0" fontId="8" fillId="0" borderId="0"/>
    <xf numFmtId="0" fontId="6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2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8" fillId="0" borderId="0"/>
    <xf numFmtId="168" fontId="9" fillId="0" borderId="0"/>
    <xf numFmtId="168" fontId="9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0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5" fillId="0" borderId="0" xfId="0" applyFont="1"/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>
      <alignment vertical="top"/>
    </xf>
    <xf numFmtId="0" fontId="15" fillId="0" borderId="0" xfId="0" applyFont="1" applyFill="1" applyBorder="1" applyAlignment="1">
      <alignment vertical="top"/>
    </xf>
    <xf numFmtId="41" fontId="16" fillId="0" borderId="0" xfId="0" applyNumberFormat="1" applyFont="1" applyFill="1"/>
    <xf numFmtId="41" fontId="15" fillId="0" borderId="0" xfId="0" applyNumberFormat="1" applyFont="1" applyBorder="1" applyAlignment="1">
      <alignment vertical="top"/>
    </xf>
    <xf numFmtId="41" fontId="15" fillId="0" borderId="0" xfId="0" applyNumberFormat="1" applyFont="1" applyAlignment="1">
      <alignment vertical="top"/>
    </xf>
    <xf numFmtId="42" fontId="15" fillId="0" borderId="2" xfId="0" applyNumberFormat="1" applyFont="1" applyBorder="1"/>
    <xf numFmtId="37" fontId="14" fillId="0" borderId="0" xfId="0" applyNumberFormat="1" applyFont="1" applyFill="1"/>
    <xf numFmtId="0" fontId="15" fillId="0" borderId="0" xfId="0" quotePrefix="1" applyFont="1" applyBorder="1" applyAlignment="1">
      <alignment horizontal="centerContinuous"/>
    </xf>
    <xf numFmtId="0" fontId="15" fillId="0" borderId="0" xfId="0" applyFont="1" applyAlignment="1">
      <alignment horizontal="centerContinuous"/>
    </xf>
    <xf numFmtId="42" fontId="0" fillId="0" borderId="0" xfId="0" applyNumberFormat="1"/>
    <xf numFmtId="41" fontId="15" fillId="0" borderId="0" xfId="0" applyNumberFormat="1" applyFont="1" applyBorder="1" applyAlignment="1"/>
    <xf numFmtId="41" fontId="15" fillId="0" borderId="0" xfId="0" applyNumberFormat="1" applyFont="1" applyAlignment="1"/>
    <xf numFmtId="41" fontId="15" fillId="0" borderId="0" xfId="0" applyNumberFormat="1" applyFont="1" applyFill="1" applyBorder="1" applyAlignment="1">
      <alignment vertical="top"/>
    </xf>
    <xf numFmtId="41" fontId="15" fillId="0" borderId="0" xfId="0" applyNumberFormat="1" applyFont="1" applyFill="1" applyAlignment="1">
      <alignment vertical="top"/>
    </xf>
    <xf numFmtId="41" fontId="17" fillId="0" borderId="0" xfId="0" applyNumberFormat="1" applyFont="1" applyFill="1"/>
    <xf numFmtId="0" fontId="15" fillId="0" borderId="0" xfId="0" applyFont="1" applyFill="1" applyBorder="1" applyAlignment="1">
      <alignment vertical="top" wrapText="1"/>
    </xf>
    <xf numFmtId="42" fontId="0" fillId="0" borderId="3" xfId="0" applyNumberFormat="1" applyBorder="1"/>
    <xf numFmtId="0" fontId="15" fillId="0" borderId="0" xfId="0" applyFont="1" applyAlignment="1">
      <alignment horizontal="center" wrapText="1"/>
    </xf>
  </cellXfs>
  <cellStyles count="308">
    <cellStyle name="########" xfId="1"/>
    <cellStyle name="######## 2" xfId="2"/>
    <cellStyle name="######## 2 2" xfId="3"/>
    <cellStyle name="Co #" xfId="4"/>
    <cellStyle name="Comma 10" xfId="5"/>
    <cellStyle name="Comma 10 2" xfId="6"/>
    <cellStyle name="Comma 10 3" xfId="7"/>
    <cellStyle name="Comma 10 4" xfId="8"/>
    <cellStyle name="Comma 11" xfId="9"/>
    <cellStyle name="Comma 11 2" xfId="10"/>
    <cellStyle name="Comma 11 2 2" xfId="11"/>
    <cellStyle name="Comma 11 2 3" xfId="12"/>
    <cellStyle name="Comma 11 2 4" xfId="13"/>
    <cellStyle name="Comma 11 3" xfId="14"/>
    <cellStyle name="Comma 11 4" xfId="15"/>
    <cellStyle name="Comma 11 4 2" xfId="16"/>
    <cellStyle name="Comma 12" xfId="17"/>
    <cellStyle name="Comma 13" xfId="18"/>
    <cellStyle name="Comma 14" xfId="19"/>
    <cellStyle name="Comma 15" xfId="20"/>
    <cellStyle name="Comma 15 2" xfId="21"/>
    <cellStyle name="Comma 15 3" xfId="22"/>
    <cellStyle name="Comma 15 4" xfId="23"/>
    <cellStyle name="Comma 16" xfId="24"/>
    <cellStyle name="Comma 16 2" xfId="25"/>
    <cellStyle name="Comma 17" xfId="26"/>
    <cellStyle name="Comma 17 2" xfId="27"/>
    <cellStyle name="Comma 18" xfId="28"/>
    <cellStyle name="Comma 18 2" xfId="29"/>
    <cellStyle name="Comma 19" xfId="30"/>
    <cellStyle name="Comma 19 2" xfId="31"/>
    <cellStyle name="Comma 2" xfId="32"/>
    <cellStyle name="Comma 2 10" xfId="33"/>
    <cellStyle name="Comma 2 2" xfId="34"/>
    <cellStyle name="Comma 2 2 2" xfId="35"/>
    <cellStyle name="Comma 2 2 3" xfId="36"/>
    <cellStyle name="Comma 2 2 4" xfId="37"/>
    <cellStyle name="Comma 2 2 5" xfId="38"/>
    <cellStyle name="Comma 2 2 6" xfId="39"/>
    <cellStyle name="Comma 2 3" xfId="40"/>
    <cellStyle name="Comma 2 4" xfId="41"/>
    <cellStyle name="Comma 2 5" xfId="42"/>
    <cellStyle name="Comma 2 6" xfId="43"/>
    <cellStyle name="Comma 2 7" xfId="44"/>
    <cellStyle name="Comma 2 8" xfId="45"/>
    <cellStyle name="Comma 2 8 2" xfId="46"/>
    <cellStyle name="Comma 2 9" xfId="47"/>
    <cellStyle name="Comma 2 9 2" xfId="48"/>
    <cellStyle name="Comma 20" xfId="49"/>
    <cellStyle name="Comma 20 2" xfId="50"/>
    <cellStyle name="Comma 21" xfId="51"/>
    <cellStyle name="Comma 21 2" xfId="52"/>
    <cellStyle name="Comma 22" xfId="53"/>
    <cellStyle name="Comma 22 2" xfId="54"/>
    <cellStyle name="Comma 23" xfId="55"/>
    <cellStyle name="Comma 24" xfId="56"/>
    <cellStyle name="Comma 25" xfId="57"/>
    <cellStyle name="Comma 26" xfId="58"/>
    <cellStyle name="Comma 29" xfId="59"/>
    <cellStyle name="Comma 3" xfId="60"/>
    <cellStyle name="Comma 3 2" xfId="61"/>
    <cellStyle name="Comma 3 3" xfId="62"/>
    <cellStyle name="Comma 3 4" xfId="63"/>
    <cellStyle name="Comma 3 5" xfId="64"/>
    <cellStyle name="Comma 30" xfId="65"/>
    <cellStyle name="Comma 31" xfId="66"/>
    <cellStyle name="Comma 32" xfId="67"/>
    <cellStyle name="Comma 33" xfId="68"/>
    <cellStyle name="Comma 34" xfId="69"/>
    <cellStyle name="Comma 4" xfId="70"/>
    <cellStyle name="Comma 4 2" xfId="71"/>
    <cellStyle name="Comma 4 3" xfId="72"/>
    <cellStyle name="Comma 5" xfId="73"/>
    <cellStyle name="Comma 5 2" xfId="74"/>
    <cellStyle name="Comma 5 3" xfId="75"/>
    <cellStyle name="Comma 5 4" xfId="76"/>
    <cellStyle name="Comma 5 5" xfId="77"/>
    <cellStyle name="Comma 6" xfId="78"/>
    <cellStyle name="Comma 7" xfId="79"/>
    <cellStyle name="Comma 8" xfId="80"/>
    <cellStyle name="Comma 9" xfId="81"/>
    <cellStyle name="Comma 9 2" xfId="82"/>
    <cellStyle name="Comma 9 3" xfId="83"/>
    <cellStyle name="Currency 10" xfId="84"/>
    <cellStyle name="Currency 11" xfId="85"/>
    <cellStyle name="Currency 2" xfId="86"/>
    <cellStyle name="Currency 2 2" xfId="87"/>
    <cellStyle name="Currency 2 2 2" xfId="88"/>
    <cellStyle name="Currency 2 2 3" xfId="89"/>
    <cellStyle name="Currency 2 2 4" xfId="90"/>
    <cellStyle name="Currency 2 2 5" xfId="91"/>
    <cellStyle name="Currency 2 2 6" xfId="92"/>
    <cellStyle name="Currency 2 3" xfId="93"/>
    <cellStyle name="Currency 2 4" xfId="94"/>
    <cellStyle name="Currency 2 5" xfId="95"/>
    <cellStyle name="Currency 2 6" xfId="96"/>
    <cellStyle name="Currency 3" xfId="97"/>
    <cellStyle name="Currency 3 2" xfId="98"/>
    <cellStyle name="Currency 3 3" xfId="99"/>
    <cellStyle name="Currency 3 4" xfId="100"/>
    <cellStyle name="Currency 4" xfId="101"/>
    <cellStyle name="Currency 4 2" xfId="102"/>
    <cellStyle name="Currency 4 3" xfId="103"/>
    <cellStyle name="Currency 4 4" xfId="104"/>
    <cellStyle name="Currency 4 5" xfId="105"/>
    <cellStyle name="Currency 5" xfId="106"/>
    <cellStyle name="Currency 6" xfId="107"/>
    <cellStyle name="Currency 7" xfId="108"/>
    <cellStyle name="Currency 8" xfId="109"/>
    <cellStyle name="Currency 8 2" xfId="110"/>
    <cellStyle name="Currency 9" xfId="111"/>
    <cellStyle name="Date" xfId="112"/>
    <cellStyle name="Date-Regulatory" xfId="113"/>
    <cellStyle name="Euro" xfId="114"/>
    <cellStyle name="Normal" xfId="0" builtinId="0"/>
    <cellStyle name="Normal 10" xfId="115"/>
    <cellStyle name="Normal 10 2" xfId="116"/>
    <cellStyle name="Normal 10 2 2" xfId="117"/>
    <cellStyle name="Normal 10 2 2 2" xfId="118"/>
    <cellStyle name="Normal 10 2 3" xfId="119"/>
    <cellStyle name="Normal 10 2 3 2" xfId="120"/>
    <cellStyle name="Normal 10 2 4" xfId="121"/>
    <cellStyle name="Normal 10 2 4 2" xfId="122"/>
    <cellStyle name="Normal 10 2 5" xfId="123"/>
    <cellStyle name="Normal 10 3" xfId="124"/>
    <cellStyle name="Normal 10 3 2" xfId="125"/>
    <cellStyle name="Normal 10 3 2 2" xfId="126"/>
    <cellStyle name="Normal 10 3 3" xfId="127"/>
    <cellStyle name="Normal 10 3 3 2" xfId="128"/>
    <cellStyle name="Normal 10 3 4" xfId="129"/>
    <cellStyle name="Normal 10 4" xfId="130"/>
    <cellStyle name="Normal 10 4 2" xfId="131"/>
    <cellStyle name="Normal 10 5" xfId="132"/>
    <cellStyle name="Normal 10 5 2" xfId="133"/>
    <cellStyle name="Normal 10 6" xfId="134"/>
    <cellStyle name="Normal 11" xfId="135"/>
    <cellStyle name="Normal 11 2" xfId="136"/>
    <cellStyle name="Normal 11 2 2" xfId="137"/>
    <cellStyle name="Normal 11 2 3" xfId="138"/>
    <cellStyle name="Normal 11 3" xfId="139"/>
    <cellStyle name="Normal 12" xfId="140"/>
    <cellStyle name="Normal 13" xfId="141"/>
    <cellStyle name="Normal 13 2" xfId="142"/>
    <cellStyle name="Normal 13 2 2" xfId="143"/>
    <cellStyle name="Normal 13 3" xfId="144"/>
    <cellStyle name="Normal 14" xfId="145"/>
    <cellStyle name="Normal 15" xfId="146"/>
    <cellStyle name="Normal 16" xfId="147"/>
    <cellStyle name="Normal 17" xfId="148"/>
    <cellStyle name="Normal 18" xfId="149"/>
    <cellStyle name="Normal 18 2" xfId="150"/>
    <cellStyle name="Normal 18 3" xfId="151"/>
    <cellStyle name="Normal 19" xfId="152"/>
    <cellStyle name="Normal 2" xfId="153"/>
    <cellStyle name="Normal 2 10" xfId="154"/>
    <cellStyle name="Normal 2 10 2" xfId="155"/>
    <cellStyle name="Normal 2 11" xfId="156"/>
    <cellStyle name="Normal 2 11 2" xfId="157"/>
    <cellStyle name="Normal 2 12" xfId="158"/>
    <cellStyle name="Normal 2 2" xfId="159"/>
    <cellStyle name="Normal 2 2 2" xfId="160"/>
    <cellStyle name="Normal 2 2 2 2" xfId="161"/>
    <cellStyle name="Normal 2 2 3" xfId="162"/>
    <cellStyle name="Normal 2 2 4" xfId="163"/>
    <cellStyle name="Normal 2 2 5" xfId="164"/>
    <cellStyle name="Normal 2 2 5 2" xfId="165"/>
    <cellStyle name="Normal 2 2 6" xfId="166"/>
    <cellStyle name="Normal 2 2 7" xfId="167"/>
    <cellStyle name="Normal 2 3" xfId="168"/>
    <cellStyle name="Normal 2 36" xfId="169"/>
    <cellStyle name="Normal 2 4" xfId="170"/>
    <cellStyle name="Normal 2 5" xfId="171"/>
    <cellStyle name="Normal 2 6" xfId="172"/>
    <cellStyle name="Normal 2 7" xfId="173"/>
    <cellStyle name="Normal 2 8" xfId="174"/>
    <cellStyle name="Normal 2 8 2" xfId="175"/>
    <cellStyle name="Normal 2 9" xfId="176"/>
    <cellStyle name="Normal 2_LUSIMFR22" xfId="177"/>
    <cellStyle name="Normal 20" xfId="178"/>
    <cellStyle name="Normal 21" xfId="179"/>
    <cellStyle name="Normal 22" xfId="180"/>
    <cellStyle name="Normal 23" xfId="181"/>
    <cellStyle name="Normal 23 2" xfId="182"/>
    <cellStyle name="Normal 23 3" xfId="183"/>
    <cellStyle name="Normal 23 4" xfId="184"/>
    <cellStyle name="Normal 24" xfId="185"/>
    <cellStyle name="Normal 24 2" xfId="186"/>
    <cellStyle name="Normal 25" xfId="187"/>
    <cellStyle name="Normal 25 2" xfId="188"/>
    <cellStyle name="Normal 26" xfId="189"/>
    <cellStyle name="Normal 26 2" xfId="190"/>
    <cellStyle name="Normal 27" xfId="191"/>
    <cellStyle name="Normal 27 2" xfId="192"/>
    <cellStyle name="Normal 28" xfId="193"/>
    <cellStyle name="Normal 28 2" xfId="194"/>
    <cellStyle name="Normal 29" xfId="195"/>
    <cellStyle name="Normal 29 2" xfId="196"/>
    <cellStyle name="Normal 3" xfId="197"/>
    <cellStyle name="Normal 3 10" xfId="198"/>
    <cellStyle name="Normal 3 2" xfId="199"/>
    <cellStyle name="Normal 3 2 2" xfId="200"/>
    <cellStyle name="Normal 3 2 2 2" xfId="201"/>
    <cellStyle name="Normal 3 2 2 2 2" xfId="202"/>
    <cellStyle name="Normal 3 2 2 2 2 2" xfId="203"/>
    <cellStyle name="Normal 3 2 2 2 3" xfId="204"/>
    <cellStyle name="Normal 3 2 2 3" xfId="205"/>
    <cellStyle name="Normal 3 2 3" xfId="206"/>
    <cellStyle name="Normal 3 3" xfId="207"/>
    <cellStyle name="Normal 3 4" xfId="208"/>
    <cellStyle name="Normal 3 5" xfId="209"/>
    <cellStyle name="Normal 3 6" xfId="210"/>
    <cellStyle name="Normal 3 7" xfId="211"/>
    <cellStyle name="Normal 30" xfId="212"/>
    <cellStyle name="Normal 30 2" xfId="213"/>
    <cellStyle name="Normal 31" xfId="214"/>
    <cellStyle name="Normal 31 2" xfId="215"/>
    <cellStyle name="Normal 32" xfId="216"/>
    <cellStyle name="Normal 32 2" xfId="217"/>
    <cellStyle name="Normal 33" xfId="218"/>
    <cellStyle name="Normal 33 2" xfId="219"/>
    <cellStyle name="Normal 34" xfId="220"/>
    <cellStyle name="Normal 35" xfId="221"/>
    <cellStyle name="Normal 36" xfId="222"/>
    <cellStyle name="Normal 37" xfId="223"/>
    <cellStyle name="Normal 38" xfId="224"/>
    <cellStyle name="Normal 39" xfId="225"/>
    <cellStyle name="Normal 4" xfId="226"/>
    <cellStyle name="Normal 4 2" xfId="227"/>
    <cellStyle name="Normal 4 3" xfId="228"/>
    <cellStyle name="Normal 4 4" xfId="229"/>
    <cellStyle name="Normal 4 5" xfId="230"/>
    <cellStyle name="Normal 41" xfId="231"/>
    <cellStyle name="Normal 42" xfId="232"/>
    <cellStyle name="Normal 5" xfId="233"/>
    <cellStyle name="Normal 5 2" xfId="234"/>
    <cellStyle name="Normal 5 2 2" xfId="235"/>
    <cellStyle name="Normal 5 3" xfId="236"/>
    <cellStyle name="Normal 5 3 2" xfId="237"/>
    <cellStyle name="Normal 5 4" xfId="238"/>
    <cellStyle name="Normal 5 5" xfId="239"/>
    <cellStyle name="Normal 6" xfId="240"/>
    <cellStyle name="Normal 6 2" xfId="241"/>
    <cellStyle name="Normal 6 3" xfId="242"/>
    <cellStyle name="Normal 6 4" xfId="243"/>
    <cellStyle name="Normal 6 5" xfId="244"/>
    <cellStyle name="Normal 62" xfId="245"/>
    <cellStyle name="Normal 7" xfId="246"/>
    <cellStyle name="Normal 7 2" xfId="247"/>
    <cellStyle name="Normal 8" xfId="248"/>
    <cellStyle name="Normal 9" xfId="249"/>
    <cellStyle name="Normal 9 2" xfId="250"/>
    <cellStyle name="Normal 9 2 2" xfId="251"/>
    <cellStyle name="Normal 9 2 3" xfId="252"/>
    <cellStyle name="Normal 9 2 4" xfId="253"/>
    <cellStyle name="Note 10" xfId="254"/>
    <cellStyle name="Note 11" xfId="255"/>
    <cellStyle name="Note 12" xfId="256"/>
    <cellStyle name="Note 13" xfId="257"/>
    <cellStyle name="Note 14" xfId="258"/>
    <cellStyle name="Note 15" xfId="259"/>
    <cellStyle name="Note 2" xfId="260"/>
    <cellStyle name="Note 3" xfId="261"/>
    <cellStyle name="Note 4" xfId="262"/>
    <cellStyle name="Note 5" xfId="263"/>
    <cellStyle name="Note 6" xfId="264"/>
    <cellStyle name="Note 7" xfId="265"/>
    <cellStyle name="Note 8" xfId="266"/>
    <cellStyle name="Note 9" xfId="267"/>
    <cellStyle name="Percent 10" xfId="268"/>
    <cellStyle name="Percent 10 2" xfId="269"/>
    <cellStyle name="Percent 11" xfId="270"/>
    <cellStyle name="Percent 11 2" xfId="271"/>
    <cellStyle name="Percent 12" xfId="272"/>
    <cellStyle name="Percent 13" xfId="273"/>
    <cellStyle name="Percent 2" xfId="274"/>
    <cellStyle name="Percent 2 2" xfId="275"/>
    <cellStyle name="Percent 2 2 2" xfId="276"/>
    <cellStyle name="Percent 2 2 3" xfId="277"/>
    <cellStyle name="Percent 2 2 4" xfId="278"/>
    <cellStyle name="Percent 2 2 5" xfId="279"/>
    <cellStyle name="Percent 2 2 6" xfId="280"/>
    <cellStyle name="Percent 2 3" xfId="281"/>
    <cellStyle name="Percent 2 4" xfId="282"/>
    <cellStyle name="Percent 2 5" xfId="283"/>
    <cellStyle name="Percent 2 6" xfId="284"/>
    <cellStyle name="Percent 2 7" xfId="285"/>
    <cellStyle name="Percent 2 7 2" xfId="286"/>
    <cellStyle name="Percent 3" xfId="287"/>
    <cellStyle name="Percent 3 2" xfId="288"/>
    <cellStyle name="Percent 3 3" xfId="289"/>
    <cellStyle name="Percent 3 4" xfId="290"/>
    <cellStyle name="Percent 3 5" xfId="291"/>
    <cellStyle name="Percent 3 5 2" xfId="292"/>
    <cellStyle name="Percent 3 5 2 2" xfId="293"/>
    <cellStyle name="Percent 3 5 2 2 2" xfId="294"/>
    <cellStyle name="Percent 3 5 2 3" xfId="295"/>
    <cellStyle name="Percent 3 5 3" xfId="296"/>
    <cellStyle name="Percent 3 6" xfId="297"/>
    <cellStyle name="Percent 3 7" xfId="298"/>
    <cellStyle name="Percent 3 8" xfId="299"/>
    <cellStyle name="Percent 4" xfId="300"/>
    <cellStyle name="Percent 5" xfId="301"/>
    <cellStyle name="Percent 5 2" xfId="302"/>
    <cellStyle name="Percent 5 3" xfId="303"/>
    <cellStyle name="Percent 6" xfId="304"/>
    <cellStyle name="Percent 7" xfId="305"/>
    <cellStyle name="Percent 8" xfId="306"/>
    <cellStyle name="Percent 9" xfId="3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(PROJ)/U02-39%20UTILITIES%20INC%20CONSOLIDATED%20RATE%20CASE%20FILING/MFR's/UTILITIES%20INC.%20OF%20FLORIDA/MARION%20COUNTY/MARION%20MFRs%2012-31-15_UIF%20Balance%20Sheet%20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IA%20ELENA%20BRAVO/Local%20Settings/Temporary%20Internet%20Files/Content.IE5/URWN6DU1/Documents%20and%20Settings/mbravo/My%20Documents/RATE%20CASES%20-%20UTILITIES,%20INC/SOUTH%20GATE/SCHEDULES/SOUTHGATE%20MF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Documents%20and%20Settings\Phyllis%20Dobbs\Desktop\SE50%20063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FINANCIAL%20DEPT\FPA\ROE%20Schedules\2005%2012%20December\123105%20ROE%202-3v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(PROJ)/U02-39%20UTILITIES%20INC%20CONSOLIDATED%20RATE%20CASE%20FILING/MFR's/UTILITIES%20INC.%20OF%20FLORIDA/PASCO%20COUNTY/PASCO%20MFRs%2012-31-15_%20UIF%20Balance%20Sheet%20v7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cros"/>
      <sheetName val="COVER"/>
      <sheetName val="CONTENTS vol 2"/>
      <sheetName val="CONTENTS vol 1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9 "/>
      <sheetName val="B 1"/>
      <sheetName val="B 2"/>
      <sheetName val="B 3"/>
      <sheetName val="B 4"/>
      <sheetName val="B 5"/>
      <sheetName val="B 5 (a)"/>
      <sheetName val="B 6"/>
      <sheetName val="B 6 (a)"/>
      <sheetName val="B 7"/>
      <sheetName val="B 8"/>
      <sheetName val="B 9"/>
      <sheetName val="B 10"/>
      <sheetName val="B 11"/>
      <sheetName val="B12 - 1.31.2015"/>
      <sheetName val="B12 - 2.28.2015"/>
      <sheetName val="B12 - 3.31.2015"/>
      <sheetName val="B12 - 4.30.2015"/>
      <sheetName val="B12 - 5.31.2015"/>
      <sheetName val="B12 - 6.30.2015"/>
      <sheetName val="B12 - 7.31.2015"/>
      <sheetName val="B12 - 8.31.2015"/>
      <sheetName val="B12 - 9.30.2015"/>
      <sheetName val="B12 - 10.31.2015"/>
      <sheetName val="B12 - 11.30.2015"/>
      <sheetName val="B12 - 12.31.2015"/>
      <sheetName val="B12 - Test Year"/>
      <sheetName val="B 13"/>
      <sheetName val="B 14"/>
      <sheetName val="B 15"/>
      <sheetName val="C INSTRUCT"/>
      <sheetName val="C 1"/>
      <sheetName val="C 2 (w)"/>
      <sheetName val="C 2 (s)"/>
      <sheetName val="C 3"/>
      <sheetName val="C 4"/>
      <sheetName val="C 5 (w)"/>
      <sheetName val="C 5 (s)"/>
      <sheetName val="C 6"/>
      <sheetName val="C 7"/>
      <sheetName val="C 8"/>
      <sheetName val="C 9"/>
      <sheetName val="C 10"/>
      <sheetName val="D 1"/>
      <sheetName val="D 2"/>
      <sheetName val="D 2 (a)"/>
      <sheetName val="D 3"/>
      <sheetName val="D 4"/>
      <sheetName val="D 5"/>
      <sheetName val="D 6"/>
      <sheetName val="D 7"/>
      <sheetName val="E 1 (w) "/>
      <sheetName val="E 1 (s)"/>
      <sheetName val="E 2 (w)"/>
      <sheetName val="E 2 (s)"/>
      <sheetName val="E 3"/>
      <sheetName val="E 4 (w)"/>
      <sheetName val="E 4 (s)"/>
      <sheetName val="E 5 (w)"/>
      <sheetName val="E 5 (s)"/>
      <sheetName val="E 6 (w)"/>
      <sheetName val="E 7"/>
      <sheetName val="E 8"/>
      <sheetName val="E 9"/>
      <sheetName val="E 10"/>
      <sheetName val="E 11"/>
      <sheetName val="E 12"/>
      <sheetName val="E 13"/>
      <sheetName val="E 14"/>
      <sheetName val="A 1 INT"/>
      <sheetName val="A 2 INT"/>
      <sheetName val="A 3 INT"/>
      <sheetName val="B 1 INT"/>
      <sheetName val="B 2 INT"/>
      <sheetName val="B 3 INT"/>
      <sheetName val="B 15 INT"/>
      <sheetName val="C 1 INT"/>
      <sheetName val="C 2 (W) (S) INT"/>
      <sheetName val="C 3 INT"/>
      <sheetName val="C 5 (W) (S) INT"/>
      <sheetName val="D-1 INT"/>
      <sheetName val="D-2 INT"/>
      <sheetName val="E 1 (w) INT"/>
      <sheetName val=" E 1 (s) INT"/>
      <sheetName val="E 2 (w)INT"/>
      <sheetName val="E 2 (s) INT"/>
      <sheetName val="Monthly BS -UC Ledger FORMATTED"/>
      <sheetName val="Marion Balance Sheet"/>
      <sheetName val="APPENDIX A PLANT ACCT "/>
      <sheetName val="REVENUES TESTING"/>
      <sheetName val="Monthly IS -UC Ledger FORMATTED"/>
      <sheetName val="O&amp;M EXPENSES ALLOCATED"/>
      <sheetName val="TAX EXPENSE"/>
      <sheetName val="13-Mth TY UIF Consol Trial Bal"/>
      <sheetName val="UIF only"/>
      <sheetName val="REVENUE REQUIREMENTS"/>
      <sheetName val="PROFORMA YEAR"/>
      <sheetName val="INTERIM COST OF CAPITAL"/>
      <sheetName val="EQUITY RETURN CALCULATION"/>
      <sheetName val="Leverage Formula"/>
      <sheetName val="2011 Corporate ERC"/>
      <sheetName val="2011 UIF ERC"/>
      <sheetName val="2014_2015 UIF ERC"/>
      <sheetName val="2007 - 2009 &amp; Test Year BS"/>
      <sheetName val="Sewer Balance Sheet"/>
      <sheetName val="Water Balance Sheet"/>
      <sheetName val="Common Plant"/>
      <sheetName val="Chemicals Marion"/>
      <sheetName val="A 18 "/>
      <sheetName val="A 18 (a)"/>
      <sheetName val="A 19 (a) "/>
    </sheetNames>
    <sheetDataSet>
      <sheetData sheetId="0">
        <row r="4">
          <cell r="E4" t="str">
            <v>Company:  Utilities, Inc. of Florida - UIF - Marion County</v>
          </cell>
        </row>
        <row r="7">
          <cell r="E7" t="str">
            <v>Test Year Ended: December 31, 2015</v>
          </cell>
        </row>
        <row r="10">
          <cell r="E10" t="str">
            <v>Preparer: Deborah D. Swain</v>
          </cell>
        </row>
        <row r="23">
          <cell r="B23" t="str">
            <v>Page 1 of 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4">
          <cell r="O14">
            <v>16095706.739999995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SCH A, C, G, H"/>
      <sheetName val="A INC STAT, PROFORMA"/>
      <sheetName val="ACCT RECON EXCERPT"/>
      <sheetName val="B - BAL SHT"/>
      <sheetName val="C, D - RATES &amp; REV"/>
      <sheetName val="E - ANNUALIZED REVENUES"/>
      <sheetName val="F - FIXED ASSETS &amp; DEP"/>
      <sheetName val="PLANT ACCT REC"/>
      <sheetName val="G O&amp;M EXPENSE ADJUSTMENTS"/>
      <sheetName val="B 3"/>
      <sheetName val="A1 OPERATING INCOME ADJUST"/>
      <sheetName val="H - COMP O&amp;M EXP"/>
      <sheetName val="I RATE CASE EXP"/>
      <sheetName val="J1 RATE BASE &amp; ROR EXIST. RATES"/>
      <sheetName val="J2 RATE BASE &amp; ROR PROP. RATES"/>
      <sheetName val="A 3 RATE BASE ADJ."/>
      <sheetName val="R CIAC SCHE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SCHEDULE A</v>
          </cell>
          <cell r="I1" t="str">
            <v>SCHEDULE A</v>
          </cell>
        </row>
        <row r="2">
          <cell r="A2" t="str">
            <v>SANDY CREEK UTILITIES, INC.</v>
          </cell>
          <cell r="I2" t="str">
            <v>SANDY CREEK UTILITIES, INC.</v>
          </cell>
        </row>
        <row r="3">
          <cell r="A3" t="str">
            <v>SUPPORTING SCHEDULE - DETAIL DESCRIPTION OF PRO FORMA ADJUSTMENTS TO RATE BASE - WATER</v>
          </cell>
          <cell r="I3" t="str">
            <v>SUPPORTING SCHEDULE - DETAIL DESCRIPTION OF PRO FORMA ADJUSTMENTS TO RATE BASE - WATER</v>
          </cell>
        </row>
        <row r="5">
          <cell r="A5" t="str">
            <v>Line</v>
          </cell>
          <cell r="I5" t="str">
            <v>Line</v>
          </cell>
        </row>
        <row r="6">
          <cell r="A6" t="str">
            <v>No.</v>
          </cell>
          <cell r="B6" t="str">
            <v>Description</v>
          </cell>
          <cell r="G6" t="str">
            <v>Water</v>
          </cell>
          <cell r="H6" t="str">
            <v>Wastewater</v>
          </cell>
          <cell r="I6" t="str">
            <v>No.</v>
          </cell>
          <cell r="J6" t="str">
            <v>Description</v>
          </cell>
          <cell r="O6" t="str">
            <v>Water</v>
          </cell>
          <cell r="P6" t="str">
            <v>Wastewater</v>
          </cell>
        </row>
        <row r="8">
          <cell r="B8" t="str">
            <v>(A)</v>
          </cell>
          <cell r="C8" t="str">
            <v xml:space="preserve">Test year revenue </v>
          </cell>
          <cell r="J8" t="str">
            <v>(E)</v>
          </cell>
          <cell r="K8" t="str">
            <v>Revenue Increase</v>
          </cell>
        </row>
        <row r="9">
          <cell r="C9" t="str">
            <v>To accrued Fire Protection Revenues for the test year</v>
          </cell>
          <cell r="G9">
            <v>3850.59</v>
          </cell>
          <cell r="K9" t="str">
            <v>Increase in revenue required by the Utility to realize a</v>
          </cell>
        </row>
        <row r="10">
          <cell r="C10" t="str">
            <v>Test year revenue - actual per Schedule B-4</v>
          </cell>
          <cell r="G10">
            <v>0</v>
          </cell>
          <cell r="K10">
            <v>0</v>
          </cell>
          <cell r="L10" t="str">
            <v>% rate of return</v>
          </cell>
          <cell r="O10">
            <v>0</v>
          </cell>
        </row>
        <row r="12">
          <cell r="C12" t="str">
            <v>Adjustment required</v>
          </cell>
          <cell r="G12">
            <v>3850.59</v>
          </cell>
          <cell r="H12">
            <v>0</v>
          </cell>
          <cell r="J12" t="str">
            <v>(F)</v>
          </cell>
          <cell r="K12" t="str">
            <v>Operations &amp; Maintenance (O &amp; M) Expenses</v>
          </cell>
        </row>
        <row r="13">
          <cell r="K13" t="str">
            <v>(1)  Salaries &amp; Wages</v>
          </cell>
        </row>
        <row r="14">
          <cell r="B14" t="str">
            <v>(B)</v>
          </cell>
          <cell r="C14" t="str">
            <v>Operations &amp; Maintenance (O &amp; M) Expenses</v>
          </cell>
          <cell r="K14" t="str">
            <v>A) Add sewer plant laborer</v>
          </cell>
          <cell r="P14">
            <v>0</v>
          </cell>
        </row>
        <row r="15">
          <cell r="C15" t="str">
            <v>(1) Engineering</v>
          </cell>
          <cell r="K15" t="str">
            <v>B) Add plant operator</v>
          </cell>
          <cell r="O15">
            <v>0</v>
          </cell>
        </row>
        <row r="16">
          <cell r="C16" t="str">
            <v>A) Remove engineering expense benefiting future periods</v>
          </cell>
          <cell r="G16">
            <v>0</v>
          </cell>
          <cell r="H16">
            <v>0</v>
          </cell>
          <cell r="K16" t="str">
            <v>C) Reclassify salaries of general and administrative  employees</v>
          </cell>
        </row>
        <row r="17">
          <cell r="C17" t="str">
            <v>B) Remove engineering expense for abandoned projects</v>
          </cell>
          <cell r="K17" t="str">
            <v>to utility per Adjustment (F)(5)(J) (below)</v>
          </cell>
        </row>
        <row r="18">
          <cell r="C18" t="str">
            <v xml:space="preserve">C) Annual amortization of expenses benefiting future </v>
          </cell>
          <cell r="O18" t="str">
            <v>.</v>
          </cell>
        </row>
        <row r="19">
          <cell r="C19" t="str">
            <v>periods (5 years)</v>
          </cell>
          <cell r="G19">
            <v>0</v>
          </cell>
          <cell r="H19">
            <v>0</v>
          </cell>
          <cell r="K19" t="str">
            <v>Total salaries and wages</v>
          </cell>
          <cell r="O19">
            <v>0</v>
          </cell>
          <cell r="P19">
            <v>0</v>
          </cell>
        </row>
        <row r="21">
          <cell r="C21" t="str">
            <v>Net adjustment</v>
          </cell>
          <cell r="G21">
            <v>0</v>
          </cell>
          <cell r="H21">
            <v>0</v>
          </cell>
          <cell r="K21" t="str">
            <v>(2) DEP required expenses per permit renewal conditions (1)</v>
          </cell>
        </row>
        <row r="22">
          <cell r="K22" t="str">
            <v>A) Additional testing</v>
          </cell>
        </row>
        <row r="23">
          <cell r="C23" t="str">
            <v>(2) Legal</v>
          </cell>
          <cell r="K23" t="str">
            <v>B) Annual meter calibration</v>
          </cell>
        </row>
        <row r="24">
          <cell r="C24" t="str">
            <v>A) Reclassify legal expenses to deferred account</v>
          </cell>
          <cell r="K24" t="str">
            <v>C) Clean &amp; scarify pond</v>
          </cell>
        </row>
        <row r="25">
          <cell r="C25" t="str">
            <v>B) Reclassify rate case expense</v>
          </cell>
          <cell r="G25">
            <v>0</v>
          </cell>
          <cell r="H25">
            <v>0</v>
          </cell>
          <cell r="K25" t="str">
            <v>D) Aquatic weed control</v>
          </cell>
        </row>
        <row r="26">
          <cell r="K26" t="str">
            <v>E) Mow &amp; maintain pond embankments and access areas</v>
          </cell>
        </row>
        <row r="27">
          <cell r="C27" t="str">
            <v>Net adjustment</v>
          </cell>
          <cell r="G27">
            <v>0</v>
          </cell>
          <cell r="H27">
            <v>0</v>
          </cell>
          <cell r="K27" t="str">
            <v>F) Increase in purchased power due required plant additions</v>
          </cell>
        </row>
        <row r="28">
          <cell r="K28" t="str">
            <v>G) Monitor 5 sites</v>
          </cell>
        </row>
        <row r="29">
          <cell r="C29" t="str">
            <v>(3) Other Expenses</v>
          </cell>
          <cell r="K29" t="str">
            <v>H) Soil testing</v>
          </cell>
        </row>
        <row r="30">
          <cell r="C30" t="str">
            <v>A) Remove miscellaneous non-utility expenses</v>
          </cell>
          <cell r="K30" t="str">
            <v>I) Engineering reports to DEP</v>
          </cell>
          <cell r="P30">
            <v>0</v>
          </cell>
        </row>
        <row r="31">
          <cell r="C31" t="str">
            <v>B) Adjust management fees for prior period expense</v>
          </cell>
        </row>
        <row r="32">
          <cell r="C32" t="str">
            <v>C) Remove and defer cost of painting facilities</v>
          </cell>
          <cell r="K32" t="str">
            <v>Total DEP required annual expenses</v>
          </cell>
          <cell r="P32">
            <v>0</v>
          </cell>
        </row>
        <row r="33">
          <cell r="C33" t="str">
            <v>D) Amortize deferred cost of painting facilities (5 years)</v>
          </cell>
          <cell r="G33">
            <v>0</v>
          </cell>
          <cell r="H33" t="str">
            <v xml:space="preserve"> </v>
          </cell>
        </row>
        <row r="34">
          <cell r="K34" t="str">
            <v>(3) Y2k compliance expenditures</v>
          </cell>
        </row>
        <row r="35">
          <cell r="C35" t="str">
            <v>Net adjustment</v>
          </cell>
          <cell r="G35">
            <v>0</v>
          </cell>
          <cell r="H35">
            <v>0</v>
          </cell>
          <cell r="K35" t="str">
            <v>A) Service bureau access license</v>
          </cell>
        </row>
        <row r="36">
          <cell r="K36" t="str">
            <v>B) Annual software fees</v>
          </cell>
        </row>
        <row r="37">
          <cell r="C37" t="str">
            <v>Total adjustment to O &amp; M Expense</v>
          </cell>
          <cell r="G37">
            <v>0</v>
          </cell>
          <cell r="H37">
            <v>0</v>
          </cell>
          <cell r="K37" t="str">
            <v>C) Annual telecommunications charges</v>
          </cell>
        </row>
        <row r="38">
          <cell r="K38" t="str">
            <v>D) Remove test year telecommunications charges</v>
          </cell>
        </row>
        <row r="39">
          <cell r="B39" t="str">
            <v>(C)</v>
          </cell>
          <cell r="C39" t="str">
            <v>Non-used and useful depreciation</v>
          </cell>
          <cell r="K39" t="str">
            <v>E) MIS manager allocated charges</v>
          </cell>
        </row>
        <row r="40">
          <cell r="C40" t="str">
            <v>Non-used and useful depreciation per Page B-14</v>
          </cell>
          <cell r="H40">
            <v>0</v>
          </cell>
          <cell r="K40" t="str">
            <v>F) Remove test year MIS manager allocated charges</v>
          </cell>
        </row>
        <row r="41">
          <cell r="K41" t="str">
            <v>G) Service bureau processing fees</v>
          </cell>
        </row>
        <row r="42">
          <cell r="B42" t="str">
            <v>(D)</v>
          </cell>
          <cell r="C42" t="str">
            <v>Taxes Other Than Income</v>
          </cell>
          <cell r="K42" t="str">
            <v>H) Remove test year service bureau processing fees</v>
          </cell>
          <cell r="O42">
            <v>0</v>
          </cell>
          <cell r="P42">
            <v>0</v>
          </cell>
        </row>
        <row r="43">
          <cell r="C43" t="str">
            <v>(2) Regulatory Assessment Fees (RAF's)</v>
          </cell>
        </row>
        <row r="44">
          <cell r="C44" t="str">
            <v xml:space="preserve">     RAF's associated with Adjustment (A) X 4.5%</v>
          </cell>
          <cell r="G44">
            <v>173</v>
          </cell>
          <cell r="H44">
            <v>0</v>
          </cell>
          <cell r="K44" t="str">
            <v>Total Y2k compliance expenditures</v>
          </cell>
          <cell r="O44">
            <v>0</v>
          </cell>
          <cell r="P44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SE50 JE Clear WSC"/>
      <sheetName val="SE50 JE WSC"/>
      <sheetName val="SE50 JE Benefits"/>
      <sheetName val="SE50 JE Sal &amp; PR Tax"/>
      <sheetName val="Summary by State"/>
      <sheetName val="Summary by Co"/>
      <sheetName val="Salary Alloc"/>
      <sheetName val="FICA Alloc"/>
      <sheetName val="FUT Alloc"/>
      <sheetName val="SUT Alloc"/>
      <sheetName val="Pension Alloc"/>
      <sheetName val="401k Alloc"/>
      <sheetName val="Health Alloc"/>
      <sheetName val="Other Alloc"/>
      <sheetName val="Cust Eq %"/>
      <sheetName val="Cust Eq Allocation"/>
      <sheetName val="Benefits Rates Input"/>
      <sheetName val="GL Detail"/>
      <sheetName val="Salary Input"/>
      <sheetName val="Employee Info Input"/>
      <sheetName val="Employee by Sub Input"/>
      <sheetName val="Cust Eq Input"/>
      <sheetName val="InvoiceBill Count Input"/>
      <sheetName val="Prior Allocations Input"/>
      <sheetName val="FORM.COS.SUBS.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OE in ,000"/>
      <sheetName val="ROE"/>
      <sheetName val="UI ROE Relief"/>
      <sheetName val="Com ROE Relief"/>
      <sheetName val="Rate Case Revenue"/>
      <sheetName val="Ratebase"/>
      <sheetName val="Net Plant"/>
      <sheetName val="IS"/>
      <sheetName val="Effective Tax"/>
      <sheetName val="Jurisd Tax"/>
      <sheetName val="D-E"/>
      <sheetName val="Data"/>
      <sheetName val="Reports"/>
      <sheetName val="Closed Reg Rev"/>
      <sheetName val="Pending Reg Rev"/>
      <sheetName val="FORM.COS.SUBS.LIST"/>
      <sheetName val="Co by State"/>
      <sheetName val="9000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3">
          <cell r="C13">
            <v>1</v>
          </cell>
          <cell r="D13">
            <v>688555.68</v>
          </cell>
          <cell r="F13">
            <v>4</v>
          </cell>
          <cell r="G13">
            <v>0</v>
          </cell>
          <cell r="L13">
            <v>1</v>
          </cell>
          <cell r="M13">
            <v>-9632854</v>
          </cell>
          <cell r="X13">
            <v>1</v>
          </cell>
          <cell r="Y13">
            <v>-1412616.3</v>
          </cell>
        </row>
        <row r="14">
          <cell r="C14">
            <v>2</v>
          </cell>
          <cell r="D14">
            <v>6756002.0199999996</v>
          </cell>
          <cell r="F14">
            <v>5</v>
          </cell>
          <cell r="G14">
            <v>0</v>
          </cell>
          <cell r="L14">
            <v>18</v>
          </cell>
          <cell r="M14">
            <v>27837.56</v>
          </cell>
          <cell r="X14">
            <v>2</v>
          </cell>
          <cell r="Y14">
            <v>-417573</v>
          </cell>
        </row>
        <row r="15">
          <cell r="C15">
            <v>5</v>
          </cell>
          <cell r="D15">
            <v>2276220.59</v>
          </cell>
          <cell r="F15">
            <v>12</v>
          </cell>
          <cell r="G15">
            <v>-153268.37</v>
          </cell>
          <cell r="L15">
            <v>21</v>
          </cell>
          <cell r="M15">
            <v>102722.39</v>
          </cell>
          <cell r="X15">
            <v>4</v>
          </cell>
          <cell r="Y15">
            <v>1405724</v>
          </cell>
        </row>
        <row r="16">
          <cell r="C16">
            <v>6</v>
          </cell>
          <cell r="D16">
            <v>1433009.07</v>
          </cell>
          <cell r="F16">
            <v>25</v>
          </cell>
          <cell r="G16">
            <v>0</v>
          </cell>
          <cell r="L16">
            <v>25</v>
          </cell>
          <cell r="M16">
            <v>24482</v>
          </cell>
          <cell r="X16">
            <v>5</v>
          </cell>
          <cell r="Y16">
            <v>-93194</v>
          </cell>
        </row>
        <row r="17">
          <cell r="C17">
            <v>7</v>
          </cell>
          <cell r="D17">
            <v>149716.32999999999</v>
          </cell>
          <cell r="F17">
            <v>34</v>
          </cell>
          <cell r="G17">
            <v>3168.25</v>
          </cell>
          <cell r="L17">
            <v>27</v>
          </cell>
          <cell r="M17">
            <v>-963620.89</v>
          </cell>
          <cell r="X17">
            <v>6</v>
          </cell>
          <cell r="Y17">
            <v>-147945</v>
          </cell>
        </row>
        <row r="18">
          <cell r="C18">
            <v>8</v>
          </cell>
          <cell r="D18">
            <v>205138.07</v>
          </cell>
          <cell r="F18">
            <v>35</v>
          </cell>
          <cell r="G18">
            <v>461446.03</v>
          </cell>
          <cell r="L18">
            <v>34</v>
          </cell>
          <cell r="M18">
            <v>485498.88</v>
          </cell>
          <cell r="X18">
            <v>7</v>
          </cell>
          <cell r="Y18">
            <v>-16011</v>
          </cell>
        </row>
        <row r="19">
          <cell r="C19">
            <v>9</v>
          </cell>
          <cell r="D19">
            <v>484758.46</v>
          </cell>
          <cell r="F19">
            <v>36</v>
          </cell>
          <cell r="G19">
            <v>663847.37</v>
          </cell>
          <cell r="L19">
            <v>36</v>
          </cell>
          <cell r="M19">
            <v>-117417.65</v>
          </cell>
          <cell r="X19">
            <v>8</v>
          </cell>
          <cell r="Y19">
            <v>-11577</v>
          </cell>
        </row>
        <row r="20">
          <cell r="C20">
            <v>11</v>
          </cell>
          <cell r="D20">
            <v>116028.15</v>
          </cell>
          <cell r="F20">
            <v>38</v>
          </cell>
          <cell r="G20">
            <v>554049.14</v>
          </cell>
          <cell r="L20">
            <v>38</v>
          </cell>
          <cell r="M20">
            <v>-6341801.4500000002</v>
          </cell>
          <cell r="X20">
            <v>9</v>
          </cell>
          <cell r="Y20">
            <v>-40240</v>
          </cell>
        </row>
        <row r="21">
          <cell r="C21">
            <v>12</v>
          </cell>
          <cell r="D21">
            <v>291422.34999999998</v>
          </cell>
          <cell r="F21">
            <v>40</v>
          </cell>
          <cell r="G21">
            <v>12530</v>
          </cell>
          <cell r="L21">
            <v>40</v>
          </cell>
          <cell r="M21">
            <v>65673.55</v>
          </cell>
          <cell r="X21">
            <v>11</v>
          </cell>
          <cell r="Y21">
            <v>-9391</v>
          </cell>
        </row>
        <row r="22">
          <cell r="C22">
            <v>13</v>
          </cell>
          <cell r="D22">
            <v>2576779.79</v>
          </cell>
          <cell r="F22">
            <v>44</v>
          </cell>
          <cell r="G22">
            <v>326.75</v>
          </cell>
          <cell r="L22">
            <v>42</v>
          </cell>
          <cell r="M22">
            <v>40720.080000000002</v>
          </cell>
          <cell r="X22">
            <v>12</v>
          </cell>
          <cell r="Y22">
            <v>-56556</v>
          </cell>
        </row>
        <row r="23">
          <cell r="C23">
            <v>14</v>
          </cell>
          <cell r="D23">
            <v>7411838.9100000001</v>
          </cell>
          <cell r="F23">
            <v>47</v>
          </cell>
          <cell r="G23">
            <v>585306.77</v>
          </cell>
          <cell r="L23">
            <v>43</v>
          </cell>
          <cell r="M23">
            <v>198411.88</v>
          </cell>
          <cell r="X23">
            <v>13</v>
          </cell>
          <cell r="Y23">
            <v>-90076</v>
          </cell>
        </row>
        <row r="24">
          <cell r="C24">
            <v>15</v>
          </cell>
          <cell r="D24">
            <v>293165.89</v>
          </cell>
          <cell r="F24">
            <v>51</v>
          </cell>
          <cell r="G24">
            <v>70367.09</v>
          </cell>
          <cell r="L24">
            <v>44</v>
          </cell>
          <cell r="M24">
            <v>-87611.65</v>
          </cell>
          <cell r="X24">
            <v>14</v>
          </cell>
          <cell r="Y24">
            <v>-312170</v>
          </cell>
        </row>
        <row r="25">
          <cell r="C25">
            <v>16</v>
          </cell>
          <cell r="D25">
            <v>2236448.91</v>
          </cell>
          <cell r="F25">
            <v>53</v>
          </cell>
          <cell r="G25">
            <v>0</v>
          </cell>
          <cell r="L25">
            <v>51</v>
          </cell>
          <cell r="M25">
            <v>136624</v>
          </cell>
          <cell r="X25">
            <v>15</v>
          </cell>
          <cell r="Y25">
            <v>-34102</v>
          </cell>
        </row>
        <row r="26">
          <cell r="C26">
            <v>17</v>
          </cell>
          <cell r="D26">
            <v>950144.29</v>
          </cell>
          <cell r="F26">
            <v>55</v>
          </cell>
          <cell r="G26">
            <v>416572.64</v>
          </cell>
          <cell r="L26">
            <v>52</v>
          </cell>
          <cell r="M26">
            <v>-561576</v>
          </cell>
          <cell r="X26">
            <v>16</v>
          </cell>
          <cell r="Y26">
            <v>-81770</v>
          </cell>
        </row>
        <row r="27">
          <cell r="C27">
            <v>18</v>
          </cell>
          <cell r="D27">
            <v>874161.07</v>
          </cell>
          <cell r="F27">
            <v>57</v>
          </cell>
          <cell r="G27">
            <v>57827.01</v>
          </cell>
          <cell r="L27">
            <v>53</v>
          </cell>
          <cell r="M27">
            <v>-2798273.96</v>
          </cell>
          <cell r="X27">
            <v>17</v>
          </cell>
          <cell r="Y27">
            <v>-30767</v>
          </cell>
        </row>
        <row r="28">
          <cell r="C28">
            <v>20</v>
          </cell>
          <cell r="D28">
            <v>610755</v>
          </cell>
          <cell r="F28">
            <v>58</v>
          </cell>
          <cell r="G28">
            <v>0</v>
          </cell>
          <cell r="L28">
            <v>55</v>
          </cell>
          <cell r="M28">
            <v>-1601495.92</v>
          </cell>
          <cell r="X28">
            <v>18</v>
          </cell>
          <cell r="Y28">
            <v>-35731</v>
          </cell>
        </row>
        <row r="29">
          <cell r="C29">
            <v>21</v>
          </cell>
          <cell r="D29">
            <v>235094.33</v>
          </cell>
          <cell r="F29">
            <v>60</v>
          </cell>
          <cell r="G29">
            <v>0</v>
          </cell>
          <cell r="L29">
            <v>56</v>
          </cell>
          <cell r="M29">
            <v>-232530.46</v>
          </cell>
          <cell r="X29">
            <v>20</v>
          </cell>
          <cell r="Y29">
            <v>-47458</v>
          </cell>
        </row>
        <row r="30">
          <cell r="C30">
            <v>22</v>
          </cell>
          <cell r="D30">
            <v>132153.78</v>
          </cell>
          <cell r="F30">
            <v>61</v>
          </cell>
          <cell r="G30">
            <v>125246</v>
          </cell>
          <cell r="L30">
            <v>61</v>
          </cell>
          <cell r="M30">
            <v>280033.48</v>
          </cell>
          <cell r="X30">
            <v>21</v>
          </cell>
          <cell r="Y30">
            <v>-18874</v>
          </cell>
        </row>
        <row r="31">
          <cell r="C31">
            <v>23</v>
          </cell>
          <cell r="D31">
            <v>203461.71</v>
          </cell>
          <cell r="F31">
            <v>62</v>
          </cell>
          <cell r="G31">
            <v>14527.79</v>
          </cell>
          <cell r="L31">
            <v>70</v>
          </cell>
          <cell r="M31">
            <v>-464265.59</v>
          </cell>
          <cell r="X31">
            <v>22</v>
          </cell>
          <cell r="Y31">
            <v>-17440</v>
          </cell>
        </row>
        <row r="32">
          <cell r="C32">
            <v>24</v>
          </cell>
          <cell r="D32">
            <v>3596536.84</v>
          </cell>
          <cell r="F32">
            <v>64</v>
          </cell>
          <cell r="G32">
            <v>724.25</v>
          </cell>
          <cell r="L32">
            <v>71</v>
          </cell>
          <cell r="M32">
            <v>1220293.1100000001</v>
          </cell>
          <cell r="X32">
            <v>23</v>
          </cell>
          <cell r="Y32">
            <v>-18872</v>
          </cell>
        </row>
        <row r="33">
          <cell r="C33">
            <v>25</v>
          </cell>
          <cell r="D33">
            <v>775698.38</v>
          </cell>
          <cell r="F33">
            <v>65</v>
          </cell>
          <cell r="G33">
            <v>177543.03</v>
          </cell>
          <cell r="L33">
            <v>73</v>
          </cell>
          <cell r="M33">
            <v>336502.6</v>
          </cell>
          <cell r="X33">
            <v>24</v>
          </cell>
          <cell r="Y33">
            <v>-350673</v>
          </cell>
        </row>
        <row r="34">
          <cell r="C34">
            <v>26</v>
          </cell>
          <cell r="D34">
            <v>943325.53</v>
          </cell>
          <cell r="F34">
            <v>66</v>
          </cell>
          <cell r="G34">
            <v>147.51</v>
          </cell>
          <cell r="L34">
            <v>79</v>
          </cell>
          <cell r="M34">
            <v>284832.56</v>
          </cell>
          <cell r="X34">
            <v>25</v>
          </cell>
          <cell r="Y34">
            <v>-38948</v>
          </cell>
        </row>
        <row r="35">
          <cell r="C35">
            <v>27</v>
          </cell>
          <cell r="D35">
            <v>3840653.03</v>
          </cell>
          <cell r="F35">
            <v>67</v>
          </cell>
          <cell r="G35">
            <v>284356.51</v>
          </cell>
          <cell r="L35">
            <v>80</v>
          </cell>
          <cell r="M35">
            <v>-1541397.86</v>
          </cell>
          <cell r="X35">
            <v>26</v>
          </cell>
          <cell r="Y35">
            <v>-144207</v>
          </cell>
        </row>
        <row r="36">
          <cell r="C36">
            <v>28</v>
          </cell>
          <cell r="D36">
            <v>439548.09</v>
          </cell>
          <cell r="F36">
            <v>68</v>
          </cell>
          <cell r="G36">
            <v>16881.75</v>
          </cell>
          <cell r="L36">
            <v>83</v>
          </cell>
          <cell r="M36">
            <v>-235041.22</v>
          </cell>
          <cell r="X36">
            <v>27</v>
          </cell>
          <cell r="Y36">
            <v>-113675</v>
          </cell>
        </row>
        <row r="37">
          <cell r="C37">
            <v>29</v>
          </cell>
          <cell r="D37">
            <v>1097276.03</v>
          </cell>
          <cell r="F37">
            <v>69</v>
          </cell>
          <cell r="G37">
            <v>18135.75</v>
          </cell>
          <cell r="L37">
            <v>86</v>
          </cell>
          <cell r="M37">
            <v>341225.02</v>
          </cell>
          <cell r="X37">
            <v>28</v>
          </cell>
          <cell r="Y37">
            <v>-16878</v>
          </cell>
        </row>
        <row r="38">
          <cell r="C38">
            <v>30</v>
          </cell>
          <cell r="D38">
            <v>584834.87</v>
          </cell>
          <cell r="F38">
            <v>70</v>
          </cell>
          <cell r="G38">
            <v>502973.87</v>
          </cell>
          <cell r="L38">
            <v>87</v>
          </cell>
          <cell r="M38">
            <v>-3777502.16</v>
          </cell>
          <cell r="X38">
            <v>29</v>
          </cell>
          <cell r="Y38">
            <v>-21250</v>
          </cell>
        </row>
        <row r="39">
          <cell r="C39">
            <v>31</v>
          </cell>
          <cell r="D39">
            <v>424701.88</v>
          </cell>
          <cell r="F39">
            <v>71</v>
          </cell>
          <cell r="G39">
            <v>481354.69</v>
          </cell>
          <cell r="L39">
            <v>90</v>
          </cell>
          <cell r="M39">
            <v>433739.42</v>
          </cell>
          <cell r="X39">
            <v>30</v>
          </cell>
          <cell r="Y39">
            <v>-28960</v>
          </cell>
        </row>
        <row r="40">
          <cell r="C40">
            <v>34</v>
          </cell>
          <cell r="D40">
            <v>4312300.16</v>
          </cell>
          <cell r="F40">
            <v>72</v>
          </cell>
          <cell r="G40">
            <v>0</v>
          </cell>
          <cell r="L40">
            <v>103</v>
          </cell>
          <cell r="M40">
            <v>441303.48</v>
          </cell>
          <cell r="X40">
            <v>31</v>
          </cell>
          <cell r="Y40">
            <v>-10408</v>
          </cell>
        </row>
        <row r="41">
          <cell r="C41">
            <v>35</v>
          </cell>
          <cell r="D41">
            <v>7592242.75</v>
          </cell>
          <cell r="F41">
            <v>73</v>
          </cell>
          <cell r="G41">
            <v>166544.25</v>
          </cell>
          <cell r="L41">
            <v>105</v>
          </cell>
          <cell r="M41">
            <v>958924.18</v>
          </cell>
          <cell r="X41">
            <v>34</v>
          </cell>
          <cell r="Y41">
            <v>-269988</v>
          </cell>
        </row>
        <row r="42">
          <cell r="C42">
            <v>36</v>
          </cell>
          <cell r="D42">
            <v>14628820.08</v>
          </cell>
          <cell r="F42">
            <v>74</v>
          </cell>
          <cell r="G42">
            <v>31.25</v>
          </cell>
          <cell r="L42">
            <v>106</v>
          </cell>
          <cell r="M42">
            <v>-263680.64000000001</v>
          </cell>
          <cell r="X42">
            <v>35</v>
          </cell>
          <cell r="Y42">
            <v>-521846</v>
          </cell>
        </row>
        <row r="43">
          <cell r="C43">
            <v>38</v>
          </cell>
          <cell r="D43">
            <v>22374298.640000001</v>
          </cell>
          <cell r="F43">
            <v>75</v>
          </cell>
          <cell r="G43">
            <v>266142.37</v>
          </cell>
          <cell r="L43">
            <v>107</v>
          </cell>
          <cell r="M43">
            <v>476560.11</v>
          </cell>
          <cell r="X43">
            <v>36</v>
          </cell>
          <cell r="Y43">
            <v>-869454</v>
          </cell>
        </row>
        <row r="44">
          <cell r="C44">
            <v>40</v>
          </cell>
          <cell r="D44">
            <v>6854342.9100000001</v>
          </cell>
          <cell r="F44">
            <v>79</v>
          </cell>
          <cell r="G44">
            <v>312.5</v>
          </cell>
          <cell r="L44">
            <v>108</v>
          </cell>
          <cell r="M44">
            <v>465759</v>
          </cell>
          <cell r="X44">
            <v>38</v>
          </cell>
          <cell r="Y44">
            <v>-818893</v>
          </cell>
        </row>
        <row r="45">
          <cell r="C45">
            <v>41</v>
          </cell>
          <cell r="D45">
            <v>1308825.4099999999</v>
          </cell>
          <cell r="F45">
            <v>80</v>
          </cell>
          <cell r="G45">
            <v>1076879.6599999999</v>
          </cell>
          <cell r="L45">
            <v>120</v>
          </cell>
          <cell r="M45">
            <v>883155.33</v>
          </cell>
          <cell r="X45">
            <v>40</v>
          </cell>
          <cell r="Y45">
            <v>-502348</v>
          </cell>
        </row>
        <row r="46">
          <cell r="C46">
            <v>42</v>
          </cell>
          <cell r="D46">
            <v>1557599.9</v>
          </cell>
          <cell r="F46">
            <v>83</v>
          </cell>
          <cell r="G46">
            <v>236570.77</v>
          </cell>
          <cell r="L46">
            <v>121</v>
          </cell>
          <cell r="M46">
            <v>4106.7</v>
          </cell>
          <cell r="X46">
            <v>41</v>
          </cell>
          <cell r="Y46">
            <v>-104020</v>
          </cell>
        </row>
        <row r="47">
          <cell r="C47">
            <v>43</v>
          </cell>
          <cell r="D47">
            <v>2207031.3199999998</v>
          </cell>
          <cell r="F47">
            <v>86</v>
          </cell>
          <cell r="G47">
            <v>282956.40000000002</v>
          </cell>
          <cell r="L47">
            <v>123</v>
          </cell>
          <cell r="M47">
            <v>45333.52</v>
          </cell>
          <cell r="X47">
            <v>42</v>
          </cell>
          <cell r="Y47">
            <v>-78231</v>
          </cell>
        </row>
        <row r="48">
          <cell r="C48">
            <v>44</v>
          </cell>
          <cell r="D48">
            <v>4326803.03</v>
          </cell>
          <cell r="F48">
            <v>87</v>
          </cell>
          <cell r="G48">
            <v>120592.92</v>
          </cell>
          <cell r="L48">
            <v>133</v>
          </cell>
          <cell r="M48">
            <v>-1300309.8600000001</v>
          </cell>
          <cell r="X48">
            <v>43</v>
          </cell>
          <cell r="Y48">
            <v>-179342</v>
          </cell>
        </row>
        <row r="49">
          <cell r="C49">
            <v>47</v>
          </cell>
          <cell r="D49">
            <v>23902484.170000002</v>
          </cell>
          <cell r="F49">
            <v>88</v>
          </cell>
          <cell r="G49">
            <v>255.25</v>
          </cell>
          <cell r="L49">
            <v>140</v>
          </cell>
          <cell r="M49">
            <v>524032.2</v>
          </cell>
          <cell r="X49">
            <v>44</v>
          </cell>
          <cell r="Y49">
            <v>-314366</v>
          </cell>
        </row>
        <row r="50">
          <cell r="C50">
            <v>50</v>
          </cell>
          <cell r="D50">
            <v>1285259.99</v>
          </cell>
          <cell r="F50">
            <v>89</v>
          </cell>
          <cell r="G50">
            <v>3112341.05</v>
          </cell>
          <cell r="L50">
            <v>150</v>
          </cell>
          <cell r="M50">
            <v>162244.29999999999</v>
          </cell>
          <cell r="X50">
            <v>47</v>
          </cell>
          <cell r="Y50">
            <v>-461936</v>
          </cell>
        </row>
        <row r="51">
          <cell r="C51">
            <v>51</v>
          </cell>
          <cell r="D51">
            <v>995497.86</v>
          </cell>
          <cell r="F51">
            <v>90</v>
          </cell>
          <cell r="G51">
            <v>122476.85</v>
          </cell>
          <cell r="L51">
            <v>151</v>
          </cell>
          <cell r="M51">
            <v>1209503.26</v>
          </cell>
          <cell r="X51">
            <v>50</v>
          </cell>
          <cell r="Y51">
            <v>-68215</v>
          </cell>
        </row>
        <row r="52">
          <cell r="C52">
            <v>52</v>
          </cell>
          <cell r="D52">
            <v>4672606</v>
          </cell>
          <cell r="F52">
            <v>91</v>
          </cell>
          <cell r="G52">
            <v>386.5</v>
          </cell>
          <cell r="L52">
            <v>160</v>
          </cell>
          <cell r="M52">
            <v>-172043.12</v>
          </cell>
          <cell r="X52">
            <v>51</v>
          </cell>
          <cell r="Y52">
            <v>-98179</v>
          </cell>
        </row>
        <row r="53">
          <cell r="C53">
            <v>53</v>
          </cell>
          <cell r="D53">
            <v>8530989.9800000004</v>
          </cell>
          <cell r="F53">
            <v>93</v>
          </cell>
          <cell r="G53">
            <v>0</v>
          </cell>
          <cell r="L53">
            <v>165</v>
          </cell>
          <cell r="M53">
            <v>1017337.28</v>
          </cell>
          <cell r="X53">
            <v>52</v>
          </cell>
          <cell r="Y53">
            <v>-113062</v>
          </cell>
        </row>
        <row r="54">
          <cell r="C54">
            <v>55</v>
          </cell>
          <cell r="D54">
            <v>21289444.280000001</v>
          </cell>
          <cell r="F54">
            <v>101</v>
          </cell>
          <cell r="G54">
            <v>388441.11</v>
          </cell>
          <cell r="X54">
            <v>53</v>
          </cell>
          <cell r="Y54">
            <v>-293613</v>
          </cell>
        </row>
        <row r="55">
          <cell r="C55">
            <v>56</v>
          </cell>
          <cell r="D55">
            <v>2115622.66</v>
          </cell>
          <cell r="F55">
            <v>103</v>
          </cell>
          <cell r="G55">
            <v>59409.5</v>
          </cell>
          <cell r="X55">
            <v>55</v>
          </cell>
          <cell r="Y55">
            <v>185917</v>
          </cell>
        </row>
        <row r="56">
          <cell r="C56">
            <v>57</v>
          </cell>
          <cell r="D56">
            <v>2169497.9700000002</v>
          </cell>
          <cell r="F56">
            <v>104</v>
          </cell>
          <cell r="G56">
            <v>0</v>
          </cell>
          <cell r="X56">
            <v>56</v>
          </cell>
          <cell r="Y56">
            <v>-48066</v>
          </cell>
        </row>
        <row r="57">
          <cell r="C57">
            <v>58</v>
          </cell>
          <cell r="D57">
            <v>1393943.34</v>
          </cell>
          <cell r="F57">
            <v>105</v>
          </cell>
          <cell r="G57">
            <v>0</v>
          </cell>
          <cell r="X57">
            <v>57</v>
          </cell>
          <cell r="Y57">
            <v>-250693</v>
          </cell>
        </row>
        <row r="58">
          <cell r="C58">
            <v>60</v>
          </cell>
          <cell r="D58">
            <v>16476701.039999999</v>
          </cell>
          <cell r="F58">
            <v>106</v>
          </cell>
          <cell r="G58">
            <v>109930.87</v>
          </cell>
          <cell r="X58">
            <v>58</v>
          </cell>
          <cell r="Y58">
            <v>-85254</v>
          </cell>
        </row>
        <row r="59">
          <cell r="C59">
            <v>61</v>
          </cell>
          <cell r="D59">
            <v>3298819.64</v>
          </cell>
          <cell r="F59">
            <v>107</v>
          </cell>
          <cell r="G59">
            <v>0</v>
          </cell>
          <cell r="X59">
            <v>60</v>
          </cell>
          <cell r="Y59">
            <v>-804889</v>
          </cell>
        </row>
        <row r="60">
          <cell r="C60">
            <v>62</v>
          </cell>
          <cell r="D60">
            <v>907808.23</v>
          </cell>
          <cell r="F60">
            <v>108</v>
          </cell>
          <cell r="G60">
            <v>75.25</v>
          </cell>
          <cell r="X60">
            <v>61</v>
          </cell>
          <cell r="Y60">
            <v>-87493</v>
          </cell>
        </row>
        <row r="61">
          <cell r="C61">
            <v>64</v>
          </cell>
          <cell r="D61">
            <v>4333654.71</v>
          </cell>
          <cell r="F61">
            <v>109</v>
          </cell>
          <cell r="G61">
            <v>304709.61</v>
          </cell>
          <cell r="X61">
            <v>62</v>
          </cell>
          <cell r="Y61">
            <v>-20502</v>
          </cell>
        </row>
        <row r="62">
          <cell r="C62">
            <v>65</v>
          </cell>
          <cell r="D62">
            <v>1544826.35</v>
          </cell>
          <cell r="F62">
            <v>120</v>
          </cell>
          <cell r="G62">
            <v>1036269.01</v>
          </cell>
          <cell r="X62">
            <v>64</v>
          </cell>
          <cell r="Y62">
            <v>-228794</v>
          </cell>
        </row>
        <row r="63">
          <cell r="C63">
            <v>66</v>
          </cell>
          <cell r="D63">
            <v>6542895.0700000003</v>
          </cell>
          <cell r="F63">
            <v>122</v>
          </cell>
          <cell r="G63">
            <v>210.25</v>
          </cell>
          <cell r="X63">
            <v>65</v>
          </cell>
          <cell r="Y63">
            <v>-186146</v>
          </cell>
        </row>
        <row r="64">
          <cell r="C64">
            <v>67</v>
          </cell>
          <cell r="D64">
            <v>22426270.309999999</v>
          </cell>
          <cell r="F64">
            <v>123</v>
          </cell>
          <cell r="G64">
            <v>22072</v>
          </cell>
          <cell r="X64">
            <v>66</v>
          </cell>
          <cell r="Y64">
            <v>-342456</v>
          </cell>
        </row>
        <row r="65">
          <cell r="C65">
            <v>68</v>
          </cell>
          <cell r="D65">
            <v>3623818.45</v>
          </cell>
          <cell r="F65">
            <v>133</v>
          </cell>
          <cell r="G65">
            <v>21245.75</v>
          </cell>
          <cell r="X65">
            <v>67</v>
          </cell>
          <cell r="Y65">
            <v>766</v>
          </cell>
        </row>
        <row r="66">
          <cell r="C66">
            <v>69</v>
          </cell>
          <cell r="D66">
            <v>10712588.039999999</v>
          </cell>
          <cell r="F66">
            <v>135</v>
          </cell>
          <cell r="G66">
            <v>154335.32</v>
          </cell>
          <cell r="X66">
            <v>68</v>
          </cell>
          <cell r="Y66">
            <v>-271575</v>
          </cell>
        </row>
        <row r="67">
          <cell r="C67">
            <v>70</v>
          </cell>
          <cell r="D67">
            <v>39970342.579999998</v>
          </cell>
          <cell r="F67">
            <v>140</v>
          </cell>
          <cell r="G67">
            <v>4721115.71</v>
          </cell>
          <cell r="X67">
            <v>69</v>
          </cell>
          <cell r="Y67">
            <v>229531</v>
          </cell>
        </row>
        <row r="68">
          <cell r="C68">
            <v>71</v>
          </cell>
          <cell r="D68">
            <v>9609705.4900000002</v>
          </cell>
          <cell r="F68">
            <v>151</v>
          </cell>
          <cell r="G68">
            <v>0</v>
          </cell>
          <cell r="X68">
            <v>70</v>
          </cell>
          <cell r="Y68">
            <v>-1798289</v>
          </cell>
        </row>
        <row r="69">
          <cell r="C69">
            <v>72</v>
          </cell>
          <cell r="D69">
            <v>4106210.3</v>
          </cell>
          <cell r="F69">
            <v>160</v>
          </cell>
          <cell r="G69">
            <v>217345.06</v>
          </cell>
          <cell r="X69">
            <v>71</v>
          </cell>
          <cell r="Y69">
            <v>-530116</v>
          </cell>
        </row>
        <row r="70">
          <cell r="C70">
            <v>73</v>
          </cell>
          <cell r="D70">
            <v>6191525.9500000002</v>
          </cell>
          <cell r="F70">
            <v>165</v>
          </cell>
          <cell r="G70">
            <v>0</v>
          </cell>
          <cell r="X70">
            <v>72</v>
          </cell>
          <cell r="Y70">
            <v>-30698</v>
          </cell>
        </row>
        <row r="71">
          <cell r="C71">
            <v>74</v>
          </cell>
          <cell r="D71">
            <v>307832.58</v>
          </cell>
          <cell r="X71">
            <v>73</v>
          </cell>
          <cell r="Y71">
            <v>-154709</v>
          </cell>
        </row>
        <row r="72">
          <cell r="C72">
            <v>75</v>
          </cell>
          <cell r="D72">
            <v>5431410.4900000002</v>
          </cell>
          <cell r="X72">
            <v>74</v>
          </cell>
          <cell r="Y72">
            <v>-42757</v>
          </cell>
        </row>
        <row r="73">
          <cell r="C73">
            <v>77</v>
          </cell>
          <cell r="D73">
            <v>0</v>
          </cell>
          <cell r="X73">
            <v>75</v>
          </cell>
          <cell r="Y73">
            <v>-384570</v>
          </cell>
        </row>
        <row r="74">
          <cell r="C74">
            <v>79</v>
          </cell>
          <cell r="D74">
            <v>12004929.439999999</v>
          </cell>
          <cell r="X74">
            <v>77</v>
          </cell>
          <cell r="Y74">
            <v>0</v>
          </cell>
        </row>
        <row r="75">
          <cell r="C75">
            <v>80</v>
          </cell>
          <cell r="D75">
            <v>87305363.549999997</v>
          </cell>
          <cell r="X75">
            <v>79</v>
          </cell>
          <cell r="Y75">
            <v>-511171</v>
          </cell>
        </row>
        <row r="76">
          <cell r="C76">
            <v>81</v>
          </cell>
          <cell r="D76">
            <v>1537084.66</v>
          </cell>
          <cell r="X76">
            <v>80</v>
          </cell>
          <cell r="Y76">
            <v>-4922354</v>
          </cell>
        </row>
        <row r="77">
          <cell r="C77">
            <v>83</v>
          </cell>
          <cell r="D77">
            <v>20649057.960000001</v>
          </cell>
          <cell r="X77">
            <v>81</v>
          </cell>
          <cell r="Y77">
            <v>-92428</v>
          </cell>
        </row>
        <row r="78">
          <cell r="C78">
            <v>85</v>
          </cell>
          <cell r="D78">
            <v>277282.78000000003</v>
          </cell>
          <cell r="X78">
            <v>83</v>
          </cell>
          <cell r="Y78">
            <v>-1333565</v>
          </cell>
        </row>
        <row r="79">
          <cell r="C79">
            <v>86</v>
          </cell>
          <cell r="D79">
            <v>6309084.3399999999</v>
          </cell>
          <cell r="X79">
            <v>85</v>
          </cell>
          <cell r="Y79">
            <v>-34693</v>
          </cell>
        </row>
        <row r="80">
          <cell r="C80">
            <v>87</v>
          </cell>
          <cell r="D80">
            <v>9945525.0199999996</v>
          </cell>
          <cell r="X80">
            <v>86</v>
          </cell>
          <cell r="Y80">
            <v>-220972</v>
          </cell>
        </row>
        <row r="81">
          <cell r="C81">
            <v>88</v>
          </cell>
          <cell r="D81">
            <v>6575926.7000000002</v>
          </cell>
          <cell r="X81">
            <v>87</v>
          </cell>
          <cell r="Y81">
            <v>-288895</v>
          </cell>
        </row>
        <row r="82">
          <cell r="C82">
            <v>89</v>
          </cell>
          <cell r="D82">
            <v>29794822.359999999</v>
          </cell>
          <cell r="X82">
            <v>88</v>
          </cell>
          <cell r="Y82">
            <v>-135386</v>
          </cell>
        </row>
        <row r="83">
          <cell r="C83">
            <v>90</v>
          </cell>
          <cell r="D83">
            <v>13495427.01</v>
          </cell>
          <cell r="X83">
            <v>89</v>
          </cell>
          <cell r="Y83">
            <v>-417186.12</v>
          </cell>
        </row>
        <row r="84">
          <cell r="C84">
            <v>91</v>
          </cell>
          <cell r="D84">
            <v>3826020.21</v>
          </cell>
          <cell r="X84">
            <v>90</v>
          </cell>
          <cell r="Y84">
            <v>-1076805</v>
          </cell>
        </row>
        <row r="85">
          <cell r="C85">
            <v>92</v>
          </cell>
          <cell r="D85">
            <v>1529495.68</v>
          </cell>
          <cell r="X85">
            <v>91</v>
          </cell>
          <cell r="Y85">
            <v>-386189</v>
          </cell>
        </row>
        <row r="86">
          <cell r="C86">
            <v>93</v>
          </cell>
          <cell r="D86">
            <v>3046256.94</v>
          </cell>
          <cell r="X86">
            <v>92</v>
          </cell>
          <cell r="Y86">
            <v>-62086</v>
          </cell>
        </row>
        <row r="87">
          <cell r="C87">
            <v>94</v>
          </cell>
          <cell r="D87">
            <v>11634.19</v>
          </cell>
          <cell r="X87">
            <v>93</v>
          </cell>
          <cell r="Y87">
            <v>37244</v>
          </cell>
        </row>
        <row r="88">
          <cell r="C88">
            <v>101</v>
          </cell>
          <cell r="D88">
            <v>38755270.740000002</v>
          </cell>
          <cell r="X88">
            <v>94</v>
          </cell>
          <cell r="Y88">
            <v>-10</v>
          </cell>
        </row>
        <row r="89">
          <cell r="C89">
            <v>103</v>
          </cell>
          <cell r="D89">
            <v>2570856.2000000002</v>
          </cell>
          <cell r="X89">
            <v>101</v>
          </cell>
          <cell r="Y89">
            <v>-47656</v>
          </cell>
        </row>
        <row r="90">
          <cell r="C90">
            <v>104</v>
          </cell>
          <cell r="D90">
            <v>716119.17</v>
          </cell>
          <cell r="X90">
            <v>103</v>
          </cell>
          <cell r="Y90">
            <v>84835</v>
          </cell>
        </row>
        <row r="91">
          <cell r="C91">
            <v>105</v>
          </cell>
          <cell r="D91">
            <v>2830210.65</v>
          </cell>
          <cell r="X91">
            <v>104</v>
          </cell>
          <cell r="Y91">
            <v>-51305</v>
          </cell>
        </row>
        <row r="92">
          <cell r="C92">
            <v>106</v>
          </cell>
          <cell r="D92">
            <v>2178170.15</v>
          </cell>
          <cell r="X92">
            <v>105</v>
          </cell>
          <cell r="Y92">
            <v>-71259</v>
          </cell>
        </row>
        <row r="93">
          <cell r="C93">
            <v>107</v>
          </cell>
          <cell r="D93">
            <v>4550461.16</v>
          </cell>
          <cell r="X93">
            <v>106</v>
          </cell>
          <cell r="Y93">
            <v>-118946</v>
          </cell>
        </row>
        <row r="94">
          <cell r="C94">
            <v>108</v>
          </cell>
          <cell r="D94">
            <v>3448405.55</v>
          </cell>
          <cell r="X94">
            <v>107</v>
          </cell>
          <cell r="Y94">
            <v>-31625</v>
          </cell>
        </row>
        <row r="95">
          <cell r="C95">
            <v>109</v>
          </cell>
          <cell r="D95">
            <v>1864421.95</v>
          </cell>
          <cell r="X95">
            <v>108</v>
          </cell>
          <cell r="Y95">
            <v>-24687</v>
          </cell>
        </row>
        <row r="96">
          <cell r="C96">
            <v>120</v>
          </cell>
          <cell r="D96">
            <v>9833724.2599999998</v>
          </cell>
          <cell r="X96">
            <v>109</v>
          </cell>
          <cell r="Y96">
            <v>-79441</v>
          </cell>
        </row>
        <row r="97">
          <cell r="C97">
            <v>121</v>
          </cell>
          <cell r="D97">
            <v>461430.26</v>
          </cell>
          <cell r="X97">
            <v>120</v>
          </cell>
          <cell r="Y97">
            <v>-100024</v>
          </cell>
        </row>
        <row r="98">
          <cell r="C98">
            <v>122</v>
          </cell>
          <cell r="D98">
            <v>3989333.29</v>
          </cell>
          <cell r="X98">
            <v>121</v>
          </cell>
          <cell r="Y98">
            <v>-26823</v>
          </cell>
        </row>
        <row r="99">
          <cell r="C99">
            <v>123</v>
          </cell>
          <cell r="D99">
            <v>546039.87</v>
          </cell>
          <cell r="X99">
            <v>122</v>
          </cell>
          <cell r="Y99">
            <v>-181561</v>
          </cell>
        </row>
        <row r="100">
          <cell r="C100">
            <v>133</v>
          </cell>
          <cell r="D100">
            <v>2356116.27</v>
          </cell>
          <cell r="X100">
            <v>123</v>
          </cell>
          <cell r="Y100">
            <v>-27383</v>
          </cell>
        </row>
        <row r="101">
          <cell r="C101">
            <v>135</v>
          </cell>
          <cell r="D101">
            <v>10390962.67</v>
          </cell>
          <cell r="X101">
            <v>133</v>
          </cell>
          <cell r="Y101">
            <v>-43217</v>
          </cell>
        </row>
        <row r="102">
          <cell r="C102">
            <v>140</v>
          </cell>
          <cell r="D102">
            <v>26677223.27</v>
          </cell>
          <cell r="X102">
            <v>135</v>
          </cell>
          <cell r="Y102">
            <v>-504503</v>
          </cell>
        </row>
        <row r="103">
          <cell r="C103">
            <v>150</v>
          </cell>
          <cell r="D103">
            <v>911439.58</v>
          </cell>
          <cell r="X103">
            <v>140</v>
          </cell>
          <cell r="Y103">
            <v>527767</v>
          </cell>
        </row>
        <row r="104">
          <cell r="C104">
            <v>151</v>
          </cell>
          <cell r="D104">
            <v>1232028.31</v>
          </cell>
          <cell r="X104">
            <v>150</v>
          </cell>
          <cell r="Y104">
            <v>-146625</v>
          </cell>
        </row>
        <row r="105">
          <cell r="C105">
            <v>160</v>
          </cell>
          <cell r="D105">
            <v>7692277.9299999997</v>
          </cell>
          <cell r="X105">
            <v>151</v>
          </cell>
          <cell r="Y105">
            <v>-114843</v>
          </cell>
        </row>
        <row r="106">
          <cell r="C106">
            <v>165</v>
          </cell>
          <cell r="D106">
            <v>1994603.87</v>
          </cell>
          <cell r="X106">
            <v>160</v>
          </cell>
          <cell r="Y106">
            <v>-358150</v>
          </cell>
        </row>
        <row r="107">
          <cell r="X107">
            <v>165</v>
          </cell>
          <cell r="Y107">
            <v>-160563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acros"/>
      <sheetName val="COVER"/>
      <sheetName val="CONTENTS vol 2"/>
      <sheetName val="CONTENTS vol 1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9 "/>
      <sheetName val="B 1"/>
      <sheetName val="B 2"/>
      <sheetName val="B 3"/>
      <sheetName val="B 4"/>
      <sheetName val="B 5"/>
      <sheetName val="B 5 (a)"/>
      <sheetName val="B 6"/>
      <sheetName val="B 6 (a)"/>
      <sheetName val="B 7"/>
      <sheetName val="B 8"/>
      <sheetName val="B 9"/>
      <sheetName val="B 10"/>
      <sheetName val="B 11"/>
      <sheetName val="B12 - 1.31.2015"/>
      <sheetName val="B12 - 2.28.2015"/>
      <sheetName val="B12 - 3.31.2015"/>
      <sheetName val="B12 - 4.30.2015"/>
      <sheetName val="B12 - 5.31.2015"/>
      <sheetName val="B12 - 6.30.2015"/>
      <sheetName val="B12 - 7.31.2015"/>
      <sheetName val="B12 - 8.31.2015"/>
      <sheetName val="B12 - 9.30.2015"/>
      <sheetName val="B12 - 10.31.2015"/>
      <sheetName val="B12 - 11.30.2015"/>
      <sheetName val="B12 - 12.31.2015"/>
      <sheetName val="B12 - Test Year"/>
      <sheetName val="B 13"/>
      <sheetName val="B 14"/>
      <sheetName val="B 15"/>
      <sheetName val="C INSTRUCT"/>
      <sheetName val="C 1"/>
      <sheetName val="C 2 (w)"/>
      <sheetName val="C 2 (s)"/>
      <sheetName val="C 3"/>
      <sheetName val="C 4"/>
      <sheetName val="C 5 (w)"/>
      <sheetName val="TIMING DIFFERENCES 2008"/>
      <sheetName val="C 5 (s)"/>
      <sheetName val="C 6"/>
      <sheetName val="C 7"/>
      <sheetName val="C 8"/>
      <sheetName val="C 9"/>
      <sheetName val="C 10"/>
      <sheetName val="D 1"/>
      <sheetName val="D 2"/>
      <sheetName val="D 2 (a)"/>
      <sheetName val="D 3"/>
      <sheetName val="D 4"/>
      <sheetName val="D 5"/>
      <sheetName val="D 6"/>
      <sheetName val="D 7"/>
      <sheetName val="E 1 (w)"/>
      <sheetName val="E 1 (s)"/>
      <sheetName val="E 2 (w)"/>
      <sheetName val="E 2 (s)"/>
      <sheetName val="E 2 S Int NOT USED"/>
      <sheetName val="E 3"/>
      <sheetName val="E 4 (w)"/>
      <sheetName val="E 4 (s)"/>
      <sheetName val="E 5 (w)"/>
      <sheetName val="E 5 (s)"/>
      <sheetName val="E 6"/>
      <sheetName val="E 7"/>
      <sheetName val="E 8"/>
      <sheetName val="E 9"/>
      <sheetName val="E 10"/>
      <sheetName val="E 11"/>
      <sheetName val="E 12"/>
      <sheetName val="E 13"/>
      <sheetName val="E 14"/>
      <sheetName val="A 1 INT"/>
      <sheetName val="A 3 INT"/>
      <sheetName val="B 1 INT"/>
      <sheetName val="B 3 INT"/>
      <sheetName val="B 15 INT"/>
      <sheetName val="C 1 INT"/>
      <sheetName val="C 2 (W) (S) INT"/>
      <sheetName val="C 3 INT"/>
      <sheetName val="C 5 (W) (S) INT"/>
      <sheetName val="D-1 INT"/>
      <sheetName val="D-2 "/>
      <sheetName val="E 1 (w) INT"/>
      <sheetName val="E 1 (s) INT"/>
      <sheetName val="E 2 (w) INT"/>
      <sheetName val="E 2 (s) INT"/>
      <sheetName val="APPENDIX A PLANT ACCT "/>
      <sheetName val="Monthly BS - UC Ledger "/>
      <sheetName val="Pasco"/>
      <sheetName val="Monthly IS - UC Ledger "/>
      <sheetName val="O&amp;M EXPENSES ALLOCATED"/>
      <sheetName val="13-Mth TY UIF Consol Trial Bal"/>
      <sheetName val="UIF Combined"/>
      <sheetName val="TAX EXPENSE"/>
      <sheetName val="REVENUE REQUIREMENTS"/>
      <sheetName val="PROFORMA YEAR"/>
      <sheetName val="INTERIM COST OF CAPITAL"/>
      <sheetName val="EQUITY RETURN CALCULATION"/>
      <sheetName val="Corporate ERC"/>
      <sheetName val="2014_2015 UIF ERC"/>
      <sheetName val="2011 UIF ERC"/>
      <sheetName val="water"/>
      <sheetName val="sewer"/>
      <sheetName val="Common Plant"/>
      <sheetName val="Chemicals Pasco "/>
    </sheetNames>
    <sheetDataSet>
      <sheetData sheetId="0">
        <row r="4">
          <cell r="E4" t="str">
            <v>Company:  Utilities, Inc. of Florida - UIF - Pasco County</v>
          </cell>
        </row>
        <row r="6">
          <cell r="E6" t="str">
            <v>Docket No.: 160101-WS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9">
          <cell r="R19">
            <v>14949.66</v>
          </cell>
        </row>
      </sheetData>
      <sheetData sheetId="35"/>
      <sheetData sheetId="36">
        <row r="20">
          <cell r="Q20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25"/>
  <sheetViews>
    <sheetView tabSelected="1" workbookViewId="0">
      <selection activeCell="H21" sqref="H21"/>
    </sheetView>
  </sheetViews>
  <sheetFormatPr defaultRowHeight="15.75"/>
  <cols>
    <col min="1" max="1" width="22.125" customWidth="1"/>
    <col min="2" max="7" width="12.75" customWidth="1"/>
  </cols>
  <sheetData>
    <row r="2" spans="1:8" ht="19.899999999999999" customHeight="1">
      <c r="A2" s="3"/>
      <c r="B2" s="3"/>
      <c r="C2" s="3"/>
      <c r="D2" s="3"/>
      <c r="E2" s="3"/>
      <c r="F2" s="3"/>
      <c r="G2" s="24" t="s">
        <v>22</v>
      </c>
    </row>
    <row r="3" spans="1:8" s="1" customFormat="1" ht="19.899999999999999" customHeight="1">
      <c r="A3" s="4" t="s">
        <v>21</v>
      </c>
      <c r="B3" s="14" t="s">
        <v>19</v>
      </c>
      <c r="C3" s="15"/>
      <c r="D3" s="15" t="s">
        <v>20</v>
      </c>
      <c r="E3" s="15"/>
      <c r="F3" s="5"/>
      <c r="G3" s="24"/>
    </row>
    <row r="4" spans="1:8" ht="19.899999999999999" customHeight="1">
      <c r="A4" s="6"/>
      <c r="B4" s="4" t="s">
        <v>16</v>
      </c>
      <c r="C4" s="5" t="s">
        <v>17</v>
      </c>
      <c r="D4" s="4" t="s">
        <v>16</v>
      </c>
      <c r="E4" s="5" t="s">
        <v>17</v>
      </c>
      <c r="F4" s="5" t="s">
        <v>18</v>
      </c>
      <c r="G4" s="5"/>
    </row>
    <row r="5" spans="1:8" s="2" customFormat="1" ht="19.899999999999999" customHeight="1">
      <c r="A5" s="7" t="s">
        <v>0</v>
      </c>
      <c r="B5" s="10"/>
      <c r="C5" s="11">
        <v>4961</v>
      </c>
      <c r="D5" s="11"/>
      <c r="E5" s="11">
        <v>9231</v>
      </c>
      <c r="F5" s="11">
        <f t="shared" ref="F5:F6" si="0">SUM(B5:E5)</f>
        <v>14192</v>
      </c>
      <c r="G5" s="11">
        <f>(D5+E5)/0.0375</f>
        <v>246160</v>
      </c>
    </row>
    <row r="6" spans="1:8" s="2" customFormat="1" ht="19.899999999999999" customHeight="1">
      <c r="A6" s="8" t="s">
        <v>1</v>
      </c>
      <c r="B6" s="10"/>
      <c r="C6" s="11">
        <v>4113</v>
      </c>
      <c r="D6" s="11"/>
      <c r="E6" s="11">
        <v>5670</v>
      </c>
      <c r="F6" s="11">
        <f t="shared" si="0"/>
        <v>9783</v>
      </c>
      <c r="G6" s="11">
        <f t="shared" ref="G6:G20" si="1">(D6+E6)/0.0375</f>
        <v>151200</v>
      </c>
    </row>
    <row r="7" spans="1:8" s="2" customFormat="1" ht="19.899999999999999" customHeight="1">
      <c r="A7" s="8" t="s">
        <v>2</v>
      </c>
      <c r="B7" s="9">
        <v>2485</v>
      </c>
      <c r="C7" s="9">
        <v>2364</v>
      </c>
      <c r="D7" s="21">
        <v>4326</v>
      </c>
      <c r="E7" s="21">
        <v>4106</v>
      </c>
      <c r="F7" s="11">
        <f>SUM(B7:E7)</f>
        <v>13281</v>
      </c>
      <c r="G7" s="11">
        <f t="shared" si="1"/>
        <v>224853.33333333334</v>
      </c>
      <c r="H7" s="13"/>
    </row>
    <row r="8" spans="1:8" s="2" customFormat="1" ht="19.899999999999999" customHeight="1">
      <c r="A8" s="8" t="s">
        <v>3</v>
      </c>
      <c r="B8" s="10">
        <v>42157</v>
      </c>
      <c r="C8" s="11">
        <v>33915</v>
      </c>
      <c r="D8" s="11">
        <v>23969</v>
      </c>
      <c r="E8" s="11">
        <v>19280</v>
      </c>
      <c r="F8" s="11">
        <f t="shared" ref="F8:F20" si="2">SUM(B8:E8)</f>
        <v>119321</v>
      </c>
      <c r="G8" s="11">
        <f t="shared" si="1"/>
        <v>1153306.6666666667</v>
      </c>
    </row>
    <row r="9" spans="1:8" s="2" customFormat="1" ht="19.899999999999999" customHeight="1">
      <c r="A9" s="8" t="s">
        <v>4</v>
      </c>
      <c r="B9" s="10"/>
      <c r="C9" s="11">
        <v>2412</v>
      </c>
      <c r="D9" s="11"/>
      <c r="E9" s="11">
        <v>5225</v>
      </c>
      <c r="F9" s="11">
        <f t="shared" si="2"/>
        <v>7637</v>
      </c>
      <c r="G9" s="11">
        <f t="shared" si="1"/>
        <v>139333.33333333334</v>
      </c>
    </row>
    <row r="10" spans="1:8" s="2" customFormat="1" ht="19.899999999999999" customHeight="1">
      <c r="A10" s="8" t="s">
        <v>5</v>
      </c>
      <c r="B10" s="17">
        <v>2921</v>
      </c>
      <c r="C10" s="18">
        <v>2434</v>
      </c>
      <c r="D10" s="21">
        <v>4905</v>
      </c>
      <c r="E10" s="21">
        <v>4087</v>
      </c>
      <c r="F10" s="11">
        <f>SUM(B10:E10)</f>
        <v>14347</v>
      </c>
      <c r="G10" s="11">
        <f t="shared" si="1"/>
        <v>239786.66666666669</v>
      </c>
    </row>
    <row r="11" spans="1:8" s="2" customFormat="1" ht="19.899999999999999" customHeight="1">
      <c r="A11" s="8" t="s">
        <v>6</v>
      </c>
      <c r="B11" s="10"/>
      <c r="C11" s="11">
        <v>38036</v>
      </c>
      <c r="D11" s="11"/>
      <c r="E11" s="11">
        <v>11900</v>
      </c>
      <c r="F11" s="11">
        <f t="shared" si="2"/>
        <v>49936</v>
      </c>
      <c r="G11" s="11">
        <f t="shared" si="1"/>
        <v>317333.33333333337</v>
      </c>
    </row>
    <row r="12" spans="1:8" s="2" customFormat="1" ht="19.899999999999999" customHeight="1">
      <c r="A12" s="8" t="s">
        <v>7</v>
      </c>
      <c r="B12" s="10"/>
      <c r="C12" s="11">
        <v>3328</v>
      </c>
      <c r="D12" s="11"/>
      <c r="E12" s="11">
        <v>5135</v>
      </c>
      <c r="F12" s="11">
        <f t="shared" si="2"/>
        <v>8463</v>
      </c>
      <c r="G12" s="11">
        <f t="shared" si="1"/>
        <v>136933.33333333334</v>
      </c>
    </row>
    <row r="13" spans="1:8" s="2" customFormat="1" ht="19.899999999999999" customHeight="1">
      <c r="A13" s="8" t="s">
        <v>8</v>
      </c>
      <c r="B13" s="10">
        <v>277</v>
      </c>
      <c r="C13" s="11">
        <v>281</v>
      </c>
      <c r="D13" s="11">
        <v>420</v>
      </c>
      <c r="E13" s="11">
        <v>424</v>
      </c>
      <c r="F13" s="11">
        <f t="shared" si="2"/>
        <v>1402</v>
      </c>
      <c r="G13" s="11">
        <f t="shared" si="1"/>
        <v>22506.666666666668</v>
      </c>
    </row>
    <row r="14" spans="1:8" s="2" customFormat="1" ht="19.899999999999999" customHeight="1">
      <c r="A14" s="8" t="s">
        <v>9</v>
      </c>
      <c r="B14" s="10">
        <v>1497</v>
      </c>
      <c r="C14" s="11">
        <v>1485</v>
      </c>
      <c r="D14" s="11">
        <v>1955</v>
      </c>
      <c r="E14" s="11">
        <v>1939</v>
      </c>
      <c r="F14" s="11">
        <f t="shared" si="2"/>
        <v>6876</v>
      </c>
      <c r="G14" s="11">
        <f t="shared" si="1"/>
        <v>103840</v>
      </c>
    </row>
    <row r="15" spans="1:8" s="2" customFormat="1" ht="19.899999999999999" customHeight="1">
      <c r="A15" s="22" t="s">
        <v>10</v>
      </c>
      <c r="B15" s="19">
        <v>45486</v>
      </c>
      <c r="C15" s="20">
        <v>14056</v>
      </c>
      <c r="D15" s="11">
        <v>25025</v>
      </c>
      <c r="E15" s="11">
        <v>7739</v>
      </c>
      <c r="F15" s="11">
        <f t="shared" si="2"/>
        <v>92306</v>
      </c>
      <c r="G15" s="11">
        <f t="shared" si="1"/>
        <v>873706.66666666674</v>
      </c>
    </row>
    <row r="16" spans="1:8" s="2" customFormat="1" ht="19.899999999999999" customHeight="1">
      <c r="A16" s="8" t="s">
        <v>11</v>
      </c>
      <c r="B16" s="10">
        <v>5322</v>
      </c>
      <c r="C16" s="11">
        <v>2895</v>
      </c>
      <c r="D16" s="11">
        <v>5183</v>
      </c>
      <c r="E16" s="11">
        <v>2819</v>
      </c>
      <c r="F16" s="11">
        <f t="shared" si="2"/>
        <v>16219</v>
      </c>
      <c r="G16" s="11">
        <f t="shared" si="1"/>
        <v>213386.66666666669</v>
      </c>
    </row>
    <row r="17" spans="1:7" s="2" customFormat="1" ht="19.899999999999999" customHeight="1">
      <c r="A17" s="8" t="s">
        <v>12</v>
      </c>
      <c r="B17" s="10">
        <v>844</v>
      </c>
      <c r="C17" s="11"/>
      <c r="D17" s="11">
        <v>1053</v>
      </c>
      <c r="E17" s="11"/>
      <c r="F17" s="11">
        <f t="shared" si="2"/>
        <v>1897</v>
      </c>
      <c r="G17" s="11">
        <f t="shared" si="1"/>
        <v>28080</v>
      </c>
    </row>
    <row r="18" spans="1:7" s="2" customFormat="1" ht="19.899999999999999" customHeight="1">
      <c r="A18" s="8" t="s">
        <v>13</v>
      </c>
      <c r="B18" s="10">
        <v>609</v>
      </c>
      <c r="C18" s="11"/>
      <c r="D18" s="11">
        <v>601</v>
      </c>
      <c r="E18" s="11"/>
      <c r="F18" s="11">
        <f t="shared" si="2"/>
        <v>1210</v>
      </c>
      <c r="G18" s="11">
        <f t="shared" si="1"/>
        <v>16026.666666666668</v>
      </c>
    </row>
    <row r="19" spans="1:7" s="2" customFormat="1" ht="19.899999999999999" customHeight="1">
      <c r="A19" s="8" t="s">
        <v>14</v>
      </c>
      <c r="B19" s="10">
        <v>1077</v>
      </c>
      <c r="C19" s="11">
        <v>150</v>
      </c>
      <c r="D19" s="11">
        <v>1772</v>
      </c>
      <c r="E19" s="11">
        <v>193</v>
      </c>
      <c r="F19" s="11">
        <f t="shared" si="2"/>
        <v>3192</v>
      </c>
      <c r="G19" s="11">
        <f t="shared" si="1"/>
        <v>52400</v>
      </c>
    </row>
    <row r="20" spans="1:7" s="2" customFormat="1" ht="19.899999999999999" customHeight="1">
      <c r="A20" s="8" t="s">
        <v>15</v>
      </c>
      <c r="B20" s="10">
        <v>5633</v>
      </c>
      <c r="C20" s="11">
        <v>2444</v>
      </c>
      <c r="D20" s="11">
        <v>7002</v>
      </c>
      <c r="E20" s="11">
        <v>3039</v>
      </c>
      <c r="F20" s="11">
        <f t="shared" si="2"/>
        <v>18118</v>
      </c>
      <c r="G20" s="11">
        <f t="shared" si="1"/>
        <v>267760</v>
      </c>
    </row>
    <row r="21" spans="1:7" ht="24" customHeight="1" thickBot="1">
      <c r="A21" s="3"/>
      <c r="B21" s="12">
        <f>SUM(B5:B20)</f>
        <v>108308</v>
      </c>
      <c r="C21" s="12">
        <f t="shared" ref="C21:G21" si="3">SUM(C5:C20)</f>
        <v>112874</v>
      </c>
      <c r="D21" s="12">
        <f t="shared" si="3"/>
        <v>76211</v>
      </c>
      <c r="E21" s="12">
        <f t="shared" si="3"/>
        <v>80787</v>
      </c>
      <c r="F21" s="12">
        <f t="shared" si="3"/>
        <v>378180</v>
      </c>
      <c r="G21" s="12">
        <f t="shared" si="3"/>
        <v>4186613.333333333</v>
      </c>
    </row>
    <row r="22" spans="1:7" ht="17.25" thickTop="1" thickBot="1">
      <c r="C22" s="23">
        <f>+C21+B21</f>
        <v>221182</v>
      </c>
      <c r="E22" s="23">
        <f>+E21+D21</f>
        <v>156998</v>
      </c>
    </row>
    <row r="23" spans="1:7" ht="16.5" thickTop="1">
      <c r="C23" s="16"/>
      <c r="E23" s="16"/>
    </row>
    <row r="24" spans="1:7">
      <c r="C24" s="16"/>
    </row>
    <row r="25" spans="1:7">
      <c r="C25" s="16"/>
    </row>
  </sheetData>
  <mergeCells count="1">
    <mergeCell ref="G2:G3"/>
  </mergeCells>
  <pageMargins left="0.7" right="0.7" top="0.75" bottom="0.75" header="0.3" footer="0.3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Salary Increase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Yapp</dc:creator>
  <cp:lastModifiedBy>Deborah Swain</cp:lastModifiedBy>
  <dcterms:created xsi:type="dcterms:W3CDTF">2017-01-25T13:39:47Z</dcterms:created>
  <dcterms:modified xsi:type="dcterms:W3CDTF">2017-03-09T22:49:40Z</dcterms:modified>
</cp:coreProperties>
</file>