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20" yWindow="348" windowWidth="17496" windowHeight="11016"/>
  </bookViews>
  <sheets>
    <sheet name="Gas" sheetId="1" r:id="rId1"/>
    <sheet name="Coal" sheetId="2" r:id="rId2"/>
  </sheets>
  <externalReferences>
    <externalReference r:id="rId3"/>
    <externalReference r:id="rId4"/>
    <externalReference r:id="rId5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/>
</workbook>
</file>

<file path=xl/calcChain.xml><?xml version="1.0" encoding="utf-8"?>
<calcChain xmlns="http://schemas.openxmlformats.org/spreadsheetml/2006/main">
  <c r="P11" i="2" l="1"/>
  <c r="P12" i="2"/>
  <c r="P13" i="2"/>
  <c r="P14" i="2"/>
  <c r="P15" i="2"/>
  <c r="P16" i="2"/>
  <c r="P17" i="2"/>
  <c r="P18" i="2"/>
  <c r="P19" i="2"/>
  <c r="P20" i="2"/>
  <c r="P21" i="2"/>
  <c r="P22" i="2"/>
  <c r="P23" i="2"/>
  <c r="P10" i="2"/>
  <c r="Q10" i="2"/>
  <c r="R10" i="2"/>
  <c r="S10" i="2"/>
  <c r="T10" i="2"/>
  <c r="U10" i="2"/>
  <c r="V10" i="2"/>
  <c r="W10" i="2"/>
  <c r="X10" i="2"/>
  <c r="Y10" i="2"/>
  <c r="Z10" i="2"/>
  <c r="AA10" i="2"/>
  <c r="Q11" i="2"/>
  <c r="R11" i="2"/>
  <c r="S11" i="2"/>
  <c r="T11" i="2"/>
  <c r="U11" i="2"/>
  <c r="V11" i="2"/>
  <c r="W11" i="2"/>
  <c r="X11" i="2"/>
  <c r="Y11" i="2"/>
  <c r="Z11" i="2"/>
  <c r="AA11" i="2"/>
  <c r="Q12" i="2"/>
  <c r="R12" i="2"/>
  <c r="S12" i="2"/>
  <c r="T12" i="2"/>
  <c r="U12" i="2"/>
  <c r="V12" i="2"/>
  <c r="W12" i="2"/>
  <c r="X12" i="2"/>
  <c r="Y12" i="2"/>
  <c r="Z12" i="2"/>
  <c r="AA12" i="2"/>
  <c r="Q13" i="2"/>
  <c r="R13" i="2"/>
  <c r="S13" i="2"/>
  <c r="T13" i="2"/>
  <c r="U13" i="2"/>
  <c r="V13" i="2"/>
  <c r="W13" i="2"/>
  <c r="X13" i="2"/>
  <c r="Y13" i="2"/>
  <c r="Z13" i="2"/>
  <c r="AA13" i="2"/>
  <c r="Q14" i="2"/>
  <c r="R14" i="2"/>
  <c r="S14" i="2"/>
  <c r="T14" i="2"/>
  <c r="U14" i="2"/>
  <c r="V14" i="2"/>
  <c r="W14" i="2"/>
  <c r="X14" i="2"/>
  <c r="Y14" i="2"/>
  <c r="Z14" i="2"/>
  <c r="AA14" i="2"/>
  <c r="Q15" i="2"/>
  <c r="R15" i="2"/>
  <c r="S15" i="2"/>
  <c r="T15" i="2"/>
  <c r="U15" i="2"/>
  <c r="V15" i="2"/>
  <c r="W15" i="2"/>
  <c r="X15" i="2"/>
  <c r="Y15" i="2"/>
  <c r="Z15" i="2"/>
  <c r="AA15" i="2"/>
  <c r="Q16" i="2"/>
  <c r="R16" i="2"/>
  <c r="S16" i="2"/>
  <c r="T16" i="2"/>
  <c r="U16" i="2"/>
  <c r="V16" i="2"/>
  <c r="W16" i="2"/>
  <c r="X16" i="2"/>
  <c r="Y16" i="2"/>
  <c r="Z16" i="2"/>
  <c r="AA16" i="2"/>
  <c r="Q17" i="2"/>
  <c r="R17" i="2"/>
  <c r="S17" i="2"/>
  <c r="T17" i="2"/>
  <c r="U17" i="2"/>
  <c r="V17" i="2"/>
  <c r="W17" i="2"/>
  <c r="X17" i="2"/>
  <c r="Y17" i="2"/>
  <c r="Z17" i="2"/>
  <c r="AA17" i="2"/>
  <c r="Q18" i="2"/>
  <c r="R18" i="2"/>
  <c r="S18" i="2"/>
  <c r="T18" i="2"/>
  <c r="U18" i="2"/>
  <c r="V18" i="2"/>
  <c r="W18" i="2"/>
  <c r="X18" i="2"/>
  <c r="Y18" i="2"/>
  <c r="Z18" i="2"/>
  <c r="AA18" i="2"/>
  <c r="Q19" i="2"/>
  <c r="R19" i="2"/>
  <c r="S19" i="2"/>
  <c r="T19" i="2"/>
  <c r="U19" i="2"/>
  <c r="V19" i="2"/>
  <c r="W19" i="2"/>
  <c r="X19" i="2"/>
  <c r="Y19" i="2"/>
  <c r="Z19" i="2"/>
  <c r="AA19" i="2"/>
  <c r="Q20" i="2"/>
  <c r="R20" i="2"/>
  <c r="S20" i="2"/>
  <c r="T20" i="2"/>
  <c r="U20" i="2"/>
  <c r="V20" i="2"/>
  <c r="W20" i="2"/>
  <c r="X20" i="2"/>
  <c r="Y20" i="2"/>
  <c r="Z20" i="2"/>
  <c r="AA20" i="2"/>
  <c r="Q21" i="2"/>
  <c r="R21" i="2"/>
  <c r="S21" i="2"/>
  <c r="T21" i="2"/>
  <c r="U21" i="2"/>
  <c r="V21" i="2"/>
  <c r="W21" i="2"/>
  <c r="X21" i="2"/>
  <c r="Y21" i="2"/>
  <c r="Z21" i="2"/>
  <c r="AA21" i="2"/>
  <c r="Q22" i="2"/>
  <c r="R22" i="2"/>
  <c r="S22" i="2"/>
  <c r="T22" i="2"/>
  <c r="U22" i="2"/>
  <c r="V22" i="2"/>
  <c r="W22" i="2"/>
  <c r="X22" i="2"/>
  <c r="Y22" i="2"/>
  <c r="Z22" i="2"/>
  <c r="AA22" i="2"/>
  <c r="Q23" i="2"/>
  <c r="R23" i="2"/>
  <c r="S23" i="2"/>
  <c r="T23" i="2"/>
  <c r="U23" i="2"/>
  <c r="V23" i="2"/>
  <c r="W23" i="2"/>
  <c r="X23" i="2"/>
  <c r="Y23" i="2"/>
  <c r="Z23" i="2"/>
  <c r="AA23" i="2"/>
  <c r="R9" i="2"/>
  <c r="S9" i="2"/>
  <c r="T9" i="2"/>
  <c r="U9" i="2"/>
  <c r="V9" i="2"/>
  <c r="W9" i="2"/>
  <c r="X9" i="2"/>
  <c r="Y9" i="2"/>
  <c r="Z9" i="2"/>
  <c r="AA9" i="2"/>
  <c r="Q9" i="2"/>
  <c r="Q9" i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T10" i="1"/>
  <c r="U10" i="1"/>
  <c r="V10" i="1"/>
  <c r="W10" i="1"/>
  <c r="X10" i="1"/>
  <c r="Y10" i="1"/>
  <c r="Z10" i="1"/>
  <c r="AA10" i="1"/>
  <c r="P11" i="1"/>
  <c r="Q11" i="1"/>
  <c r="R11" i="1"/>
  <c r="S11" i="1"/>
  <c r="T11" i="1"/>
  <c r="U11" i="1"/>
  <c r="V11" i="1"/>
  <c r="W11" i="1"/>
  <c r="X11" i="1"/>
  <c r="Y11" i="1"/>
  <c r="Z11" i="1"/>
  <c r="AA11" i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T15" i="1"/>
  <c r="U15" i="1"/>
  <c r="V15" i="1"/>
  <c r="W15" i="1"/>
  <c r="X15" i="1"/>
  <c r="Y15" i="1"/>
  <c r="Z15" i="1"/>
  <c r="AA15" i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P18" i="1"/>
  <c r="Q18" i="1"/>
  <c r="R18" i="1"/>
  <c r="S18" i="1"/>
  <c r="T18" i="1"/>
  <c r="U18" i="1"/>
  <c r="V18" i="1"/>
  <c r="W18" i="1"/>
  <c r="X18" i="1"/>
  <c r="Y18" i="1"/>
  <c r="Z18" i="1"/>
  <c r="AA18" i="1"/>
  <c r="P19" i="1"/>
  <c r="Q19" i="1"/>
  <c r="R19" i="1"/>
  <c r="S19" i="1"/>
  <c r="T19" i="1"/>
  <c r="U19" i="1"/>
  <c r="V19" i="1"/>
  <c r="W19" i="1"/>
  <c r="X19" i="1"/>
  <c r="Y19" i="1"/>
  <c r="Z19" i="1"/>
  <c r="AA19" i="1"/>
  <c r="P20" i="1"/>
  <c r="Q20" i="1"/>
  <c r="R20" i="1"/>
  <c r="S20" i="1"/>
  <c r="T20" i="1"/>
  <c r="U20" i="1"/>
  <c r="V20" i="1"/>
  <c r="W20" i="1"/>
  <c r="X20" i="1"/>
  <c r="Y20" i="1"/>
  <c r="Z20" i="1"/>
  <c r="AA20" i="1"/>
  <c r="P21" i="1"/>
  <c r="Q21" i="1"/>
  <c r="R21" i="1"/>
  <c r="S21" i="1"/>
  <c r="T21" i="1"/>
  <c r="U21" i="1"/>
  <c r="V21" i="1"/>
  <c r="W21" i="1"/>
  <c r="X21" i="1"/>
  <c r="Y21" i="1"/>
  <c r="Z21" i="1"/>
  <c r="AA21" i="1"/>
  <c r="P22" i="1"/>
  <c r="Q22" i="1"/>
  <c r="R22" i="1"/>
  <c r="S22" i="1"/>
  <c r="T22" i="1"/>
  <c r="U22" i="1"/>
  <c r="V22" i="1"/>
  <c r="W22" i="1"/>
  <c r="X22" i="1"/>
  <c r="Y22" i="1"/>
  <c r="Z22" i="1"/>
  <c r="AA22" i="1"/>
  <c r="P23" i="1"/>
  <c r="Q23" i="1"/>
  <c r="R23" i="1"/>
  <c r="S23" i="1"/>
  <c r="T23" i="1"/>
  <c r="U23" i="1"/>
  <c r="V23" i="1"/>
  <c r="W23" i="1"/>
  <c r="X23" i="1"/>
  <c r="Y23" i="1"/>
  <c r="Z23" i="1"/>
  <c r="AA23" i="1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AD7" i="2"/>
  <c r="AD7" i="1"/>
</calcChain>
</file>

<file path=xl/sharedStrings.xml><?xml version="1.0" encoding="utf-8"?>
<sst xmlns="http://schemas.openxmlformats.org/spreadsheetml/2006/main" count="70" uniqueCount="24">
  <si>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</si>
  <si>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</si>
  <si>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</si>
  <si>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</si>
  <si>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</si>
  <si>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</si>
  <si>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</si>
  <si>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</si>
  <si>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</si>
  <si>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</si>
  <si>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</si>
  <si>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</si>
  <si>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</si>
  <si>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Percentage Change</t>
  </si>
  <si>
    <t>Delivered Cost - Gas ($/mmbtu)</t>
  </si>
  <si>
    <t>1 STD Deviation</t>
  </si>
  <si>
    <t>Delivered Cost - Coal ($/mmbtu)</t>
  </si>
  <si>
    <t>Florida Power &amp; Light Company</t>
  </si>
  <si>
    <t>Docket No. 170123-EI</t>
  </si>
  <si>
    <t>Staff's First Set of Interrogatories</t>
  </si>
  <si>
    <t>Attachment No. 1</t>
  </si>
  <si>
    <t>Interrogatory No. 37</t>
  </si>
  <si>
    <t>Tab 2 of 2</t>
  </si>
  <si>
    <t>Tab 1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</si>
</sst>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Univers (WN)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6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6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4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18" borderId="0" applyNumberFormat="0" applyBorder="0" applyAlignment="0" applyProtection="0"/>
    <xf numFmtId="0" fontId="8" fillId="29" borderId="14" applyNumberFormat="0" applyAlignment="0" applyProtection="0"/>
    <xf numFmtId="0" fontId="9" fillId="19" borderId="15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3" borderId="0" applyNumberFormat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6" fillId="0" borderId="18" applyNumberFormat="0" applyFill="0" applyAlignment="0" applyProtection="0"/>
    <xf numFmtId="0" fontId="16" fillId="0" borderId="0" applyNumberFormat="0" applyFill="0" applyBorder="0" applyAlignment="0" applyProtection="0"/>
    <xf numFmtId="0" fontId="17" fillId="27" borderId="14" applyNumberFormat="0" applyAlignment="0" applyProtection="0"/>
    <xf numFmtId="0" fontId="18" fillId="0" borderId="19" applyNumberFormat="0" applyFill="0" applyAlignment="0" applyProtection="0"/>
    <xf numFmtId="0" fontId="19" fillId="2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6" borderId="20" applyNumberFormat="0" applyFont="0" applyAlignment="0" applyProtection="0"/>
    <xf numFmtId="0" fontId="10" fillId="26" borderId="20" applyNumberFormat="0" applyFont="0" applyAlignment="0" applyProtection="0"/>
    <xf numFmtId="0" fontId="10" fillId="26" borderId="20" applyNumberFormat="0" applyFont="0" applyAlignment="0" applyProtection="0"/>
    <xf numFmtId="0" fontId="21" fillId="29" borderId="21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22" fillId="34" borderId="22" applyNumberFormat="0" applyProtection="0">
      <alignment vertical="center"/>
    </xf>
    <xf numFmtId="4" fontId="23" fillId="34" borderId="22" applyNumberFormat="0" applyProtection="0">
      <alignment vertical="center"/>
    </xf>
    <xf numFmtId="4" fontId="22" fillId="34" borderId="22" applyNumberFormat="0" applyProtection="0">
      <alignment horizontal="left" vertical="center" indent="1"/>
    </xf>
    <xf numFmtId="0" fontId="22" fillId="34" borderId="22" applyNumberFormat="0" applyProtection="0">
      <alignment horizontal="left" vertical="top" indent="1"/>
    </xf>
    <xf numFmtId="4" fontId="22" fillId="3" borderId="0" applyNumberFormat="0" applyProtection="0">
      <alignment horizontal="left" vertical="center" indent="1"/>
    </xf>
    <xf numFmtId="4" fontId="3" fillId="8" borderId="22" applyNumberFormat="0" applyProtection="0">
      <alignment horizontal="right" vertical="center"/>
    </xf>
    <xf numFmtId="4" fontId="3" fillId="4" borderId="22" applyNumberFormat="0" applyProtection="0">
      <alignment horizontal="right" vertical="center"/>
    </xf>
    <xf numFmtId="4" fontId="3" fillId="35" borderId="22" applyNumberFormat="0" applyProtection="0">
      <alignment horizontal="right" vertical="center"/>
    </xf>
    <xf numFmtId="4" fontId="3" fillId="36" borderId="22" applyNumberFormat="0" applyProtection="0">
      <alignment horizontal="right" vertical="center"/>
    </xf>
    <xf numFmtId="4" fontId="3" fillId="37" borderId="22" applyNumberFormat="0" applyProtection="0">
      <alignment horizontal="right" vertical="center"/>
    </xf>
    <xf numFmtId="4" fontId="3" fillId="38" borderId="22" applyNumberFormat="0" applyProtection="0">
      <alignment horizontal="right" vertical="center"/>
    </xf>
    <xf numFmtId="4" fontId="3" fillId="10" borderId="22" applyNumberFormat="0" applyProtection="0">
      <alignment horizontal="right" vertical="center"/>
    </xf>
    <xf numFmtId="4" fontId="3" fillId="39" borderId="22" applyNumberFormat="0" applyProtection="0">
      <alignment horizontal="right" vertical="center"/>
    </xf>
    <xf numFmtId="4" fontId="3" fillId="40" borderId="22" applyNumberFormat="0" applyProtection="0">
      <alignment horizontal="right" vertical="center"/>
    </xf>
    <xf numFmtId="4" fontId="22" fillId="41" borderId="23" applyNumberFormat="0" applyProtection="0">
      <alignment horizontal="left" vertical="center" indent="1"/>
    </xf>
    <xf numFmtId="4" fontId="3" fillId="42" borderId="0" applyNumberFormat="0" applyProtection="0">
      <alignment horizontal="left" vertical="center" indent="1"/>
    </xf>
    <xf numFmtId="4" fontId="24" fillId="9" borderId="0" applyNumberFormat="0" applyProtection="0">
      <alignment horizontal="left" vertical="center" indent="1"/>
    </xf>
    <xf numFmtId="4" fontId="3" fillId="3" borderId="22" applyNumberFormat="0" applyProtection="0">
      <alignment horizontal="right" vertical="center"/>
    </xf>
    <xf numFmtId="4" fontId="3" fillId="42" borderId="0" applyNumberFormat="0" applyProtection="0">
      <alignment horizontal="left" vertical="center" indent="1"/>
    </xf>
    <xf numFmtId="4" fontId="3" fillId="3" borderId="0" applyNumberFormat="0" applyProtection="0">
      <alignment horizontal="left" vertical="center" indent="1"/>
    </xf>
    <xf numFmtId="0" fontId="10" fillId="9" borderId="22" applyNumberFormat="0" applyProtection="0">
      <alignment horizontal="left" vertical="center" indent="1"/>
    </xf>
    <xf numFmtId="0" fontId="10" fillId="9" borderId="22" applyNumberFormat="0" applyProtection="0">
      <alignment horizontal="left" vertical="center" indent="1"/>
    </xf>
    <xf numFmtId="0" fontId="10" fillId="9" borderId="22" applyNumberFormat="0" applyProtection="0">
      <alignment horizontal="left" vertical="center" indent="1"/>
    </xf>
    <xf numFmtId="0" fontId="10" fillId="9" borderId="22" applyNumberFormat="0" applyProtection="0">
      <alignment horizontal="left" vertical="top" indent="1"/>
    </xf>
    <xf numFmtId="0" fontId="10" fillId="9" borderId="22" applyNumberFormat="0" applyProtection="0">
      <alignment horizontal="left" vertical="top" indent="1"/>
    </xf>
    <xf numFmtId="0" fontId="10" fillId="9" borderId="22" applyNumberFormat="0" applyProtection="0">
      <alignment horizontal="left" vertical="top" indent="1"/>
    </xf>
    <xf numFmtId="0" fontId="10" fillId="3" borderId="22" applyNumberFormat="0" applyProtection="0">
      <alignment horizontal="left" vertical="center" indent="1"/>
    </xf>
    <xf numFmtId="0" fontId="10" fillId="3" borderId="22" applyNumberFormat="0" applyProtection="0">
      <alignment horizontal="left" vertical="center" indent="1"/>
    </xf>
    <xf numFmtId="0" fontId="10" fillId="3" borderId="22" applyNumberFormat="0" applyProtection="0">
      <alignment horizontal="left" vertical="center" indent="1"/>
    </xf>
    <xf numFmtId="0" fontId="10" fillId="3" borderId="22" applyNumberFormat="0" applyProtection="0">
      <alignment horizontal="left" vertical="top" indent="1"/>
    </xf>
    <xf numFmtId="0" fontId="10" fillId="3" borderId="22" applyNumberFormat="0" applyProtection="0">
      <alignment horizontal="left" vertical="top" indent="1"/>
    </xf>
    <xf numFmtId="0" fontId="10" fillId="3" borderId="22" applyNumberFormat="0" applyProtection="0">
      <alignment horizontal="left" vertical="top" indent="1"/>
    </xf>
    <xf numFmtId="0" fontId="10" fillId="7" borderId="22" applyNumberFormat="0" applyProtection="0">
      <alignment horizontal="left" vertical="center" indent="1"/>
    </xf>
    <xf numFmtId="0" fontId="10" fillId="7" borderId="22" applyNumberFormat="0" applyProtection="0">
      <alignment horizontal="left" vertical="center" indent="1"/>
    </xf>
    <xf numFmtId="0" fontId="10" fillId="7" borderId="22" applyNumberFormat="0" applyProtection="0">
      <alignment horizontal="left" vertical="center" indent="1"/>
    </xf>
    <xf numFmtId="0" fontId="10" fillId="7" borderId="22" applyNumberFormat="0" applyProtection="0">
      <alignment horizontal="left" vertical="top" indent="1"/>
    </xf>
    <xf numFmtId="0" fontId="10" fillId="7" borderId="22" applyNumberFormat="0" applyProtection="0">
      <alignment horizontal="left" vertical="top" indent="1"/>
    </xf>
    <xf numFmtId="0" fontId="10" fillId="7" borderId="22" applyNumberFormat="0" applyProtection="0">
      <alignment horizontal="left" vertical="top" indent="1"/>
    </xf>
    <xf numFmtId="0" fontId="10" fillId="42" borderId="22" applyNumberFormat="0" applyProtection="0">
      <alignment horizontal="left" vertical="center" indent="1"/>
    </xf>
    <xf numFmtId="0" fontId="10" fillId="42" borderId="22" applyNumberFormat="0" applyProtection="0">
      <alignment horizontal="left" vertical="center" indent="1"/>
    </xf>
    <xf numFmtId="0" fontId="10" fillId="42" borderId="22" applyNumberFormat="0" applyProtection="0">
      <alignment horizontal="left" vertical="center" indent="1"/>
    </xf>
    <xf numFmtId="0" fontId="10" fillId="42" borderId="22" applyNumberFormat="0" applyProtection="0">
      <alignment horizontal="left" vertical="top" indent="1"/>
    </xf>
    <xf numFmtId="0" fontId="10" fillId="42" borderId="22" applyNumberFormat="0" applyProtection="0">
      <alignment horizontal="left" vertical="top" indent="1"/>
    </xf>
    <xf numFmtId="0" fontId="10" fillId="42" borderId="22" applyNumberFormat="0" applyProtection="0">
      <alignment horizontal="left" vertical="top" indent="1"/>
    </xf>
    <xf numFmtId="0" fontId="10" fillId="6" borderId="7" applyNumberFormat="0">
      <protection locked="0"/>
    </xf>
    <xf numFmtId="0" fontId="10" fillId="6" borderId="7" applyNumberFormat="0">
      <protection locked="0"/>
    </xf>
    <xf numFmtId="0" fontId="10" fillId="6" borderId="7" applyNumberFormat="0">
      <protection locked="0"/>
    </xf>
    <xf numFmtId="4" fontId="3" fillId="5" borderId="22" applyNumberFormat="0" applyProtection="0">
      <alignment vertical="center"/>
    </xf>
    <xf numFmtId="4" fontId="25" fillId="5" borderId="22" applyNumberFormat="0" applyProtection="0">
      <alignment vertical="center"/>
    </xf>
    <xf numFmtId="4" fontId="3" fillId="5" borderId="22" applyNumberFormat="0" applyProtection="0">
      <alignment horizontal="left" vertical="center" indent="1"/>
    </xf>
    <xf numFmtId="0" fontId="3" fillId="5" borderId="22" applyNumberFormat="0" applyProtection="0">
      <alignment horizontal="left" vertical="top" indent="1"/>
    </xf>
    <xf numFmtId="4" fontId="3" fillId="42" borderId="22" applyNumberFormat="0" applyProtection="0">
      <alignment horizontal="right" vertical="center"/>
    </xf>
    <xf numFmtId="4" fontId="25" fillId="42" borderId="22" applyNumberFormat="0" applyProtection="0">
      <alignment horizontal="right" vertical="center"/>
    </xf>
    <xf numFmtId="4" fontId="3" fillId="3" borderId="22" applyNumberFormat="0" applyProtection="0">
      <alignment horizontal="left" vertical="center" indent="1"/>
    </xf>
    <xf numFmtId="0" fontId="3" fillId="3" borderId="22" applyNumberFormat="0" applyProtection="0">
      <alignment horizontal="left" vertical="top" indent="1"/>
    </xf>
    <xf numFmtId="4" fontId="26" fillId="43" borderId="0" applyNumberFormat="0" applyProtection="0">
      <alignment horizontal="left" vertical="center" indent="1"/>
    </xf>
    <xf numFmtId="4" fontId="27" fillId="42" borderId="2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24" applyNumberFormat="0" applyFill="0" applyAlignment="0" applyProtection="0"/>
    <xf numFmtId="0" fontId="29" fillId="0" borderId="0" applyNumberFormat="0" applyFill="0" applyBorder="0" applyAlignment="0" applyProtection="0"/>
  </cellStyleXfs>
  <cellXfs count="24">
    <xf numFmtId="0" fontId="0" fillId="0" borderId="0" xfId="0"/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7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8" fontId="0" fillId="0" borderId="7" xfId="0" applyNumberFormat="1" applyFont="1" applyFill="1" applyBorder="1" applyAlignment="1">
      <alignment horizontal="center" vertical="center"/>
    </xf>
    <xf numFmtId="0" fontId="30" fillId="0" borderId="1" xfId="0" applyFont="1" applyBorder="1"/>
    <xf numFmtId="0" fontId="2" fillId="2" borderId="13" xfId="0" applyFont="1" applyFill="1" applyBorder="1" applyAlignment="1">
      <alignment horizontal="center" vertical="center"/>
    </xf>
    <xf numFmtId="0" fontId="30" fillId="0" borderId="25" xfId="0" applyFont="1" applyBorder="1"/>
    <xf numFmtId="0" fontId="0" fillId="0" borderId="0" xfId="0" applyAlignment="1">
      <alignment horizontal="center"/>
    </xf>
    <xf numFmtId="10" fontId="30" fillId="44" borderId="3" xfId="0" applyNumberFormat="1" applyFont="1" applyFill="1" applyBorder="1" applyAlignment="1">
      <alignment horizontal="center" vertical="center"/>
    </xf>
    <xf numFmtId="0" fontId="3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10" xfId="22"/>
    <cellStyle name="Accent1 11" xfId="23"/>
    <cellStyle name="Accent1 12" xfId="24"/>
    <cellStyle name="Accent1 13" xfId="25"/>
    <cellStyle name="Accent1 14" xfId="26"/>
    <cellStyle name="Accent1 15" xfId="27"/>
    <cellStyle name="Accent1 16" xfId="28"/>
    <cellStyle name="Accent1 17" xfId="29"/>
    <cellStyle name="Accent1 18" xfId="30"/>
    <cellStyle name="Accent1 19" xfId="31"/>
    <cellStyle name="Accent1 2" xfId="32"/>
    <cellStyle name="Accent1 20" xfId="33"/>
    <cellStyle name="Accent1 21" xfId="34"/>
    <cellStyle name="Accent1 22" xfId="35"/>
    <cellStyle name="Accent1 23" xfId="36"/>
    <cellStyle name="Accent1 24" xfId="37"/>
    <cellStyle name="Accent1 25" xfId="38"/>
    <cellStyle name="Accent1 26" xfId="39"/>
    <cellStyle name="Accent1 27" xfId="40"/>
    <cellStyle name="Accent1 3" xfId="41"/>
    <cellStyle name="Accent1 4" xfId="42"/>
    <cellStyle name="Accent1 5" xfId="43"/>
    <cellStyle name="Accent1 6" xfId="44"/>
    <cellStyle name="Accent1 7" xfId="45"/>
    <cellStyle name="Accent1 8" xfId="46"/>
    <cellStyle name="Accent1 9" xfId="47"/>
    <cellStyle name="Accent2 - 20%" xfId="48"/>
    <cellStyle name="Accent2 - 40%" xfId="49"/>
    <cellStyle name="Accent2 - 60%" xfId="50"/>
    <cellStyle name="Accent2 10" xfId="51"/>
    <cellStyle name="Accent2 11" xfId="52"/>
    <cellStyle name="Accent2 12" xfId="53"/>
    <cellStyle name="Accent2 13" xfId="54"/>
    <cellStyle name="Accent2 14" xfId="55"/>
    <cellStyle name="Accent2 15" xfId="56"/>
    <cellStyle name="Accent2 16" xfId="57"/>
    <cellStyle name="Accent2 17" xfId="58"/>
    <cellStyle name="Accent2 18" xfId="59"/>
    <cellStyle name="Accent2 19" xfId="60"/>
    <cellStyle name="Accent2 2" xfId="61"/>
    <cellStyle name="Accent2 20" xfId="62"/>
    <cellStyle name="Accent2 21" xfId="63"/>
    <cellStyle name="Accent2 22" xfId="64"/>
    <cellStyle name="Accent2 23" xfId="65"/>
    <cellStyle name="Accent2 24" xfId="66"/>
    <cellStyle name="Accent2 25" xfId="67"/>
    <cellStyle name="Accent2 26" xfId="68"/>
    <cellStyle name="Accent2 27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40%" xfId="78"/>
    <cellStyle name="Accent3 - 60%" xfId="79"/>
    <cellStyle name="Accent3 10" xfId="80"/>
    <cellStyle name="Accent3 11" xfId="81"/>
    <cellStyle name="Accent3 12" xfId="82"/>
    <cellStyle name="Accent3 13" xfId="83"/>
    <cellStyle name="Accent3 14" xfId="84"/>
    <cellStyle name="Accent3 15" xfId="85"/>
    <cellStyle name="Accent3 16" xfId="86"/>
    <cellStyle name="Accent3 17" xfId="87"/>
    <cellStyle name="Accent3 18" xfId="88"/>
    <cellStyle name="Accent3 19" xfId="89"/>
    <cellStyle name="Accent3 2" xfId="90"/>
    <cellStyle name="Accent3 20" xfId="91"/>
    <cellStyle name="Accent3 21" xfId="92"/>
    <cellStyle name="Accent3 22" xfId="93"/>
    <cellStyle name="Accent3 23" xfId="94"/>
    <cellStyle name="Accent3 24" xfId="95"/>
    <cellStyle name="Accent3 25" xfId="96"/>
    <cellStyle name="Accent3 26" xfId="97"/>
    <cellStyle name="Accent3 27" xfId="98"/>
    <cellStyle name="Accent3 3" xfId="99"/>
    <cellStyle name="Accent3 4" xfId="100"/>
    <cellStyle name="Accent3 5" xfId="101"/>
    <cellStyle name="Accent3 6" xfId="102"/>
    <cellStyle name="Accent3 7" xfId="103"/>
    <cellStyle name="Accent3 8" xfId="104"/>
    <cellStyle name="Accent3 9" xfId="105"/>
    <cellStyle name="Accent4 - 20%" xfId="106"/>
    <cellStyle name="Accent4 - 40%" xfId="107"/>
    <cellStyle name="Accent4 - 60%" xfId="108"/>
    <cellStyle name="Accent4 10" xfId="109"/>
    <cellStyle name="Accent4 11" xfId="110"/>
    <cellStyle name="Accent4 12" xfId="111"/>
    <cellStyle name="Accent4 13" xfId="112"/>
    <cellStyle name="Accent4 14" xfId="113"/>
    <cellStyle name="Accent4 15" xfId="114"/>
    <cellStyle name="Accent4 16" xfId="115"/>
    <cellStyle name="Accent4 17" xfId="116"/>
    <cellStyle name="Accent4 18" xfId="117"/>
    <cellStyle name="Accent4 19" xfId="118"/>
    <cellStyle name="Accent4 2" xfId="119"/>
    <cellStyle name="Accent4 20" xfId="120"/>
    <cellStyle name="Accent4 21" xfId="121"/>
    <cellStyle name="Accent4 22" xfId="122"/>
    <cellStyle name="Accent4 23" xfId="123"/>
    <cellStyle name="Accent4 24" xfId="124"/>
    <cellStyle name="Accent4 25" xfId="125"/>
    <cellStyle name="Accent4 26" xfId="126"/>
    <cellStyle name="Accent4 27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40%" xfId="136"/>
    <cellStyle name="Accent5 - 60%" xfId="137"/>
    <cellStyle name="Accent5 10" xfId="138"/>
    <cellStyle name="Accent5 11" xfId="139"/>
    <cellStyle name="Accent5 12" xfId="140"/>
    <cellStyle name="Accent5 13" xfId="141"/>
    <cellStyle name="Accent5 14" xfId="142"/>
    <cellStyle name="Accent5 15" xfId="143"/>
    <cellStyle name="Accent5 16" xfId="144"/>
    <cellStyle name="Accent5 17" xfId="145"/>
    <cellStyle name="Accent5 18" xfId="146"/>
    <cellStyle name="Accent5 19" xfId="147"/>
    <cellStyle name="Accent5 2" xfId="148"/>
    <cellStyle name="Accent5 20" xfId="149"/>
    <cellStyle name="Accent5 21" xfId="150"/>
    <cellStyle name="Accent5 22" xfId="151"/>
    <cellStyle name="Accent5 23" xfId="152"/>
    <cellStyle name="Accent5 24" xfId="153"/>
    <cellStyle name="Accent5 25" xfId="154"/>
    <cellStyle name="Accent5 26" xfId="155"/>
    <cellStyle name="Accent5 27" xfId="156"/>
    <cellStyle name="Accent5 3" xfId="157"/>
    <cellStyle name="Accent5 4" xfId="158"/>
    <cellStyle name="Accent5 5" xfId="159"/>
    <cellStyle name="Accent5 6" xfId="160"/>
    <cellStyle name="Accent5 7" xfId="161"/>
    <cellStyle name="Accent5 8" xfId="162"/>
    <cellStyle name="Accent5 9" xfId="163"/>
    <cellStyle name="Accent6 - 20%" xfId="164"/>
    <cellStyle name="Accent6 - 40%" xfId="165"/>
    <cellStyle name="Accent6 - 60%" xfId="166"/>
    <cellStyle name="Accent6 10" xfId="167"/>
    <cellStyle name="Accent6 11" xfId="168"/>
    <cellStyle name="Accent6 12" xfId="169"/>
    <cellStyle name="Accent6 13" xfId="170"/>
    <cellStyle name="Accent6 14" xfId="171"/>
    <cellStyle name="Accent6 15" xfId="172"/>
    <cellStyle name="Accent6 16" xfId="173"/>
    <cellStyle name="Accent6 17" xfId="174"/>
    <cellStyle name="Accent6 18" xfId="175"/>
    <cellStyle name="Accent6 19" xfId="176"/>
    <cellStyle name="Accent6 2" xfId="177"/>
    <cellStyle name="Accent6 20" xfId="178"/>
    <cellStyle name="Accent6 21" xfId="179"/>
    <cellStyle name="Accent6 22" xfId="180"/>
    <cellStyle name="Accent6 23" xfId="181"/>
    <cellStyle name="Accent6 24" xfId="182"/>
    <cellStyle name="Accent6 25" xfId="183"/>
    <cellStyle name="Accent6 26" xfId="184"/>
    <cellStyle name="Accent6 27" xfId="185"/>
    <cellStyle name="Accent6 3" xfId="186"/>
    <cellStyle name="Accent6 4" xfId="187"/>
    <cellStyle name="Accent6 5" xfId="188"/>
    <cellStyle name="Accent6 6" xfId="189"/>
    <cellStyle name="Accent6 7" xfId="190"/>
    <cellStyle name="Accent6 8" xfId="191"/>
    <cellStyle name="Accent6 9" xfId="192"/>
    <cellStyle name="Bad 2" xfId="193"/>
    <cellStyle name="Calculation 2" xfId="194"/>
    <cellStyle name="Check Cell 2" xfId="195"/>
    <cellStyle name="Comma 10" xfId="196"/>
    <cellStyle name="Comma 10 2" xfId="197"/>
    <cellStyle name="Comma 11" xfId="198"/>
    <cellStyle name="Comma 11 2" xfId="199"/>
    <cellStyle name="Comma 12" xfId="200"/>
    <cellStyle name="Comma 12 2" xfId="201"/>
    <cellStyle name="Comma 13" xfId="202"/>
    <cellStyle name="Comma 13 2" xfId="203"/>
    <cellStyle name="Comma 14" xfId="204"/>
    <cellStyle name="Comma 14 2" xfId="205"/>
    <cellStyle name="Comma 15" xfId="206"/>
    <cellStyle name="Comma 15 2" xfId="207"/>
    <cellStyle name="Comma 16" xfId="208"/>
    <cellStyle name="Comma 16 2" xfId="209"/>
    <cellStyle name="Comma 17" xfId="210"/>
    <cellStyle name="Comma 17 2" xfId="211"/>
    <cellStyle name="Comma 18" xfId="212"/>
    <cellStyle name="Comma 18 2" xfId="213"/>
    <cellStyle name="Comma 19" xfId="214"/>
    <cellStyle name="Comma 19 2" xfId="215"/>
    <cellStyle name="Comma 2" xfId="216"/>
    <cellStyle name="Comma 2 2" xfId="217"/>
    <cellStyle name="Comma 2 3" xfId="218"/>
    <cellStyle name="Comma 2 4" xfId="219"/>
    <cellStyle name="Comma 2 4 2" xfId="220"/>
    <cellStyle name="Comma 20" xfId="221"/>
    <cellStyle name="Comma 20 2" xfId="222"/>
    <cellStyle name="Comma 21" xfId="223"/>
    <cellStyle name="Comma 21 2" xfId="224"/>
    <cellStyle name="Comma 22" xfId="225"/>
    <cellStyle name="Comma 22 2" xfId="226"/>
    <cellStyle name="Comma 23" xfId="227"/>
    <cellStyle name="Comma 24" xfId="228"/>
    <cellStyle name="Comma 24 2" xfId="229"/>
    <cellStyle name="Comma 25" xfId="230"/>
    <cellStyle name="Comma 25 2" xfId="231"/>
    <cellStyle name="Comma 26" xfId="232"/>
    <cellStyle name="Comma 26 2" xfId="233"/>
    <cellStyle name="Comma 27" xfId="234"/>
    <cellStyle name="Comma 28" xfId="235"/>
    <cellStyle name="Comma 28 2" xfId="236"/>
    <cellStyle name="Comma 29" xfId="237"/>
    <cellStyle name="Comma 29 2" xfId="238"/>
    <cellStyle name="Comma 3" xfId="239"/>
    <cellStyle name="Comma 3 2" xfId="240"/>
    <cellStyle name="Comma 3 3" xfId="241"/>
    <cellStyle name="Comma 30" xfId="242"/>
    <cellStyle name="Comma 30 2" xfId="243"/>
    <cellStyle name="Comma 31" xfId="244"/>
    <cellStyle name="Comma 32" xfId="245"/>
    <cellStyle name="Comma 32 2" xfId="246"/>
    <cellStyle name="Comma 33" xfId="247"/>
    <cellStyle name="Comma 4" xfId="248"/>
    <cellStyle name="Comma 4 2" xfId="249"/>
    <cellStyle name="Comma 4 3" xfId="250"/>
    <cellStyle name="Comma 4 4" xfId="251"/>
    <cellStyle name="Comma 5" xfId="252"/>
    <cellStyle name="Comma 5 2" xfId="253"/>
    <cellStyle name="Comma 6" xfId="254"/>
    <cellStyle name="Comma 6 2" xfId="255"/>
    <cellStyle name="Comma 7" xfId="256"/>
    <cellStyle name="Comma 7 2" xfId="257"/>
    <cellStyle name="Comma 8" xfId="258"/>
    <cellStyle name="Comma 8 2" xfId="259"/>
    <cellStyle name="Comma 9" xfId="260"/>
    <cellStyle name="Comma 9 2" xfId="261"/>
    <cellStyle name="Currency 2" xfId="262"/>
    <cellStyle name="Currency 2 2" xfId="263"/>
    <cellStyle name="Currency 2 2 2" xfId="264"/>
    <cellStyle name="Currency 2 2 2 2" xfId="265"/>
    <cellStyle name="Currency 2 2 2 2 2" xfId="266"/>
    <cellStyle name="Currency 2 2 2 2 2 2" xfId="267"/>
    <cellStyle name="Currency 2 2 2 2 2 2 2" xfId="268"/>
    <cellStyle name="Currency 2 2 2 2 2 2 3" xfId="269"/>
    <cellStyle name="Currency 2 2 2 2 2 3" xfId="270"/>
    <cellStyle name="Currency 2 2 2 2 2 4" xfId="271"/>
    <cellStyle name="Currency 2 2 2 2 3" xfId="272"/>
    <cellStyle name="Currency 2 2 2 2 3 2" xfId="273"/>
    <cellStyle name="Currency 2 2 2 2 3 3" xfId="274"/>
    <cellStyle name="Currency 2 2 2 2 4" xfId="275"/>
    <cellStyle name="Currency 2 2 2 2 5" xfId="276"/>
    <cellStyle name="Currency 2 2 2 3" xfId="277"/>
    <cellStyle name="Currency 2 2 2 3 2" xfId="278"/>
    <cellStyle name="Currency 2 2 2 3 2 2" xfId="279"/>
    <cellStyle name="Currency 2 2 2 3 2 3" xfId="280"/>
    <cellStyle name="Currency 2 2 2 3 3" xfId="281"/>
    <cellStyle name="Currency 2 2 2 3 4" xfId="282"/>
    <cellStyle name="Currency 2 2 2 4" xfId="283"/>
    <cellStyle name="Currency 2 2 2 4 2" xfId="284"/>
    <cellStyle name="Currency 2 2 2 4 3" xfId="285"/>
    <cellStyle name="Currency 2 2 2 5" xfId="286"/>
    <cellStyle name="Currency 2 2 2 6" xfId="287"/>
    <cellStyle name="Currency 2 2 3" xfId="288"/>
    <cellStyle name="Currency 2 2 3 2" xfId="289"/>
    <cellStyle name="Currency 2 2 3 2 2" xfId="290"/>
    <cellStyle name="Currency 2 2 3 2 2 2" xfId="291"/>
    <cellStyle name="Currency 2 2 3 2 2 3" xfId="292"/>
    <cellStyle name="Currency 2 2 3 2 3" xfId="293"/>
    <cellStyle name="Currency 2 2 3 2 4" xfId="294"/>
    <cellStyle name="Currency 2 2 3 3" xfId="295"/>
    <cellStyle name="Currency 2 2 3 3 2" xfId="296"/>
    <cellStyle name="Currency 2 2 3 3 3" xfId="297"/>
    <cellStyle name="Currency 2 2 3 4" xfId="298"/>
    <cellStyle name="Currency 2 2 3 5" xfId="299"/>
    <cellStyle name="Currency 2 2 4" xfId="300"/>
    <cellStyle name="Currency 2 2 4 2" xfId="301"/>
    <cellStyle name="Currency 2 2 4 2 2" xfId="302"/>
    <cellStyle name="Currency 2 2 4 2 3" xfId="303"/>
    <cellStyle name="Currency 2 2 4 3" xfId="304"/>
    <cellStyle name="Currency 2 2 4 4" xfId="305"/>
    <cellStyle name="Currency 2 2 5" xfId="306"/>
    <cellStyle name="Currency 2 2 5 2" xfId="307"/>
    <cellStyle name="Currency 2 2 5 3" xfId="308"/>
    <cellStyle name="Currency 2 2 6" xfId="309"/>
    <cellStyle name="Currency 2 2 6 2" xfId="310"/>
    <cellStyle name="Currency 2 2 7" xfId="311"/>
    <cellStyle name="Currency 2 3" xfId="312"/>
    <cellStyle name="Currency 2 3 2" xfId="313"/>
    <cellStyle name="Currency 2 3 2 2" xfId="314"/>
    <cellStyle name="Currency 2 3 2 2 2" xfId="315"/>
    <cellStyle name="Currency 2 3 2 2 2 2" xfId="316"/>
    <cellStyle name="Currency 2 3 2 2 2 3" xfId="317"/>
    <cellStyle name="Currency 2 3 2 2 3" xfId="318"/>
    <cellStyle name="Currency 2 3 2 2 4" xfId="319"/>
    <cellStyle name="Currency 2 3 2 3" xfId="320"/>
    <cellStyle name="Currency 2 3 2 3 2" xfId="321"/>
    <cellStyle name="Currency 2 3 2 3 3" xfId="322"/>
    <cellStyle name="Currency 2 3 2 4" xfId="323"/>
    <cellStyle name="Currency 2 3 2 5" xfId="324"/>
    <cellStyle name="Currency 2 3 3" xfId="325"/>
    <cellStyle name="Currency 2 3 3 2" xfId="326"/>
    <cellStyle name="Currency 2 3 3 2 2" xfId="327"/>
    <cellStyle name="Currency 2 3 3 2 3" xfId="328"/>
    <cellStyle name="Currency 2 3 3 3" xfId="329"/>
    <cellStyle name="Currency 2 3 3 4" xfId="330"/>
    <cellStyle name="Currency 2 3 4" xfId="331"/>
    <cellStyle name="Currency 2 3 4 2" xfId="332"/>
    <cellStyle name="Currency 2 3 4 3" xfId="333"/>
    <cellStyle name="Currency 2 3 5" xfId="334"/>
    <cellStyle name="Currency 2 3 5 2" xfId="335"/>
    <cellStyle name="Currency 2 3 6" xfId="336"/>
    <cellStyle name="Currency 2 4" xfId="337"/>
    <cellStyle name="Currency 2 4 2" xfId="338"/>
    <cellStyle name="Currency 2 4 2 2" xfId="339"/>
    <cellStyle name="Currency 2 4 2 2 2" xfId="340"/>
    <cellStyle name="Currency 2 4 2 2 3" xfId="341"/>
    <cellStyle name="Currency 2 4 2 3" xfId="342"/>
    <cellStyle name="Currency 2 4 2 4" xfId="343"/>
    <cellStyle name="Currency 2 4 3" xfId="344"/>
    <cellStyle name="Currency 2 4 3 2" xfId="345"/>
    <cellStyle name="Currency 2 4 3 3" xfId="346"/>
    <cellStyle name="Currency 2 4 4" xfId="347"/>
    <cellStyle name="Currency 2 4 5" xfId="348"/>
    <cellStyle name="Currency 2 5" xfId="349"/>
    <cellStyle name="Currency 2 5 2" xfId="350"/>
    <cellStyle name="Currency 2 5 2 2" xfId="351"/>
    <cellStyle name="Currency 2 5 2 3" xfId="352"/>
    <cellStyle name="Currency 2 5 3" xfId="353"/>
    <cellStyle name="Currency 2 5 4" xfId="354"/>
    <cellStyle name="Currency 2 6" xfId="355"/>
    <cellStyle name="Currency 2 6 2" xfId="356"/>
    <cellStyle name="Currency 2 6 3" xfId="357"/>
    <cellStyle name="Currency 2 7" xfId="358"/>
    <cellStyle name="Currency 3" xfId="359"/>
    <cellStyle name="Currency 3 2" xfId="360"/>
    <cellStyle name="Currency 3 3" xfId="361"/>
    <cellStyle name="Currency 4" xfId="362"/>
    <cellStyle name="Currency 4 2" xfId="363"/>
    <cellStyle name="Currency 4 3" xfId="364"/>
    <cellStyle name="Currency 5" xfId="365"/>
    <cellStyle name="Currency 5 2" xfId="366"/>
    <cellStyle name="Currency 6" xfId="367"/>
    <cellStyle name="Currency 6 2" xfId="368"/>
    <cellStyle name="Currency 7" xfId="369"/>
    <cellStyle name="Currency 8" xfId="370"/>
    <cellStyle name="Currency 8 2" xfId="371"/>
    <cellStyle name="Currency 9" xfId="372"/>
    <cellStyle name="Emphasis 1" xfId="373"/>
    <cellStyle name="Emphasis 2" xfId="374"/>
    <cellStyle name="Emphasis 3" xfId="375"/>
    <cellStyle name="Explanatory Text 2" xfId="376"/>
    <cellStyle name="Good 2" xfId="377"/>
    <cellStyle name="Heading 1 2" xfId="378"/>
    <cellStyle name="Heading 2 2" xfId="379"/>
    <cellStyle name="Heading 3 2" xfId="380"/>
    <cellStyle name="Heading 4 2" xfId="381"/>
    <cellStyle name="Input 2" xfId="382"/>
    <cellStyle name="Linked Cell 2" xfId="383"/>
    <cellStyle name="Neutral 2" xfId="384"/>
    <cellStyle name="Normal" xfId="0" builtinId="0"/>
    <cellStyle name="Normal 10" xfId="385"/>
    <cellStyle name="Normal 10 2" xfId="386"/>
    <cellStyle name="Normal 11" xfId="387"/>
    <cellStyle name="Normal 11 2" xfId="388"/>
    <cellStyle name="Normal 12" xfId="389"/>
    <cellStyle name="Normal 12 2" xfId="390"/>
    <cellStyle name="Normal 13" xfId="391"/>
    <cellStyle name="Normal 13 2" xfId="392"/>
    <cellStyle name="Normal 14" xfId="393"/>
    <cellStyle name="Normal 14 2" xfId="394"/>
    <cellStyle name="Normal 15" xfId="395"/>
    <cellStyle name="Normal 15 2" xfId="396"/>
    <cellStyle name="Normal 16" xfId="397"/>
    <cellStyle name="Normal 16 2" xfId="398"/>
    <cellStyle name="Normal 17" xfId="399"/>
    <cellStyle name="Normal 17 2" xfId="400"/>
    <cellStyle name="Normal 18" xfId="401"/>
    <cellStyle name="Normal 18 2" xfId="402"/>
    <cellStyle name="Normal 19" xfId="403"/>
    <cellStyle name="Normal 19 2" xfId="404"/>
    <cellStyle name="Normal 2" xfId="405"/>
    <cellStyle name="Normal 2 2" xfId="406"/>
    <cellStyle name="Normal 2 2 2" xfId="407"/>
    <cellStyle name="Normal 2 2 2 2" xfId="408"/>
    <cellStyle name="Normal 2 2 2 2 2" xfId="409"/>
    <cellStyle name="Normal 2 2 2 2 2 2" xfId="410"/>
    <cellStyle name="Normal 2 2 2 2 3" xfId="411"/>
    <cellStyle name="Normal 2 2 2 3" xfId="412"/>
    <cellStyle name="Normal 2 2 2 3 2" xfId="413"/>
    <cellStyle name="Normal 2 2 2 4" xfId="414"/>
    <cellStyle name="Normal 2 2 3" xfId="415"/>
    <cellStyle name="Normal 2 2 3 2" xfId="416"/>
    <cellStyle name="Normal 2 2 3 2 2" xfId="417"/>
    <cellStyle name="Normal 2 2 3 3" xfId="418"/>
    <cellStyle name="Normal 2 2 4" xfId="419"/>
    <cellStyle name="Normal 2 2 4 2" xfId="420"/>
    <cellStyle name="Normal 2 2 5" xfId="421"/>
    <cellStyle name="Normal 2 3" xfId="422"/>
    <cellStyle name="Normal 2 3 2" xfId="423"/>
    <cellStyle name="Normal 2 3 2 2" xfId="424"/>
    <cellStyle name="Normal 2 3 2 2 2" xfId="425"/>
    <cellStyle name="Normal 2 3 2 3" xfId="426"/>
    <cellStyle name="Normal 2 3 3" xfId="427"/>
    <cellStyle name="Normal 2 3 3 2" xfId="428"/>
    <cellStyle name="Normal 2 3 4" xfId="429"/>
    <cellStyle name="Normal 2 4" xfId="430"/>
    <cellStyle name="Normal 2 4 2" xfId="431"/>
    <cellStyle name="Normal 2 4 2 2" xfId="432"/>
    <cellStyle name="Normal 2 4 3" xfId="433"/>
    <cellStyle name="Normal 2 5" xfId="434"/>
    <cellStyle name="Normal 2 5 2" xfId="435"/>
    <cellStyle name="Normal 2 6" xfId="436"/>
    <cellStyle name="Normal 2 7" xfId="437"/>
    <cellStyle name="Normal 2 7 2" xfId="438"/>
    <cellStyle name="Normal 20" xfId="439"/>
    <cellStyle name="Normal 20 2" xfId="440"/>
    <cellStyle name="Normal 21" xfId="441"/>
    <cellStyle name="Normal 21 2" xfId="442"/>
    <cellStyle name="Normal 22" xfId="443"/>
    <cellStyle name="Normal 22 2" xfId="444"/>
    <cellStyle name="Normal 23" xfId="445"/>
    <cellStyle name="Normal 23 2" xfId="446"/>
    <cellStyle name="Normal 24" xfId="447"/>
    <cellStyle name="Normal 24 2" xfId="448"/>
    <cellStyle name="Normal 25" xfId="449"/>
    <cellStyle name="Normal 25 2" xfId="450"/>
    <cellStyle name="Normal 26" xfId="451"/>
    <cellStyle name="Normal 26 2" xfId="452"/>
    <cellStyle name="Normal 27" xfId="453"/>
    <cellStyle name="Normal 27 2" xfId="454"/>
    <cellStyle name="Normal 28" xfId="455"/>
    <cellStyle name="Normal 29" xfId="456"/>
    <cellStyle name="Normal 29 2" xfId="457"/>
    <cellStyle name="Normal 3" xfId="458"/>
    <cellStyle name="Normal 3 2" xfId="459"/>
    <cellStyle name="Normal 3 3" xfId="460"/>
    <cellStyle name="Normal 30" xfId="461"/>
    <cellStyle name="Normal 30 2" xfId="462"/>
    <cellStyle name="Normal 31" xfId="463"/>
    <cellStyle name="Normal 31 2" xfId="464"/>
    <cellStyle name="Normal 32" xfId="465"/>
    <cellStyle name="Normal 33" xfId="466"/>
    <cellStyle name="Normal 4" xfId="467"/>
    <cellStyle name="Normal 4 2" xfId="468"/>
    <cellStyle name="Normal 4 3" xfId="469"/>
    <cellStyle name="Normal 5" xfId="470"/>
    <cellStyle name="Normal 5 2" xfId="471"/>
    <cellStyle name="Normal 5 3" xfId="472"/>
    <cellStyle name="Normal 6" xfId="473"/>
    <cellStyle name="Normal 6 2" xfId="474"/>
    <cellStyle name="Normal 7" xfId="475"/>
    <cellStyle name="Normal 7 2" xfId="476"/>
    <cellStyle name="Normal 8" xfId="477"/>
    <cellStyle name="Normal 8 2" xfId="478"/>
    <cellStyle name="Normal 9" xfId="479"/>
    <cellStyle name="Normal 9 2" xfId="480"/>
    <cellStyle name="Note 2" xfId="481"/>
    <cellStyle name="Note 3" xfId="482"/>
    <cellStyle name="Note 3 2" xfId="483"/>
    <cellStyle name="Output 2" xfId="484"/>
    <cellStyle name="Percent 2" xfId="485"/>
    <cellStyle name="Percent 2 2" xfId="486"/>
    <cellStyle name="Percent 2 2 2" xfId="487"/>
    <cellStyle name="Percent 2 2 2 2" xfId="488"/>
    <cellStyle name="Percent 2 2 2 2 2" xfId="489"/>
    <cellStyle name="Percent 2 2 2 2 2 2" xfId="490"/>
    <cellStyle name="Percent 2 2 2 2 2 2 2" xfId="491"/>
    <cellStyle name="Percent 2 2 2 2 2 2 3" xfId="492"/>
    <cellStyle name="Percent 2 2 2 2 2 3" xfId="493"/>
    <cellStyle name="Percent 2 2 2 2 2 4" xfId="494"/>
    <cellStyle name="Percent 2 2 2 2 3" xfId="495"/>
    <cellStyle name="Percent 2 2 2 2 3 2" xfId="496"/>
    <cellStyle name="Percent 2 2 2 2 3 3" xfId="497"/>
    <cellStyle name="Percent 2 2 2 2 4" xfId="498"/>
    <cellStyle name="Percent 2 2 2 2 5" xfId="499"/>
    <cellStyle name="Percent 2 2 2 3" xfId="500"/>
    <cellStyle name="Percent 2 2 2 3 2" xfId="501"/>
    <cellStyle name="Percent 2 2 2 3 2 2" xfId="502"/>
    <cellStyle name="Percent 2 2 2 3 2 3" xfId="503"/>
    <cellStyle name="Percent 2 2 2 3 3" xfId="504"/>
    <cellStyle name="Percent 2 2 2 3 4" xfId="505"/>
    <cellStyle name="Percent 2 2 2 4" xfId="506"/>
    <cellStyle name="Percent 2 2 2 4 2" xfId="507"/>
    <cellStyle name="Percent 2 2 2 4 3" xfId="508"/>
    <cellStyle name="Percent 2 2 2 5" xfId="509"/>
    <cellStyle name="Percent 2 2 2 6" xfId="510"/>
    <cellStyle name="Percent 2 2 3" xfId="511"/>
    <cellStyle name="Percent 2 2 3 2" xfId="512"/>
    <cellStyle name="Percent 2 2 3 2 2" xfId="513"/>
    <cellStyle name="Percent 2 2 3 2 2 2" xfId="514"/>
    <cellStyle name="Percent 2 2 3 2 2 3" xfId="515"/>
    <cellStyle name="Percent 2 2 3 2 3" xfId="516"/>
    <cellStyle name="Percent 2 2 3 2 4" xfId="517"/>
    <cellStyle name="Percent 2 2 3 3" xfId="518"/>
    <cellStyle name="Percent 2 2 3 3 2" xfId="519"/>
    <cellStyle name="Percent 2 2 3 3 3" xfId="520"/>
    <cellStyle name="Percent 2 2 3 4" xfId="521"/>
    <cellStyle name="Percent 2 2 3 5" xfId="522"/>
    <cellStyle name="Percent 2 2 4" xfId="523"/>
    <cellStyle name="Percent 2 2 4 2" xfId="524"/>
    <cellStyle name="Percent 2 2 4 2 2" xfId="525"/>
    <cellStyle name="Percent 2 2 4 2 3" xfId="526"/>
    <cellStyle name="Percent 2 2 4 3" xfId="527"/>
    <cellStyle name="Percent 2 2 4 4" xfId="528"/>
    <cellStyle name="Percent 2 2 5" xfId="529"/>
    <cellStyle name="Percent 2 2 5 2" xfId="530"/>
    <cellStyle name="Percent 2 2 5 3" xfId="531"/>
    <cellStyle name="Percent 2 2 6" xfId="532"/>
    <cellStyle name="Percent 2 2 7" xfId="533"/>
    <cellStyle name="Percent 2 3" xfId="534"/>
    <cellStyle name="Percent 2 3 2" xfId="535"/>
    <cellStyle name="Percent 2 3 2 2" xfId="536"/>
    <cellStyle name="Percent 2 3 2 2 2" xfId="537"/>
    <cellStyle name="Percent 2 3 2 2 2 2" xfId="538"/>
    <cellStyle name="Percent 2 3 2 2 2 3" xfId="539"/>
    <cellStyle name="Percent 2 3 2 2 3" xfId="540"/>
    <cellStyle name="Percent 2 3 2 2 4" xfId="541"/>
    <cellStyle name="Percent 2 3 2 3" xfId="542"/>
    <cellStyle name="Percent 2 3 2 3 2" xfId="543"/>
    <cellStyle name="Percent 2 3 2 3 3" xfId="544"/>
    <cellStyle name="Percent 2 3 2 4" xfId="545"/>
    <cellStyle name="Percent 2 3 2 5" xfId="546"/>
    <cellStyle name="Percent 2 3 3" xfId="547"/>
    <cellStyle name="Percent 2 3 3 2" xfId="548"/>
    <cellStyle name="Percent 2 3 3 2 2" xfId="549"/>
    <cellStyle name="Percent 2 3 3 2 3" xfId="550"/>
    <cellStyle name="Percent 2 3 3 3" xfId="551"/>
    <cellStyle name="Percent 2 3 3 4" xfId="552"/>
    <cellStyle name="Percent 2 3 4" xfId="553"/>
    <cellStyle name="Percent 2 3 4 2" xfId="554"/>
    <cellStyle name="Percent 2 3 4 3" xfId="555"/>
    <cellStyle name="Percent 2 3 5" xfId="556"/>
    <cellStyle name="Percent 2 3 6" xfId="557"/>
    <cellStyle name="Percent 2 4" xfId="558"/>
    <cellStyle name="Percent 2 4 2" xfId="559"/>
    <cellStyle name="Percent 2 4 2 2" xfId="560"/>
    <cellStyle name="Percent 2 4 2 2 2" xfId="561"/>
    <cellStyle name="Percent 2 4 2 2 3" xfId="562"/>
    <cellStyle name="Percent 2 4 2 3" xfId="563"/>
    <cellStyle name="Percent 2 4 2 4" xfId="564"/>
    <cellStyle name="Percent 2 4 3" xfId="565"/>
    <cellStyle name="Percent 2 4 3 2" xfId="566"/>
    <cellStyle name="Percent 2 4 3 3" xfId="567"/>
    <cellStyle name="Percent 2 4 4" xfId="568"/>
    <cellStyle name="Percent 2 4 5" xfId="569"/>
    <cellStyle name="Percent 2 5" xfId="570"/>
    <cellStyle name="Percent 2 5 2" xfId="571"/>
    <cellStyle name="Percent 2 5 2 2" xfId="572"/>
    <cellStyle name="Percent 2 5 2 3" xfId="573"/>
    <cellStyle name="Percent 2 5 3" xfId="574"/>
    <cellStyle name="Percent 2 5 4" xfId="575"/>
    <cellStyle name="Percent 2 6" xfId="576"/>
    <cellStyle name="Percent 2 6 2" xfId="577"/>
    <cellStyle name="Percent 2 6 3" xfId="578"/>
    <cellStyle name="Percent 2 7" xfId="579"/>
    <cellStyle name="Percent 2 8" xfId="580"/>
    <cellStyle name="Percent 3" xfId="581"/>
    <cellStyle name="Percent 4" xfId="582"/>
    <cellStyle name="SAPBEXaggData" xfId="583"/>
    <cellStyle name="SAPBEXaggDataEmph" xfId="584"/>
    <cellStyle name="SAPBEXaggItem" xfId="585"/>
    <cellStyle name="SAPBEXaggItemX" xfId="586"/>
    <cellStyle name="SAPBEXchaText" xfId="587"/>
    <cellStyle name="SAPBEXexcBad7" xfId="588"/>
    <cellStyle name="SAPBEXexcBad8" xfId="589"/>
    <cellStyle name="SAPBEXexcBad9" xfId="590"/>
    <cellStyle name="SAPBEXexcCritical4" xfId="591"/>
    <cellStyle name="SAPBEXexcCritical5" xfId="592"/>
    <cellStyle name="SAPBEXexcCritical6" xfId="593"/>
    <cellStyle name="SAPBEXexcGood1" xfId="594"/>
    <cellStyle name="SAPBEXexcGood2" xfId="595"/>
    <cellStyle name="SAPBEXexcGood3" xfId="596"/>
    <cellStyle name="SAPBEXfilterDrill" xfId="597"/>
    <cellStyle name="SAPBEXfilterItem" xfId="598"/>
    <cellStyle name="SAPBEXfilterText" xfId="599"/>
    <cellStyle name="SAPBEXformats" xfId="600"/>
    <cellStyle name="SAPBEXheaderItem" xfId="601"/>
    <cellStyle name="SAPBEXheaderText" xfId="602"/>
    <cellStyle name="SAPBEXHLevel0" xfId="603"/>
    <cellStyle name="SAPBEXHLevel0 2" xfId="604"/>
    <cellStyle name="SAPBEXHLevel0 2 2" xfId="605"/>
    <cellStyle name="SAPBEXHLevel0X" xfId="606"/>
    <cellStyle name="SAPBEXHLevel0X 2" xfId="607"/>
    <cellStyle name="SAPBEXHLevel0X 2 2" xfId="608"/>
    <cellStyle name="SAPBEXHLevel1" xfId="609"/>
    <cellStyle name="SAPBEXHLevel1 2" xfId="610"/>
    <cellStyle name="SAPBEXHLevel1 2 2" xfId="611"/>
    <cellStyle name="SAPBEXHLevel1X" xfId="612"/>
    <cellStyle name="SAPBEXHLevel1X 2" xfId="613"/>
    <cellStyle name="SAPBEXHLevel1X 2 2" xfId="614"/>
    <cellStyle name="SAPBEXHLevel2" xfId="615"/>
    <cellStyle name="SAPBEXHLevel2 2" xfId="616"/>
    <cellStyle name="SAPBEXHLevel2 2 2" xfId="617"/>
    <cellStyle name="SAPBEXHLevel2X" xfId="618"/>
    <cellStyle name="SAPBEXHLevel2X 2" xfId="619"/>
    <cellStyle name="SAPBEXHLevel2X 2 2" xfId="620"/>
    <cellStyle name="SAPBEXHLevel3" xfId="621"/>
    <cellStyle name="SAPBEXHLevel3 2" xfId="622"/>
    <cellStyle name="SAPBEXHLevel3 2 2" xfId="623"/>
    <cellStyle name="SAPBEXHLevel3X" xfId="624"/>
    <cellStyle name="SAPBEXHLevel3X 2" xfId="625"/>
    <cellStyle name="SAPBEXHLevel3X 2 2" xfId="626"/>
    <cellStyle name="SAPBEXinputData" xfId="627"/>
    <cellStyle name="SAPBEXinputData 2" xfId="628"/>
    <cellStyle name="SAPBEXinputData 2 2" xfId="629"/>
    <cellStyle name="SAPBEXresData" xfId="630"/>
    <cellStyle name="SAPBEXresDataEmph" xfId="631"/>
    <cellStyle name="SAPBEXresItem" xfId="632"/>
    <cellStyle name="SAPBEXresItemX" xfId="633"/>
    <cellStyle name="SAPBEXstdData" xfId="634"/>
    <cellStyle name="SAPBEXstdDataEmph" xfId="635"/>
    <cellStyle name="SAPBEXstdItem" xfId="636"/>
    <cellStyle name="SAPBEXstdItemX" xfId="637"/>
    <cellStyle name="SAPBEXtitle" xfId="638"/>
    <cellStyle name="SAPBEXundefined" xfId="639"/>
    <cellStyle name="Sheet Title" xfId="640"/>
    <cellStyle name="Title 2" xfId="641"/>
    <cellStyle name="Total 2" xfId="642"/>
    <cellStyle name="Warning Text 2" xfId="6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7" Type="http://schemas.openxmlformats.org/officeDocument/2006/relationships/styles" Target="styles.xml" />
  <Relationship Id="rId6" Type="http://schemas.openxmlformats.org/officeDocument/2006/relationships/theme" Target="theme/theme1.xml" />
  <Relationship Id="rId8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externalLink" Target="externalLinks/externalLink1.xml" />
  <Relationship Id="rId5" Type="http://schemas.openxmlformats.org/officeDocument/2006/relationships/externalLink" Target="externalLinks/externalLink3.xml" />
  <Relationship Id="rId4" Type="http://schemas.openxmlformats.org/officeDocument/2006/relationships/externalLink" Target="externalLinks/externalLink2.xml" />
  <Relationship Id="rId9" Type="http://schemas.openxmlformats.org/officeDocument/2006/relationships/calcChain" Target="calcChain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zoomScaleNormal="100" workbookViewId="0">
      <selection activeCell="A6" sqref="A6"/>
    </sheetView>
  </sheetViews>
  <sheetFormatPr defaultRowHeight="14.4"/>
  <cols>
    <col min="10" max="10" width="10.88671875" bestFit="1" customWidth="1"/>
    <col min="12" max="12" width="10.44140625" bestFit="1" customWidth="1"/>
    <col min="13" max="13" width="10.109375" bestFit="1" customWidth="1"/>
    <col min="14" max="14" width="3.109375" customWidth="1"/>
    <col min="24" max="24" width="10.88671875" bestFit="1" customWidth="1"/>
    <col min="25" max="25" width="8.109375" bestFit="1" customWidth="1"/>
    <col min="26" max="26" width="10.44140625" bestFit="1" customWidth="1"/>
    <col min="27" max="27" width="10.109375" bestFit="1" customWidth="1"/>
    <col min="28" max="28" width="3.33203125" customWidth="1"/>
    <col min="29" max="29" width="20.88671875" bestFit="1" customWidth="1"/>
    <col min="30" max="30" width="10.44140625" bestFit="1" customWidth="1"/>
  </cols>
  <sheetData>
    <row r="1" spans="1:30">
      <c r="A1" s="20" t="s">
        <v>17</v>
      </c>
    </row>
    <row r="2" spans="1:30">
      <c r="A2" s="20" t="s">
        <v>18</v>
      </c>
    </row>
    <row r="3" spans="1:30">
      <c r="A3" s="20" t="s">
        <v>19</v>
      </c>
    </row>
    <row r="4" spans="1:30">
      <c r="A4" s="20" t="s">
        <v>21</v>
      </c>
    </row>
    <row r="5" spans="1:30">
      <c r="A5" s="20" t="s">
        <v>20</v>
      </c>
    </row>
    <row r="6" spans="1:30" ht="15" thickBot="1">
      <c r="A6" s="20" t="s">
        <v>23</v>
      </c>
    </row>
    <row r="7" spans="1:30" ht="21.6" thickBot="1">
      <c r="A7" s="21" t="s">
        <v>14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O7" s="21" t="s">
        <v>13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C7" s="15" t="s">
        <v>15</v>
      </c>
      <c r="AD7" s="19">
        <f>STDEV(P9:AA23)*SQRT(COUNT(P9:AA23)/15)</f>
        <v>0.47746443872684752</v>
      </c>
    </row>
    <row r="8" spans="1:30">
      <c r="A8" s="5" t="s">
        <v>0</v>
      </c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8</v>
      </c>
      <c r="J8" s="6" t="s">
        <v>9</v>
      </c>
      <c r="K8" s="6" t="s">
        <v>10</v>
      </c>
      <c r="L8" s="6" t="s">
        <v>11</v>
      </c>
      <c r="M8" s="7" t="s">
        <v>12</v>
      </c>
      <c r="O8" s="5" t="s">
        <v>0</v>
      </c>
      <c r="P8" s="6" t="s">
        <v>1</v>
      </c>
      <c r="Q8" s="6" t="s">
        <v>2</v>
      </c>
      <c r="R8" s="6" t="s">
        <v>3</v>
      </c>
      <c r="S8" s="6" t="s">
        <v>4</v>
      </c>
      <c r="T8" s="6" t="s">
        <v>5</v>
      </c>
      <c r="U8" s="6" t="s">
        <v>6</v>
      </c>
      <c r="V8" s="6" t="s">
        <v>7</v>
      </c>
      <c r="W8" s="6" t="s">
        <v>8</v>
      </c>
      <c r="X8" s="6" t="s">
        <v>9</v>
      </c>
      <c r="Y8" s="6" t="s">
        <v>10</v>
      </c>
      <c r="Z8" s="6" t="s">
        <v>11</v>
      </c>
      <c r="AA8" s="7" t="s">
        <v>12</v>
      </c>
    </row>
    <row r="9" spans="1:30">
      <c r="A9" s="5">
        <v>2002</v>
      </c>
      <c r="B9" s="1">
        <v>3.4119219467577642</v>
      </c>
      <c r="C9" s="1">
        <v>3.3615151205185949</v>
      </c>
      <c r="D9" s="1">
        <v>3.6033471052200756</v>
      </c>
      <c r="E9" s="1">
        <v>4.248475072300085</v>
      </c>
      <c r="F9" s="1">
        <v>4.0908183696589804</v>
      </c>
      <c r="G9" s="1">
        <v>3.9595158643541044</v>
      </c>
      <c r="H9" s="1">
        <v>3.7744640933235245</v>
      </c>
      <c r="I9" s="1">
        <v>3.3273053958148511</v>
      </c>
      <c r="J9" s="1">
        <v>3.5223150745838829</v>
      </c>
      <c r="K9" s="1">
        <v>4.1296531118661397</v>
      </c>
      <c r="L9" s="1">
        <v>4.821123314478994</v>
      </c>
      <c r="M9" s="2">
        <v>5.1142924884056571</v>
      </c>
      <c r="O9" s="5">
        <v>2002</v>
      </c>
      <c r="P9" s="1"/>
      <c r="Q9" s="8">
        <f>LN(C9/B9)</f>
        <v>-1.4883952207903731E-2</v>
      </c>
      <c r="R9" s="8">
        <f t="shared" ref="R9:AA23" si="0">LN(D9/C9)</f>
        <v>6.9471363897842808E-2</v>
      </c>
      <c r="S9" s="8">
        <f t="shared" si="0"/>
        <v>0.16469694707131449</v>
      </c>
      <c r="T9" s="8">
        <f t="shared" si="0"/>
        <v>-3.781507161176912E-2</v>
      </c>
      <c r="U9" s="8">
        <f t="shared" si="0"/>
        <v>-3.2623279104247921E-2</v>
      </c>
      <c r="V9" s="8">
        <f t="shared" si="0"/>
        <v>-4.7863350726299402E-2</v>
      </c>
      <c r="W9" s="8">
        <f t="shared" si="0"/>
        <v>-0.12609562461487209</v>
      </c>
      <c r="X9" s="8">
        <f t="shared" si="0"/>
        <v>5.6955679093739518E-2</v>
      </c>
      <c r="Y9" s="8">
        <f t="shared" si="0"/>
        <v>0.15907494609237557</v>
      </c>
      <c r="Z9" s="8">
        <f t="shared" si="0"/>
        <v>0.15481354254523205</v>
      </c>
      <c r="AA9" s="8">
        <f t="shared" si="0"/>
        <v>5.9032115192659891E-2</v>
      </c>
    </row>
    <row r="10" spans="1:30">
      <c r="A10" s="5">
        <v>2003</v>
      </c>
      <c r="B10" s="1">
        <v>5.7776550582068671</v>
      </c>
      <c r="C10" s="1">
        <v>8.0109574196749573</v>
      </c>
      <c r="D10" s="1">
        <v>10.352118849744237</v>
      </c>
      <c r="E10" s="1">
        <v>6.2472575132598118</v>
      </c>
      <c r="F10" s="1">
        <v>6.1291008158039633</v>
      </c>
      <c r="G10" s="1">
        <v>7.1416450702946701</v>
      </c>
      <c r="H10" s="1">
        <v>5.3627638035607106</v>
      </c>
      <c r="I10" s="1">
        <v>5.5273778998393173</v>
      </c>
      <c r="J10" s="1">
        <v>4.1476433196699976</v>
      </c>
      <c r="K10" s="1">
        <v>4.1031741527576608</v>
      </c>
      <c r="L10" s="1">
        <v>4.4595310541277904</v>
      </c>
      <c r="M10" s="2">
        <v>4.8036717274811336</v>
      </c>
      <c r="O10" s="5">
        <v>2003</v>
      </c>
      <c r="P10" s="9">
        <f>LN(B10/M9)</f>
        <v>0.12195883219484673</v>
      </c>
      <c r="Q10" s="8">
        <f t="shared" ref="Q10:Q23" si="1">LN(C10/B10)</f>
        <v>0.32681238089276471</v>
      </c>
      <c r="R10" s="8">
        <f t="shared" si="0"/>
        <v>0.25638093655452709</v>
      </c>
      <c r="S10" s="8">
        <f t="shared" si="0"/>
        <v>-0.50504864897127566</v>
      </c>
      <c r="T10" s="8">
        <f t="shared" si="0"/>
        <v>-1.9094516220703014E-2</v>
      </c>
      <c r="U10" s="8">
        <f t="shared" si="0"/>
        <v>0.15289509846586655</v>
      </c>
      <c r="V10" s="8">
        <f t="shared" si="0"/>
        <v>-0.28646367463374378</v>
      </c>
      <c r="W10" s="8">
        <f t="shared" si="0"/>
        <v>3.0234066742838531E-2</v>
      </c>
      <c r="X10" s="8">
        <f t="shared" si="0"/>
        <v>-0.28717324576183539</v>
      </c>
      <c r="Y10" s="8">
        <f t="shared" si="0"/>
        <v>-1.0779440378191433E-2</v>
      </c>
      <c r="Z10" s="8">
        <f t="shared" si="0"/>
        <v>8.3282757905321733E-2</v>
      </c>
      <c r="AA10" s="8">
        <f t="shared" si="0"/>
        <v>7.4336953029653735E-2</v>
      </c>
    </row>
    <row r="11" spans="1:30">
      <c r="A11" s="5">
        <v>2004</v>
      </c>
      <c r="B11" s="1">
        <v>6.3264975723995693</v>
      </c>
      <c r="C11" s="1">
        <v>6.1468775240142266</v>
      </c>
      <c r="D11" s="1">
        <v>5.7203132988198693</v>
      </c>
      <c r="E11" s="1">
        <v>5.7925069485770573</v>
      </c>
      <c r="F11" s="1">
        <v>6.4514437614068392</v>
      </c>
      <c r="G11" s="1">
        <v>6.1567599788481715</v>
      </c>
      <c r="H11" s="1">
        <v>5.81439260002856</v>
      </c>
      <c r="I11" s="1">
        <v>5.7559631431782039</v>
      </c>
      <c r="J11" s="1">
        <v>4.9605975447162161</v>
      </c>
      <c r="K11" s="1">
        <v>5.3022351886693615</v>
      </c>
      <c r="L11" s="1">
        <v>7.6135913744988395</v>
      </c>
      <c r="M11" s="2">
        <v>7.600526869316111</v>
      </c>
      <c r="O11" s="5">
        <v>2004</v>
      </c>
      <c r="P11" s="9">
        <f t="shared" ref="P11:P23" si="2">LN(B11/M10)</f>
        <v>0.27536620820863755</v>
      </c>
      <c r="Q11" s="8">
        <f t="shared" si="1"/>
        <v>-2.8802543715096607E-2</v>
      </c>
      <c r="R11" s="8">
        <f t="shared" si="0"/>
        <v>-7.1920656799963983E-2</v>
      </c>
      <c r="S11" s="8">
        <f t="shared" si="0"/>
        <v>1.2541600492682142E-2</v>
      </c>
      <c r="T11" s="8">
        <f t="shared" si="0"/>
        <v>0.10773876783189432</v>
      </c>
      <c r="U11" s="8">
        <f t="shared" si="0"/>
        <v>-4.6753283026230899E-2</v>
      </c>
      <c r="V11" s="8">
        <f t="shared" si="0"/>
        <v>-5.721433518948791E-2</v>
      </c>
      <c r="W11" s="8">
        <f t="shared" si="0"/>
        <v>-1.009994071739077E-2</v>
      </c>
      <c r="X11" s="8">
        <f t="shared" si="0"/>
        <v>-0.1487101795985461</v>
      </c>
      <c r="Y11" s="8">
        <f t="shared" si="0"/>
        <v>6.6602259158986238E-2</v>
      </c>
      <c r="Z11" s="8">
        <f t="shared" si="0"/>
        <v>0.36180652350368891</v>
      </c>
      <c r="AA11" s="8">
        <f t="shared" si="0"/>
        <v>-1.7174190688595522E-3</v>
      </c>
    </row>
    <row r="12" spans="1:30">
      <c r="A12" s="5">
        <v>2005</v>
      </c>
      <c r="B12" s="1">
        <v>6.9021041496352682</v>
      </c>
      <c r="C12" s="1">
        <v>7.0259116265979591</v>
      </c>
      <c r="D12" s="1">
        <v>7.1495143824336687</v>
      </c>
      <c r="E12" s="1">
        <v>8.0161487683734762</v>
      </c>
      <c r="F12" s="1">
        <v>7.3326861182499687</v>
      </c>
      <c r="G12" s="1">
        <v>7.0759483607290594</v>
      </c>
      <c r="H12" s="1">
        <v>8.0215962859026568</v>
      </c>
      <c r="I12" s="1">
        <v>9.0781367681284717</v>
      </c>
      <c r="J12" s="1">
        <v>13.35769984748894</v>
      </c>
      <c r="K12" s="1">
        <v>14.748997790288321</v>
      </c>
      <c r="L12" s="1">
        <v>13.310839196694072</v>
      </c>
      <c r="M12" s="2">
        <v>12.336852526948505</v>
      </c>
      <c r="O12" s="5">
        <v>2005</v>
      </c>
      <c r="P12" s="9">
        <f t="shared" si="2"/>
        <v>-9.6391255461286629E-2</v>
      </c>
      <c r="Q12" s="8">
        <f t="shared" si="1"/>
        <v>1.7778661373141432E-2</v>
      </c>
      <c r="R12" s="8">
        <f t="shared" si="0"/>
        <v>1.7439460147307777E-2</v>
      </c>
      <c r="S12" s="8">
        <f t="shared" si="0"/>
        <v>0.11441366724051898</v>
      </c>
      <c r="T12" s="8">
        <f t="shared" si="0"/>
        <v>-8.9116198906035032E-2</v>
      </c>
      <c r="U12" s="8">
        <f t="shared" si="0"/>
        <v>-3.5640425727566497E-2</v>
      </c>
      <c r="V12" s="8">
        <f t="shared" si="0"/>
        <v>0.12543596174991634</v>
      </c>
      <c r="W12" s="8">
        <f t="shared" si="0"/>
        <v>0.12373152959304107</v>
      </c>
      <c r="X12" s="8">
        <f t="shared" si="0"/>
        <v>0.38622401637344417</v>
      </c>
      <c r="Y12" s="8">
        <f t="shared" si="0"/>
        <v>9.9082147874314228E-2</v>
      </c>
      <c r="Z12" s="8">
        <f t="shared" si="0"/>
        <v>-0.1025964535470761</v>
      </c>
      <c r="AA12" s="8">
        <f t="shared" si="0"/>
        <v>-7.5987757211914739E-2</v>
      </c>
    </row>
    <row r="13" spans="1:30">
      <c r="A13" s="5">
        <v>2006</v>
      </c>
      <c r="B13" s="1">
        <v>11.048148867543048</v>
      </c>
      <c r="C13" s="1">
        <v>9.0657324280318328</v>
      </c>
      <c r="D13" s="1">
        <v>7.7026312673634285</v>
      </c>
      <c r="E13" s="1">
        <v>7.9568025164505292</v>
      </c>
      <c r="F13" s="1">
        <v>7.6643924693213501</v>
      </c>
      <c r="G13" s="1">
        <v>6.8348675661602387</v>
      </c>
      <c r="H13" s="1">
        <v>6.6608272686059227</v>
      </c>
      <c r="I13" s="1">
        <v>7.9815647426231768</v>
      </c>
      <c r="J13" s="1">
        <v>7.2967096571768533</v>
      </c>
      <c r="K13" s="1">
        <v>5.1227724957030656</v>
      </c>
      <c r="L13" s="1">
        <v>7.9981058466380741</v>
      </c>
      <c r="M13" s="2">
        <v>8.8835510390142698</v>
      </c>
      <c r="O13" s="5">
        <v>2006</v>
      </c>
      <c r="P13" s="9">
        <f t="shared" si="2"/>
        <v>-0.11032803266634962</v>
      </c>
      <c r="Q13" s="8">
        <f t="shared" si="1"/>
        <v>-0.19776125233204506</v>
      </c>
      <c r="R13" s="8">
        <f t="shared" si="0"/>
        <v>-0.16293964477901826</v>
      </c>
      <c r="S13" s="8">
        <f t="shared" si="0"/>
        <v>3.2465231722597888E-2</v>
      </c>
      <c r="T13" s="8">
        <f t="shared" si="0"/>
        <v>-3.7441976422432049E-2</v>
      </c>
      <c r="U13" s="8">
        <f t="shared" si="0"/>
        <v>-0.11454815466790123</v>
      </c>
      <c r="V13" s="8">
        <f t="shared" si="0"/>
        <v>-2.5793402808387662E-2</v>
      </c>
      <c r="W13" s="8">
        <f t="shared" si="0"/>
        <v>0.18089078393172886</v>
      </c>
      <c r="X13" s="8">
        <f t="shared" si="0"/>
        <v>-8.9710960624827432E-2</v>
      </c>
      <c r="Y13" s="8">
        <f t="shared" si="0"/>
        <v>-0.35372771909206829</v>
      </c>
      <c r="Z13" s="8">
        <f t="shared" si="0"/>
        <v>0.44550894891680831</v>
      </c>
      <c r="AA13" s="8">
        <f t="shared" si="0"/>
        <v>0.10499662437420643</v>
      </c>
    </row>
    <row r="14" spans="1:30">
      <c r="A14" s="5">
        <v>2007</v>
      </c>
      <c r="B14" s="1">
        <v>6.7796280703464875</v>
      </c>
      <c r="C14" s="1">
        <v>7.9246824773728317</v>
      </c>
      <c r="D14" s="1">
        <v>8.3029824175487015</v>
      </c>
      <c r="E14" s="1">
        <v>8.4296728514320574</v>
      </c>
      <c r="F14" s="1">
        <v>8.3777311866584689</v>
      </c>
      <c r="G14" s="1">
        <v>8.4362742496802685</v>
      </c>
      <c r="H14" s="1">
        <v>7.7606670343562918</v>
      </c>
      <c r="I14" s="1">
        <v>7.3830142315990548</v>
      </c>
      <c r="J14" s="1">
        <v>6.7978531997906675</v>
      </c>
      <c r="K14" s="1">
        <v>7.4219823493671742</v>
      </c>
      <c r="L14" s="1">
        <v>8.0440804348507555</v>
      </c>
      <c r="M14" s="2">
        <v>8.0018275036993725</v>
      </c>
      <c r="O14" s="5">
        <v>2007</v>
      </c>
      <c r="P14" s="9">
        <f t="shared" si="2"/>
        <v>-0.27027912528299491</v>
      </c>
      <c r="Q14" s="8">
        <f t="shared" si="1"/>
        <v>0.15606000944747553</v>
      </c>
      <c r="R14" s="8">
        <f t="shared" si="0"/>
        <v>4.66325246613866E-2</v>
      </c>
      <c r="S14" s="8">
        <f t="shared" si="0"/>
        <v>1.5143185925998634E-2</v>
      </c>
      <c r="T14" s="8">
        <f t="shared" si="0"/>
        <v>-6.1808272133831998E-3</v>
      </c>
      <c r="U14" s="8">
        <f t="shared" si="0"/>
        <v>6.9636351453352067E-3</v>
      </c>
      <c r="V14" s="8">
        <f t="shared" si="0"/>
        <v>-8.3472482996822431E-2</v>
      </c>
      <c r="W14" s="8">
        <f t="shared" si="0"/>
        <v>-4.988630084400944E-2</v>
      </c>
      <c r="X14" s="8">
        <f t="shared" si="0"/>
        <v>-8.2575131269221475E-2</v>
      </c>
      <c r="Y14" s="8">
        <f t="shared" si="0"/>
        <v>8.7839328061782213E-2</v>
      </c>
      <c r="Z14" s="8">
        <f t="shared" si="0"/>
        <v>8.049028673517461E-2</v>
      </c>
      <c r="AA14" s="8">
        <f t="shared" si="0"/>
        <v>-5.2665176659984865E-3</v>
      </c>
    </row>
    <row r="15" spans="1:30">
      <c r="A15" s="5">
        <v>2008</v>
      </c>
      <c r="B15" s="1">
        <v>7.6906059267192415</v>
      </c>
      <c r="C15" s="1">
        <v>8.5489991552026261</v>
      </c>
      <c r="D15" s="1">
        <v>9.4070991380631099</v>
      </c>
      <c r="E15" s="1">
        <v>10.122702957860991</v>
      </c>
      <c r="F15" s="1">
        <v>11.861588508006664</v>
      </c>
      <c r="G15" s="1">
        <v>12.822767857923381</v>
      </c>
      <c r="H15" s="1">
        <v>13.757281397846269</v>
      </c>
      <c r="I15" s="1">
        <v>9.8376014080380418</v>
      </c>
      <c r="J15" s="1">
        <v>9.0513450335142807</v>
      </c>
      <c r="K15" s="1">
        <v>7.6710626015030705</v>
      </c>
      <c r="L15" s="1">
        <v>6.7153421242827154</v>
      </c>
      <c r="M15" s="2">
        <v>7.1253290713694755</v>
      </c>
      <c r="O15" s="5">
        <v>2008</v>
      </c>
      <c r="P15" s="9">
        <f t="shared" si="2"/>
        <v>-3.9670379029084497E-2</v>
      </c>
      <c r="Q15" s="8">
        <f t="shared" si="1"/>
        <v>0.10581464370062911</v>
      </c>
      <c r="R15" s="8">
        <f t="shared" si="0"/>
        <v>9.5650413462908229E-2</v>
      </c>
      <c r="S15" s="8">
        <f t="shared" si="0"/>
        <v>7.3316087205943473E-2</v>
      </c>
      <c r="T15" s="8">
        <f t="shared" si="0"/>
        <v>0.15852460398646787</v>
      </c>
      <c r="U15" s="8">
        <f t="shared" si="0"/>
        <v>7.7917006862080251E-2</v>
      </c>
      <c r="V15" s="8">
        <f t="shared" si="0"/>
        <v>7.0345910410951548E-2</v>
      </c>
      <c r="W15" s="8">
        <f t="shared" si="0"/>
        <v>-0.33535631814987849</v>
      </c>
      <c r="X15" s="8">
        <f t="shared" si="0"/>
        <v>-8.329855284792366E-2</v>
      </c>
      <c r="Y15" s="8">
        <f t="shared" si="0"/>
        <v>-0.16545822341169522</v>
      </c>
      <c r="Z15" s="8">
        <f t="shared" si="0"/>
        <v>-0.13306036780707578</v>
      </c>
      <c r="AA15" s="8">
        <f t="shared" si="0"/>
        <v>5.9261132605962191E-2</v>
      </c>
    </row>
    <row r="16" spans="1:30">
      <c r="A16" s="5">
        <v>2009</v>
      </c>
      <c r="B16" s="1">
        <v>6.276778350525686</v>
      </c>
      <c r="C16" s="1">
        <v>4.6745369433519306</v>
      </c>
      <c r="D16" s="1">
        <v>4.0532510042549728</v>
      </c>
      <c r="E16" s="1">
        <v>3.908229401816389</v>
      </c>
      <c r="F16" s="1">
        <v>3.6264928581387106</v>
      </c>
      <c r="G16" s="1">
        <v>3.7741196291707979</v>
      </c>
      <c r="H16" s="1">
        <v>3.8454157070159121</v>
      </c>
      <c r="I16" s="1">
        <v>3.6713190979622659</v>
      </c>
      <c r="J16" s="1">
        <v>2.9975033600116361</v>
      </c>
      <c r="K16" s="1">
        <v>3.989433073013978</v>
      </c>
      <c r="L16" s="1">
        <v>4.2630872683140195</v>
      </c>
      <c r="M16" s="2">
        <v>4.7877376566279679</v>
      </c>
      <c r="O16" s="5">
        <v>2009</v>
      </c>
      <c r="P16" s="9">
        <f t="shared" si="2"/>
        <v>-0.12679906320239892</v>
      </c>
      <c r="Q16" s="8">
        <f t="shared" si="1"/>
        <v>-0.29472673905663449</v>
      </c>
      <c r="R16" s="8">
        <f t="shared" si="0"/>
        <v>-0.14261083207115297</v>
      </c>
      <c r="S16" s="8">
        <f t="shared" si="0"/>
        <v>-3.6434843188510577E-2</v>
      </c>
      <c r="T16" s="8">
        <f t="shared" si="0"/>
        <v>-7.4818406559202619E-2</v>
      </c>
      <c r="U16" s="8">
        <f t="shared" si="0"/>
        <v>3.990111822177015E-2</v>
      </c>
      <c r="V16" s="8">
        <f t="shared" si="0"/>
        <v>1.8714568685046225E-2</v>
      </c>
      <c r="W16" s="8">
        <f t="shared" si="0"/>
        <v>-4.6330688646823014E-2</v>
      </c>
      <c r="X16" s="8">
        <f t="shared" si="0"/>
        <v>-0.20277129586875989</v>
      </c>
      <c r="Y16" s="8">
        <f t="shared" si="0"/>
        <v>0.28586940498565006</v>
      </c>
      <c r="Z16" s="8">
        <f t="shared" si="0"/>
        <v>6.6344474834448067E-2</v>
      </c>
      <c r="AA16" s="8">
        <f t="shared" si="0"/>
        <v>0.11606438566880727</v>
      </c>
    </row>
    <row r="17" spans="1:27">
      <c r="A17" s="10">
        <v>2010</v>
      </c>
      <c r="B17" s="1">
        <v>6.0971163426252506</v>
      </c>
      <c r="C17" s="1">
        <v>5.4903032614267095</v>
      </c>
      <c r="D17" s="1">
        <v>4.8325772699933207</v>
      </c>
      <c r="E17" s="1">
        <v>3.9975426784153711</v>
      </c>
      <c r="F17" s="1">
        <v>4.3823707630199262</v>
      </c>
      <c r="G17" s="1">
        <v>4.5364960891375175</v>
      </c>
      <c r="H17" s="1">
        <v>4.9350352407051625</v>
      </c>
      <c r="I17" s="1">
        <v>4.9836240142380781</v>
      </c>
      <c r="J17" s="1">
        <v>3.8763942969182001</v>
      </c>
      <c r="K17" s="1">
        <v>3.8630335179552513</v>
      </c>
      <c r="L17" s="1">
        <v>3.5426264403128682</v>
      </c>
      <c r="M17" s="2">
        <v>4.592482783447891</v>
      </c>
      <c r="O17" s="10">
        <v>2010</v>
      </c>
      <c r="P17" s="9">
        <f t="shared" si="2"/>
        <v>0.241757934343898</v>
      </c>
      <c r="Q17" s="8">
        <f t="shared" si="1"/>
        <v>-0.10483243581833333</v>
      </c>
      <c r="R17" s="8">
        <f t="shared" si="0"/>
        <v>-0.12760357124684571</v>
      </c>
      <c r="S17" s="8">
        <f t="shared" si="0"/>
        <v>-0.18970007967902539</v>
      </c>
      <c r="T17" s="8">
        <f t="shared" si="0"/>
        <v>9.1910006104911013E-2</v>
      </c>
      <c r="U17" s="8">
        <f t="shared" si="0"/>
        <v>3.4565079488707448E-2</v>
      </c>
      <c r="V17" s="8">
        <f t="shared" si="0"/>
        <v>8.4204886294523371E-2</v>
      </c>
      <c r="W17" s="8">
        <f t="shared" si="0"/>
        <v>9.797526250119426E-3</v>
      </c>
      <c r="X17" s="8">
        <f t="shared" si="0"/>
        <v>-0.25125192343808594</v>
      </c>
      <c r="Y17" s="8">
        <f t="shared" si="0"/>
        <v>-3.4526563345954908E-3</v>
      </c>
      <c r="Z17" s="8">
        <f t="shared" si="0"/>
        <v>-8.6584375969325902E-2</v>
      </c>
      <c r="AA17" s="8">
        <f t="shared" si="0"/>
        <v>0.25955240491740589</v>
      </c>
    </row>
    <row r="18" spans="1:27">
      <c r="A18" s="10">
        <v>2011</v>
      </c>
      <c r="B18" s="1">
        <v>4.4329844979329591</v>
      </c>
      <c r="C18" s="1">
        <v>4.3667868323100762</v>
      </c>
      <c r="D18" s="1">
        <v>4.0003070944881598</v>
      </c>
      <c r="E18" s="1">
        <v>4.4021358190568671</v>
      </c>
      <c r="F18" s="1">
        <v>4.5148549753801452</v>
      </c>
      <c r="G18" s="1">
        <v>4.5112005165921429</v>
      </c>
      <c r="H18" s="1">
        <v>4.5452509482783032</v>
      </c>
      <c r="I18" s="1">
        <v>4.5127895461560179</v>
      </c>
      <c r="J18" s="1">
        <v>4.027642275918911</v>
      </c>
      <c r="K18" s="1">
        <v>3.8466983727533668</v>
      </c>
      <c r="L18" s="1">
        <v>3.5400749685560315</v>
      </c>
      <c r="M18" s="2">
        <v>3.4263481416592039</v>
      </c>
      <c r="O18" s="10">
        <v>2011</v>
      </c>
      <c r="P18" s="9">
        <f t="shared" si="2"/>
        <v>-3.5347730472136039E-2</v>
      </c>
      <c r="Q18" s="8">
        <f t="shared" si="1"/>
        <v>-1.5045598777025321E-2</v>
      </c>
      <c r="R18" s="8">
        <f t="shared" si="0"/>
        <v>-8.7656328215008503E-2</v>
      </c>
      <c r="S18" s="8">
        <f t="shared" si="0"/>
        <v>9.5718704776260224E-2</v>
      </c>
      <c r="T18" s="8">
        <f t="shared" si="0"/>
        <v>2.528322915727076E-2</v>
      </c>
      <c r="U18" s="8">
        <f t="shared" si="0"/>
        <v>-8.0975770444583427E-4</v>
      </c>
      <c r="V18" s="8">
        <f t="shared" si="0"/>
        <v>7.5196322237665566E-3</v>
      </c>
      <c r="W18" s="8">
        <f t="shared" si="0"/>
        <v>-7.1674532942131953E-3</v>
      </c>
      <c r="X18" s="8">
        <f t="shared" si="0"/>
        <v>-0.11373432539588234</v>
      </c>
      <c r="Y18" s="8">
        <f t="shared" si="0"/>
        <v>-4.5965946696323888E-2</v>
      </c>
      <c r="Z18" s="8">
        <f t="shared" si="0"/>
        <v>-8.3067310381776241E-2</v>
      </c>
      <c r="AA18" s="8">
        <f t="shared" si="0"/>
        <v>-3.2652892210010491E-2</v>
      </c>
    </row>
    <row r="19" spans="1:27">
      <c r="A19" s="10">
        <v>2012</v>
      </c>
      <c r="B19" s="1">
        <v>3.1143157121760594</v>
      </c>
      <c r="C19" s="1">
        <v>2.7281364403736212</v>
      </c>
      <c r="D19" s="1">
        <v>2.4421416406698491</v>
      </c>
      <c r="E19" s="1">
        <v>2.2789745307661939</v>
      </c>
      <c r="F19" s="1">
        <v>2.2262938744655334</v>
      </c>
      <c r="G19" s="1">
        <v>2.5916246652611696</v>
      </c>
      <c r="H19" s="1">
        <v>3.0114701106070871</v>
      </c>
      <c r="I19" s="1">
        <v>3.1900003954833118</v>
      </c>
      <c r="J19" s="1">
        <v>2.8208735999656898</v>
      </c>
      <c r="K19" s="1">
        <v>3.1967540120798308</v>
      </c>
      <c r="L19" s="1">
        <v>3.6467340973460978</v>
      </c>
      <c r="M19" s="2">
        <v>3.7590698890652852</v>
      </c>
      <c r="O19" s="10">
        <v>2012</v>
      </c>
      <c r="P19" s="9">
        <f t="shared" si="2"/>
        <v>-9.5485559226182279E-2</v>
      </c>
      <c r="Q19" s="8">
        <f t="shared" si="1"/>
        <v>-0.13239069951321822</v>
      </c>
      <c r="R19" s="8">
        <f t="shared" si="0"/>
        <v>-0.11074337761145969</v>
      </c>
      <c r="S19" s="8">
        <f t="shared" si="0"/>
        <v>-6.9149801335841157E-2</v>
      </c>
      <c r="T19" s="8">
        <f t="shared" si="0"/>
        <v>-2.3387311366270275E-2</v>
      </c>
      <c r="U19" s="8">
        <f t="shared" si="0"/>
        <v>0.15194669971910807</v>
      </c>
      <c r="V19" s="8">
        <f t="shared" si="0"/>
        <v>0.15014340543180341</v>
      </c>
      <c r="W19" s="8">
        <f t="shared" si="0"/>
        <v>5.7592672405133057E-2</v>
      </c>
      <c r="X19" s="8">
        <f t="shared" si="0"/>
        <v>-0.12297441657496119</v>
      </c>
      <c r="Y19" s="8">
        <f t="shared" si="0"/>
        <v>0.12508929956021561</v>
      </c>
      <c r="Z19" s="8">
        <f t="shared" si="0"/>
        <v>0.13169607544235604</v>
      </c>
      <c r="AA19" s="8">
        <f t="shared" si="0"/>
        <v>3.0339557671054018E-2</v>
      </c>
    </row>
    <row r="20" spans="1:27">
      <c r="A20" s="10">
        <v>2013</v>
      </c>
      <c r="B20" s="1">
        <v>3.4579415138354248</v>
      </c>
      <c r="C20" s="1">
        <v>3.3623563871910704</v>
      </c>
      <c r="D20" s="1">
        <v>3.6812314242075588</v>
      </c>
      <c r="E20" s="1">
        <v>4.2173363944772833</v>
      </c>
      <c r="F20" s="1">
        <v>4.3337370595593665</v>
      </c>
      <c r="G20" s="1">
        <v>4.2910551155338874</v>
      </c>
      <c r="H20" s="1">
        <v>3.8835426708532039</v>
      </c>
      <c r="I20" s="1">
        <v>3.6155590634561294</v>
      </c>
      <c r="J20" s="1">
        <v>3.7302991138573125</v>
      </c>
      <c r="K20" s="1">
        <v>3.6452931187582513</v>
      </c>
      <c r="L20" s="1">
        <v>3.6458070530233453</v>
      </c>
      <c r="M20" s="2">
        <v>4.0709482623861506</v>
      </c>
      <c r="O20" s="10">
        <v>2013</v>
      </c>
      <c r="P20" s="9">
        <f t="shared" si="2"/>
        <v>-8.3498083045545402E-2</v>
      </c>
      <c r="Q20" s="8">
        <f t="shared" si="1"/>
        <v>-2.8031439939020488E-2</v>
      </c>
      <c r="R20" s="8">
        <f t="shared" si="0"/>
        <v>9.0605288462552475E-2</v>
      </c>
      <c r="S20" s="8">
        <f t="shared" si="0"/>
        <v>0.13595642027390592</v>
      </c>
      <c r="T20" s="8">
        <f t="shared" si="0"/>
        <v>2.7226489420956825E-2</v>
      </c>
      <c r="U20" s="8">
        <f t="shared" si="0"/>
        <v>-9.8975816675689107E-3</v>
      </c>
      <c r="V20" s="8">
        <f t="shared" si="0"/>
        <v>-9.9784853828485121E-2</v>
      </c>
      <c r="W20" s="8">
        <f t="shared" si="0"/>
        <v>-7.1501301869466002E-2</v>
      </c>
      <c r="X20" s="8">
        <f t="shared" si="0"/>
        <v>3.124192714452485E-2</v>
      </c>
      <c r="Y20" s="8">
        <f t="shared" si="0"/>
        <v>-2.3051642926919719E-2</v>
      </c>
      <c r="Z20" s="8">
        <f t="shared" si="0"/>
        <v>1.409757797413797E-4</v>
      </c>
      <c r="AA20" s="8">
        <f t="shared" si="0"/>
        <v>0.11029820594216351</v>
      </c>
    </row>
    <row r="21" spans="1:27">
      <c r="A21" s="10">
        <v>2014</v>
      </c>
      <c r="B21" s="1">
        <v>4.5738594351972077</v>
      </c>
      <c r="C21" s="1">
        <v>5.843869634368442</v>
      </c>
      <c r="D21" s="1">
        <v>5.0073074428616184</v>
      </c>
      <c r="E21" s="1">
        <v>4.7520547563165056</v>
      </c>
      <c r="F21" s="1">
        <v>4.867316790301091</v>
      </c>
      <c r="G21" s="1">
        <v>4.7299441558605197</v>
      </c>
      <c r="H21" s="1">
        <v>4.4402682757282284</v>
      </c>
      <c r="I21" s="1">
        <v>3.9416044724102011</v>
      </c>
      <c r="J21" s="1">
        <v>4.0535871531592811</v>
      </c>
      <c r="K21" s="1">
        <v>4.044091970782282</v>
      </c>
      <c r="L21" s="1">
        <v>3.9056964661835134</v>
      </c>
      <c r="M21" s="2">
        <v>4.1796795270776883</v>
      </c>
      <c r="O21" s="10">
        <v>2014</v>
      </c>
      <c r="P21" s="9">
        <f t="shared" si="2"/>
        <v>0.11648140324588985</v>
      </c>
      <c r="Q21" s="8">
        <f t="shared" si="1"/>
        <v>0.245035822172599</v>
      </c>
      <c r="R21" s="8">
        <f t="shared" si="0"/>
        <v>-0.15449485196528251</v>
      </c>
      <c r="S21" s="8">
        <f t="shared" si="0"/>
        <v>-5.2321229283581912E-2</v>
      </c>
      <c r="T21" s="8">
        <f t="shared" si="0"/>
        <v>2.3965713384560865E-2</v>
      </c>
      <c r="U21" s="8">
        <f t="shared" si="0"/>
        <v>-2.862942211023255E-2</v>
      </c>
      <c r="V21" s="8">
        <f t="shared" si="0"/>
        <v>-6.3198598982080065E-2</v>
      </c>
      <c r="W21" s="8">
        <f t="shared" si="0"/>
        <v>-0.11912693016439668</v>
      </c>
      <c r="X21" s="8">
        <f t="shared" si="0"/>
        <v>2.8014339016522422E-2</v>
      </c>
      <c r="Y21" s="8">
        <f t="shared" si="0"/>
        <v>-2.3451625048256796E-3</v>
      </c>
      <c r="Z21" s="8">
        <f t="shared" si="0"/>
        <v>-3.4820923622882187E-2</v>
      </c>
      <c r="AA21" s="8">
        <f t="shared" si="0"/>
        <v>6.7798455629778168E-2</v>
      </c>
    </row>
    <row r="22" spans="1:27">
      <c r="A22" s="10">
        <v>2015</v>
      </c>
      <c r="B22" s="1">
        <v>3.1937434133487144</v>
      </c>
      <c r="C22" s="1">
        <v>2.9310115534962327</v>
      </c>
      <c r="D22" s="1">
        <v>2.9307433467935504</v>
      </c>
      <c r="E22" s="1">
        <v>2.6577734525328434</v>
      </c>
      <c r="F22" s="1">
        <v>2.6966636596404117</v>
      </c>
      <c r="G22" s="1">
        <v>2.8874228435956484</v>
      </c>
      <c r="H22" s="1">
        <v>2.8793147733523616</v>
      </c>
      <c r="I22" s="1">
        <v>2.9559679497504341</v>
      </c>
      <c r="J22" s="1">
        <v>2.7243239751585269</v>
      </c>
      <c r="K22" s="1">
        <v>2.5484157399199301</v>
      </c>
      <c r="L22" s="1">
        <v>2.0992581764970413</v>
      </c>
      <c r="M22" s="2">
        <v>2.1559406999170827</v>
      </c>
      <c r="O22" s="10">
        <v>2015</v>
      </c>
      <c r="P22" s="9">
        <f t="shared" si="2"/>
        <v>-0.2690408628230947</v>
      </c>
      <c r="Q22" s="8">
        <f t="shared" si="1"/>
        <v>-8.5846109062755499E-2</v>
      </c>
      <c r="R22" s="8">
        <f t="shared" si="0"/>
        <v>-9.1510719036047184E-5</v>
      </c>
      <c r="S22" s="8">
        <f t="shared" si="0"/>
        <v>-9.7767368475993724E-2</v>
      </c>
      <c r="T22" s="8">
        <f t="shared" si="0"/>
        <v>1.4526602958187957E-2</v>
      </c>
      <c r="U22" s="8">
        <f t="shared" si="0"/>
        <v>6.8349027346641431E-2</v>
      </c>
      <c r="V22" s="8">
        <f t="shared" si="0"/>
        <v>-2.8120147385544449E-3</v>
      </c>
      <c r="W22" s="8">
        <f t="shared" si="0"/>
        <v>2.627382066854184E-2</v>
      </c>
      <c r="X22" s="8">
        <f t="shared" si="0"/>
        <v>-8.1605845761196991E-2</v>
      </c>
      <c r="Y22" s="8">
        <f t="shared" si="0"/>
        <v>-6.6748427192892923E-2</v>
      </c>
      <c r="Z22" s="8">
        <f t="shared" si="0"/>
        <v>-0.19388785459909835</v>
      </c>
      <c r="AA22" s="8">
        <f t="shared" si="0"/>
        <v>2.6643114956785046E-2</v>
      </c>
    </row>
    <row r="23" spans="1:27" ht="15" thickBot="1">
      <c r="A23" s="11">
        <v>2016</v>
      </c>
      <c r="B23" s="3">
        <v>2.403221314905251</v>
      </c>
      <c r="C23" s="3">
        <v>2.2057783385141838</v>
      </c>
      <c r="D23" s="3">
        <v>1.7559334083615705</v>
      </c>
      <c r="E23" s="3">
        <v>1.9283552367760337</v>
      </c>
      <c r="F23" s="3">
        <v>2.0094257936769062</v>
      </c>
      <c r="G23" s="3">
        <v>2.1695323858836013</v>
      </c>
      <c r="H23" s="3">
        <v>2.9895875933774749</v>
      </c>
      <c r="I23" s="3">
        <v>2.7928824273935455</v>
      </c>
      <c r="J23" s="3">
        <v>2.9383704290874233</v>
      </c>
      <c r="K23" s="3">
        <v>3.0111509757089809</v>
      </c>
      <c r="L23" s="3">
        <v>2.7288839988137346</v>
      </c>
      <c r="M23" s="4">
        <v>3.3538681170788203</v>
      </c>
      <c r="O23" s="11">
        <v>2016</v>
      </c>
      <c r="P23" s="9">
        <f t="shared" si="2"/>
        <v>0.10858290394120844</v>
      </c>
      <c r="Q23" s="8">
        <f t="shared" si="1"/>
        <v>-8.5729617331522512E-2</v>
      </c>
      <c r="R23" s="8">
        <f t="shared" si="0"/>
        <v>-0.22807986245299081</v>
      </c>
      <c r="S23" s="8">
        <f t="shared" si="0"/>
        <v>9.3666858507486003E-2</v>
      </c>
      <c r="T23" s="8">
        <f t="shared" si="0"/>
        <v>4.1181575814566787E-2</v>
      </c>
      <c r="U23" s="8">
        <f t="shared" si="0"/>
        <v>7.6662647484200028E-2</v>
      </c>
      <c r="V23" s="8">
        <f t="shared" si="0"/>
        <v>0.32062379529850954</v>
      </c>
      <c r="W23" s="8">
        <f t="shared" si="0"/>
        <v>-6.8061258631497742E-2</v>
      </c>
      <c r="X23" s="8">
        <f t="shared" si="0"/>
        <v>5.0780961240585627E-2</v>
      </c>
      <c r="Y23" s="8">
        <f t="shared" si="0"/>
        <v>2.4467237764785217E-2</v>
      </c>
      <c r="Z23" s="8">
        <f t="shared" si="0"/>
        <v>-9.84296556516773E-2</v>
      </c>
      <c r="AA23" s="8">
        <f t="shared" si="0"/>
        <v>0.20622160756683414</v>
      </c>
    </row>
  </sheetData>
  <mergeCells count="2">
    <mergeCell ref="A7:M7"/>
    <mergeCell ref="O7:AA7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workbookViewId="0">
      <selection activeCell="A6" sqref="A6"/>
    </sheetView>
  </sheetViews>
  <sheetFormatPr defaultRowHeight="14.4"/>
  <cols>
    <col min="12" max="12" width="10.44140625" bestFit="1" customWidth="1"/>
    <col min="13" max="13" width="10.109375" bestFit="1" customWidth="1"/>
    <col min="14" max="14" width="2.44140625" customWidth="1"/>
    <col min="15" max="15" width="16" bestFit="1" customWidth="1"/>
    <col min="16" max="16" width="13" customWidth="1"/>
    <col min="17" max="17" width="8.88671875" bestFit="1" customWidth="1"/>
    <col min="18" max="23" width="8.33203125" bestFit="1" customWidth="1"/>
    <col min="24" max="24" width="10.88671875" bestFit="1" customWidth="1"/>
    <col min="25" max="25" width="8.33203125" bestFit="1" customWidth="1"/>
    <col min="26" max="26" width="10.44140625" bestFit="1" customWidth="1"/>
    <col min="27" max="27" width="10.109375" bestFit="1" customWidth="1"/>
    <col min="28" max="28" width="5" customWidth="1"/>
    <col min="29" max="29" width="20.88671875" bestFit="1" customWidth="1"/>
    <col min="30" max="30" width="10.44140625" bestFit="1" customWidth="1"/>
  </cols>
  <sheetData>
    <row r="1" spans="1:30">
      <c r="A1" s="20" t="s">
        <v>17</v>
      </c>
    </row>
    <row r="2" spans="1:30">
      <c r="A2" s="20" t="s">
        <v>18</v>
      </c>
    </row>
    <row r="3" spans="1:30">
      <c r="A3" s="20" t="s">
        <v>19</v>
      </c>
    </row>
    <row r="4" spans="1:30">
      <c r="A4" s="20" t="s">
        <v>21</v>
      </c>
    </row>
    <row r="5" spans="1:30">
      <c r="A5" s="20" t="s">
        <v>20</v>
      </c>
    </row>
    <row r="6" spans="1:30" ht="15" thickBot="1">
      <c r="A6" s="20" t="s">
        <v>22</v>
      </c>
    </row>
    <row r="7" spans="1:30" ht="21.6" thickBot="1">
      <c r="A7" s="21" t="s">
        <v>16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3"/>
      <c r="O7" s="21" t="s">
        <v>13</v>
      </c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  <c r="AC7" s="17" t="s">
        <v>15</v>
      </c>
      <c r="AD7" s="19">
        <f>STDEV(P9:AA23)*SQRT(COUNT(P9:AA23)/15)</f>
        <v>0.15610740122937755</v>
      </c>
    </row>
    <row r="8" spans="1:30">
      <c r="A8" s="16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8</v>
      </c>
      <c r="J8" s="12" t="s">
        <v>9</v>
      </c>
      <c r="K8" s="12" t="s">
        <v>10</v>
      </c>
      <c r="L8" s="12" t="s">
        <v>11</v>
      </c>
      <c r="M8" s="13" t="s">
        <v>12</v>
      </c>
      <c r="O8" s="16" t="s">
        <v>0</v>
      </c>
      <c r="P8" s="12" t="s">
        <v>1</v>
      </c>
      <c r="Q8" s="12" t="s">
        <v>2</v>
      </c>
      <c r="R8" s="12" t="s">
        <v>3</v>
      </c>
      <c r="S8" s="12" t="s">
        <v>4</v>
      </c>
      <c r="T8" s="12" t="s">
        <v>5</v>
      </c>
      <c r="U8" s="12" t="s">
        <v>6</v>
      </c>
      <c r="V8" s="12" t="s">
        <v>7</v>
      </c>
      <c r="W8" s="12" t="s">
        <v>8</v>
      </c>
      <c r="X8" s="12" t="s">
        <v>9</v>
      </c>
      <c r="Y8" s="12" t="s">
        <v>10</v>
      </c>
      <c r="Z8" s="12" t="s">
        <v>11</v>
      </c>
      <c r="AA8" s="13" t="s">
        <v>12</v>
      </c>
    </row>
    <row r="9" spans="1:30">
      <c r="A9" s="10">
        <v>2002</v>
      </c>
      <c r="B9" s="1">
        <v>1.7171717171717171</v>
      </c>
      <c r="C9" s="1">
        <v>1.7471313131313133</v>
      </c>
      <c r="D9" s="1">
        <v>1.6996161616161616</v>
      </c>
      <c r="E9" s="1">
        <v>1.7440454545454545</v>
      </c>
      <c r="F9" s="1">
        <v>1.7294141414141415</v>
      </c>
      <c r="G9" s="1">
        <v>1.7273282828282825</v>
      </c>
      <c r="H9" s="1">
        <v>1.7565656565656567</v>
      </c>
      <c r="I9" s="1">
        <v>1.7566868686868689</v>
      </c>
      <c r="J9" s="1">
        <v>1.7292929292929293</v>
      </c>
      <c r="K9" s="1">
        <v>1.7708838383838381</v>
      </c>
      <c r="L9" s="1">
        <v>1.7595959595959596</v>
      </c>
      <c r="M9" s="1">
        <v>1.7523888888888888</v>
      </c>
      <c r="O9" s="10">
        <v>2002</v>
      </c>
      <c r="P9" s="14"/>
      <c r="Q9" s="8">
        <f t="shared" ref="Q9:Q23" si="0">LN(C9/B9)</f>
        <v>1.7296606340706528E-2</v>
      </c>
      <c r="R9" s="8">
        <f t="shared" ref="R9:R23" si="1">LN(D9/C9)</f>
        <v>-2.7572754972605244E-2</v>
      </c>
      <c r="S9" s="8">
        <f t="shared" ref="S9:S23" si="2">LN(E9/D9)</f>
        <v>2.5804950249525768E-2</v>
      </c>
      <c r="T9" s="8">
        <f t="shared" ref="T9:T23" si="3">LN(F9/E9)</f>
        <v>-8.4246839587347085E-3</v>
      </c>
      <c r="U9" s="8">
        <f t="shared" ref="U9:U23" si="4">LN(G9/F9)</f>
        <v>-1.2068349810464359E-3</v>
      </c>
      <c r="V9" s="8">
        <f t="shared" ref="V9:V23" si="5">LN(H9/G9)</f>
        <v>1.6784701632129688E-2</v>
      </c>
      <c r="W9" s="8">
        <f t="shared" ref="W9:W23" si="6">LN(I9/H9)</f>
        <v>6.9002794640621616E-5</v>
      </c>
      <c r="X9" s="8">
        <f t="shared" ref="X9:X23" si="7">LN(J9/I9)</f>
        <v>-1.5716960447236222E-2</v>
      </c>
      <c r="Y9" s="8">
        <f t="shared" ref="Y9:Y23" si="8">LN(K9/J9)</f>
        <v>2.3766152101780541E-2</v>
      </c>
      <c r="Z9" s="8">
        <f t="shared" ref="Z9:Z23" si="9">LN(L9/K9)</f>
        <v>-6.3945513910199465E-3</v>
      </c>
      <c r="AA9" s="8">
        <f t="shared" ref="AA9:AA23" si="10">LN(M9/L9)</f>
        <v>-4.1042778570989031E-3</v>
      </c>
    </row>
    <row r="10" spans="1:30">
      <c r="A10" s="10">
        <v>2003</v>
      </c>
      <c r="B10" s="1">
        <v>1.7026060606060605</v>
      </c>
      <c r="C10" s="1">
        <v>1.6959545454545455</v>
      </c>
      <c r="D10" s="1">
        <v>1.8414242424242424</v>
      </c>
      <c r="E10" s="1">
        <v>1.9764393939393938</v>
      </c>
      <c r="F10" s="1">
        <v>1.7315858585858586</v>
      </c>
      <c r="G10" s="1">
        <v>1.7008484848484848</v>
      </c>
      <c r="H10" s="1">
        <v>1.7374696969696968</v>
      </c>
      <c r="I10" s="1">
        <v>1.7144848484848485</v>
      </c>
      <c r="J10" s="1">
        <v>1.7585858585858585</v>
      </c>
      <c r="K10" s="1">
        <v>1.7351565656565655</v>
      </c>
      <c r="L10" s="1">
        <v>1.7200454545454544</v>
      </c>
      <c r="M10" s="1">
        <v>1.7029898989898991</v>
      </c>
      <c r="O10" s="10">
        <f>+O9+1</f>
        <v>2003</v>
      </c>
      <c r="P10" s="8">
        <f t="shared" ref="P10:P23" si="11">LN(B10/M9)</f>
        <v>-2.8819882346962981E-2</v>
      </c>
      <c r="Q10" s="8">
        <f t="shared" si="0"/>
        <v>-3.9143180983528042E-3</v>
      </c>
      <c r="R10" s="8">
        <f t="shared" si="1"/>
        <v>8.2293581017106196E-2</v>
      </c>
      <c r="S10" s="8">
        <f t="shared" si="2"/>
        <v>7.0757622961605482E-2</v>
      </c>
      <c r="T10" s="8">
        <f t="shared" si="3"/>
        <v>-0.13225927008260188</v>
      </c>
      <c r="U10" s="8">
        <f t="shared" si="4"/>
        <v>-1.7910434594270001E-2</v>
      </c>
      <c r="V10" s="8">
        <f t="shared" si="5"/>
        <v>2.1302622428503327E-2</v>
      </c>
      <c r="W10" s="8">
        <f t="shared" si="6"/>
        <v>-1.3317202109130406E-2</v>
      </c>
      <c r="X10" s="8">
        <f t="shared" si="7"/>
        <v>2.5397341036942866E-2</v>
      </c>
      <c r="Y10" s="8">
        <f t="shared" si="8"/>
        <v>-1.3412347740568565E-2</v>
      </c>
      <c r="Z10" s="8">
        <f t="shared" si="9"/>
        <v>-8.7469313615009953E-3</v>
      </c>
      <c r="AA10" s="8">
        <f t="shared" si="10"/>
        <v>-9.9652471781639298E-3</v>
      </c>
    </row>
    <row r="11" spans="1:30">
      <c r="A11" s="10">
        <v>2004</v>
      </c>
      <c r="B11" s="1">
        <v>1.7833333333333334</v>
      </c>
      <c r="C11" s="1">
        <v>1.8541161616161617</v>
      </c>
      <c r="D11" s="1">
        <v>1.9654030303030303</v>
      </c>
      <c r="E11" s="1">
        <v>1.9354949494949494</v>
      </c>
      <c r="F11" s="1">
        <v>1.9673737373737374</v>
      </c>
      <c r="G11" s="1">
        <v>1.979469696969697</v>
      </c>
      <c r="H11" s="1">
        <v>1.9491818181818181</v>
      </c>
      <c r="I11" s="1">
        <v>2.0252979797979798</v>
      </c>
      <c r="J11" s="1">
        <v>2.3868989898989899</v>
      </c>
      <c r="K11" s="1">
        <v>2.2676767676767677</v>
      </c>
      <c r="L11" s="1">
        <v>2.1898636363636363</v>
      </c>
      <c r="M11" s="1">
        <v>2.1639898989898989</v>
      </c>
      <c r="O11" s="10">
        <f t="shared" ref="O11:O16" si="12">+O10+1</f>
        <v>2004</v>
      </c>
      <c r="P11" s="8">
        <f t="shared" si="11"/>
        <v>4.6098801880485853E-2</v>
      </c>
      <c r="Q11" s="8">
        <f t="shared" si="0"/>
        <v>3.8923847534539868E-2</v>
      </c>
      <c r="R11" s="8">
        <f t="shared" si="1"/>
        <v>5.8289208995744787E-2</v>
      </c>
      <c r="S11" s="8">
        <f t="shared" si="2"/>
        <v>-1.5334247143793202E-2</v>
      </c>
      <c r="T11" s="8">
        <f t="shared" si="3"/>
        <v>1.6336443480921687E-2</v>
      </c>
      <c r="U11" s="8">
        <f t="shared" si="4"/>
        <v>6.1294539131311315E-3</v>
      </c>
      <c r="V11" s="8">
        <f t="shared" si="5"/>
        <v>-1.5419274912768784E-2</v>
      </c>
      <c r="W11" s="8">
        <f t="shared" si="6"/>
        <v>3.8307136142866877E-2</v>
      </c>
      <c r="X11" s="8">
        <f t="shared" si="7"/>
        <v>0.16427818945300662</v>
      </c>
      <c r="Y11" s="8">
        <f t="shared" si="8"/>
        <v>-5.1239172655735417E-2</v>
      </c>
      <c r="Z11" s="8">
        <f t="shared" si="9"/>
        <v>-3.491658165857129E-2</v>
      </c>
      <c r="AA11" s="8">
        <f t="shared" si="10"/>
        <v>-1.1885582165391212E-2</v>
      </c>
    </row>
    <row r="12" spans="1:30">
      <c r="A12" s="10">
        <v>2005</v>
      </c>
      <c r="B12" s="1">
        <v>2.1873737373737372</v>
      </c>
      <c r="C12" s="1">
        <v>2.2262626262626259</v>
      </c>
      <c r="D12" s="1">
        <v>2.353429292929293</v>
      </c>
      <c r="E12" s="1">
        <v>2.2131313131313131</v>
      </c>
      <c r="F12" s="1">
        <v>2.1939393939393939</v>
      </c>
      <c r="G12" s="1">
        <v>2.0929292929292926</v>
      </c>
      <c r="H12" s="1">
        <v>2.1136666666666666</v>
      </c>
      <c r="I12" s="1">
        <v>2.0939393939393938</v>
      </c>
      <c r="J12" s="1">
        <v>2.5883838383838382</v>
      </c>
      <c r="K12" s="1">
        <v>2.415151515151515</v>
      </c>
      <c r="L12" s="1">
        <v>2.2757575757575759</v>
      </c>
      <c r="M12" s="1">
        <v>2.2270202020202019</v>
      </c>
      <c r="O12" s="10">
        <f t="shared" si="12"/>
        <v>2005</v>
      </c>
      <c r="P12" s="8">
        <f t="shared" si="11"/>
        <v>1.0747924302289219E-2</v>
      </c>
      <c r="Q12" s="8">
        <f t="shared" si="0"/>
        <v>1.7622609618123654E-2</v>
      </c>
      <c r="R12" s="8">
        <f t="shared" si="1"/>
        <v>5.5549310893829432E-2</v>
      </c>
      <c r="S12" s="8">
        <f t="shared" si="2"/>
        <v>-6.146514157116785E-2</v>
      </c>
      <c r="T12" s="8">
        <f t="shared" si="3"/>
        <v>-8.7096585416404342E-3</v>
      </c>
      <c r="U12" s="8">
        <f t="shared" si="4"/>
        <v>-4.713407767445249E-2</v>
      </c>
      <c r="V12" s="8">
        <f t="shared" si="5"/>
        <v>9.859535799046866E-3</v>
      </c>
      <c r="W12" s="8">
        <f t="shared" si="6"/>
        <v>-9.3770267426409697E-3</v>
      </c>
      <c r="X12" s="8">
        <f t="shared" si="7"/>
        <v>0.211986511010884</v>
      </c>
      <c r="Y12" s="8">
        <f t="shared" si="8"/>
        <v>-6.9271655988338829E-2</v>
      </c>
      <c r="Z12" s="8">
        <f t="shared" si="9"/>
        <v>-5.9449027026080202E-2</v>
      </c>
      <c r="AA12" s="8">
        <f t="shared" si="10"/>
        <v>-2.1648537663954345E-2</v>
      </c>
    </row>
    <row r="13" spans="1:30">
      <c r="A13" s="10">
        <v>2006</v>
      </c>
      <c r="B13" s="1">
        <v>2.2034292929292927</v>
      </c>
      <c r="C13" s="1">
        <v>2.2938333333333336</v>
      </c>
      <c r="D13" s="1">
        <v>2.2216919191919189</v>
      </c>
      <c r="E13" s="1">
        <v>2.3049343434343434</v>
      </c>
      <c r="F13" s="1">
        <v>2.3153030303030304</v>
      </c>
      <c r="G13" s="1">
        <v>2.4039999999999999</v>
      </c>
      <c r="H13" s="1">
        <v>2.3779292929292928</v>
      </c>
      <c r="I13" s="1">
        <v>2.5118585858585858</v>
      </c>
      <c r="J13" s="1">
        <v>2.5390656565656564</v>
      </c>
      <c r="K13" s="1">
        <v>2.5716732323232323</v>
      </c>
      <c r="L13" s="1">
        <v>2.5109545454545454</v>
      </c>
      <c r="M13" s="1">
        <v>2.5342070707070707</v>
      </c>
      <c r="O13" s="10">
        <f t="shared" si="12"/>
        <v>2006</v>
      </c>
      <c r="P13" s="8">
        <f t="shared" si="11"/>
        <v>-1.0649543382261591E-2</v>
      </c>
      <c r="Q13" s="8">
        <f t="shared" si="0"/>
        <v>4.0209446511947675E-2</v>
      </c>
      <c r="R13" s="8">
        <f t="shared" si="1"/>
        <v>-3.195533139339321E-2</v>
      </c>
      <c r="S13" s="8">
        <f t="shared" si="2"/>
        <v>3.6783160256712882E-2</v>
      </c>
      <c r="T13" s="8">
        <f t="shared" si="3"/>
        <v>4.4883859580800598E-3</v>
      </c>
      <c r="U13" s="8">
        <f t="shared" si="4"/>
        <v>3.7593439082220743E-2</v>
      </c>
      <c r="V13" s="8">
        <f t="shared" si="5"/>
        <v>-1.0903952686088642E-2</v>
      </c>
      <c r="W13" s="8">
        <f t="shared" si="6"/>
        <v>5.4792887595970965E-2</v>
      </c>
      <c r="X13" s="8">
        <f t="shared" si="7"/>
        <v>1.0773210027747129E-2</v>
      </c>
      <c r="Y13" s="8">
        <f t="shared" si="8"/>
        <v>1.2760588607655473E-2</v>
      </c>
      <c r="Z13" s="8">
        <f t="shared" si="9"/>
        <v>-2.389377237528429E-2</v>
      </c>
      <c r="AA13" s="8">
        <f t="shared" si="10"/>
        <v>9.2178176498844897E-3</v>
      </c>
    </row>
    <row r="14" spans="1:30">
      <c r="A14" s="10">
        <v>2007</v>
      </c>
      <c r="B14" s="1">
        <v>2.6028838383838382</v>
      </c>
      <c r="C14" s="1">
        <v>2.618989898989899</v>
      </c>
      <c r="D14" s="1">
        <v>2.5248484848484845</v>
      </c>
      <c r="E14" s="1">
        <v>2.6294545454545455</v>
      </c>
      <c r="F14" s="1">
        <v>2.6637121212121211</v>
      </c>
      <c r="G14" s="1">
        <v>2.6978484848484849</v>
      </c>
      <c r="H14" s="1">
        <v>2.6446313131313133</v>
      </c>
      <c r="I14" s="1">
        <v>2.5914141414141416</v>
      </c>
      <c r="J14" s="1">
        <v>2.662722222222222</v>
      </c>
      <c r="K14" s="1">
        <v>2.6560606060606062</v>
      </c>
      <c r="L14" s="1">
        <v>2.7101010101010097</v>
      </c>
      <c r="M14" s="1">
        <v>2.7287878787878785</v>
      </c>
      <c r="O14" s="10">
        <f t="shared" si="12"/>
        <v>2007</v>
      </c>
      <c r="P14" s="8">
        <f t="shared" si="11"/>
        <v>2.6739203470732092E-2</v>
      </c>
      <c r="Q14" s="8">
        <f t="shared" si="0"/>
        <v>6.1687097351235554E-3</v>
      </c>
      <c r="R14" s="8">
        <f t="shared" si="1"/>
        <v>-3.6607653772411146E-2</v>
      </c>
      <c r="S14" s="8">
        <f t="shared" si="2"/>
        <v>4.0595372588044076E-2</v>
      </c>
      <c r="T14" s="8">
        <f t="shared" si="3"/>
        <v>1.2944256716560795E-2</v>
      </c>
      <c r="U14" s="8">
        <f t="shared" si="4"/>
        <v>1.2733913656190655E-2</v>
      </c>
      <c r="V14" s="8">
        <f t="shared" si="5"/>
        <v>-1.9922932413015938E-2</v>
      </c>
      <c r="W14" s="8">
        <f t="shared" si="6"/>
        <v>-2.032793822068657E-2</v>
      </c>
      <c r="X14" s="8">
        <f t="shared" si="7"/>
        <v>2.7145264044690379E-2</v>
      </c>
      <c r="Y14" s="8">
        <f t="shared" si="8"/>
        <v>-2.5049413973110132E-3</v>
      </c>
      <c r="Z14" s="8">
        <f t="shared" si="9"/>
        <v>2.0141857396224965E-2</v>
      </c>
      <c r="AA14" s="8">
        <f t="shared" si="10"/>
        <v>6.8716028584962828E-3</v>
      </c>
    </row>
    <row r="15" spans="1:30">
      <c r="A15" s="10">
        <v>2008</v>
      </c>
      <c r="B15" s="1">
        <v>2.7181818181818183</v>
      </c>
      <c r="C15" s="1">
        <v>2.9217171717171717</v>
      </c>
      <c r="D15" s="1">
        <v>2.7542929292929292</v>
      </c>
      <c r="E15" s="1">
        <v>2.5868686868686868</v>
      </c>
      <c r="F15" s="1">
        <v>2.6247474747474744</v>
      </c>
      <c r="G15" s="1">
        <v>2.6626262626262625</v>
      </c>
      <c r="H15" s="1">
        <v>2.7242424242424241</v>
      </c>
      <c r="I15" s="1">
        <v>2.7257575757575756</v>
      </c>
      <c r="J15" s="1">
        <v>3.0464646464646465</v>
      </c>
      <c r="K15" s="1">
        <v>2.7248131313131312</v>
      </c>
      <c r="L15" s="1">
        <v>2.6851666666666665</v>
      </c>
      <c r="M15" s="1">
        <v>3.1405454545454545</v>
      </c>
      <c r="O15" s="10">
        <f t="shared" si="12"/>
        <v>2008</v>
      </c>
      <c r="P15" s="8">
        <f t="shared" si="11"/>
        <v>-3.8943025572145359E-3</v>
      </c>
      <c r="Q15" s="8">
        <f t="shared" si="0"/>
        <v>7.2208308340925731E-2</v>
      </c>
      <c r="R15" s="8">
        <f t="shared" si="1"/>
        <v>-5.9010756258979308E-2</v>
      </c>
      <c r="S15" s="8">
        <f t="shared" si="2"/>
        <v>-6.2712616609327115E-2</v>
      </c>
      <c r="T15" s="8">
        <f t="shared" si="3"/>
        <v>1.453654824897131E-2</v>
      </c>
      <c r="U15" s="8">
        <f t="shared" si="4"/>
        <v>1.4328261173901263E-2</v>
      </c>
      <c r="V15" s="8">
        <f t="shared" si="5"/>
        <v>2.2877427517332048E-2</v>
      </c>
      <c r="W15" s="8">
        <f t="shared" si="6"/>
        <v>5.5601891896748981E-4</v>
      </c>
      <c r="X15" s="8">
        <f t="shared" si="7"/>
        <v>0.11123538706914923</v>
      </c>
      <c r="Y15" s="8">
        <f t="shared" si="8"/>
        <v>-0.11158193590032814</v>
      </c>
      <c r="Z15" s="8">
        <f t="shared" si="9"/>
        <v>-1.4657050818088536E-2</v>
      </c>
      <c r="AA15" s="8">
        <f t="shared" si="10"/>
        <v>0.15665369719192773</v>
      </c>
    </row>
    <row r="16" spans="1:30">
      <c r="A16" s="10">
        <v>2009</v>
      </c>
      <c r="B16" s="1">
        <v>2.8022373737373734</v>
      </c>
      <c r="C16" s="1">
        <v>2.7343434343434341</v>
      </c>
      <c r="D16" s="1">
        <v>2.9944444444444445</v>
      </c>
      <c r="E16" s="1">
        <v>3.1429292929292925</v>
      </c>
      <c r="F16" s="1">
        <v>3.1245454545454545</v>
      </c>
      <c r="G16" s="1">
        <v>3.5565656565656565</v>
      </c>
      <c r="H16" s="1">
        <v>3.7959242424242423</v>
      </c>
      <c r="I16" s="1">
        <v>3.6909090909090905</v>
      </c>
      <c r="J16" s="1">
        <v>3.9717171717171715</v>
      </c>
      <c r="K16" s="1">
        <v>3.9179797979797977</v>
      </c>
      <c r="L16" s="1">
        <v>3.8777777777777778</v>
      </c>
      <c r="M16" s="1">
        <v>3.7191919191919189</v>
      </c>
      <c r="O16" s="10">
        <f t="shared" si="12"/>
        <v>2009</v>
      </c>
      <c r="P16" s="8">
        <f t="shared" si="11"/>
        <v>-0.11397833632261595</v>
      </c>
      <c r="Q16" s="8">
        <f t="shared" si="0"/>
        <v>-2.4526813664440782E-2</v>
      </c>
      <c r="R16" s="8">
        <f t="shared" si="1"/>
        <v>9.0867373533121215E-2</v>
      </c>
      <c r="S16" s="8">
        <f t="shared" si="2"/>
        <v>4.8396540861850031E-2</v>
      </c>
      <c r="T16" s="8">
        <f t="shared" si="3"/>
        <v>-5.8664428172648594E-3</v>
      </c>
      <c r="U16" s="8">
        <f t="shared" si="4"/>
        <v>0.12950655796304489</v>
      </c>
      <c r="V16" s="8">
        <f t="shared" si="5"/>
        <v>6.5132547310378597E-2</v>
      </c>
      <c r="W16" s="8">
        <f t="shared" si="6"/>
        <v>-2.8055129527479235E-2</v>
      </c>
      <c r="X16" s="8">
        <f t="shared" si="7"/>
        <v>7.3325744329105297E-2</v>
      </c>
      <c r="Y16" s="8">
        <f t="shared" si="8"/>
        <v>-1.3622374836665988E-2</v>
      </c>
      <c r="Z16" s="8">
        <f t="shared" si="9"/>
        <v>-1.0313911429593352E-2</v>
      </c>
      <c r="AA16" s="8">
        <f t="shared" si="10"/>
        <v>-4.1755833207774581E-2</v>
      </c>
    </row>
    <row r="17" spans="1:27">
      <c r="A17" s="10">
        <v>2010</v>
      </c>
      <c r="B17" s="1">
        <v>3.7015151515151516</v>
      </c>
      <c r="C17" s="1">
        <v>3.9621212121212119</v>
      </c>
      <c r="D17" s="1">
        <v>3.9629629629629628</v>
      </c>
      <c r="E17" s="1">
        <v>3.9675084175084168</v>
      </c>
      <c r="F17" s="1">
        <v>4.0005050505050503</v>
      </c>
      <c r="G17" s="1">
        <v>3.9796296296296294</v>
      </c>
      <c r="H17" s="1">
        <v>3.928956228956229</v>
      </c>
      <c r="I17" s="1">
        <v>3.9031986531986531</v>
      </c>
      <c r="J17" s="1">
        <v>3.9415824915824915</v>
      </c>
      <c r="K17" s="1">
        <v>3.9121212121212117</v>
      </c>
      <c r="L17" s="1">
        <v>3.4870370370370369</v>
      </c>
      <c r="M17" s="1">
        <v>3.7111111111111112</v>
      </c>
      <c r="O17" s="10">
        <f>+O16+1</f>
        <v>2010</v>
      </c>
      <c r="P17" s="8">
        <f t="shared" si="11"/>
        <v>-4.7641824271181608E-3</v>
      </c>
      <c r="Q17" s="8">
        <f t="shared" si="0"/>
        <v>6.8037305241282681E-2</v>
      </c>
      <c r="R17" s="8">
        <f t="shared" si="1"/>
        <v>2.1242697902497672E-4</v>
      </c>
      <c r="S17" s="8">
        <f t="shared" si="2"/>
        <v>1.1463265738274333E-3</v>
      </c>
      <c r="T17" s="8">
        <f t="shared" si="3"/>
        <v>8.2823207442942921E-3</v>
      </c>
      <c r="U17" s="8">
        <f t="shared" si="4"/>
        <v>-5.2318586915083634E-3</v>
      </c>
      <c r="V17" s="8">
        <f t="shared" si="5"/>
        <v>-1.2814957074828269E-2</v>
      </c>
      <c r="W17" s="8">
        <f t="shared" si="6"/>
        <v>-6.577415540491475E-3</v>
      </c>
      <c r="X17" s="8">
        <f t="shared" si="7"/>
        <v>9.7859058119315907E-3</v>
      </c>
      <c r="Y17" s="8">
        <f t="shared" si="8"/>
        <v>-7.5025538946857104E-3</v>
      </c>
      <c r="Z17" s="8">
        <f t="shared" si="9"/>
        <v>-0.11502734728728409</v>
      </c>
      <c r="AA17" s="8">
        <f t="shared" si="10"/>
        <v>6.2278933547602978E-2</v>
      </c>
    </row>
    <row r="18" spans="1:27">
      <c r="A18" s="10">
        <v>2011</v>
      </c>
      <c r="B18" s="1">
        <v>3.7922558922558918</v>
      </c>
      <c r="C18" s="1">
        <v>3.8383838383838382</v>
      </c>
      <c r="D18" s="1">
        <v>3.651010101010101</v>
      </c>
      <c r="E18" s="1">
        <v>3.6998316498316499</v>
      </c>
      <c r="F18" s="1">
        <v>3.7245791245791247</v>
      </c>
      <c r="G18" s="1">
        <v>3.6580808080808085</v>
      </c>
      <c r="H18" s="1">
        <v>3.6947811447811447</v>
      </c>
      <c r="I18" s="1">
        <v>3.6602693602693606</v>
      </c>
      <c r="J18" s="1">
        <v>3.6821548821548822</v>
      </c>
      <c r="K18" s="1">
        <v>3.6045454545454545</v>
      </c>
      <c r="L18" s="1">
        <v>3.508922558922559</v>
      </c>
      <c r="M18" s="1">
        <v>3.4936026936026936</v>
      </c>
      <c r="O18" s="10">
        <f t="shared" ref="O18:O23" si="13">+O17+1</f>
        <v>2011</v>
      </c>
      <c r="P18" s="8">
        <f t="shared" si="11"/>
        <v>2.1629741604515706E-2</v>
      </c>
      <c r="Q18" s="8">
        <f t="shared" si="0"/>
        <v>1.2090338334890491E-2</v>
      </c>
      <c r="R18" s="8">
        <f t="shared" si="1"/>
        <v>-5.0047533274125242E-2</v>
      </c>
      <c r="S18" s="8">
        <f t="shared" si="2"/>
        <v>1.3283449257804128E-2</v>
      </c>
      <c r="T18" s="8">
        <f t="shared" si="3"/>
        <v>6.6665401883578704E-3</v>
      </c>
      <c r="U18" s="8">
        <f t="shared" si="4"/>
        <v>-1.8015218251132843E-2</v>
      </c>
      <c r="V18" s="8">
        <f t="shared" si="5"/>
        <v>9.9826820394227338E-3</v>
      </c>
      <c r="W18" s="8">
        <f t="shared" si="6"/>
        <v>-9.384582138912842E-3</v>
      </c>
      <c r="X18" s="8">
        <f t="shared" si="7"/>
        <v>5.9614061997849644E-3</v>
      </c>
      <c r="Y18" s="8">
        <f t="shared" si="8"/>
        <v>-2.130247132455379E-2</v>
      </c>
      <c r="Z18" s="8">
        <f t="shared" si="9"/>
        <v>-2.6886648197506368E-2</v>
      </c>
      <c r="AA18" s="8">
        <f t="shared" si="10"/>
        <v>-4.3755328854456028E-3</v>
      </c>
    </row>
    <row r="19" spans="1:27">
      <c r="A19" s="10">
        <v>2012</v>
      </c>
      <c r="B19" s="1">
        <v>3.4510101010101009</v>
      </c>
      <c r="C19" s="1">
        <v>3.4636363636363634</v>
      </c>
      <c r="D19" s="1">
        <v>3.4966329966329965</v>
      </c>
      <c r="E19" s="1">
        <v>3.4109427609427607</v>
      </c>
      <c r="F19" s="1">
        <v>3.4121212121212121</v>
      </c>
      <c r="G19" s="1">
        <v>3.2567340067340065</v>
      </c>
      <c r="H19" s="1">
        <v>3.2540404040404041</v>
      </c>
      <c r="I19" s="1">
        <v>3.2587542087542083</v>
      </c>
      <c r="J19" s="1">
        <v>3.3601010101010091</v>
      </c>
      <c r="K19" s="1">
        <v>3.2764309764309765</v>
      </c>
      <c r="L19" s="1">
        <v>3.2245791245791247</v>
      </c>
      <c r="M19" s="1">
        <v>3.2388888888888885</v>
      </c>
      <c r="O19" s="10">
        <f t="shared" si="13"/>
        <v>2012</v>
      </c>
      <c r="P19" s="8">
        <f t="shared" si="11"/>
        <v>-1.2266523107337187E-2</v>
      </c>
      <c r="Q19" s="8">
        <f t="shared" si="0"/>
        <v>3.6520382420872515E-3</v>
      </c>
      <c r="R19" s="8">
        <f t="shared" si="1"/>
        <v>9.4814951791827203E-3</v>
      </c>
      <c r="S19" s="8">
        <f t="shared" si="2"/>
        <v>-2.4811781944006794E-2</v>
      </c>
      <c r="T19" s="8">
        <f t="shared" si="3"/>
        <v>3.4543166964928816E-4</v>
      </c>
      <c r="U19" s="8">
        <f t="shared" si="4"/>
        <v>-4.6609299461187151E-2</v>
      </c>
      <c r="V19" s="8">
        <f t="shared" si="5"/>
        <v>-8.2742932786109339E-4</v>
      </c>
      <c r="W19" s="8">
        <f t="shared" si="6"/>
        <v>1.4475523387935045E-3</v>
      </c>
      <c r="X19" s="8">
        <f t="shared" si="7"/>
        <v>3.0626058264451399E-2</v>
      </c>
      <c r="Y19" s="8">
        <f t="shared" si="8"/>
        <v>-2.5216323028062572E-2</v>
      </c>
      <c r="Z19" s="8">
        <f t="shared" si="9"/>
        <v>-1.5952275300369675E-2</v>
      </c>
      <c r="AA19" s="8">
        <f t="shared" si="10"/>
        <v>4.4278977354079447E-3</v>
      </c>
    </row>
    <row r="20" spans="1:27">
      <c r="A20" s="10">
        <v>2013</v>
      </c>
      <c r="B20" s="1">
        <v>3.2904040404040398</v>
      </c>
      <c r="C20" s="1">
        <v>3.3770202020202018</v>
      </c>
      <c r="D20" s="1">
        <v>3.3242003367003363</v>
      </c>
      <c r="E20" s="1">
        <v>3.2713804713804708</v>
      </c>
      <c r="F20" s="1">
        <v>3.2324915824915821</v>
      </c>
      <c r="G20" s="1">
        <v>3.1946127946127945</v>
      </c>
      <c r="H20" s="1">
        <v>3.1092592592592592</v>
      </c>
      <c r="I20" s="1">
        <v>3.1116161616161611</v>
      </c>
      <c r="J20" s="1">
        <v>3.1181818181818182</v>
      </c>
      <c r="K20" s="1">
        <v>3.1269360269360269</v>
      </c>
      <c r="L20" s="1">
        <v>3.145117845117845</v>
      </c>
      <c r="M20" s="1">
        <v>3.1998316498316495</v>
      </c>
      <c r="O20" s="10">
        <f t="shared" si="13"/>
        <v>2013</v>
      </c>
      <c r="P20" s="8">
        <f t="shared" si="11"/>
        <v>1.5780030410082604E-2</v>
      </c>
      <c r="Q20" s="8">
        <f t="shared" si="0"/>
        <v>2.5983357753905801E-2</v>
      </c>
      <c r="R20" s="8">
        <f t="shared" si="1"/>
        <v>-1.5764578681773694E-2</v>
      </c>
      <c r="S20" s="8">
        <f t="shared" si="2"/>
        <v>-1.6017086617178888E-2</v>
      </c>
      <c r="T20" s="8">
        <f t="shared" si="3"/>
        <v>-1.1958830689091846E-2</v>
      </c>
      <c r="U20" s="8">
        <f t="shared" si="4"/>
        <v>-1.1787338195464497E-2</v>
      </c>
      <c r="V20" s="8">
        <f t="shared" si="5"/>
        <v>-2.7081371921540646E-2</v>
      </c>
      <c r="W20" s="8">
        <f t="shared" si="6"/>
        <v>7.5773980676889507E-4</v>
      </c>
      <c r="X20" s="8">
        <f t="shared" si="7"/>
        <v>2.1078240475341714E-3</v>
      </c>
      <c r="Y20" s="8">
        <f t="shared" si="8"/>
        <v>2.8035386057394108E-3</v>
      </c>
      <c r="Z20" s="8">
        <f t="shared" si="9"/>
        <v>5.7977400968404107E-3</v>
      </c>
      <c r="AA20" s="8">
        <f t="shared" si="10"/>
        <v>1.7246838918043388E-2</v>
      </c>
    </row>
    <row r="21" spans="1:27">
      <c r="A21" s="10">
        <v>2014</v>
      </c>
      <c r="B21" s="1">
        <v>3.1654882154882156</v>
      </c>
      <c r="C21" s="1">
        <v>3.1702020202020202</v>
      </c>
      <c r="D21" s="1">
        <v>3.1555555555555554</v>
      </c>
      <c r="E21" s="1">
        <v>3.1064478114478113</v>
      </c>
      <c r="F21" s="1">
        <v>3.2922558922558922</v>
      </c>
      <c r="G21" s="1">
        <v>3.1321548821548815</v>
      </c>
      <c r="H21" s="1">
        <v>3.1890572390572394</v>
      </c>
      <c r="I21" s="1">
        <v>3.2353535353535352</v>
      </c>
      <c r="J21" s="1">
        <v>3.2579124579124574</v>
      </c>
      <c r="K21" s="1">
        <v>3.106397306397306</v>
      </c>
      <c r="L21" s="1">
        <v>3.2331649831649831</v>
      </c>
      <c r="M21" s="1">
        <v>3.0925925925925921</v>
      </c>
      <c r="O21" s="10">
        <f t="shared" si="13"/>
        <v>2014</v>
      </c>
      <c r="P21" s="8">
        <f t="shared" si="11"/>
        <v>-1.0790900795362842E-2</v>
      </c>
      <c r="Q21" s="8">
        <f t="shared" si="0"/>
        <v>1.4880164301669066E-3</v>
      </c>
      <c r="R21" s="8">
        <f t="shared" si="1"/>
        <v>-4.6307467980099123E-3</v>
      </c>
      <c r="S21" s="8">
        <f t="shared" si="2"/>
        <v>-1.5684677241913424E-2</v>
      </c>
      <c r="T21" s="8">
        <f t="shared" si="3"/>
        <v>5.8093120752818014E-2</v>
      </c>
      <c r="U21" s="8">
        <f t="shared" si="4"/>
        <v>-4.9851782917813531E-2</v>
      </c>
      <c r="V21" s="8">
        <f t="shared" si="5"/>
        <v>1.8004108347556207E-2</v>
      </c>
      <c r="W21" s="8">
        <f t="shared" si="6"/>
        <v>1.441286970893422E-2</v>
      </c>
      <c r="X21" s="8">
        <f t="shared" si="7"/>
        <v>6.9484334526499405E-3</v>
      </c>
      <c r="Y21" s="8">
        <f t="shared" si="8"/>
        <v>-4.7623007612152012E-2</v>
      </c>
      <c r="Z21" s="8">
        <f t="shared" si="9"/>
        <v>3.999789610229413E-2</v>
      </c>
      <c r="AA21" s="8">
        <f t="shared" si="10"/>
        <v>-4.4451762570833921E-2</v>
      </c>
    </row>
    <row r="22" spans="1:27">
      <c r="A22" s="10">
        <v>2015</v>
      </c>
      <c r="B22" s="1">
        <v>3.1717484595528425</v>
      </c>
      <c r="C22" s="1">
        <v>3.2509043265130919</v>
      </c>
      <c r="D22" s="1">
        <v>3.2710878141414064</v>
      </c>
      <c r="E22" s="1">
        <v>3.3222589744090345</v>
      </c>
      <c r="F22" s="1">
        <v>3.2913928976035054</v>
      </c>
      <c r="G22" s="1">
        <v>3.2774282223120439</v>
      </c>
      <c r="H22" s="1">
        <v>3.289491255666968</v>
      </c>
      <c r="I22" s="1">
        <v>3.3642504873634635</v>
      </c>
      <c r="J22" s="1">
        <v>3.373832720958486</v>
      </c>
      <c r="K22" s="1">
        <v>3.4113026030334601</v>
      </c>
      <c r="L22" s="1">
        <v>3.2996025838487952</v>
      </c>
      <c r="M22" s="1">
        <v>3.4115904438457605</v>
      </c>
      <c r="O22" s="10">
        <f t="shared" si="13"/>
        <v>2015</v>
      </c>
      <c r="P22" s="8">
        <f t="shared" si="11"/>
        <v>2.5273234508615038E-2</v>
      </c>
      <c r="Q22" s="8">
        <f t="shared" si="0"/>
        <v>2.4650211586720094E-2</v>
      </c>
      <c r="R22" s="8">
        <f t="shared" si="1"/>
        <v>6.1893825157033552E-3</v>
      </c>
      <c r="S22" s="8">
        <f t="shared" si="2"/>
        <v>1.5522371066860647E-2</v>
      </c>
      <c r="T22" s="8">
        <f t="shared" si="3"/>
        <v>-9.3341172184509876E-3</v>
      </c>
      <c r="U22" s="8">
        <f t="shared" si="4"/>
        <v>-4.2518120296471387E-3</v>
      </c>
      <c r="V22" s="8">
        <f t="shared" si="5"/>
        <v>3.673883002125291E-3</v>
      </c>
      <c r="W22" s="8">
        <f t="shared" si="6"/>
        <v>2.2472281220508844E-2</v>
      </c>
      <c r="X22" s="8">
        <f t="shared" si="7"/>
        <v>2.8442035393107445E-3</v>
      </c>
      <c r="Y22" s="8">
        <f t="shared" si="8"/>
        <v>1.1044809334149655E-2</v>
      </c>
      <c r="Z22" s="8">
        <f t="shared" si="9"/>
        <v>-3.3292181294840968E-2</v>
      </c>
      <c r="AA22" s="8">
        <f t="shared" si="10"/>
        <v>3.3376556298374986E-2</v>
      </c>
    </row>
    <row r="23" spans="1:27" ht="15" thickBot="1">
      <c r="A23" s="11">
        <v>2016</v>
      </c>
      <c r="B23" s="1">
        <v>3.4311223600635996</v>
      </c>
      <c r="C23" s="1">
        <v>3.4506542762814392</v>
      </c>
      <c r="D23" s="1">
        <v>3.4026839638302109</v>
      </c>
      <c r="E23" s="1">
        <v>3.3828795081519702</v>
      </c>
      <c r="F23" s="1">
        <v>3.3342973121243089</v>
      </c>
      <c r="G23" s="1">
        <v>3.2037548115623227</v>
      </c>
      <c r="H23" s="1">
        <v>3.3236316500902472</v>
      </c>
      <c r="I23" s="1">
        <v>3.4577836016467249</v>
      </c>
      <c r="J23" s="1">
        <v>3.2866804255330888</v>
      </c>
      <c r="K23" s="1">
        <v>3.3596708675004772</v>
      </c>
      <c r="L23" s="1">
        <v>3.4071736517073297</v>
      </c>
      <c r="M23" s="1">
        <v>2.8378787878787874</v>
      </c>
      <c r="O23" s="11">
        <f t="shared" si="13"/>
        <v>2016</v>
      </c>
      <c r="P23" s="8">
        <f t="shared" si="11"/>
        <v>5.7088379490170364E-3</v>
      </c>
      <c r="Q23" s="8">
        <f t="shared" si="0"/>
        <v>5.6764320309125472E-3</v>
      </c>
      <c r="R23" s="8">
        <f t="shared" si="1"/>
        <v>-1.3999337026384857E-2</v>
      </c>
      <c r="S23" s="8">
        <f t="shared" si="2"/>
        <v>-5.8372490343269632E-3</v>
      </c>
      <c r="T23" s="8">
        <f t="shared" si="3"/>
        <v>-1.4465316146318826E-2</v>
      </c>
      <c r="U23" s="8">
        <f t="shared" si="4"/>
        <v>-3.993845560655139E-2</v>
      </c>
      <c r="V23" s="8">
        <f t="shared" si="5"/>
        <v>3.6734555048838401E-2</v>
      </c>
      <c r="W23" s="8">
        <f t="shared" si="6"/>
        <v>3.9569750656322213E-2</v>
      </c>
      <c r="X23" s="8">
        <f t="shared" si="7"/>
        <v>-5.0749740048072207E-2</v>
      </c>
      <c r="Y23" s="8">
        <f t="shared" si="8"/>
        <v>2.1964946870706267E-2</v>
      </c>
      <c r="Z23" s="8">
        <f t="shared" si="9"/>
        <v>1.4040093399092256E-2</v>
      </c>
      <c r="AA23" s="8">
        <f t="shared" si="10"/>
        <v>-0.18282623905152731</v>
      </c>
    </row>
    <row r="31" spans="1:27">
      <c r="C31" s="18"/>
    </row>
  </sheetData>
  <mergeCells count="2">
    <mergeCell ref="A7:M7"/>
    <mergeCell ref="O7:AA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Gas</vt:lpstr>
      <vt:lpstr>Coal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