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27792" windowHeight="12840"/>
  </bookViews>
  <sheets>
    <sheet name="Sales" sheetId="1" r:id="rId1"/>
    <sheet name="CP Analysis" sheetId="2" r:id="rId2"/>
  </sheets>
  <definedNames>
    <definedName name="co_name_line1">#REF!</definedName>
    <definedName name="co_name_line2">#REF!</definedName>
    <definedName name="docket_num">#REF!</definedName>
    <definedName name="HISTORICAL_YEAR_DATE">#REF!</definedName>
    <definedName name="HISTORICAL_YEAR_X">#REF!</definedName>
    <definedName name="PAGE_1_END">#REF!</definedName>
    <definedName name="PAGE_1_START">#REF!</definedName>
    <definedName name="_xlnm.Print_Area">#REF!</definedName>
    <definedName name="PRIOR_YEAR_DATE">#REF!</definedName>
    <definedName name="PRIOR_YEAR_X">#REF!</definedName>
    <definedName name="SUBSEQUENT_YEAR_DATE">#REF!</definedName>
    <definedName name="SUBSEQUENT_YEAR_X">#REF!</definedName>
    <definedName name="TEST_YEAR_DATE">#REF!</definedName>
    <definedName name="TEST_YEAR_X">#REF!</definedName>
  </definedNames>
  <calcPr calcId="145621"/>
</workbook>
</file>

<file path=xl/calcChain.xml><?xml version="1.0" encoding="utf-8"?>
<calcChain xmlns="http://schemas.openxmlformats.org/spreadsheetml/2006/main">
  <c r="J39" i="2" l="1"/>
  <c r="J26" i="2"/>
  <c r="J41" i="2" s="1"/>
  <c r="O5" i="2" l="1"/>
  <c r="N5" i="2"/>
  <c r="M5" i="2"/>
  <c r="L5" i="2"/>
  <c r="K5" i="2"/>
  <c r="J5" i="2"/>
  <c r="I5" i="2"/>
  <c r="H5" i="2"/>
  <c r="G5" i="2"/>
  <c r="F5" i="2"/>
  <c r="E5" i="2"/>
  <c r="D5" i="2"/>
  <c r="G1" i="2"/>
  <c r="F39" i="2" l="1"/>
  <c r="N26" i="2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4" i="1"/>
  <c r="M39" i="2" l="1"/>
  <c r="M26" i="2"/>
  <c r="M41" i="2" s="1"/>
  <c r="H26" i="2"/>
  <c r="L39" i="2"/>
  <c r="G26" i="2"/>
  <c r="I39" i="2"/>
  <c r="D39" i="2"/>
  <c r="I26" i="2"/>
  <c r="I41" i="2" s="1"/>
  <c r="H39" i="2"/>
  <c r="K39" i="2"/>
  <c r="O26" i="2"/>
  <c r="E26" i="2"/>
  <c r="E39" i="2"/>
  <c r="L26" i="2"/>
  <c r="O39" i="2"/>
  <c r="G39" i="2"/>
  <c r="F26" i="2"/>
  <c r="F41" i="2" s="1"/>
  <c r="N39" i="2"/>
  <c r="N41" i="2" s="1"/>
  <c r="K26" i="2"/>
  <c r="D26" i="2"/>
  <c r="O41" i="2" l="1"/>
  <c r="L41" i="2"/>
  <c r="G41" i="2"/>
  <c r="D41" i="2"/>
  <c r="H41" i="2"/>
  <c r="E41" i="2"/>
  <c r="K41" i="2"/>
</calcChain>
</file>

<file path=xl/sharedStrings.xml><?xml version="1.0" encoding="utf-8"?>
<sst xmlns="http://schemas.openxmlformats.org/spreadsheetml/2006/main" count="101" uniqueCount="67">
  <si>
    <t>Street &amp;</t>
  </si>
  <si>
    <t>Year/Month</t>
  </si>
  <si>
    <t>Residential</t>
  </si>
  <si>
    <t>Commercial</t>
  </si>
  <si>
    <t>Industrial</t>
  </si>
  <si>
    <t>Highway</t>
  </si>
  <si>
    <t>Other</t>
  </si>
  <si>
    <t>Metro</t>
  </si>
  <si>
    <t>Resale</t>
  </si>
  <si>
    <t>Total</t>
  </si>
  <si>
    <t>MWh</t>
  </si>
  <si>
    <t>COINCIDENT PEAK ANALYSIS (KW)</t>
  </si>
  <si>
    <t>DATE OF SYSTEM PEAK</t>
  </si>
  <si>
    <t>DAY OF SYSTEM PEAK</t>
  </si>
  <si>
    <t>HOUR ENDING</t>
  </si>
  <si>
    <t>RS(T)-1</t>
  </si>
  <si>
    <t>RS14</t>
  </si>
  <si>
    <t>CP</t>
  </si>
  <si>
    <t>GSD(T)-1</t>
  </si>
  <si>
    <t>GSD13</t>
  </si>
  <si>
    <t>GSLD(T)-1</t>
  </si>
  <si>
    <t>GSLD13</t>
  </si>
  <si>
    <t>GS(T)-1</t>
  </si>
  <si>
    <t>GS15</t>
  </si>
  <si>
    <t>CILC-1D</t>
  </si>
  <si>
    <t>CILC1D</t>
  </si>
  <si>
    <t>GSLD(T)-2</t>
  </si>
  <si>
    <t>TGSLD2</t>
  </si>
  <si>
    <t>CILC-1T</t>
  </si>
  <si>
    <t>CILC1T</t>
  </si>
  <si>
    <t>GSLD(T)-3</t>
  </si>
  <si>
    <t>TGSLD3</t>
  </si>
  <si>
    <t>CILC-1G</t>
  </si>
  <si>
    <t>CILC1G</t>
  </si>
  <si>
    <t>METRO</t>
  </si>
  <si>
    <t>GSCU</t>
  </si>
  <si>
    <t>GSCU15</t>
  </si>
  <si>
    <t>SST-1(T)</t>
  </si>
  <si>
    <t>SSTTST</t>
  </si>
  <si>
    <t>SL-2</t>
  </si>
  <si>
    <t>SL02</t>
  </si>
  <si>
    <t>SST-1(D)</t>
  </si>
  <si>
    <t>SSTD</t>
  </si>
  <si>
    <t>SL-1</t>
  </si>
  <si>
    <t>SL01</t>
  </si>
  <si>
    <t>OS-2</t>
  </si>
  <si>
    <t>OS02</t>
  </si>
  <si>
    <t>OL-1</t>
  </si>
  <si>
    <t>OL01</t>
  </si>
  <si>
    <t xml:space="preserve">     Total Retail</t>
  </si>
  <si>
    <t>LEE</t>
  </si>
  <si>
    <t>FKEC</t>
  </si>
  <si>
    <t>SEMINOLE</t>
  </si>
  <si>
    <t>WINTER PARK</t>
  </si>
  <si>
    <t>WINTERPARK</t>
  </si>
  <si>
    <t>NEW SMYRNA</t>
  </si>
  <si>
    <t>NEWSMYRNA</t>
  </si>
  <si>
    <t>HOMESTEAD</t>
  </si>
  <si>
    <t xml:space="preserve">MOOREHAVEN </t>
  </si>
  <si>
    <t>MOOREHAVEN</t>
  </si>
  <si>
    <t>QUINCY</t>
  </si>
  <si>
    <t>WAUCHULA</t>
  </si>
  <si>
    <t>BLOUNTSTOWN</t>
  </si>
  <si>
    <t xml:space="preserve">     Total Wholesale</t>
  </si>
  <si>
    <t>System Peak Billed</t>
  </si>
  <si>
    <t>SJRPP 000885</t>
  </si>
  <si>
    <t>SJRPP 000886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</si>
</sst>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:mm"/>
    <numFmt numFmtId="165" formatCode="mm/dd/yy"/>
    <numFmt numFmtId="166" formatCode="h:mm;@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sz val="9"/>
      <color indexed="4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10" fillId="2" borderId="1" applyNumberFormat="0" applyFont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 applyProtection="1">
      <alignment horizontal="center"/>
    </xf>
    <xf numFmtId="3" fontId="0" fillId="0" borderId="0" xfId="0" applyNumberFormat="1"/>
    <xf numFmtId="0" fontId="1" fillId="0" borderId="0" xfId="0" quotePrefix="1" applyFon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/>
    <xf numFmtId="0" fontId="4" fillId="0" borderId="0" xfId="1" applyFont="1"/>
    <xf numFmtId="0" fontId="5" fillId="3" borderId="2" xfId="1" applyFont="1" applyFill="1" applyBorder="1"/>
    <xf numFmtId="0" fontId="5" fillId="3" borderId="3" xfId="1" applyFont="1" applyFill="1" applyBorder="1"/>
    <xf numFmtId="17" fontId="6" fillId="3" borderId="4" xfId="1" applyNumberFormat="1" applyFont="1" applyFill="1" applyBorder="1" applyAlignment="1">
      <alignment horizontal="center"/>
    </xf>
    <xf numFmtId="0" fontId="7" fillId="0" borderId="0" xfId="1" applyFont="1"/>
    <xf numFmtId="0" fontId="3" fillId="4" borderId="5" xfId="1" applyFont="1" applyFill="1" applyBorder="1" applyAlignment="1">
      <alignment wrapText="1"/>
    </xf>
    <xf numFmtId="0" fontId="3" fillId="4" borderId="6" xfId="1" applyFont="1" applyFill="1" applyBorder="1" applyAlignment="1">
      <alignment wrapText="1"/>
    </xf>
    <xf numFmtId="165" fontId="3" fillId="4" borderId="7" xfId="1" applyNumberFormat="1" applyFont="1" applyFill="1" applyBorder="1" applyAlignment="1">
      <alignment horizontal="center" wrapText="1"/>
    </xf>
    <xf numFmtId="0" fontId="8" fillId="0" borderId="0" xfId="1" applyFont="1" applyAlignment="1">
      <alignment wrapText="1"/>
    </xf>
    <xf numFmtId="0" fontId="3" fillId="4" borderId="7" xfId="1" applyNumberFormat="1" applyFont="1" applyFill="1" applyBorder="1" applyAlignment="1">
      <alignment horizontal="center" wrapText="1"/>
    </xf>
    <xf numFmtId="166" fontId="3" fillId="4" borderId="7" xfId="1" applyNumberFormat="1" applyFont="1" applyFill="1" applyBorder="1" applyAlignment="1">
      <alignment horizontal="center"/>
    </xf>
    <xf numFmtId="0" fontId="3" fillId="0" borderId="8" xfId="1" applyFont="1" applyBorder="1"/>
    <xf numFmtId="0" fontId="8" fillId="0" borderId="0" xfId="1" applyFont="1"/>
    <xf numFmtId="0" fontId="3" fillId="0" borderId="0" xfId="1" applyFont="1"/>
    <xf numFmtId="167" fontId="3" fillId="0" borderId="0" xfId="2" applyNumberFormat="1" applyFont="1" applyFill="1"/>
    <xf numFmtId="167" fontId="3" fillId="5" borderId="0" xfId="2" applyNumberFormat="1" applyFont="1" applyFill="1"/>
    <xf numFmtId="167" fontId="3" fillId="3" borderId="0" xfId="2" applyNumberFormat="1" applyFont="1" applyFill="1"/>
    <xf numFmtId="167" fontId="3" fillId="0" borderId="0" xfId="2" applyNumberFormat="1" applyFont="1" applyBorder="1"/>
    <xf numFmtId="0" fontId="3" fillId="0" borderId="0" xfId="1" quotePrefix="1" applyFont="1" applyAlignment="1">
      <alignment horizontal="left"/>
    </xf>
    <xf numFmtId="167" fontId="3" fillId="0" borderId="0" xfId="2" applyNumberFormat="1" applyFont="1"/>
    <xf numFmtId="167" fontId="3" fillId="0" borderId="9" xfId="2" applyNumberFormat="1" applyFont="1" applyBorder="1"/>
    <xf numFmtId="0" fontId="3" fillId="0" borderId="0" xfId="1"/>
    <xf numFmtId="0" fontId="11" fillId="0" borderId="0" xfId="0" applyFont="1" applyAlignment="1">
      <alignment horizontal="center"/>
    </xf>
    <xf numFmtId="0" fontId="12" fillId="0" borderId="0" xfId="0" applyFont="1"/>
  </cellXfs>
  <cellStyles count="11">
    <cellStyle name="Comma 2" xfId="5"/>
    <cellStyle name="Comma 3" xfId="2"/>
    <cellStyle name="Normal" xfId="0" builtinId="0"/>
    <cellStyle name="Normal 2" xfId="6"/>
    <cellStyle name="Normal 2 2" xfId="7"/>
    <cellStyle name="Normal 3" xfId="8"/>
    <cellStyle name="Normal 4" xfId="1"/>
    <cellStyle name="Normal 4 2" xfId="4"/>
    <cellStyle name="Note 2" xfId="9"/>
    <cellStyle name="Percent 2" xfId="10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C1" sqref="C1"/>
    </sheetView>
  </sheetViews>
  <sheetFormatPr defaultRowHeight="14.4" x14ac:dyDescent="0.3"/>
  <cols>
    <col min="1" max="1" width="11.33203125" bestFit="1" customWidth="1"/>
    <col min="2" max="2" width="12.6640625" customWidth="1"/>
    <col min="3" max="3" width="12.5546875" customWidth="1"/>
    <col min="4" max="4" width="11.44140625" customWidth="1"/>
    <col min="5" max="5" width="12.109375" customWidth="1"/>
    <col min="6" max="6" width="11" customWidth="1"/>
    <col min="7" max="7" width="10.88671875" customWidth="1"/>
    <col min="8" max="8" width="12.109375" customWidth="1"/>
    <col min="9" max="9" width="13" customWidth="1"/>
  </cols>
  <sheetData>
    <row r="1" spans="1:18" x14ac:dyDescent="0.3">
      <c r="A1" s="5" t="s">
        <v>10</v>
      </c>
      <c r="B1" s="2"/>
      <c r="C1" s="30" t="s">
        <v>65</v>
      </c>
      <c r="D1" s="2"/>
      <c r="F1" s="2"/>
      <c r="G1" s="2"/>
      <c r="H1" s="2"/>
      <c r="I1" s="2"/>
    </row>
    <row r="2" spans="1:18" x14ac:dyDescent="0.25">
      <c r="A2" s="1"/>
      <c r="B2" s="2"/>
      <c r="C2" s="2"/>
      <c r="D2" s="2"/>
      <c r="E2" s="2" t="s">
        <v>0</v>
      </c>
      <c r="F2" s="2"/>
      <c r="G2" s="2"/>
      <c r="H2" s="2"/>
      <c r="I2" s="2"/>
    </row>
    <row r="3" spans="1:18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18" x14ac:dyDescent="0.25">
      <c r="A4" s="3">
        <v>42370</v>
      </c>
      <c r="B4" s="6">
        <v>4412584.1779999994</v>
      </c>
      <c r="C4" s="6">
        <v>3764721.0700000003</v>
      </c>
      <c r="D4" s="6">
        <v>252842.43299999999</v>
      </c>
      <c r="E4" s="6">
        <v>37282.661999999997</v>
      </c>
      <c r="F4" s="6">
        <v>1692.155</v>
      </c>
      <c r="G4" s="6">
        <v>7938</v>
      </c>
      <c r="H4" s="6">
        <v>504756.935</v>
      </c>
      <c r="I4" s="6">
        <f>SUM(B4:H4)</f>
        <v>8981817.4330000002</v>
      </c>
      <c r="K4" s="4"/>
      <c r="L4" s="4"/>
      <c r="M4" s="4"/>
      <c r="N4" s="4"/>
      <c r="O4" s="4"/>
      <c r="P4" s="4"/>
      <c r="Q4" s="4"/>
      <c r="R4" s="4"/>
    </row>
    <row r="5" spans="1:18" x14ac:dyDescent="0.25">
      <c r="A5" s="3">
        <v>42401</v>
      </c>
      <c r="B5" s="6">
        <v>3653290.4610000001</v>
      </c>
      <c r="C5" s="6">
        <v>3188975.9440000001</v>
      </c>
      <c r="D5" s="6">
        <v>224519.00599999999</v>
      </c>
      <c r="E5" s="6">
        <v>33636.268000000004</v>
      </c>
      <c r="F5" s="6">
        <v>1680.0330000000001</v>
      </c>
      <c r="G5" s="6">
        <v>6650</v>
      </c>
      <c r="H5" s="6">
        <v>509624.75799999997</v>
      </c>
      <c r="I5" s="6">
        <f t="shared" ref="I5:I20" si="0">SUM(B5:H5)</f>
        <v>7618376.4700000007</v>
      </c>
      <c r="K5" s="4"/>
      <c r="L5" s="4"/>
      <c r="M5" s="4"/>
      <c r="N5" s="4"/>
      <c r="O5" s="4"/>
      <c r="P5" s="4"/>
      <c r="Q5" s="4"/>
      <c r="R5" s="4"/>
    </row>
    <row r="6" spans="1:18" x14ac:dyDescent="0.25">
      <c r="A6" s="3">
        <v>42430</v>
      </c>
      <c r="B6" s="6">
        <v>3911229.8880000003</v>
      </c>
      <c r="C6" s="6">
        <v>3578780.1510000001</v>
      </c>
      <c r="D6" s="6">
        <v>251435.26699999999</v>
      </c>
      <c r="E6" s="6">
        <v>40761.774999999994</v>
      </c>
      <c r="F6" s="6">
        <v>1970.078</v>
      </c>
      <c r="G6" s="6">
        <v>7559.3</v>
      </c>
      <c r="H6" s="6">
        <v>435645.39</v>
      </c>
      <c r="I6" s="6">
        <f t="shared" si="0"/>
        <v>8227381.8490000004</v>
      </c>
      <c r="K6" s="4"/>
      <c r="L6" s="4"/>
      <c r="M6" s="4"/>
      <c r="N6" s="4"/>
      <c r="O6" s="4"/>
      <c r="P6" s="4"/>
      <c r="Q6" s="4"/>
      <c r="R6" s="4"/>
    </row>
    <row r="7" spans="1:18" x14ac:dyDescent="0.25">
      <c r="A7" s="3">
        <v>42461</v>
      </c>
      <c r="B7" s="6">
        <v>4323232.2009999994</v>
      </c>
      <c r="C7" s="6">
        <v>3784940.9220000003</v>
      </c>
      <c r="D7" s="6">
        <v>259532.23299999998</v>
      </c>
      <c r="E7" s="6">
        <v>37347.281999999999</v>
      </c>
      <c r="F7" s="6">
        <v>1751.9660000000001</v>
      </c>
      <c r="G7" s="6">
        <v>7556.15</v>
      </c>
      <c r="H7" s="6">
        <v>536378.08200000005</v>
      </c>
      <c r="I7" s="6">
        <f t="shared" si="0"/>
        <v>8950738.8360000011</v>
      </c>
      <c r="K7" s="4"/>
      <c r="L7" s="4"/>
      <c r="M7" s="4"/>
      <c r="N7" s="4"/>
      <c r="O7" s="4"/>
      <c r="P7" s="4"/>
      <c r="Q7" s="4"/>
      <c r="R7" s="4"/>
    </row>
    <row r="8" spans="1:18" x14ac:dyDescent="0.25">
      <c r="A8" s="3">
        <v>42491</v>
      </c>
      <c r="B8" s="6">
        <v>4600344.6549999993</v>
      </c>
      <c r="C8" s="6">
        <v>3822557.8659999995</v>
      </c>
      <c r="D8" s="6">
        <v>252256.24400000001</v>
      </c>
      <c r="E8" s="6">
        <v>37516.595999999998</v>
      </c>
      <c r="F8" s="6">
        <v>1761.04</v>
      </c>
      <c r="G8" s="6">
        <v>7429.45</v>
      </c>
      <c r="H8" s="6">
        <v>517499.75300000003</v>
      </c>
      <c r="I8" s="6">
        <f t="shared" si="0"/>
        <v>9239365.6039999984</v>
      </c>
      <c r="K8" s="4"/>
      <c r="L8" s="4"/>
      <c r="M8" s="4"/>
      <c r="N8" s="4"/>
      <c r="O8" s="4"/>
      <c r="P8" s="4"/>
      <c r="Q8" s="4"/>
      <c r="R8" s="4"/>
    </row>
    <row r="9" spans="1:18" x14ac:dyDescent="0.25">
      <c r="A9" s="3">
        <v>42522</v>
      </c>
      <c r="B9" s="6">
        <v>5567417.7659999998</v>
      </c>
      <c r="C9" s="6">
        <v>4213308.6770000001</v>
      </c>
      <c r="D9" s="6">
        <v>255916.36199999999</v>
      </c>
      <c r="E9" s="6">
        <v>37376.497000000003</v>
      </c>
      <c r="F9" s="6">
        <v>1965.0169999999998</v>
      </c>
      <c r="G9" s="6">
        <v>8275.4</v>
      </c>
      <c r="H9" s="6">
        <v>594973.32200000004</v>
      </c>
      <c r="I9" s="6">
        <f t="shared" si="0"/>
        <v>10679233.041000001</v>
      </c>
      <c r="K9" s="4"/>
      <c r="L9" s="4"/>
      <c r="M9" s="4"/>
      <c r="N9" s="4"/>
      <c r="O9" s="4"/>
      <c r="P9" s="4"/>
      <c r="Q9" s="4"/>
      <c r="R9" s="4"/>
    </row>
    <row r="10" spans="1:18" x14ac:dyDescent="0.25">
      <c r="A10" s="3">
        <v>42552</v>
      </c>
      <c r="B10" s="6">
        <v>6531613.9109999994</v>
      </c>
      <c r="C10" s="6">
        <v>4563707.9210000001</v>
      </c>
      <c r="D10" s="6">
        <v>260271.14</v>
      </c>
      <c r="E10" s="6">
        <v>37574.629000000001</v>
      </c>
      <c r="F10" s="6">
        <v>1998.9309999999998</v>
      </c>
      <c r="G10" s="6">
        <v>8184.75</v>
      </c>
      <c r="H10" s="6">
        <v>641503.28500000003</v>
      </c>
      <c r="I10" s="6">
        <f t="shared" si="0"/>
        <v>12044854.567</v>
      </c>
      <c r="K10" s="4"/>
      <c r="L10" s="4"/>
      <c r="M10" s="4"/>
      <c r="N10" s="4"/>
      <c r="O10" s="4"/>
      <c r="P10" s="4"/>
      <c r="Q10" s="4"/>
      <c r="R10" s="4"/>
    </row>
    <row r="11" spans="1:18" x14ac:dyDescent="0.25">
      <c r="A11" s="3">
        <v>42583</v>
      </c>
      <c r="B11" s="6">
        <v>6387567.898</v>
      </c>
      <c r="C11" s="6">
        <v>4513593.4740000004</v>
      </c>
      <c r="D11" s="6">
        <v>274336.995</v>
      </c>
      <c r="E11" s="6">
        <v>35357.583999999995</v>
      </c>
      <c r="F11" s="6">
        <v>2035.366</v>
      </c>
      <c r="G11" s="6">
        <v>8381.7999999999993</v>
      </c>
      <c r="H11" s="6">
        <v>681291.16099999996</v>
      </c>
      <c r="I11" s="6">
        <f t="shared" si="0"/>
        <v>11902564.278000003</v>
      </c>
      <c r="K11" s="4"/>
      <c r="L11" s="4"/>
      <c r="M11" s="4"/>
      <c r="N11" s="4"/>
      <c r="O11" s="4"/>
      <c r="P11" s="4"/>
      <c r="Q11" s="4"/>
      <c r="R11" s="4"/>
    </row>
    <row r="12" spans="1:18" x14ac:dyDescent="0.25">
      <c r="A12" s="3">
        <v>42614</v>
      </c>
      <c r="B12" s="6">
        <v>6081875.6630000006</v>
      </c>
      <c r="C12" s="6">
        <v>4508033.6679999996</v>
      </c>
      <c r="D12" s="6">
        <v>265571.15499999997</v>
      </c>
      <c r="E12" s="6">
        <v>38356.220999999998</v>
      </c>
      <c r="F12" s="6">
        <v>1967.7040000000002</v>
      </c>
      <c r="G12" s="6">
        <v>7903.7</v>
      </c>
      <c r="H12" s="6">
        <v>672513.098</v>
      </c>
      <c r="I12" s="6">
        <f t="shared" si="0"/>
        <v>11576221.208999999</v>
      </c>
      <c r="K12" s="4"/>
      <c r="L12" s="4"/>
      <c r="M12" s="4"/>
      <c r="N12" s="4"/>
      <c r="O12" s="4"/>
      <c r="P12" s="4"/>
      <c r="Q12" s="4"/>
      <c r="R12" s="4"/>
    </row>
    <row r="13" spans="1:18" x14ac:dyDescent="0.25">
      <c r="A13" s="3">
        <v>42644</v>
      </c>
      <c r="B13" s="6">
        <v>5177232.4979999997</v>
      </c>
      <c r="C13" s="6">
        <v>4059009.2199999997</v>
      </c>
      <c r="D13" s="6">
        <v>247423.38500000001</v>
      </c>
      <c r="E13" s="6">
        <v>37904.879999999997</v>
      </c>
      <c r="F13" s="6">
        <v>1852.296</v>
      </c>
      <c r="G13" s="6">
        <v>7385.7</v>
      </c>
      <c r="H13" s="6">
        <v>610039.50600000005</v>
      </c>
      <c r="I13" s="6">
        <f t="shared" si="0"/>
        <v>10140847.484999999</v>
      </c>
      <c r="K13" s="4"/>
      <c r="L13" s="4"/>
      <c r="M13" s="4"/>
      <c r="N13" s="4"/>
      <c r="O13" s="4"/>
      <c r="P13" s="4"/>
      <c r="Q13" s="4"/>
      <c r="R13" s="4"/>
    </row>
    <row r="14" spans="1:18" x14ac:dyDescent="0.25">
      <c r="A14" s="3">
        <v>42675</v>
      </c>
      <c r="B14" s="6">
        <v>4037833.216</v>
      </c>
      <c r="C14" s="6">
        <v>3642267.9869999997</v>
      </c>
      <c r="D14" s="6">
        <v>255913.77699999997</v>
      </c>
      <c r="E14" s="6">
        <v>36844.159</v>
      </c>
      <c r="F14" s="6">
        <v>2107.5059999999999</v>
      </c>
      <c r="G14" s="6">
        <v>7248.0569999999998</v>
      </c>
      <c r="H14" s="6">
        <v>524516.43400000001</v>
      </c>
      <c r="I14" s="6">
        <f t="shared" si="0"/>
        <v>8506731.1359999999</v>
      </c>
      <c r="K14" s="4"/>
      <c r="L14" s="4"/>
      <c r="M14" s="4"/>
      <c r="N14" s="4"/>
      <c r="O14" s="4"/>
      <c r="P14" s="4"/>
      <c r="Q14" s="4"/>
      <c r="R14" s="4"/>
    </row>
    <row r="15" spans="1:18" x14ac:dyDescent="0.25">
      <c r="A15" s="3">
        <v>42705</v>
      </c>
      <c r="B15" s="6">
        <v>4003199.1830000002</v>
      </c>
      <c r="C15" s="6">
        <v>3715382.3639999996</v>
      </c>
      <c r="D15" s="6">
        <v>258542.82</v>
      </c>
      <c r="E15" s="6">
        <v>36546.51</v>
      </c>
      <c r="F15" s="6">
        <v>2024.8909999999998</v>
      </c>
      <c r="G15" s="6">
        <v>7559.65</v>
      </c>
      <c r="H15" s="6">
        <v>393780.592</v>
      </c>
      <c r="I15" s="6">
        <f t="shared" si="0"/>
        <v>8417036.0099999998</v>
      </c>
      <c r="K15" s="4"/>
      <c r="L15" s="4"/>
      <c r="M15" s="4"/>
      <c r="N15" s="4"/>
      <c r="O15" s="4"/>
      <c r="P15" s="4"/>
      <c r="Q15" s="4"/>
      <c r="R15" s="4"/>
    </row>
    <row r="16" spans="1:18" x14ac:dyDescent="0.25">
      <c r="A16" s="3">
        <v>42736</v>
      </c>
      <c r="B16" s="6">
        <v>4256429.1280000005</v>
      </c>
      <c r="C16" s="6">
        <v>3783872.2010000004</v>
      </c>
      <c r="D16" s="6">
        <v>263286.24699999997</v>
      </c>
      <c r="E16" s="6">
        <v>35021.546000000002</v>
      </c>
      <c r="F16" s="6">
        <v>1890.6889999999996</v>
      </c>
      <c r="G16" s="6">
        <v>7526.9949999999999</v>
      </c>
      <c r="H16" s="6">
        <v>427840.76799999998</v>
      </c>
      <c r="I16" s="6">
        <f t="shared" si="0"/>
        <v>8775867.574000001</v>
      </c>
      <c r="K16" s="4"/>
      <c r="L16" s="4"/>
      <c r="M16" s="4"/>
      <c r="N16" s="4"/>
      <c r="O16" s="4"/>
      <c r="P16" s="4"/>
      <c r="Q16" s="4"/>
      <c r="R16" s="4"/>
    </row>
    <row r="17" spans="1:18" x14ac:dyDescent="0.25">
      <c r="A17" s="3">
        <v>42767</v>
      </c>
      <c r="B17" s="6">
        <v>3519494.0219999999</v>
      </c>
      <c r="C17" s="6">
        <v>3312330.3190000001</v>
      </c>
      <c r="D17" s="6">
        <v>231286.67200000002</v>
      </c>
      <c r="E17" s="6">
        <v>37901.630999999994</v>
      </c>
      <c r="F17" s="6">
        <v>3267.5569999999998</v>
      </c>
      <c r="G17" s="6">
        <v>6796.3</v>
      </c>
      <c r="H17" s="6">
        <v>451424.02500000002</v>
      </c>
      <c r="I17" s="6">
        <f t="shared" si="0"/>
        <v>7562500.5260000005</v>
      </c>
      <c r="K17" s="4"/>
      <c r="L17" s="4"/>
      <c r="M17" s="4"/>
      <c r="N17" s="4"/>
      <c r="O17" s="4"/>
      <c r="P17" s="4"/>
      <c r="Q17" s="4"/>
      <c r="R17" s="4"/>
    </row>
    <row r="18" spans="1:18" x14ac:dyDescent="0.25">
      <c r="A18" s="3">
        <v>42795</v>
      </c>
      <c r="B18" s="6">
        <v>3745336.426</v>
      </c>
      <c r="C18" s="6">
        <v>3504648.81</v>
      </c>
      <c r="D18" s="6">
        <v>231036.65899999999</v>
      </c>
      <c r="E18" s="6">
        <v>-1536.4210000000021</v>
      </c>
      <c r="F18" s="6">
        <v>4023.7490000000003</v>
      </c>
      <c r="G18" s="6">
        <v>7322</v>
      </c>
      <c r="H18" s="6">
        <v>395955.147</v>
      </c>
      <c r="I18" s="6">
        <f t="shared" si="0"/>
        <v>7886786.3699999992</v>
      </c>
      <c r="K18" s="4"/>
      <c r="L18" s="4"/>
      <c r="M18" s="4"/>
      <c r="N18" s="4"/>
      <c r="O18" s="4"/>
      <c r="P18" s="4"/>
      <c r="Q18" s="4"/>
      <c r="R18" s="4"/>
    </row>
    <row r="19" spans="1:18" x14ac:dyDescent="0.25">
      <c r="A19" s="3">
        <v>42826</v>
      </c>
      <c r="B19" s="6">
        <v>4193611.4640000006</v>
      </c>
      <c r="C19" s="6">
        <v>3711843.0040000002</v>
      </c>
      <c r="D19" s="6">
        <v>241343.39899999998</v>
      </c>
      <c r="E19" s="6">
        <v>69440.895000000004</v>
      </c>
      <c r="F19" s="6">
        <v>3916.9409999999998</v>
      </c>
      <c r="G19" s="6">
        <v>6986.35</v>
      </c>
      <c r="H19" s="6">
        <v>429404.77399999998</v>
      </c>
      <c r="I19" s="6">
        <f t="shared" si="0"/>
        <v>8656546.8269999996</v>
      </c>
      <c r="K19" s="4"/>
      <c r="L19" s="4"/>
      <c r="M19" s="4"/>
      <c r="N19" s="4"/>
      <c r="O19" s="4"/>
      <c r="P19" s="4"/>
      <c r="Q19" s="4"/>
      <c r="R19" s="4"/>
    </row>
    <row r="20" spans="1:18" x14ac:dyDescent="0.25">
      <c r="A20" s="3">
        <v>42856</v>
      </c>
      <c r="B20" s="6">
        <v>4960292.2240000004</v>
      </c>
      <c r="C20" s="6">
        <v>4014417.4220000003</v>
      </c>
      <c r="D20" s="6">
        <v>257483.27600000001</v>
      </c>
      <c r="E20" s="6">
        <v>43462.962</v>
      </c>
      <c r="F20" s="6">
        <v>4353.1419999999989</v>
      </c>
      <c r="G20" s="6">
        <v>7214.9</v>
      </c>
      <c r="H20" s="6">
        <v>540412.47499999998</v>
      </c>
      <c r="I20" s="6">
        <f t="shared" si="0"/>
        <v>9827636.4010000024</v>
      </c>
      <c r="K20" s="4"/>
      <c r="L20" s="4"/>
      <c r="M20" s="4"/>
      <c r="N20" s="4"/>
      <c r="O20" s="4"/>
      <c r="P20" s="4"/>
      <c r="Q20" s="4"/>
      <c r="R20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D57"/>
  <sheetViews>
    <sheetView view="pageBreakPreview" zoomScale="90" zoomScaleNormal="75" zoomScaleSheetLayoutView="90" workbookViewId="0"/>
  </sheetViews>
  <sheetFormatPr defaultColWidth="9.109375" defaultRowHeight="13.2" x14ac:dyDescent="0.25"/>
  <cols>
    <col min="1" max="1" width="45.88671875" style="29" bestFit="1" customWidth="1"/>
    <col min="2" max="2" width="16.33203125" style="29" hidden="1" customWidth="1"/>
    <col min="3" max="3" width="4" style="29" hidden="1" customWidth="1"/>
    <col min="4" max="4" width="13.6640625" style="29" bestFit="1" customWidth="1"/>
    <col min="5" max="5" width="14" style="29" bestFit="1" customWidth="1"/>
    <col min="6" max="6" width="12.33203125" style="29" bestFit="1" customWidth="1"/>
    <col min="7" max="7" width="14" style="29" bestFit="1" customWidth="1"/>
    <col min="8" max="11" width="13.6640625" style="29" bestFit="1" customWidth="1"/>
    <col min="12" max="12" width="14" style="29" bestFit="1" customWidth="1"/>
    <col min="13" max="13" width="13.88671875" style="29" bestFit="1" customWidth="1"/>
    <col min="14" max="15" width="12.6640625" style="29" bestFit="1" customWidth="1"/>
    <col min="16" max="16384" width="9.109375" style="29"/>
  </cols>
  <sheetData>
    <row r="1" spans="1:30" s="8" customFormat="1" ht="21" x14ac:dyDescent="0.4">
      <c r="A1" s="31" t="s">
        <v>66</v>
      </c>
      <c r="B1"/>
      <c r="C1"/>
      <c r="D1"/>
      <c r="E1"/>
      <c r="F1"/>
      <c r="G1" s="7">
        <f>YEAR(D3)</f>
        <v>2016</v>
      </c>
      <c r="H1" s="7" t="s">
        <v>11</v>
      </c>
      <c r="I1" s="7"/>
      <c r="J1"/>
      <c r="K1"/>
      <c r="L1"/>
      <c r="M1"/>
      <c r="N1"/>
      <c r="O1"/>
    </row>
    <row r="2" spans="1:30" s="8" customFormat="1" ht="12" thickBot="1" x14ac:dyDescent="0.25"/>
    <row r="3" spans="1:30" s="12" customFormat="1" ht="13.5" thickBot="1" x14ac:dyDescent="0.25">
      <c r="A3" s="9"/>
      <c r="B3" s="10"/>
      <c r="C3" s="10"/>
      <c r="D3" s="11">
        <v>42370</v>
      </c>
      <c r="E3" s="11">
        <v>42401</v>
      </c>
      <c r="F3" s="11">
        <v>42430</v>
      </c>
      <c r="G3" s="11">
        <v>42461</v>
      </c>
      <c r="H3" s="11">
        <v>42491</v>
      </c>
      <c r="I3" s="11">
        <v>42522</v>
      </c>
      <c r="J3" s="11">
        <v>42552</v>
      </c>
      <c r="K3" s="11">
        <v>42583</v>
      </c>
      <c r="L3" s="11">
        <v>42614</v>
      </c>
      <c r="M3" s="11">
        <v>42644</v>
      </c>
      <c r="N3" s="11">
        <v>42675</v>
      </c>
      <c r="O3" s="11">
        <v>42705</v>
      </c>
    </row>
    <row r="4" spans="1:30" s="16" customFormat="1" ht="12.75" x14ac:dyDescent="0.2">
      <c r="A4" s="13" t="s">
        <v>12</v>
      </c>
      <c r="B4" s="14"/>
      <c r="C4" s="14"/>
      <c r="D4" s="15">
        <v>42370</v>
      </c>
      <c r="E4" s="15">
        <v>42411</v>
      </c>
      <c r="F4" s="15">
        <v>42444</v>
      </c>
      <c r="G4" s="15">
        <v>42489</v>
      </c>
      <c r="H4" s="15">
        <v>42493</v>
      </c>
      <c r="I4" s="15">
        <v>42535</v>
      </c>
      <c r="J4" s="15">
        <v>42557</v>
      </c>
      <c r="K4" s="15">
        <v>42604</v>
      </c>
      <c r="L4" s="15">
        <v>42622</v>
      </c>
      <c r="M4" s="15">
        <v>42647</v>
      </c>
      <c r="N4" s="15">
        <v>42676</v>
      </c>
      <c r="O4" s="15">
        <v>42723</v>
      </c>
    </row>
    <row r="5" spans="1:30" s="16" customFormat="1" ht="12.75" x14ac:dyDescent="0.2">
      <c r="A5" s="13" t="s">
        <v>13</v>
      </c>
      <c r="B5" s="14"/>
      <c r="C5" s="14"/>
      <c r="D5" s="17" t="str">
        <f>IF(WEEKDAY(D4,2)=1,"Monday",IF(WEEKDAY(D4,2)=2,"Tuesday",IF(WEEKDAY(D4,2)=3,"Wednesday",IF(WEEKDAY(D4,2)=4,"Thursday",IF(WEEKDAY(D4,2)=5,"Friday",IF(WEEKDAY(D4,2)=6,"Saturday","Sunday"))))))</f>
        <v>Friday</v>
      </c>
      <c r="E5" s="17" t="str">
        <f t="shared" ref="E5:O5" si="0">IF(WEEKDAY(E4,2)=1,"Monday",IF(WEEKDAY(E4,2)=2,"Tuesday",IF(WEEKDAY(E4,2)=3,"Wednesday",IF(WEEKDAY(E4,2)=4,"Thursday",IF(WEEKDAY(E4,2)=5,"Friday",IF(WEEKDAY(E4,2)=6,"Saturday","Sunday"))))))</f>
        <v>Thursday</v>
      </c>
      <c r="F5" s="17" t="str">
        <f t="shared" si="0"/>
        <v>Tuesday</v>
      </c>
      <c r="G5" s="17" t="str">
        <f t="shared" si="0"/>
        <v>Friday</v>
      </c>
      <c r="H5" s="17" t="str">
        <f t="shared" si="0"/>
        <v>Tuesday</v>
      </c>
      <c r="I5" s="17" t="str">
        <f t="shared" si="0"/>
        <v>Tuesday</v>
      </c>
      <c r="J5" s="17" t="str">
        <f t="shared" si="0"/>
        <v>Wednesday</v>
      </c>
      <c r="K5" s="17" t="str">
        <f t="shared" si="0"/>
        <v>Monday</v>
      </c>
      <c r="L5" s="17" t="str">
        <f t="shared" si="0"/>
        <v>Friday</v>
      </c>
      <c r="M5" s="17" t="str">
        <f t="shared" si="0"/>
        <v>Tuesday</v>
      </c>
      <c r="N5" s="17" t="str">
        <f t="shared" si="0"/>
        <v>Wednesday</v>
      </c>
      <c r="O5" s="17" t="str">
        <f t="shared" si="0"/>
        <v>Monday</v>
      </c>
    </row>
    <row r="6" spans="1:30" s="16" customFormat="1" ht="13.5" thickBot="1" x14ac:dyDescent="0.25">
      <c r="A6" s="13" t="s">
        <v>14</v>
      </c>
      <c r="B6" s="14"/>
      <c r="C6" s="14"/>
      <c r="D6" s="18">
        <v>0.625</v>
      </c>
      <c r="E6" s="18">
        <v>0.33333333333333331</v>
      </c>
      <c r="F6" s="18">
        <v>0.75</v>
      </c>
      <c r="G6" s="18">
        <v>0.70833333333333337</v>
      </c>
      <c r="H6" s="18">
        <v>0.66666666666666663</v>
      </c>
      <c r="I6" s="18">
        <v>0.66666666666666663</v>
      </c>
      <c r="J6" s="18">
        <v>0.70833333333333337</v>
      </c>
      <c r="K6" s="18">
        <v>0.70833333333333337</v>
      </c>
      <c r="L6" s="18">
        <v>0.70833333333333337</v>
      </c>
      <c r="M6" s="18">
        <v>0.70833333333333337</v>
      </c>
      <c r="N6" s="18">
        <v>0.66666666666666663</v>
      </c>
      <c r="O6" s="18">
        <v>0.625</v>
      </c>
    </row>
    <row r="7" spans="1:30" s="20" customFormat="1" ht="13.5" thickTop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30" s="20" customFormat="1" ht="15" x14ac:dyDescent="0.25">
      <c r="A8" s="21" t="s">
        <v>15</v>
      </c>
      <c r="B8" s="21" t="s">
        <v>16</v>
      </c>
      <c r="C8" s="21" t="s">
        <v>17</v>
      </c>
      <c r="D8" s="22">
        <v>11261232</v>
      </c>
      <c r="E8" s="22">
        <v>9624749</v>
      </c>
      <c r="F8" s="23">
        <v>9290594</v>
      </c>
      <c r="G8" s="22">
        <v>10436708</v>
      </c>
      <c r="H8" s="22">
        <v>8876227</v>
      </c>
      <c r="I8" s="22">
        <v>11339929</v>
      </c>
      <c r="J8" s="24">
        <v>12829964</v>
      </c>
      <c r="K8" s="22">
        <v>12994594</v>
      </c>
      <c r="L8" s="22">
        <v>12353457</v>
      </c>
      <c r="M8" s="22">
        <v>11081911</v>
      </c>
      <c r="N8" s="22">
        <v>8219234</v>
      </c>
      <c r="O8" s="22">
        <v>7658841</v>
      </c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s="20" customFormat="1" ht="15" x14ac:dyDescent="0.25">
      <c r="A9" s="21" t="s">
        <v>18</v>
      </c>
      <c r="B9" s="21" t="s">
        <v>19</v>
      </c>
      <c r="C9" s="21" t="s">
        <v>17</v>
      </c>
      <c r="D9" s="22">
        <v>3522411</v>
      </c>
      <c r="E9" s="22">
        <v>2569794</v>
      </c>
      <c r="F9" s="23">
        <v>3546032</v>
      </c>
      <c r="G9" s="22">
        <v>4051014</v>
      </c>
      <c r="H9" s="22">
        <v>4114266</v>
      </c>
      <c r="I9" s="22">
        <v>4527431</v>
      </c>
      <c r="J9" s="24">
        <v>4483426</v>
      </c>
      <c r="K9" s="22">
        <v>4535965</v>
      </c>
      <c r="L9" s="22">
        <v>4565280</v>
      </c>
      <c r="M9" s="22">
        <v>4247392</v>
      </c>
      <c r="N9" s="22">
        <v>4120771</v>
      </c>
      <c r="O9" s="22">
        <v>4028231</v>
      </c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20" customFormat="1" ht="15" x14ac:dyDescent="0.25">
      <c r="A10" s="21" t="s">
        <v>20</v>
      </c>
      <c r="B10" s="21" t="s">
        <v>21</v>
      </c>
      <c r="C10" s="21" t="s">
        <v>17</v>
      </c>
      <c r="D10" s="22">
        <v>1295389</v>
      </c>
      <c r="E10" s="22">
        <v>1150833</v>
      </c>
      <c r="F10" s="23">
        <v>1388900</v>
      </c>
      <c r="G10" s="22">
        <v>1487103</v>
      </c>
      <c r="H10" s="22">
        <v>1565848</v>
      </c>
      <c r="I10" s="22">
        <v>1586225</v>
      </c>
      <c r="J10" s="24">
        <v>1603969</v>
      </c>
      <c r="K10" s="22">
        <v>1670602</v>
      </c>
      <c r="L10" s="22">
        <v>1700229</v>
      </c>
      <c r="M10" s="22">
        <v>1648936</v>
      </c>
      <c r="N10" s="22">
        <v>1617544</v>
      </c>
      <c r="O10" s="22">
        <v>1646439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20" customFormat="1" ht="15" x14ac:dyDescent="0.25">
      <c r="A11" s="21" t="s">
        <v>22</v>
      </c>
      <c r="B11" s="21" t="s">
        <v>23</v>
      </c>
      <c r="C11" s="21" t="s">
        <v>17</v>
      </c>
      <c r="D11" s="22">
        <v>671465</v>
      </c>
      <c r="E11" s="22">
        <v>479493</v>
      </c>
      <c r="F11" s="23">
        <v>883859</v>
      </c>
      <c r="G11" s="22">
        <v>1101955</v>
      </c>
      <c r="H11" s="22">
        <v>1106084</v>
      </c>
      <c r="I11" s="22">
        <v>1260864</v>
      </c>
      <c r="J11" s="24">
        <v>1261100</v>
      </c>
      <c r="K11" s="22">
        <v>1226292</v>
      </c>
      <c r="L11" s="22">
        <v>1211734</v>
      </c>
      <c r="M11" s="22">
        <v>1141093</v>
      </c>
      <c r="N11" s="22">
        <v>1082073</v>
      </c>
      <c r="O11" s="22">
        <v>1038773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20" customFormat="1" ht="15" x14ac:dyDescent="0.25">
      <c r="A12" s="21" t="s">
        <v>24</v>
      </c>
      <c r="B12" s="21" t="s">
        <v>25</v>
      </c>
      <c r="C12" s="21" t="s">
        <v>17</v>
      </c>
      <c r="D12" s="22">
        <v>308373</v>
      </c>
      <c r="E12" s="22">
        <v>289384</v>
      </c>
      <c r="F12" s="23">
        <v>318351</v>
      </c>
      <c r="G12" s="22">
        <v>341417</v>
      </c>
      <c r="H12" s="22">
        <v>337765</v>
      </c>
      <c r="I12" s="22">
        <v>350997</v>
      </c>
      <c r="J12" s="24">
        <v>359556</v>
      </c>
      <c r="K12" s="22">
        <v>351893</v>
      </c>
      <c r="L12" s="22">
        <v>352771</v>
      </c>
      <c r="M12" s="22">
        <v>332655</v>
      </c>
      <c r="N12" s="22">
        <v>335054</v>
      </c>
      <c r="O12" s="22">
        <v>333569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20" customFormat="1" ht="15" x14ac:dyDescent="0.25">
      <c r="A13" s="26" t="s">
        <v>26</v>
      </c>
      <c r="B13" s="21" t="s">
        <v>27</v>
      </c>
      <c r="C13" s="21" t="s">
        <v>17</v>
      </c>
      <c r="D13" s="22">
        <v>315892</v>
      </c>
      <c r="E13" s="22">
        <v>235432</v>
      </c>
      <c r="F13" s="23">
        <v>294987</v>
      </c>
      <c r="G13" s="22">
        <v>315831</v>
      </c>
      <c r="H13" s="22">
        <v>312041</v>
      </c>
      <c r="I13" s="22">
        <v>328807</v>
      </c>
      <c r="J13" s="24">
        <v>332142</v>
      </c>
      <c r="K13" s="22">
        <v>336027</v>
      </c>
      <c r="L13" s="22">
        <v>347565</v>
      </c>
      <c r="M13" s="22">
        <v>337910</v>
      </c>
      <c r="N13" s="22">
        <v>355211</v>
      </c>
      <c r="O13" s="22">
        <v>339169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20" customFormat="1" ht="15" x14ac:dyDescent="0.25">
      <c r="A14" s="21" t="s">
        <v>28</v>
      </c>
      <c r="B14" s="21" t="s">
        <v>29</v>
      </c>
      <c r="C14" s="21" t="s">
        <v>17</v>
      </c>
      <c r="D14" s="22">
        <v>144891</v>
      </c>
      <c r="E14" s="22">
        <v>148011</v>
      </c>
      <c r="F14" s="23">
        <v>162319</v>
      </c>
      <c r="G14" s="22">
        <v>168623</v>
      </c>
      <c r="H14" s="22">
        <v>139453</v>
      </c>
      <c r="I14" s="22">
        <v>182642</v>
      </c>
      <c r="J14" s="24">
        <v>172370</v>
      </c>
      <c r="K14" s="22">
        <v>172662</v>
      </c>
      <c r="L14" s="22">
        <v>167165</v>
      </c>
      <c r="M14" s="22">
        <v>171526</v>
      </c>
      <c r="N14" s="22">
        <v>166246</v>
      </c>
      <c r="O14" s="22">
        <v>176041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20" customFormat="1" ht="15" x14ac:dyDescent="0.25">
      <c r="A15" s="26" t="s">
        <v>30</v>
      </c>
      <c r="B15" s="21" t="s">
        <v>31</v>
      </c>
      <c r="C15" s="21" t="s">
        <v>17</v>
      </c>
      <c r="D15" s="22">
        <v>20642</v>
      </c>
      <c r="E15" s="22">
        <v>18048</v>
      </c>
      <c r="F15" s="23">
        <v>28822</v>
      </c>
      <c r="G15" s="22">
        <v>28192</v>
      </c>
      <c r="H15" s="22">
        <v>31023</v>
      </c>
      <c r="I15" s="22">
        <v>26999</v>
      </c>
      <c r="J15" s="24">
        <v>25773</v>
      </c>
      <c r="K15" s="22">
        <v>21263</v>
      </c>
      <c r="L15" s="22">
        <v>26497</v>
      </c>
      <c r="M15" s="22">
        <v>26063</v>
      </c>
      <c r="N15" s="22">
        <v>23740</v>
      </c>
      <c r="O15" s="22">
        <v>24033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20" customFormat="1" ht="15" x14ac:dyDescent="0.25">
      <c r="A16" s="26" t="s">
        <v>32</v>
      </c>
      <c r="B16" s="21" t="s">
        <v>33</v>
      </c>
      <c r="C16" s="21" t="s">
        <v>17</v>
      </c>
      <c r="D16" s="22">
        <v>13440</v>
      </c>
      <c r="E16" s="22">
        <v>12864</v>
      </c>
      <c r="F16" s="23">
        <v>13531</v>
      </c>
      <c r="G16" s="22">
        <v>13818</v>
      </c>
      <c r="H16" s="22">
        <v>13360</v>
      </c>
      <c r="I16" s="22">
        <v>13994</v>
      </c>
      <c r="J16" s="24">
        <v>13728</v>
      </c>
      <c r="K16" s="22">
        <v>13784</v>
      </c>
      <c r="L16" s="22">
        <v>14005</v>
      </c>
      <c r="M16" s="22">
        <v>13792</v>
      </c>
      <c r="N16" s="22">
        <v>13149</v>
      </c>
      <c r="O16" s="22">
        <v>13240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20" customFormat="1" ht="15" x14ac:dyDescent="0.25">
      <c r="A17" s="21" t="s">
        <v>34</v>
      </c>
      <c r="B17" s="21" t="s">
        <v>34</v>
      </c>
      <c r="C17" s="21" t="s">
        <v>17</v>
      </c>
      <c r="D17" s="22">
        <v>8989</v>
      </c>
      <c r="E17" s="22">
        <v>13129</v>
      </c>
      <c r="F17" s="23">
        <v>15447</v>
      </c>
      <c r="G17" s="22">
        <v>14016</v>
      </c>
      <c r="H17" s="22">
        <v>13394</v>
      </c>
      <c r="I17" s="22">
        <v>13645</v>
      </c>
      <c r="J17" s="24">
        <v>13979</v>
      </c>
      <c r="K17" s="22">
        <v>14450</v>
      </c>
      <c r="L17" s="22">
        <v>15199</v>
      </c>
      <c r="M17" s="22">
        <v>12778</v>
      </c>
      <c r="N17" s="22">
        <v>12403</v>
      </c>
      <c r="O17" s="22">
        <v>10663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20" customFormat="1" ht="15" x14ac:dyDescent="0.25">
      <c r="A18" s="26" t="s">
        <v>35</v>
      </c>
      <c r="B18" s="21" t="s">
        <v>36</v>
      </c>
      <c r="C18" s="21" t="s">
        <v>17</v>
      </c>
      <c r="D18" s="22">
        <v>7589</v>
      </c>
      <c r="E18" s="22">
        <v>7049</v>
      </c>
      <c r="F18" s="23">
        <v>7125</v>
      </c>
      <c r="G18" s="22">
        <v>7211</v>
      </c>
      <c r="H18" s="22">
        <v>6741</v>
      </c>
      <c r="I18" s="22">
        <v>7067</v>
      </c>
      <c r="J18" s="24">
        <v>6963</v>
      </c>
      <c r="K18" s="22">
        <v>6728</v>
      </c>
      <c r="L18" s="22">
        <v>6900</v>
      </c>
      <c r="M18" s="22">
        <v>6258</v>
      </c>
      <c r="N18" s="22">
        <v>6248</v>
      </c>
      <c r="O18" s="22">
        <v>6260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20" customFormat="1" ht="15" x14ac:dyDescent="0.25">
      <c r="A19" s="21" t="s">
        <v>37</v>
      </c>
      <c r="B19" s="21" t="s">
        <v>38</v>
      </c>
      <c r="C19" s="21" t="s">
        <v>17</v>
      </c>
      <c r="D19" s="22">
        <v>5054</v>
      </c>
      <c r="E19" s="22">
        <v>2139</v>
      </c>
      <c r="F19" s="23">
        <v>16612</v>
      </c>
      <c r="G19" s="22">
        <v>4674</v>
      </c>
      <c r="H19" s="22">
        <v>5469</v>
      </c>
      <c r="I19" s="22">
        <v>1246</v>
      </c>
      <c r="J19" s="24">
        <v>14847</v>
      </c>
      <c r="K19" s="22">
        <v>3122</v>
      </c>
      <c r="L19" s="22">
        <v>15503</v>
      </c>
      <c r="M19" s="22">
        <v>25669</v>
      </c>
      <c r="N19" s="22">
        <v>35068</v>
      </c>
      <c r="O19" s="22">
        <v>32301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20" customFormat="1" ht="15" x14ac:dyDescent="0.25">
      <c r="A20" s="26" t="s">
        <v>39</v>
      </c>
      <c r="B20" s="21" t="s">
        <v>40</v>
      </c>
      <c r="C20" s="21" t="s">
        <v>17</v>
      </c>
      <c r="D20" s="22">
        <v>3484</v>
      </c>
      <c r="E20" s="22">
        <v>3724</v>
      </c>
      <c r="F20" s="23">
        <v>3497</v>
      </c>
      <c r="G20" s="22">
        <v>3605</v>
      </c>
      <c r="H20" s="22">
        <v>3489</v>
      </c>
      <c r="I20" s="22">
        <v>3607</v>
      </c>
      <c r="J20" s="24">
        <v>3490</v>
      </c>
      <c r="K20" s="22">
        <v>3489</v>
      </c>
      <c r="L20" s="22">
        <v>3608</v>
      </c>
      <c r="M20" s="22">
        <v>3487</v>
      </c>
      <c r="N20" s="22">
        <v>3616</v>
      </c>
      <c r="O20" s="22">
        <v>3507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20" customFormat="1" ht="15" x14ac:dyDescent="0.25">
      <c r="A21" s="26" t="s">
        <v>41</v>
      </c>
      <c r="B21" s="21" t="s">
        <v>42</v>
      </c>
      <c r="C21" s="21" t="s">
        <v>17</v>
      </c>
      <c r="D21" s="22">
        <v>3758</v>
      </c>
      <c r="E21" s="22">
        <v>205</v>
      </c>
      <c r="F21" s="23">
        <v>1297</v>
      </c>
      <c r="G21" s="22">
        <v>1451</v>
      </c>
      <c r="H21" s="22">
        <v>158</v>
      </c>
      <c r="I21" s="22">
        <v>2411</v>
      </c>
      <c r="J21" s="24">
        <v>2101</v>
      </c>
      <c r="K21" s="22">
        <v>1657</v>
      </c>
      <c r="L21" s="22">
        <v>1910</v>
      </c>
      <c r="M21" s="22">
        <v>1435</v>
      </c>
      <c r="N21" s="22">
        <v>961</v>
      </c>
      <c r="O21" s="22">
        <v>256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20" customFormat="1" ht="15" x14ac:dyDescent="0.25">
      <c r="A22" s="21" t="s">
        <v>43</v>
      </c>
      <c r="B22" s="21" t="s">
        <v>44</v>
      </c>
      <c r="C22" s="21" t="s">
        <v>17</v>
      </c>
      <c r="D22" s="22">
        <v>0</v>
      </c>
      <c r="E22" s="22">
        <v>2544</v>
      </c>
      <c r="F22" s="23">
        <v>0</v>
      </c>
      <c r="G22" s="22">
        <v>0</v>
      </c>
      <c r="H22" s="22">
        <v>0</v>
      </c>
      <c r="I22" s="22">
        <v>0</v>
      </c>
      <c r="J22" s="24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20" customFormat="1" ht="15" x14ac:dyDescent="0.25">
      <c r="A23" s="21" t="s">
        <v>45</v>
      </c>
      <c r="B23" s="21" t="s">
        <v>46</v>
      </c>
      <c r="C23" s="21" t="s">
        <v>17</v>
      </c>
      <c r="D23" s="22">
        <v>513</v>
      </c>
      <c r="E23" s="22">
        <v>379</v>
      </c>
      <c r="F23" s="23">
        <v>1355</v>
      </c>
      <c r="G23" s="22">
        <v>831</v>
      </c>
      <c r="H23" s="22">
        <v>736</v>
      </c>
      <c r="I23" s="22">
        <v>790</v>
      </c>
      <c r="J23" s="24">
        <v>832</v>
      </c>
      <c r="K23" s="22">
        <v>783</v>
      </c>
      <c r="L23" s="22">
        <v>767</v>
      </c>
      <c r="M23" s="22">
        <v>567</v>
      </c>
      <c r="N23" s="22">
        <v>675</v>
      </c>
      <c r="O23" s="22">
        <v>673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20" customFormat="1" ht="15" x14ac:dyDescent="0.25">
      <c r="A24" s="26" t="s">
        <v>47</v>
      </c>
      <c r="B24" s="21" t="s">
        <v>48</v>
      </c>
      <c r="C24" s="21" t="s">
        <v>17</v>
      </c>
      <c r="D24" s="22">
        <v>0</v>
      </c>
      <c r="E24" s="22">
        <v>530</v>
      </c>
      <c r="F24" s="23">
        <v>0</v>
      </c>
      <c r="G24" s="22">
        <v>0</v>
      </c>
      <c r="H24" s="22">
        <v>0</v>
      </c>
      <c r="I24" s="22">
        <v>0</v>
      </c>
      <c r="J24" s="24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20" customFormat="1" ht="15" x14ac:dyDescent="0.25">
      <c r="A25" s="21"/>
      <c r="B25" s="21"/>
      <c r="C25" s="21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20" customFormat="1" ht="15" x14ac:dyDescent="0.25">
      <c r="A26" s="21" t="s">
        <v>49</v>
      </c>
      <c r="B26" s="21"/>
      <c r="C26" s="21"/>
      <c r="D26" s="28">
        <f>SUM(D8:D25)</f>
        <v>17583122</v>
      </c>
      <c r="E26" s="28">
        <f t="shared" ref="E26:O26" si="1">SUM(E8:E25)</f>
        <v>14558307</v>
      </c>
      <c r="F26" s="28">
        <f t="shared" si="1"/>
        <v>15972728</v>
      </c>
      <c r="G26" s="28">
        <f t="shared" si="1"/>
        <v>17976449</v>
      </c>
      <c r="H26" s="28">
        <f t="shared" si="1"/>
        <v>16526054</v>
      </c>
      <c r="I26" s="28">
        <f t="shared" si="1"/>
        <v>19646654</v>
      </c>
      <c r="J26" s="28">
        <f>SUM(J8:J25)</f>
        <v>21124240</v>
      </c>
      <c r="K26" s="28">
        <f t="shared" si="1"/>
        <v>21353311</v>
      </c>
      <c r="L26" s="28">
        <f t="shared" si="1"/>
        <v>20782590</v>
      </c>
      <c r="M26" s="28">
        <f t="shared" si="1"/>
        <v>19051472</v>
      </c>
      <c r="N26" s="28">
        <f t="shared" si="1"/>
        <v>15991993</v>
      </c>
      <c r="O26" s="28">
        <f t="shared" si="1"/>
        <v>15311996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20" customFormat="1" ht="15" x14ac:dyDescent="0.25">
      <c r="A27" s="21"/>
      <c r="B27" s="21"/>
      <c r="C27" s="2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20" customFormat="1" ht="15" x14ac:dyDescent="0.25">
      <c r="A28" s="21" t="s">
        <v>50</v>
      </c>
      <c r="B28" s="21" t="s">
        <v>50</v>
      </c>
      <c r="C28" s="21" t="s">
        <v>17</v>
      </c>
      <c r="D28" s="22">
        <v>631164</v>
      </c>
      <c r="E28" s="22">
        <v>704624</v>
      </c>
      <c r="F28" s="23">
        <v>684899</v>
      </c>
      <c r="G28" s="22">
        <v>751962</v>
      </c>
      <c r="H28" s="22">
        <v>772381</v>
      </c>
      <c r="I28" s="22">
        <v>742923</v>
      </c>
      <c r="J28" s="24">
        <v>871445</v>
      </c>
      <c r="K28" s="22">
        <v>776071</v>
      </c>
      <c r="L28" s="22">
        <v>815736</v>
      </c>
      <c r="M28" s="22">
        <v>784997</v>
      </c>
      <c r="N28" s="22">
        <v>604901</v>
      </c>
      <c r="O28" s="22">
        <v>665696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20" customFormat="1" ht="15" x14ac:dyDescent="0.25">
      <c r="A29" s="21" t="s">
        <v>51</v>
      </c>
      <c r="B29" s="21" t="s">
        <v>51</v>
      </c>
      <c r="C29" s="21" t="s">
        <v>17</v>
      </c>
      <c r="D29" s="22">
        <v>132063</v>
      </c>
      <c r="E29" s="22">
        <v>89306</v>
      </c>
      <c r="F29" s="23">
        <v>123979</v>
      </c>
      <c r="G29" s="22">
        <v>119241</v>
      </c>
      <c r="H29" s="22">
        <v>123530</v>
      </c>
      <c r="I29" s="22">
        <v>133979</v>
      </c>
      <c r="J29" s="24">
        <v>144979</v>
      </c>
      <c r="K29" s="22">
        <v>142098</v>
      </c>
      <c r="L29" s="22">
        <v>121343</v>
      </c>
      <c r="M29" s="22">
        <v>124002</v>
      </c>
      <c r="N29" s="22">
        <v>101310</v>
      </c>
      <c r="O29" s="22">
        <v>112093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20" customFormat="1" ht="15" x14ac:dyDescent="0.25">
      <c r="A30" s="21" t="s">
        <v>52</v>
      </c>
      <c r="B30" s="21" t="s">
        <v>52</v>
      </c>
      <c r="C30" s="21" t="s">
        <v>17</v>
      </c>
      <c r="D30" s="22">
        <v>100000</v>
      </c>
      <c r="E30" s="22">
        <v>200000</v>
      </c>
      <c r="F30" s="23">
        <v>200000</v>
      </c>
      <c r="G30" s="22">
        <v>200000</v>
      </c>
      <c r="H30" s="22">
        <v>200000</v>
      </c>
      <c r="I30" s="22">
        <v>200000</v>
      </c>
      <c r="J30" s="24">
        <v>200000</v>
      </c>
      <c r="K30" s="22">
        <v>200000</v>
      </c>
      <c r="L30" s="22">
        <v>200000</v>
      </c>
      <c r="M30" s="22">
        <v>200000</v>
      </c>
      <c r="N30" s="22">
        <v>0</v>
      </c>
      <c r="O30" s="22">
        <v>200000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20" customFormat="1" ht="15" x14ac:dyDescent="0.25">
      <c r="A31" s="21" t="s">
        <v>53</v>
      </c>
      <c r="B31" s="21" t="s">
        <v>54</v>
      </c>
      <c r="C31" s="21" t="s">
        <v>17</v>
      </c>
      <c r="D31" s="22">
        <v>28351</v>
      </c>
      <c r="E31" s="22">
        <v>43440</v>
      </c>
      <c r="F31" s="23">
        <v>40127</v>
      </c>
      <c r="G31" s="22">
        <v>47892</v>
      </c>
      <c r="H31" s="22">
        <v>45161</v>
      </c>
      <c r="I31" s="22">
        <v>59469</v>
      </c>
      <c r="J31" s="24">
        <v>57292</v>
      </c>
      <c r="K31" s="22">
        <v>60158</v>
      </c>
      <c r="L31" s="22">
        <v>48052</v>
      </c>
      <c r="M31" s="22">
        <v>36150</v>
      </c>
      <c r="N31" s="22">
        <v>34741</v>
      </c>
      <c r="O31" s="22">
        <v>35199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20" customFormat="1" ht="12.75" x14ac:dyDescent="0.2">
      <c r="A32" s="21" t="s">
        <v>55</v>
      </c>
      <c r="B32" s="21" t="s">
        <v>56</v>
      </c>
      <c r="C32" s="21" t="s">
        <v>17</v>
      </c>
      <c r="D32" s="22">
        <v>40000</v>
      </c>
      <c r="E32" s="22">
        <v>40000</v>
      </c>
      <c r="F32" s="23">
        <v>25000</v>
      </c>
      <c r="G32" s="22">
        <v>25000</v>
      </c>
      <c r="H32" s="22">
        <v>30000</v>
      </c>
      <c r="I32" s="22">
        <v>40000</v>
      </c>
      <c r="J32" s="24">
        <v>45000</v>
      </c>
      <c r="K32" s="22">
        <v>45000</v>
      </c>
      <c r="L32" s="22">
        <v>35000</v>
      </c>
      <c r="M32" s="22">
        <v>25000</v>
      </c>
      <c r="N32" s="22">
        <v>25000</v>
      </c>
      <c r="O32" s="22">
        <v>25000</v>
      </c>
    </row>
    <row r="33" spans="1:30" s="20" customFormat="1" ht="12.75" x14ac:dyDescent="0.2">
      <c r="A33" s="21" t="s">
        <v>57</v>
      </c>
      <c r="B33" s="21" t="s">
        <v>57</v>
      </c>
      <c r="C33" s="21" t="s">
        <v>17</v>
      </c>
      <c r="D33" s="22">
        <v>18000</v>
      </c>
      <c r="E33" s="22">
        <v>14000</v>
      </c>
      <c r="F33" s="23">
        <v>18000</v>
      </c>
      <c r="G33" s="22">
        <v>18000</v>
      </c>
      <c r="H33" s="22">
        <v>18000</v>
      </c>
      <c r="I33" s="22">
        <v>18000</v>
      </c>
      <c r="J33" s="24">
        <v>18000</v>
      </c>
      <c r="K33" s="22">
        <v>18000</v>
      </c>
      <c r="L33" s="22">
        <v>18000</v>
      </c>
      <c r="M33" s="22">
        <v>18000</v>
      </c>
      <c r="N33" s="22">
        <v>18000</v>
      </c>
      <c r="O33" s="22">
        <v>18000</v>
      </c>
    </row>
    <row r="34" spans="1:30" s="20" customFormat="1" ht="12.75" x14ac:dyDescent="0.2">
      <c r="A34" s="21" t="s">
        <v>58</v>
      </c>
      <c r="B34" s="21" t="s">
        <v>59</v>
      </c>
      <c r="C34" s="21" t="s">
        <v>17</v>
      </c>
      <c r="D34" s="22">
        <v>0</v>
      </c>
      <c r="E34" s="22">
        <v>0</v>
      </c>
      <c r="F34" s="23">
        <v>0</v>
      </c>
      <c r="G34" s="22">
        <v>0</v>
      </c>
      <c r="H34" s="22">
        <v>0</v>
      </c>
      <c r="I34" s="22">
        <v>0</v>
      </c>
      <c r="J34" s="24">
        <v>3299</v>
      </c>
      <c r="K34" s="22">
        <v>3525</v>
      </c>
      <c r="L34" s="22">
        <v>3149</v>
      </c>
      <c r="M34" s="22">
        <v>3209</v>
      </c>
      <c r="N34" s="22">
        <v>1792</v>
      </c>
      <c r="O34" s="22">
        <v>2271</v>
      </c>
    </row>
    <row r="35" spans="1:30" s="20" customFormat="1" x14ac:dyDescent="0.25">
      <c r="A35" s="21" t="s">
        <v>60</v>
      </c>
      <c r="B35" s="21" t="s">
        <v>60</v>
      </c>
      <c r="C35" s="21" t="s">
        <v>17</v>
      </c>
      <c r="D35" s="22">
        <v>8000</v>
      </c>
      <c r="E35" s="22">
        <v>15000</v>
      </c>
      <c r="F35" s="23">
        <v>9000</v>
      </c>
      <c r="G35" s="22">
        <v>11000</v>
      </c>
      <c r="H35" s="22">
        <v>12000</v>
      </c>
      <c r="I35" s="22">
        <v>16000</v>
      </c>
      <c r="J35" s="24">
        <v>16000</v>
      </c>
      <c r="K35" s="22">
        <v>16000</v>
      </c>
      <c r="L35" s="22">
        <v>16000</v>
      </c>
      <c r="M35" s="22">
        <v>12000</v>
      </c>
      <c r="N35" s="22">
        <v>11000</v>
      </c>
      <c r="O35" s="22">
        <v>9000</v>
      </c>
    </row>
    <row r="36" spans="1:30" s="20" customFormat="1" x14ac:dyDescent="0.25">
      <c r="A36" s="21" t="s">
        <v>61</v>
      </c>
      <c r="B36" s="21" t="s">
        <v>61</v>
      </c>
      <c r="C36" s="21" t="s">
        <v>17</v>
      </c>
      <c r="D36" s="22">
        <v>7939</v>
      </c>
      <c r="E36" s="22">
        <v>11202</v>
      </c>
      <c r="F36" s="23">
        <v>9756</v>
      </c>
      <c r="G36" s="22">
        <v>9583</v>
      </c>
      <c r="H36" s="22">
        <v>11892</v>
      </c>
      <c r="I36" s="22">
        <v>13084</v>
      </c>
      <c r="J36" s="24">
        <v>13770</v>
      </c>
      <c r="K36" s="22">
        <v>14091</v>
      </c>
      <c r="L36" s="22">
        <v>12943</v>
      </c>
      <c r="M36" s="22">
        <v>11531</v>
      </c>
      <c r="N36" s="22">
        <v>8545</v>
      </c>
      <c r="O36" s="22">
        <v>9931</v>
      </c>
    </row>
    <row r="37" spans="1:30" s="20" customFormat="1" x14ac:dyDescent="0.25">
      <c r="A37" s="21" t="s">
        <v>62</v>
      </c>
      <c r="B37" s="21" t="s">
        <v>62</v>
      </c>
      <c r="C37" s="21" t="s">
        <v>17</v>
      </c>
      <c r="D37" s="22">
        <v>3444</v>
      </c>
      <c r="E37" s="22">
        <v>6848</v>
      </c>
      <c r="F37" s="23">
        <v>5255</v>
      </c>
      <c r="G37" s="22">
        <v>6862</v>
      </c>
      <c r="H37" s="22">
        <v>6760</v>
      </c>
      <c r="I37" s="22">
        <v>7966</v>
      </c>
      <c r="J37" s="24">
        <v>7309</v>
      </c>
      <c r="K37" s="22">
        <v>8188</v>
      </c>
      <c r="L37" s="22">
        <v>7578</v>
      </c>
      <c r="M37" s="22">
        <v>6740</v>
      </c>
      <c r="N37" s="22">
        <v>5782</v>
      </c>
      <c r="O37" s="22">
        <v>4544</v>
      </c>
    </row>
    <row r="38" spans="1:30" s="20" customFormat="1" x14ac:dyDescent="0.25">
      <c r="A38" s="21"/>
      <c r="B38" s="21"/>
      <c r="C38" s="21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30" s="20" customFormat="1" x14ac:dyDescent="0.25">
      <c r="A39" s="21" t="s">
        <v>63</v>
      </c>
      <c r="B39" s="21"/>
      <c r="C39" s="21"/>
      <c r="D39" s="28">
        <f>SUM(D27:D38)</f>
        <v>968961</v>
      </c>
      <c r="E39" s="28">
        <f t="shared" ref="E39:O39" si="2">SUM(E27:E38)</f>
        <v>1124420</v>
      </c>
      <c r="F39" s="28">
        <f t="shared" si="2"/>
        <v>1116016</v>
      </c>
      <c r="G39" s="28">
        <f t="shared" si="2"/>
        <v>1189540</v>
      </c>
      <c r="H39" s="28">
        <f t="shared" si="2"/>
        <v>1219724</v>
      </c>
      <c r="I39" s="28">
        <f t="shared" si="2"/>
        <v>1231421</v>
      </c>
      <c r="J39" s="28">
        <f>SUM(J27:J38)</f>
        <v>1377094</v>
      </c>
      <c r="K39" s="28">
        <f t="shared" si="2"/>
        <v>1283131</v>
      </c>
      <c r="L39" s="28">
        <f t="shared" si="2"/>
        <v>1277801</v>
      </c>
      <c r="M39" s="28">
        <f t="shared" si="2"/>
        <v>1221629</v>
      </c>
      <c r="N39" s="28">
        <f t="shared" si="2"/>
        <v>811071</v>
      </c>
      <c r="O39" s="28">
        <f t="shared" si="2"/>
        <v>1081734</v>
      </c>
    </row>
    <row r="40" spans="1:30" s="20" customFormat="1" x14ac:dyDescent="0.25">
      <c r="A40" s="21"/>
      <c r="B40" s="21"/>
      <c r="C40" s="21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30" s="20" customFormat="1" x14ac:dyDescent="0.25">
      <c r="A41" s="21" t="s">
        <v>64</v>
      </c>
      <c r="B41" s="21"/>
      <c r="C41" s="21"/>
      <c r="D41" s="22">
        <f t="shared" ref="D41:O41" si="3">+D26+D39</f>
        <v>18552083</v>
      </c>
      <c r="E41" s="22">
        <f t="shared" si="3"/>
        <v>15682727</v>
      </c>
      <c r="F41" s="22">
        <f t="shared" si="3"/>
        <v>17088744</v>
      </c>
      <c r="G41" s="22">
        <f t="shared" si="3"/>
        <v>19165989</v>
      </c>
      <c r="H41" s="22">
        <f t="shared" si="3"/>
        <v>17745778</v>
      </c>
      <c r="I41" s="22">
        <f t="shared" si="3"/>
        <v>20878075</v>
      </c>
      <c r="J41" s="22">
        <f>+J26+J39</f>
        <v>22501334</v>
      </c>
      <c r="K41" s="22">
        <f t="shared" si="3"/>
        <v>22636442</v>
      </c>
      <c r="L41" s="22">
        <f t="shared" si="3"/>
        <v>22060391</v>
      </c>
      <c r="M41" s="22">
        <f t="shared" si="3"/>
        <v>20273101</v>
      </c>
      <c r="N41" s="22">
        <f t="shared" si="3"/>
        <v>16803064</v>
      </c>
      <c r="O41" s="22">
        <f t="shared" si="3"/>
        <v>16393730</v>
      </c>
    </row>
    <row r="42" spans="1:30" x14ac:dyDescent="0.25"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x14ac:dyDescent="0.25"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x14ac:dyDescent="0.25"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pans="1:30" x14ac:dyDescent="0.25"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1:30" x14ac:dyDescent="0.25"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1:30" x14ac:dyDescent="0.25"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spans="1:30" x14ac:dyDescent="0.25"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pans="2:30" x14ac:dyDescent="0.25">
      <c r="B49" s="21"/>
      <c r="D49" s="27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spans="2:30" x14ac:dyDescent="0.25">
      <c r="B50" s="21"/>
      <c r="D50" s="27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2:30" x14ac:dyDescent="0.25">
      <c r="B51" s="21"/>
      <c r="D51" s="27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pans="2:30" x14ac:dyDescent="0.25">
      <c r="B52" s="21"/>
      <c r="D52" s="27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spans="2:30" x14ac:dyDescent="0.25">
      <c r="B53" s="21"/>
      <c r="D53" s="27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spans="2:30" x14ac:dyDescent="0.25">
      <c r="B54" s="21"/>
      <c r="D54" s="27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spans="2:30" x14ac:dyDescent="0.25">
      <c r="B55" s="21"/>
      <c r="D55" s="27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2:30" x14ac:dyDescent="0.25">
      <c r="B56" s="21"/>
      <c r="D56" s="27"/>
    </row>
    <row r="57" spans="2:30" x14ac:dyDescent="0.25">
      <c r="B57" s="21"/>
      <c r="D57" s="27"/>
    </row>
  </sheetData>
  <pageMargins left="0.5" right="0.5" top="1" bottom="1" header="0.5" footer="0.5"/>
  <pageSetup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CP 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2017-07-10T19:34:44Z</dcterms:created>
  <dcterms:modified xsi:type="dcterms:W3CDTF">2017-07-10T19:35:52Z</dcterms:modified>
</cp:coreProperties>
</file>