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60" windowWidth="27795" windowHeight="12840"/>
  </bookViews>
  <sheets>
    <sheet name="Sheet1" sheetId="1" r:id="rId1"/>
  </sheets>
  <definedNames>
    <definedName name="_xlnm.Print_Area" localSheetId="0">Sheet1!$A$7:$O$20</definedName>
  </definedNames>
  <calcPr calcId="162913"/>
</workbook>
</file>

<file path=xl/calcChain.xml><?xml version="1.0" encoding="utf-8"?>
<calcChain xmlns="http://schemas.openxmlformats.org/spreadsheetml/2006/main">
  <c r="E16" i="1" l="1"/>
  <c r="D16" i="1"/>
  <c r="C16" i="1"/>
  <c r="B16" i="1"/>
  <c r="B20" i="1"/>
  <c r="C20" i="1"/>
  <c r="D20" i="1"/>
  <c r="E20" i="1"/>
  <c r="O20" i="1"/>
  <c r="N20" i="1"/>
  <c r="M20" i="1"/>
  <c r="L20" i="1"/>
  <c r="K20" i="1"/>
  <c r="J20" i="1"/>
  <c r="I20" i="1"/>
  <c r="H20" i="1"/>
  <c r="G20" i="1"/>
  <c r="F20" i="1"/>
  <c r="G16" i="1"/>
  <c r="H16" i="1"/>
  <c r="I16" i="1"/>
  <c r="J16" i="1"/>
  <c r="K16" i="1"/>
  <c r="L16" i="1"/>
  <c r="M16" i="1"/>
  <c r="N16" i="1"/>
  <c r="O16" i="1"/>
  <c r="F16" i="1"/>
  <c r="D8" i="1"/>
</calcChain>
</file>

<file path=xl/sharedStrings.xml><?xml version="1.0" encoding="utf-8"?>
<sst xmlns="http://schemas.openxmlformats.org/spreadsheetml/2006/main" count="19" uniqueCount="14">
  <si>
    <t>Forecast</t>
  </si>
  <si>
    <t>Actuals (W/N)</t>
  </si>
  <si>
    <t>Variance</t>
  </si>
  <si>
    <t>NEL</t>
  </si>
  <si>
    <t>Customers</t>
  </si>
  <si>
    <t>Summer Peak</t>
  </si>
  <si>
    <t>W/N Data</t>
  </si>
  <si>
    <t>Actuals</t>
  </si>
  <si>
    <t>Florida Power &amp; Light Company</t>
  </si>
  <si>
    <t>Docket No. 20170255-EI</t>
  </si>
  <si>
    <t>Staff's Second Set of Interrogatories</t>
  </si>
  <si>
    <t>Attachment No. 1</t>
  </si>
  <si>
    <t>Interrogatory No. 52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</si>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</sst>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3" fontId="0" fillId="0" borderId="0" xfId="0" applyNumberFormat="1" applyFill="1"/>
    <xf numFmtId="0" fontId="5" fillId="0" borderId="0" xfId="0" applyFont="1" applyFill="1"/>
    <xf numFmtId="164" fontId="5" fillId="0" borderId="0" xfId="1" applyNumberFormat="1" applyFont="1" applyFill="1"/>
    <xf numFmtId="3" fontId="0" fillId="0" borderId="0" xfId="0" quotePrefix="1" applyNumberFormat="1"/>
    <xf numFmtId="0" fontId="0" fillId="2" borderId="0" xfId="0" applyFill="1" applyAlignment="1">
      <alignment horizontal="right"/>
    </xf>
    <xf numFmtId="3" fontId="0" fillId="3" borderId="0" xfId="0" applyNumberFormat="1" applyFill="1" applyAlignment="1">
      <alignment horizontal="center"/>
    </xf>
    <xf numFmtId="0" fontId="4" fillId="2" borderId="0" xfId="0" applyFont="1" applyFill="1" applyAlignment="1">
      <alignment horizontal="right"/>
    </xf>
    <xf numFmtId="3" fontId="5" fillId="0" borderId="0" xfId="0" quotePrefix="1" applyNumberFormat="1" applyFont="1" applyFill="1" applyAlignment="1">
      <alignment horizontal="center"/>
    </xf>
    <xf numFmtId="0" fontId="0" fillId="0" borderId="0" xfId="0" applyFill="1" applyAlignment="1">
      <alignment horizontal="right"/>
    </xf>
    <xf numFmtId="10" fontId="4" fillId="0" borderId="0" xfId="2" applyNumberFormat="1" applyFont="1" applyFill="1"/>
    <xf numFmtId="3" fontId="5" fillId="0" borderId="0" xfId="0" applyNumberFormat="1" applyFont="1" applyFill="1" applyAlignment="1">
      <alignment horizontal="center"/>
    </xf>
    <xf numFmtId="10" fontId="6" fillId="0" borderId="0" xfId="2" applyNumberFormat="1" applyFont="1" applyFill="1"/>
    <xf numFmtId="0" fontId="5" fillId="0" borderId="0" xfId="0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3" fontId="0" fillId="0" borderId="0" xfId="0" applyNumberFormat="1"/>
    <xf numFmtId="164" fontId="0" fillId="0" borderId="0" xfId="1" applyNumberFormat="1" applyFont="1"/>
    <xf numFmtId="10" fontId="2" fillId="0" borderId="0" xfId="2" applyNumberFormat="1" applyFont="1" applyFill="1"/>
    <xf numFmtId="0" fontId="7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workbookViewId="0">
      <selection activeCell="D2" sqref="D2"/>
    </sheetView>
  </sheetViews>
  <sheetFormatPr defaultRowHeight="15" x14ac:dyDescent="0.25"/>
  <cols>
    <col min="1" max="1" width="14" bestFit="1" customWidth="1"/>
    <col min="2" max="2" width="10.140625" bestFit="1" customWidth="1"/>
    <col min="3" max="3" width="12.7109375" bestFit="1" customWidth="1"/>
    <col min="4" max="9" width="9.140625" bestFit="1" customWidth="1"/>
    <col min="10" max="15" width="10.140625" bestFit="1" customWidth="1"/>
  </cols>
  <sheetData>
    <row r="1" spans="1:15" x14ac:dyDescent="0.25">
      <c r="A1" s="20" t="s">
        <v>8</v>
      </c>
    </row>
    <row r="2" spans="1:15" x14ac:dyDescent="0.25">
      <c r="A2" s="20" t="s">
        <v>9</v>
      </c>
    </row>
    <row r="3" spans="1:15" x14ac:dyDescent="0.25">
      <c r="A3" s="20" t="s">
        <v>10</v>
      </c>
    </row>
    <row r="4" spans="1:15" x14ac:dyDescent="0.25">
      <c r="A4" s="20" t="s">
        <v>12</v>
      </c>
    </row>
    <row r="5" spans="1:15" x14ac:dyDescent="0.25">
      <c r="A5" s="20" t="s">
        <v>11</v>
      </c>
    </row>
    <row r="6" spans="1:15" x14ac:dyDescent="0.25">
      <c r="A6" s="20" t="s">
        <v>13</v>
      </c>
    </row>
    <row r="7" spans="1:15" x14ac:dyDescent="0.25">
      <c r="A7" s="1"/>
      <c r="B7" s="2" t="s">
        <v>0</v>
      </c>
      <c r="C7" s="2" t="s">
        <v>1</v>
      </c>
      <c r="D7" s="2" t="s">
        <v>2</v>
      </c>
    </row>
    <row r="8" spans="1:15" x14ac:dyDescent="0.25">
      <c r="A8" s="4" t="s">
        <v>5</v>
      </c>
      <c r="B8" s="5">
        <v>24008.586727501977</v>
      </c>
      <c r="C8" s="5">
        <v>23062</v>
      </c>
      <c r="D8" s="19">
        <f>C8/B8-1</f>
        <v>-3.9427007438870065E-2</v>
      </c>
    </row>
    <row r="12" spans="1:15" x14ac:dyDescent="0.25">
      <c r="A12" s="15" t="s">
        <v>6</v>
      </c>
      <c r="B12" s="16">
        <v>42614</v>
      </c>
      <c r="C12" s="16">
        <v>42644</v>
      </c>
      <c r="D12" s="16">
        <v>42675</v>
      </c>
      <c r="E12" s="16">
        <v>42705</v>
      </c>
      <c r="F12" s="16">
        <v>42736</v>
      </c>
      <c r="G12" s="16">
        <v>42767</v>
      </c>
      <c r="H12" s="16">
        <v>42795</v>
      </c>
      <c r="I12" s="16">
        <v>42826</v>
      </c>
      <c r="J12" s="16">
        <v>42856</v>
      </c>
      <c r="K12" s="16">
        <v>42887</v>
      </c>
      <c r="L12" s="16">
        <v>42917</v>
      </c>
      <c r="M12" s="16">
        <v>42948</v>
      </c>
      <c r="N12" s="16">
        <v>42979</v>
      </c>
      <c r="O12" s="16">
        <v>43009</v>
      </c>
    </row>
    <row r="13" spans="1:15" x14ac:dyDescent="0.25">
      <c r="A13" s="4" t="s">
        <v>3</v>
      </c>
      <c r="B13" s="4"/>
      <c r="C13" s="4"/>
      <c r="D13" s="4"/>
      <c r="E13" s="4"/>
      <c r="F13" s="6"/>
    </row>
    <row r="14" spans="1:15" x14ac:dyDescent="0.25">
      <c r="A14" s="7" t="s">
        <v>0</v>
      </c>
      <c r="B14" s="8">
        <v>11008716.300368177</v>
      </c>
      <c r="C14" s="8">
        <v>10313884.130554095</v>
      </c>
      <c r="D14" s="8">
        <v>8699932.2168899011</v>
      </c>
      <c r="E14" s="8">
        <v>8865231.1074978597</v>
      </c>
      <c r="F14" s="8">
        <v>8842439.0677217674</v>
      </c>
      <c r="G14" s="8">
        <v>7932983.2940094648</v>
      </c>
      <c r="H14" s="8">
        <v>8963105.1973120235</v>
      </c>
      <c r="I14" s="8">
        <v>9185703.4818254057</v>
      </c>
      <c r="J14" s="8">
        <v>10515338.783346696</v>
      </c>
      <c r="K14" s="8">
        <v>11061545.636888079</v>
      </c>
      <c r="L14" s="8">
        <v>11811569.226352897</v>
      </c>
      <c r="M14" s="8">
        <v>12006208.614421541</v>
      </c>
      <c r="N14" s="8">
        <v>11007903.749695173</v>
      </c>
      <c r="O14" s="8">
        <v>10304696.664496921</v>
      </c>
    </row>
    <row r="15" spans="1:15" x14ac:dyDescent="0.25">
      <c r="A15" s="9" t="s">
        <v>7</v>
      </c>
      <c r="B15" s="10">
        <v>11027109.82924341</v>
      </c>
      <c r="C15" s="10">
        <v>9922174.9168845024</v>
      </c>
      <c r="D15" s="10">
        <v>8603250.8571359087</v>
      </c>
      <c r="E15" s="10">
        <v>8647031.2095744945</v>
      </c>
      <c r="F15" s="10">
        <v>8341286.2618938768</v>
      </c>
      <c r="G15" s="10">
        <v>7723892.0139491651</v>
      </c>
      <c r="H15" s="10">
        <v>8823910.6090148445</v>
      </c>
      <c r="I15" s="10">
        <v>9115280.7834996935</v>
      </c>
      <c r="J15" s="10">
        <v>10569324.059794234</v>
      </c>
      <c r="K15" s="10">
        <v>10918606.295368191</v>
      </c>
      <c r="L15" s="10">
        <v>11586474.371882536</v>
      </c>
      <c r="M15" s="10">
        <v>11850376.963222876</v>
      </c>
      <c r="N15" s="10">
        <v>10170784.426586457</v>
      </c>
      <c r="O15" s="10">
        <v>10021730.125148799</v>
      </c>
    </row>
    <row r="16" spans="1:15" x14ac:dyDescent="0.25">
      <c r="A16" s="11" t="s">
        <v>2</v>
      </c>
      <c r="B16" s="12">
        <f t="shared" ref="B16" si="0">B15/B14-1</f>
        <v>1.6708150499453733E-3</v>
      </c>
      <c r="C16" s="14">
        <f t="shared" ref="C16" si="1">C15/C14-1</f>
        <v>-3.7978826280313127E-2</v>
      </c>
      <c r="D16" s="12">
        <f t="shared" ref="D16" si="2">D15/D14-1</f>
        <v>-1.1112886554023538E-2</v>
      </c>
      <c r="E16" s="12">
        <f t="shared" ref="E16" si="3">E15/E14-1</f>
        <v>-2.4612996015278221E-2</v>
      </c>
      <c r="F16" s="14">
        <f>F15/F14-1</f>
        <v>-5.6675856286902415E-2</v>
      </c>
      <c r="G16" s="12">
        <f t="shared" ref="G16:O16" si="4">G15/G14-1</f>
        <v>-2.6357206653667586E-2</v>
      </c>
      <c r="H16" s="12">
        <f t="shared" si="4"/>
        <v>-1.5529728284224831E-2</v>
      </c>
      <c r="I16" s="12">
        <f t="shared" si="4"/>
        <v>-7.6665547135338352E-3</v>
      </c>
      <c r="J16" s="12">
        <f t="shared" si="4"/>
        <v>5.1339550308198145E-3</v>
      </c>
      <c r="K16" s="12">
        <f t="shared" si="4"/>
        <v>-1.2922185218240512E-2</v>
      </c>
      <c r="L16" s="12">
        <f t="shared" si="4"/>
        <v>-1.9057150676317414E-2</v>
      </c>
      <c r="M16" s="12">
        <f t="shared" si="4"/>
        <v>-1.2979255667062484E-2</v>
      </c>
      <c r="N16" s="14">
        <f t="shared" si="4"/>
        <v>-7.604711506783457E-2</v>
      </c>
      <c r="O16" s="12">
        <f t="shared" si="4"/>
        <v>-2.7459958168689735E-2</v>
      </c>
    </row>
    <row r="17" spans="1:15" x14ac:dyDescent="0.25">
      <c r="A17" s="4" t="s">
        <v>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5">
      <c r="A18" s="7" t="s">
        <v>0</v>
      </c>
      <c r="B18" s="8">
        <v>4852844.234804268</v>
      </c>
      <c r="C18" s="8">
        <v>4857746.828016731</v>
      </c>
      <c r="D18" s="8">
        <v>4865394.6237771539</v>
      </c>
      <c r="E18" s="8">
        <v>4873121.3859888371</v>
      </c>
      <c r="F18" s="8">
        <v>4878133.8094888218</v>
      </c>
      <c r="G18" s="8">
        <v>4885172.7356411554</v>
      </c>
      <c r="H18" s="8">
        <v>4891848.1374130063</v>
      </c>
      <c r="I18" s="8">
        <v>4897154.2974904003</v>
      </c>
      <c r="J18" s="8">
        <v>4901824.3591621108</v>
      </c>
      <c r="K18" s="8">
        <v>4906637.9719600631</v>
      </c>
      <c r="L18" s="8">
        <v>4912018.2925882246</v>
      </c>
      <c r="M18" s="8">
        <v>4917743.5481924331</v>
      </c>
      <c r="N18" s="8">
        <v>4922808.1492589964</v>
      </c>
      <c r="O18" s="8">
        <v>4928036.0638782112</v>
      </c>
    </row>
    <row r="19" spans="1:15" x14ac:dyDescent="0.25">
      <c r="A19" s="7" t="s">
        <v>7</v>
      </c>
      <c r="B19" s="13">
        <v>4852116</v>
      </c>
      <c r="C19" s="13">
        <v>4855776</v>
      </c>
      <c r="D19" s="13">
        <v>4861657</v>
      </c>
      <c r="E19" s="13">
        <v>4869040</v>
      </c>
      <c r="F19" s="13">
        <v>4875931</v>
      </c>
      <c r="G19" s="13">
        <v>4882571</v>
      </c>
      <c r="H19" s="13">
        <v>4889628</v>
      </c>
      <c r="I19" s="13">
        <v>4894110</v>
      </c>
      <c r="J19" s="13">
        <v>4898026</v>
      </c>
      <c r="K19" s="13">
        <v>4901902</v>
      </c>
      <c r="L19" s="13">
        <v>4906353</v>
      </c>
      <c r="M19" s="13">
        <v>4911793</v>
      </c>
      <c r="N19" s="13">
        <v>4909788</v>
      </c>
      <c r="O19" s="13">
        <v>4912938</v>
      </c>
    </row>
    <row r="20" spans="1:15" x14ac:dyDescent="0.25">
      <c r="A20" s="11" t="s">
        <v>2</v>
      </c>
      <c r="B20" s="12">
        <f t="shared" ref="B20:E20" si="5">B19/B18-1</f>
        <v>-1.5006350276913771E-4</v>
      </c>
      <c r="C20" s="12">
        <f t="shared" si="5"/>
        <v>-4.0570826074437516E-4</v>
      </c>
      <c r="D20" s="12">
        <f t="shared" si="5"/>
        <v>-7.6820567829960495E-4</v>
      </c>
      <c r="E20" s="12">
        <f t="shared" si="5"/>
        <v>-8.3753013018961209E-4</v>
      </c>
      <c r="F20" s="12">
        <f>F19/F18-1</f>
        <v>-4.5156807395008158E-4</v>
      </c>
      <c r="G20" s="12">
        <f t="shared" ref="G20" si="6">G19/G18-1</f>
        <v>-5.3257802373574137E-4</v>
      </c>
      <c r="H20" s="12">
        <f t="shared" ref="H20" si="7">H19/H18-1</f>
        <v>-4.5384430396078201E-4</v>
      </c>
      <c r="I20" s="12">
        <f t="shared" ref="I20" si="8">I19/I18-1</f>
        <v>-6.2164622665872304E-4</v>
      </c>
      <c r="J20" s="12">
        <f t="shared" ref="J20" si="9">J19/J18-1</f>
        <v>-7.7488683473758702E-4</v>
      </c>
      <c r="K20" s="12">
        <f t="shared" ref="K20" si="10">K19/K18-1</f>
        <v>-9.6521732133647564E-4</v>
      </c>
      <c r="L20" s="12">
        <f t="shared" ref="L20" si="11">L19/L18-1</f>
        <v>-1.1533533164510557E-3</v>
      </c>
      <c r="M20" s="12">
        <f t="shared" ref="M20" si="12">M19/M18-1</f>
        <v>-1.2100159624265361E-3</v>
      </c>
      <c r="N20" s="12">
        <f t="shared" ref="N20" si="13">N19/N18-1</f>
        <v>-2.6448622136444611E-3</v>
      </c>
      <c r="O20" s="12">
        <f t="shared" ref="O20" si="14">O19/O18-1</f>
        <v>-3.0637080740698597E-3</v>
      </c>
    </row>
    <row r="21" spans="1:15" x14ac:dyDescent="0.25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5" x14ac:dyDescent="0.25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x14ac:dyDescent="0.2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</sheetData>
  <conditionalFormatting sqref="D8">
    <cfRule type="expression" priority="1">
      <formula>#REF! &lt;#REF!</formula>
    </cfRule>
    <cfRule type="cellIs" dxfId="0" priority="2" operator="greaterThan">
      <formula>#REF!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