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.Plan 1" sheetId="1" r:id="rId1"/>
    <sheet name="b. Plan 2" sheetId="4" r:id="rId2"/>
    <sheet name="c. Plan 3" sheetId="5" r:id="rId3"/>
    <sheet name="f. 2 Year Delay scenario" sheetId="6" r:id="rId4"/>
    <sheet name="h. Solar - Batt in 2025" sheetId="7" r:id="rId5"/>
  </sheets>
  <calcPr calcId="162913"/>
</workbook>
</file>

<file path=xl/calcChain.xml><?xml version="1.0" encoding="utf-8"?>
<calcChain xmlns="http://schemas.openxmlformats.org/spreadsheetml/2006/main">
  <c r="V61" i="7" l="1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61" i="7" l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61" i="6" l="1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V61" i="4"/>
  <c r="V61" i="1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</calcChain>
</file>

<file path=xl/sharedStrings.xml><?xml version="1.0" encoding="utf-8"?>
<sst xmlns="http://schemas.openxmlformats.org/spreadsheetml/2006/main" count="249" uniqueCount="44">
  <si>
    <t>Sensitivity:</t>
  </si>
  <si>
    <t>DBEC</t>
  </si>
  <si>
    <t>Lauderdale</t>
  </si>
  <si>
    <t>Balance of System</t>
  </si>
  <si>
    <t>Total</t>
  </si>
  <si>
    <t>Year</t>
  </si>
  <si>
    <t>Generation</t>
  </si>
  <si>
    <t>Capital</t>
  </si>
  <si>
    <t>Fixed O&amp;M</t>
  </si>
  <si>
    <t>Replacement</t>
  </si>
  <si>
    <t>Transmission</t>
  </si>
  <si>
    <t>Incremental</t>
  </si>
  <si>
    <t>Gas Transport</t>
  </si>
  <si>
    <t>Short-Term</t>
  </si>
  <si>
    <t>Purchases</t>
  </si>
  <si>
    <t>System</t>
  </si>
  <si>
    <t>Net Fuel</t>
  </si>
  <si>
    <t>Startup + VOM</t>
  </si>
  <si>
    <t xml:space="preserve"> Emissions</t>
  </si>
  <si>
    <t>Total CPVRR</t>
  </si>
  <si>
    <t>CPVRR</t>
  </si>
  <si>
    <t>Scenario: a. Plan 1 (FL4+5 in; No DBEC)</t>
  </si>
  <si>
    <t>Land</t>
  </si>
  <si>
    <t>Interconnection</t>
  </si>
  <si>
    <t>Integration</t>
  </si>
  <si>
    <t>Net Book Value</t>
  </si>
  <si>
    <t>Pipeline</t>
  </si>
  <si>
    <t>Solar and Battery</t>
  </si>
  <si>
    <t>Tab 1 of 5</t>
  </si>
  <si>
    <t>Tab 2 of 5</t>
  </si>
  <si>
    <t>Tab 3 of 5</t>
  </si>
  <si>
    <t>Tab 4 of 5</t>
  </si>
  <si>
    <t>Tab 5 of 5</t>
  </si>
  <si>
    <t>Scenario: b. Plan 2 (FL4+5 out in 2018; DBEC in 2022)</t>
  </si>
  <si>
    <t>Scenario: c. Plan 3 (FL4+5 out in 2018; No DBEC; Solar and Storage by 2022)</t>
  </si>
  <si>
    <t>Scenario: f. FL4+5 out in 2018; DBEC in 2024 *</t>
  </si>
  <si>
    <t>* FPL considers the resource plan in Scenario (h) to be an unrealistic resource plan. Please see FPL's response to Staff Interrogatory Number 57 for a detailed explanation of why this resource plan is unrealistic.</t>
  </si>
  <si>
    <t>Scenario: h.  FL4+5 out in 2018; No DBEC; Solar and Storage in 2025 *</t>
  </si>
  <si>
    <t>* FPL considers the resource plan in Scenario (f) to be an unrealistic resource plan. Please see FPL's response to Staff Interrogatory Number 57 for a detailed explanation of why this resource plan is unrealistic.</t>
  </si>
  <si>
    <t>Florida Power &amp; Light Company</t>
  </si>
  <si>
    <t>Docket No. 20170225-EI</t>
  </si>
  <si>
    <t>Staff's Third Set of Interrogatories</t>
  </si>
  <si>
    <t>Interrogatory No. 58</t>
  </si>
  <si>
    <t>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</si>
</sst>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textRotation="180" wrapText="1"/>
    </xf>
    <xf numFmtId="0" fontId="3" fillId="0" borderId="5" xfId="0" applyFont="1" applyBorder="1" applyAlignment="1">
      <alignment horizontal="right" vertical="center" textRotation="180" wrapText="1"/>
    </xf>
    <xf numFmtId="0" fontId="3" fillId="0" borderId="6" xfId="0" applyFont="1" applyBorder="1" applyAlignment="1">
      <alignment horizontal="right" vertical="center" textRotation="180"/>
    </xf>
    <xf numFmtId="0" fontId="3" fillId="0" borderId="5" xfId="0" applyFont="1" applyBorder="1" applyAlignment="1">
      <alignment horizontal="right" vertical="center" textRotation="18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 textRotation="180"/>
    </xf>
    <xf numFmtId="0" fontId="3" fillId="0" borderId="4" xfId="0" applyFont="1" applyBorder="1" applyAlignment="1">
      <alignment vertical="center" textRotation="180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vertical="center"/>
    </xf>
    <xf numFmtId="1" fontId="0" fillId="0" borderId="0" xfId="0" applyNumberFormat="1"/>
    <xf numFmtId="0" fontId="3" fillId="0" borderId="4" xfId="0" applyFont="1" applyBorder="1" applyAlignment="1">
      <alignment vertical="center"/>
    </xf>
    <xf numFmtId="0" fontId="6" fillId="0" borderId="0" xfId="0" applyFon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Fill="1"/>
    <xf numFmtId="0" fontId="9" fillId="0" borderId="0" xfId="1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textRotation="180"/>
    </xf>
    <xf numFmtId="0" fontId="3" fillId="0" borderId="4" xfId="0" applyFont="1" applyBorder="1" applyAlignment="1">
      <alignment horizontal="right" vertical="center" textRotation="180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right" vertical="center" textRotation="180" wrapText="1"/>
    </xf>
    <xf numFmtId="0" fontId="3" fillId="0" borderId="4" xfId="0" applyFont="1" applyBorder="1" applyAlignment="1">
      <alignment horizontal="right" vertical="center" textRotation="180" wrapText="1"/>
    </xf>
  </cellXfs>
  <cellStyles count="2">
    <cellStyle name="Normal" xfId="0" builtinId="0"/>
    <cellStyle name="Normal 49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workbookViewId="0"/>
  </sheetViews>
  <sheetFormatPr defaultRowHeight="15" x14ac:dyDescent="0.25"/>
  <cols>
    <col min="2" max="3" width="10.28515625" customWidth="1"/>
  </cols>
  <sheetData>
    <row r="1" spans="1:22" x14ac:dyDescent="0.25">
      <c r="A1" s="22" t="s">
        <v>39</v>
      </c>
    </row>
    <row r="2" spans="1:22" x14ac:dyDescent="0.25">
      <c r="A2" s="22" t="s">
        <v>40</v>
      </c>
    </row>
    <row r="3" spans="1:22" x14ac:dyDescent="0.25">
      <c r="A3" s="23" t="s">
        <v>41</v>
      </c>
    </row>
    <row r="4" spans="1:22" x14ac:dyDescent="0.25">
      <c r="A4" s="23" t="s">
        <v>42</v>
      </c>
    </row>
    <row r="5" spans="1:22" x14ac:dyDescent="0.25">
      <c r="A5" s="23" t="s">
        <v>43</v>
      </c>
    </row>
    <row r="6" spans="1:22" x14ac:dyDescent="0.25">
      <c r="A6" s="23" t="s">
        <v>28</v>
      </c>
    </row>
    <row r="7" spans="1:22" x14ac:dyDescent="0.25">
      <c r="A7" s="15"/>
    </row>
    <row r="8" spans="1:22" x14ac:dyDescent="0.25">
      <c r="A8" s="15"/>
    </row>
    <row r="9" spans="1:22" x14ac:dyDescent="0.25">
      <c r="A9" s="15"/>
    </row>
    <row r="10" spans="1:22" ht="15.75" thickBot="1" x14ac:dyDescent="0.3"/>
    <row r="11" spans="1:22" ht="15.75" thickBot="1" x14ac:dyDescent="0.3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1:22" ht="15.75" thickBot="1" x14ac:dyDescent="0.3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1:22" ht="15.75" thickBot="1" x14ac:dyDescent="0.3">
      <c r="A13" s="1"/>
      <c r="B13" s="27" t="s">
        <v>1</v>
      </c>
      <c r="C13" s="28"/>
      <c r="D13" s="29"/>
      <c r="E13" s="27" t="s">
        <v>27</v>
      </c>
      <c r="F13" s="28"/>
      <c r="G13" s="29"/>
      <c r="H13" s="27" t="s">
        <v>2</v>
      </c>
      <c r="I13" s="28"/>
      <c r="J13" s="29"/>
      <c r="K13" s="2"/>
      <c r="L13" s="27" t="s">
        <v>3</v>
      </c>
      <c r="M13" s="28"/>
      <c r="N13" s="28"/>
      <c r="O13" s="28"/>
      <c r="P13" s="28"/>
      <c r="Q13" s="28"/>
      <c r="R13" s="28"/>
      <c r="S13" s="28"/>
      <c r="T13" s="28"/>
      <c r="U13" s="29"/>
      <c r="V13" s="2" t="s">
        <v>4</v>
      </c>
    </row>
    <row r="14" spans="1:22" ht="54" customHeight="1" x14ac:dyDescent="0.25">
      <c r="A14" s="32" t="s">
        <v>5</v>
      </c>
      <c r="B14" s="3" t="s">
        <v>6</v>
      </c>
      <c r="C14" s="3" t="s">
        <v>7</v>
      </c>
      <c r="D14" s="30" t="s">
        <v>8</v>
      </c>
      <c r="E14" s="3" t="s">
        <v>6</v>
      </c>
      <c r="F14" s="3" t="s">
        <v>22</v>
      </c>
      <c r="G14" s="3" t="s">
        <v>7</v>
      </c>
      <c r="H14" s="30" t="s">
        <v>8</v>
      </c>
      <c r="I14" s="5" t="s">
        <v>7</v>
      </c>
      <c r="J14" s="3" t="s">
        <v>25</v>
      </c>
      <c r="K14" s="34" t="s">
        <v>6</v>
      </c>
      <c r="L14" s="9" t="s">
        <v>10</v>
      </c>
      <c r="M14" s="5" t="s">
        <v>10</v>
      </c>
      <c r="N14" s="5" t="s">
        <v>26</v>
      </c>
      <c r="O14" s="3" t="s">
        <v>7</v>
      </c>
      <c r="P14" s="30" t="s">
        <v>8</v>
      </c>
      <c r="Q14" s="3" t="s">
        <v>11</v>
      </c>
      <c r="R14" s="3" t="s">
        <v>13</v>
      </c>
      <c r="S14" s="5" t="s">
        <v>15</v>
      </c>
      <c r="T14" s="30" t="s">
        <v>17</v>
      </c>
      <c r="U14" s="30" t="s">
        <v>18</v>
      </c>
      <c r="V14" s="30" t="s">
        <v>19</v>
      </c>
    </row>
    <row r="15" spans="1:22" ht="62.25" thickBot="1" x14ac:dyDescent="0.3">
      <c r="A15" s="33"/>
      <c r="B15" s="4" t="s">
        <v>7</v>
      </c>
      <c r="C15" s="4" t="s">
        <v>9</v>
      </c>
      <c r="D15" s="31"/>
      <c r="E15" s="4" t="s">
        <v>7</v>
      </c>
      <c r="F15" s="4" t="s">
        <v>7</v>
      </c>
      <c r="G15" s="4" t="s">
        <v>9</v>
      </c>
      <c r="H15" s="31"/>
      <c r="I15" s="6" t="s">
        <v>9</v>
      </c>
      <c r="J15" s="4"/>
      <c r="K15" s="35"/>
      <c r="L15" s="10" t="s">
        <v>23</v>
      </c>
      <c r="M15" s="6" t="s">
        <v>24</v>
      </c>
      <c r="N15" s="6" t="s">
        <v>7</v>
      </c>
      <c r="O15" s="4" t="s">
        <v>9</v>
      </c>
      <c r="P15" s="31"/>
      <c r="Q15" s="4" t="s">
        <v>12</v>
      </c>
      <c r="R15" s="4" t="s">
        <v>14</v>
      </c>
      <c r="S15" s="6" t="s">
        <v>16</v>
      </c>
      <c r="T15" s="31"/>
      <c r="U15" s="31"/>
      <c r="V15" s="31"/>
    </row>
    <row r="16" spans="1:22" ht="15.75" thickBot="1" x14ac:dyDescent="0.3">
      <c r="A16" s="7">
        <v>2017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2187.4499999999998</v>
      </c>
      <c r="T16" s="11">
        <v>39.43</v>
      </c>
      <c r="U16" s="11">
        <v>1.55</v>
      </c>
      <c r="V16" s="11">
        <f>SUM(B16:U16)</f>
        <v>2228.4299999999998</v>
      </c>
    </row>
    <row r="17" spans="1:22" ht="15.75" thickBot="1" x14ac:dyDescent="0.3">
      <c r="A17" s="7">
        <v>2018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9.4354525907557516</v>
      </c>
      <c r="I17" s="11">
        <v>2.0765715934627313</v>
      </c>
      <c r="J17" s="11">
        <v>0</v>
      </c>
      <c r="K17" s="12">
        <v>0</v>
      </c>
      <c r="L17" s="11">
        <v>0</v>
      </c>
      <c r="M17" s="11">
        <v>4.1656437868046003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2067.98</v>
      </c>
      <c r="T17" s="11">
        <v>28.270000000000003</v>
      </c>
      <c r="U17" s="11">
        <v>1.4</v>
      </c>
      <c r="V17" s="11">
        <f t="shared" ref="V17:V60" si="0">SUM(B17:U17)</f>
        <v>2113.3276679710234</v>
      </c>
    </row>
    <row r="18" spans="1:22" ht="15.75" thickBot="1" x14ac:dyDescent="0.3">
      <c r="A18" s="7">
        <v>2019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11.009969640792356</v>
      </c>
      <c r="I18" s="11">
        <v>34.574238746794101</v>
      </c>
      <c r="J18" s="11">
        <v>0</v>
      </c>
      <c r="K18" s="12">
        <v>0</v>
      </c>
      <c r="L18" s="11">
        <v>0</v>
      </c>
      <c r="M18" s="11">
        <v>48.65889868270807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2375.2399999999998</v>
      </c>
      <c r="T18" s="11">
        <v>33.049999999999997</v>
      </c>
      <c r="U18" s="11">
        <v>1.1499999999999999</v>
      </c>
      <c r="V18" s="11">
        <f t="shared" si="0"/>
        <v>2503.6831070702947</v>
      </c>
    </row>
    <row r="19" spans="1:22" ht="15.75" thickBot="1" x14ac:dyDescent="0.3">
      <c r="A19" s="7">
        <v>2020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7.3058849978607299</v>
      </c>
      <c r="I19" s="11">
        <v>63.402123009301974</v>
      </c>
      <c r="J19" s="11">
        <v>0</v>
      </c>
      <c r="K19" s="12">
        <v>0</v>
      </c>
      <c r="L19" s="11">
        <v>0</v>
      </c>
      <c r="M19" s="11">
        <v>46.69280605467474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2349.44</v>
      </c>
      <c r="T19" s="11">
        <v>33.299999999999997</v>
      </c>
      <c r="U19" s="11">
        <v>0.94</v>
      </c>
      <c r="V19" s="11">
        <f t="shared" si="0"/>
        <v>2501.0808140618378</v>
      </c>
    </row>
    <row r="20" spans="1:22" ht="15.75" thickBot="1" x14ac:dyDescent="0.3">
      <c r="A20" s="7">
        <v>2021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7.3547113527603258</v>
      </c>
      <c r="I20" s="11">
        <v>61.291682117918143</v>
      </c>
      <c r="J20" s="11">
        <v>0</v>
      </c>
      <c r="K20" s="12">
        <v>0</v>
      </c>
      <c r="L20" s="11">
        <v>0</v>
      </c>
      <c r="M20" s="11">
        <v>44.851914699636467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2539.4899999999998</v>
      </c>
      <c r="T20" s="11">
        <v>30.99</v>
      </c>
      <c r="U20" s="11">
        <v>0.91</v>
      </c>
      <c r="V20" s="11">
        <f t="shared" si="0"/>
        <v>2684.8883081703143</v>
      </c>
    </row>
    <row r="21" spans="1:22" ht="15.75" thickBot="1" x14ac:dyDescent="0.3">
      <c r="A21" s="7">
        <v>2022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7.538579136579334</v>
      </c>
      <c r="I21" s="11">
        <v>59.743209953958562</v>
      </c>
      <c r="J21" s="11">
        <v>0</v>
      </c>
      <c r="K21" s="12">
        <v>0</v>
      </c>
      <c r="L21" s="11">
        <v>0</v>
      </c>
      <c r="M21" s="11">
        <v>43.123583235513458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2412.0100000000002</v>
      </c>
      <c r="T21" s="11">
        <v>31.18</v>
      </c>
      <c r="U21" s="11">
        <v>0.88</v>
      </c>
      <c r="V21" s="11">
        <f t="shared" si="0"/>
        <v>2554.4753723260515</v>
      </c>
    </row>
    <row r="22" spans="1:22" ht="15.75" thickBot="1" x14ac:dyDescent="0.3">
      <c r="A22" s="7">
        <v>2023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7.727043614993816</v>
      </c>
      <c r="I22" s="11">
        <v>58.108633709057521</v>
      </c>
      <c r="J22" s="11">
        <v>0</v>
      </c>
      <c r="K22" s="12">
        <v>0</v>
      </c>
      <c r="L22" s="11">
        <v>0</v>
      </c>
      <c r="M22" s="11">
        <v>41.497415680934154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2570.5300000000002</v>
      </c>
      <c r="T22" s="11">
        <v>31.520000000000003</v>
      </c>
      <c r="U22" s="11">
        <v>0.9</v>
      </c>
      <c r="V22" s="11">
        <f t="shared" si="0"/>
        <v>2710.2830930049859</v>
      </c>
    </row>
    <row r="23" spans="1:22" ht="15.75" thickBot="1" x14ac:dyDescent="0.3">
      <c r="A23" s="7">
        <v>2024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7.9202197053686625</v>
      </c>
      <c r="I23" s="11">
        <v>56.015192301934405</v>
      </c>
      <c r="J23" s="11">
        <v>0</v>
      </c>
      <c r="K23" s="12">
        <v>0</v>
      </c>
      <c r="L23" s="11">
        <v>0</v>
      </c>
      <c r="M23" s="11">
        <v>39.942803439998123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2721.27</v>
      </c>
      <c r="T23" s="11">
        <v>32.93</v>
      </c>
      <c r="U23" s="11">
        <v>0.91</v>
      </c>
      <c r="V23" s="11">
        <f t="shared" si="0"/>
        <v>2858.9882154473007</v>
      </c>
    </row>
    <row r="24" spans="1:22" ht="15.75" thickBot="1" x14ac:dyDescent="0.3">
      <c r="A24" s="7">
        <v>2025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8.118225198002877</v>
      </c>
      <c r="I24" s="11">
        <v>55.381425828810606</v>
      </c>
      <c r="J24" s="11">
        <v>0</v>
      </c>
      <c r="K24" s="12">
        <v>0</v>
      </c>
      <c r="L24" s="11">
        <v>0</v>
      </c>
      <c r="M24" s="11">
        <v>38.411177163028782</v>
      </c>
      <c r="N24" s="11">
        <v>0</v>
      </c>
      <c r="O24" s="11">
        <v>0</v>
      </c>
      <c r="P24" s="11">
        <v>0</v>
      </c>
      <c r="Q24" s="11">
        <v>36.883879455029039</v>
      </c>
      <c r="R24" s="11">
        <v>0</v>
      </c>
      <c r="S24" s="11">
        <v>2860.52</v>
      </c>
      <c r="T24" s="11">
        <v>35.340000000000003</v>
      </c>
      <c r="U24" s="11">
        <v>0.96</v>
      </c>
      <c r="V24" s="11">
        <f t="shared" si="0"/>
        <v>3035.6147076448715</v>
      </c>
    </row>
    <row r="25" spans="1:22" ht="15.75" thickBot="1" x14ac:dyDescent="0.3">
      <c r="A25" s="7">
        <v>2026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8.3211808279529489</v>
      </c>
      <c r="I25" s="11">
        <v>58.538223577607901</v>
      </c>
      <c r="J25" s="11">
        <v>0</v>
      </c>
      <c r="K25" s="12">
        <v>0</v>
      </c>
      <c r="L25" s="11">
        <v>0</v>
      </c>
      <c r="M25" s="11">
        <v>36.879002050703747</v>
      </c>
      <c r="N25" s="11">
        <v>1.3037071469753339</v>
      </c>
      <c r="O25" s="11">
        <v>0</v>
      </c>
      <c r="P25" s="11">
        <v>0</v>
      </c>
      <c r="Q25" s="11">
        <v>36.883879455029039</v>
      </c>
      <c r="R25" s="11">
        <v>4.3980154922990922</v>
      </c>
      <c r="S25" s="11">
        <v>3015.09</v>
      </c>
      <c r="T25" s="11">
        <v>35.33</v>
      </c>
      <c r="U25" s="11">
        <v>0.96</v>
      </c>
      <c r="V25" s="11">
        <f t="shared" si="0"/>
        <v>3197.7040085505682</v>
      </c>
    </row>
    <row r="26" spans="1:22" ht="15.75" thickBot="1" x14ac:dyDescent="0.3">
      <c r="A26" s="7">
        <v>2027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8.5292103486517696</v>
      </c>
      <c r="I26" s="11">
        <v>56.92081076695623</v>
      </c>
      <c r="J26" s="11">
        <v>0</v>
      </c>
      <c r="K26" s="12">
        <v>146.15997507574156</v>
      </c>
      <c r="L26" s="11">
        <v>9.2641656984828167</v>
      </c>
      <c r="M26" s="11">
        <v>35.346947406718812</v>
      </c>
      <c r="N26" s="11">
        <v>5.0873078999159622</v>
      </c>
      <c r="O26" s="11">
        <v>0</v>
      </c>
      <c r="P26" s="11">
        <v>4.5456212678926171</v>
      </c>
      <c r="Q26" s="11">
        <v>75.635005307468916</v>
      </c>
      <c r="R26" s="11">
        <v>0</v>
      </c>
      <c r="S26" s="11">
        <v>3110.1</v>
      </c>
      <c r="T26" s="11">
        <v>36.5</v>
      </c>
      <c r="U26" s="11">
        <v>0.85</v>
      </c>
      <c r="V26" s="11">
        <f t="shared" si="0"/>
        <v>3488.9390437718284</v>
      </c>
    </row>
    <row r="27" spans="1:22" ht="15.75" thickBot="1" x14ac:dyDescent="0.3">
      <c r="A27" s="7">
        <v>2028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8.7424406073680654</v>
      </c>
      <c r="I27" s="11">
        <v>54.876057869755627</v>
      </c>
      <c r="J27" s="11">
        <v>0</v>
      </c>
      <c r="K27" s="12">
        <v>221.73954560242282</v>
      </c>
      <c r="L27" s="11">
        <v>14.043993230216179</v>
      </c>
      <c r="M27" s="11">
        <v>33.815076044155077</v>
      </c>
      <c r="N27" s="11">
        <v>4.8973433873154573</v>
      </c>
      <c r="O27" s="11">
        <v>0</v>
      </c>
      <c r="P27" s="11">
        <v>4.9387402568852359</v>
      </c>
      <c r="Q27" s="11">
        <v>75.635005307468916</v>
      </c>
      <c r="R27" s="11">
        <v>0</v>
      </c>
      <c r="S27" s="11">
        <v>3216.21</v>
      </c>
      <c r="T27" s="11">
        <v>43.19</v>
      </c>
      <c r="U27" s="11">
        <v>119.29</v>
      </c>
      <c r="V27" s="11">
        <f t="shared" si="0"/>
        <v>3797.3782023055874</v>
      </c>
    </row>
    <row r="28" spans="1:22" ht="15.75" thickBot="1" x14ac:dyDescent="0.3">
      <c r="A28" s="7">
        <v>2029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8.9610016225522653</v>
      </c>
      <c r="I28" s="11">
        <v>53.54010901062555</v>
      </c>
      <c r="J28" s="11">
        <v>0</v>
      </c>
      <c r="K28" s="12">
        <v>214.07336519586988</v>
      </c>
      <c r="L28" s="11">
        <v>13.471732036090476</v>
      </c>
      <c r="M28" s="11">
        <v>32.283376677084959</v>
      </c>
      <c r="N28" s="11">
        <v>4.7145521663066123</v>
      </c>
      <c r="O28" s="11">
        <v>0</v>
      </c>
      <c r="P28" s="11">
        <v>5.0714771401353023</v>
      </c>
      <c r="Q28" s="11">
        <v>136.70435770554838</v>
      </c>
      <c r="R28" s="11">
        <v>0</v>
      </c>
      <c r="S28" s="11">
        <v>3395.16</v>
      </c>
      <c r="T28" s="11">
        <v>45.43</v>
      </c>
      <c r="U28" s="11">
        <v>145.1</v>
      </c>
      <c r="V28" s="11">
        <f t="shared" si="0"/>
        <v>4054.5099715542128</v>
      </c>
    </row>
    <row r="29" spans="1:22" ht="15.75" thickBot="1" x14ac:dyDescent="0.3">
      <c r="A29" s="7">
        <v>2030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9.1850266631160729</v>
      </c>
      <c r="I29" s="11">
        <v>51.466616793079403</v>
      </c>
      <c r="J29" s="11">
        <v>0</v>
      </c>
      <c r="K29" s="12">
        <v>206.73545946510973</v>
      </c>
      <c r="L29" s="11">
        <v>12.935626104237395</v>
      </c>
      <c r="M29" s="11">
        <v>30.751994362871773</v>
      </c>
      <c r="N29" s="11">
        <v>4.5384033489900117</v>
      </c>
      <c r="O29" s="11">
        <v>8.7535235121528885</v>
      </c>
      <c r="P29" s="11">
        <v>8.0001650085842861</v>
      </c>
      <c r="Q29" s="11">
        <v>178.43508184423601</v>
      </c>
      <c r="R29" s="11">
        <v>24.650148413020496</v>
      </c>
      <c r="S29" s="11">
        <v>3565.53</v>
      </c>
      <c r="T29" s="11">
        <v>46.89</v>
      </c>
      <c r="U29" s="11">
        <v>257.7</v>
      </c>
      <c r="V29" s="11">
        <f t="shared" si="0"/>
        <v>4405.5720455153987</v>
      </c>
    </row>
    <row r="30" spans="1:22" ht="15.75" thickBot="1" x14ac:dyDescent="0.3">
      <c r="A30" s="7">
        <v>2031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9.4146523296939719</v>
      </c>
      <c r="I30" s="11">
        <v>58.618788013297582</v>
      </c>
      <c r="J30" s="11">
        <v>0</v>
      </c>
      <c r="K30" s="12">
        <v>199.70125506588951</v>
      </c>
      <c r="L30" s="11">
        <v>12.432059908429663</v>
      </c>
      <c r="M30" s="11">
        <v>29.220731929721918</v>
      </c>
      <c r="N30" s="11">
        <v>4.3684010255143404</v>
      </c>
      <c r="O30" s="11">
        <v>8.33978900063682</v>
      </c>
      <c r="P30" s="11">
        <v>5.064816191347262</v>
      </c>
      <c r="Q30" s="11">
        <v>178.43508184423601</v>
      </c>
      <c r="R30" s="11">
        <v>0</v>
      </c>
      <c r="S30" s="11">
        <v>3623.56</v>
      </c>
      <c r="T30" s="11">
        <v>53.78</v>
      </c>
      <c r="U30" s="11">
        <v>340.81</v>
      </c>
      <c r="V30" s="11">
        <f t="shared" si="0"/>
        <v>4523.745575308767</v>
      </c>
    </row>
    <row r="31" spans="1:22" ht="15.75" thickBot="1" x14ac:dyDescent="0.3">
      <c r="A31" s="7">
        <v>2032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9.65001863793632</v>
      </c>
      <c r="I31" s="11">
        <v>67.848585223801834</v>
      </c>
      <c r="J31" s="11">
        <v>0</v>
      </c>
      <c r="K31" s="12">
        <v>192.94806891120592</v>
      </c>
      <c r="L31" s="11">
        <v>11.958020510144573</v>
      </c>
      <c r="M31" s="11">
        <v>27.689498885944555</v>
      </c>
      <c r="N31" s="11">
        <v>4.2040968833702683</v>
      </c>
      <c r="O31" s="11">
        <v>10.40658562808018</v>
      </c>
      <c r="P31" s="11">
        <v>8.9565465335291172</v>
      </c>
      <c r="Q31" s="11">
        <v>178.43508184423601</v>
      </c>
      <c r="R31" s="11">
        <v>7.9893209934778859</v>
      </c>
      <c r="S31" s="11">
        <v>3590.84</v>
      </c>
      <c r="T31" s="11">
        <v>62.89</v>
      </c>
      <c r="U31" s="11">
        <v>424.51</v>
      </c>
      <c r="V31" s="11">
        <f t="shared" si="0"/>
        <v>4598.3258240517271</v>
      </c>
    </row>
    <row r="32" spans="1:22" ht="15.75" thickBot="1" x14ac:dyDescent="0.3">
      <c r="A32" s="7">
        <v>2033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9.891269103884726</v>
      </c>
      <c r="I32" s="11">
        <v>66.242154960468028</v>
      </c>
      <c r="J32" s="11">
        <v>0</v>
      </c>
      <c r="K32" s="12">
        <v>332.48085885052984</v>
      </c>
      <c r="L32" s="11">
        <v>20.667873537269678</v>
      </c>
      <c r="M32" s="11">
        <v>26.363485338577775</v>
      </c>
      <c r="N32" s="11">
        <v>4.0450480319423923</v>
      </c>
      <c r="O32" s="11">
        <v>12.362080811312339</v>
      </c>
      <c r="P32" s="11">
        <v>13.741714918646705</v>
      </c>
      <c r="Q32" s="11">
        <v>178.43508184423601</v>
      </c>
      <c r="R32" s="11">
        <v>0</v>
      </c>
      <c r="S32" s="11">
        <v>3835.48</v>
      </c>
      <c r="T32" s="11">
        <v>67.94</v>
      </c>
      <c r="U32" s="11">
        <v>582.21</v>
      </c>
      <c r="V32" s="11">
        <f t="shared" si="0"/>
        <v>5149.8595673968675</v>
      </c>
    </row>
    <row r="33" spans="1:22" ht="15.75" thickBot="1" x14ac:dyDescent="0.3">
      <c r="A33" s="7">
        <v>2034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10.138550831481844</v>
      </c>
      <c r="I33" s="11">
        <v>65.180036418009138</v>
      </c>
      <c r="J33" s="11">
        <v>0</v>
      </c>
      <c r="K33" s="12">
        <v>488.03150586308436</v>
      </c>
      <c r="L33" s="11">
        <v>30.373042848642399</v>
      </c>
      <c r="M33" s="11">
        <v>25.448301284462694</v>
      </c>
      <c r="N33" s="11">
        <v>3.8889301512548609</v>
      </c>
      <c r="O33" s="11">
        <v>19.18212848816556</v>
      </c>
      <c r="P33" s="11">
        <v>16.516438700888642</v>
      </c>
      <c r="Q33" s="11">
        <v>178.43508184423601</v>
      </c>
      <c r="R33" s="11">
        <v>0</v>
      </c>
      <c r="S33" s="11">
        <v>3983.27</v>
      </c>
      <c r="T33" s="11">
        <v>65.699999999999989</v>
      </c>
      <c r="U33" s="11">
        <v>733.91</v>
      </c>
      <c r="V33" s="11">
        <f t="shared" si="0"/>
        <v>5620.0740164302251</v>
      </c>
    </row>
    <row r="34" spans="1:22" ht="15.75" thickBot="1" x14ac:dyDescent="0.3">
      <c r="A34" s="7">
        <v>2035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10.39201460226889</v>
      </c>
      <c r="I34" s="11">
        <v>62.715063290556216</v>
      </c>
      <c r="J34" s="11">
        <v>0</v>
      </c>
      <c r="K34" s="12">
        <v>607.35887757249861</v>
      </c>
      <c r="L34" s="11">
        <v>37.711111258844461</v>
      </c>
      <c r="M34" s="11">
        <v>24.738265232194337</v>
      </c>
      <c r="N34" s="11">
        <v>3.7332470189070892</v>
      </c>
      <c r="O34" s="11">
        <v>18.390249394100834</v>
      </c>
      <c r="P34" s="11">
        <v>16.644694930070738</v>
      </c>
      <c r="Q34" s="11">
        <v>178.43508184423601</v>
      </c>
      <c r="R34" s="11">
        <v>0</v>
      </c>
      <c r="S34" s="11">
        <v>4166.8999999999996</v>
      </c>
      <c r="T34" s="11">
        <v>65.92</v>
      </c>
      <c r="U34" s="11">
        <v>901.94</v>
      </c>
      <c r="V34" s="11">
        <f t="shared" si="0"/>
        <v>6094.8786051436764</v>
      </c>
    </row>
    <row r="35" spans="1:22" ht="15.75" thickBot="1" x14ac:dyDescent="0.3">
      <c r="A35" s="7">
        <v>2036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10.65181496732561</v>
      </c>
      <c r="I35" s="11">
        <v>59.344603178626727</v>
      </c>
      <c r="J35" s="11">
        <v>0</v>
      </c>
      <c r="K35" s="12">
        <v>816.52973349095009</v>
      </c>
      <c r="L35" s="11">
        <v>50.650060388503739</v>
      </c>
      <c r="M35" s="11">
        <v>24.028542121845497</v>
      </c>
      <c r="N35" s="11">
        <v>3.5775689473538894</v>
      </c>
      <c r="O35" s="11">
        <v>41.431988471392501</v>
      </c>
      <c r="P35" s="11">
        <v>26.976332786269648</v>
      </c>
      <c r="Q35" s="11">
        <v>178.43508184423601</v>
      </c>
      <c r="R35" s="11">
        <v>0</v>
      </c>
      <c r="S35" s="11">
        <v>4520.92</v>
      </c>
      <c r="T35" s="11">
        <v>58.54</v>
      </c>
      <c r="U35" s="11">
        <v>1104.43</v>
      </c>
      <c r="V35" s="11">
        <f t="shared" si="0"/>
        <v>6895.5157261965041</v>
      </c>
    </row>
    <row r="36" spans="1:22" ht="15.75" thickBot="1" x14ac:dyDescent="0.3">
      <c r="A36" s="7">
        <v>2037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10.918110341508751</v>
      </c>
      <c r="I36" s="11">
        <v>71.746298035614757</v>
      </c>
      <c r="J36" s="11">
        <v>0</v>
      </c>
      <c r="K36" s="12">
        <v>888.18875048055747</v>
      </c>
      <c r="L36" s="11">
        <v>54.929292763851521</v>
      </c>
      <c r="M36" s="11">
        <v>23.319112598816378</v>
      </c>
      <c r="N36" s="11">
        <v>3.4219002392426314</v>
      </c>
      <c r="O36" s="11">
        <v>51.839735782918964</v>
      </c>
      <c r="P36" s="11">
        <v>24.757658799022579</v>
      </c>
      <c r="Q36" s="11">
        <v>178.43508184423601</v>
      </c>
      <c r="R36" s="11">
        <v>0</v>
      </c>
      <c r="S36" s="11">
        <v>4653.1899999999996</v>
      </c>
      <c r="T36" s="11">
        <v>59.629999999999995</v>
      </c>
      <c r="U36" s="11">
        <v>1246.83</v>
      </c>
      <c r="V36" s="11">
        <f t="shared" si="0"/>
        <v>7267.2059408857685</v>
      </c>
    </row>
    <row r="37" spans="1:22" ht="15.75" thickBot="1" x14ac:dyDescent="0.3">
      <c r="A37" s="7">
        <v>2038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11.191063100046469</v>
      </c>
      <c r="I37" s="11">
        <v>68.834377375328941</v>
      </c>
      <c r="J37" s="11">
        <v>0</v>
      </c>
      <c r="K37" s="12">
        <v>952.52379355083269</v>
      </c>
      <c r="L37" s="11">
        <v>58.672445232095079</v>
      </c>
      <c r="M37" s="11">
        <v>22.609884971328835</v>
      </c>
      <c r="N37" s="11">
        <v>3.2662580036445084</v>
      </c>
      <c r="O37" s="11">
        <v>57.145526706612785</v>
      </c>
      <c r="P37" s="11">
        <v>44.298434623239842</v>
      </c>
      <c r="Q37" s="11">
        <v>178.43508184423601</v>
      </c>
      <c r="R37" s="11">
        <v>0</v>
      </c>
      <c r="S37" s="11">
        <v>4816.3</v>
      </c>
      <c r="T37" s="11">
        <v>59.71</v>
      </c>
      <c r="U37" s="11">
        <v>1421.61</v>
      </c>
      <c r="V37" s="11">
        <f t="shared" si="0"/>
        <v>7694.5968654073649</v>
      </c>
    </row>
    <row r="38" spans="1:22" ht="15.75" thickBot="1" x14ac:dyDescent="0.3">
      <c r="A38" s="7">
        <v>2039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11.47083967754763</v>
      </c>
      <c r="I38" s="11">
        <v>66.304525070725376</v>
      </c>
      <c r="J38" s="11">
        <v>0</v>
      </c>
      <c r="K38" s="12">
        <v>971.84044226724473</v>
      </c>
      <c r="L38" s="11">
        <v>59.627769417675623</v>
      </c>
      <c r="M38" s="11">
        <v>21.900703789774031</v>
      </c>
      <c r="N38" s="11">
        <v>3.1106406033071585</v>
      </c>
      <c r="O38" s="11">
        <v>70.681676020728972</v>
      </c>
      <c r="P38" s="11">
        <v>36.711117244261729</v>
      </c>
      <c r="Q38" s="11">
        <v>178.43508184423601</v>
      </c>
      <c r="R38" s="11">
        <v>0</v>
      </c>
      <c r="S38" s="11">
        <v>4983.1499999999996</v>
      </c>
      <c r="T38" s="11">
        <v>62.78</v>
      </c>
      <c r="U38" s="11">
        <v>1609.34</v>
      </c>
      <c r="V38" s="11">
        <f t="shared" si="0"/>
        <v>8075.3527959355006</v>
      </c>
    </row>
    <row r="39" spans="1:22" ht="15.75" thickBot="1" x14ac:dyDescent="0.3">
      <c r="A39" s="7">
        <v>2040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11.757610669486318</v>
      </c>
      <c r="I39" s="11">
        <v>64.423873062922411</v>
      </c>
      <c r="J39" s="11">
        <v>0</v>
      </c>
      <c r="K39" s="12">
        <v>1037.9596169566992</v>
      </c>
      <c r="L39" s="11">
        <v>63.482147147828883</v>
      </c>
      <c r="M39" s="11">
        <v>21.191643663836096</v>
      </c>
      <c r="N39" s="11">
        <v>2.9550402818015113</v>
      </c>
      <c r="O39" s="11">
        <v>82.865546610773833</v>
      </c>
      <c r="P39" s="11">
        <v>44.107754410469433</v>
      </c>
      <c r="Q39" s="11">
        <v>178.43508184423601</v>
      </c>
      <c r="R39" s="11">
        <v>0</v>
      </c>
      <c r="S39" s="11">
        <v>5110.95</v>
      </c>
      <c r="T39" s="11">
        <v>63.61</v>
      </c>
      <c r="U39" s="11">
        <v>1803.39</v>
      </c>
      <c r="V39" s="11">
        <f t="shared" si="0"/>
        <v>8485.1283146480528</v>
      </c>
    </row>
    <row r="40" spans="1:22" ht="15.75" thickBot="1" x14ac:dyDescent="0.3">
      <c r="A40" s="7">
        <v>2041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12.051550936223476</v>
      </c>
      <c r="I40" s="11">
        <v>61.136420811952988</v>
      </c>
      <c r="J40" s="11">
        <v>0</v>
      </c>
      <c r="K40" s="12">
        <v>1056.7091493251226</v>
      </c>
      <c r="L40" s="11">
        <v>64.37641725056946</v>
      </c>
      <c r="M40" s="11">
        <v>20.482772487816924</v>
      </c>
      <c r="N40" s="11">
        <v>2.799443889269543</v>
      </c>
      <c r="O40" s="11">
        <v>94.872175788748976</v>
      </c>
      <c r="P40" s="11">
        <v>44.189722038127265</v>
      </c>
      <c r="Q40" s="11">
        <v>178.43508184423601</v>
      </c>
      <c r="R40" s="11">
        <v>0</v>
      </c>
      <c r="S40" s="11">
        <v>5276.09</v>
      </c>
      <c r="T40" s="11">
        <v>64.709999999999994</v>
      </c>
      <c r="U40" s="11">
        <v>1974.65</v>
      </c>
      <c r="V40" s="11">
        <f t="shared" si="0"/>
        <v>8850.5027343720667</v>
      </c>
    </row>
    <row r="41" spans="1:22" ht="15.75" thickBot="1" x14ac:dyDescent="0.3">
      <c r="A41" s="7">
        <v>2042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12.352839709629063</v>
      </c>
      <c r="I41" s="11">
        <v>67.686542531440153</v>
      </c>
      <c r="J41" s="11">
        <v>0</v>
      </c>
      <c r="K41" s="12">
        <v>1124.4068780905957</v>
      </c>
      <c r="L41" s="11">
        <v>68.345806859852047</v>
      </c>
      <c r="M41" s="11">
        <v>19.774088598724482</v>
      </c>
      <c r="N41" s="11">
        <v>2.6438577371247129</v>
      </c>
      <c r="O41" s="11">
        <v>115.94363551197918</v>
      </c>
      <c r="P41" s="11">
        <v>47.672318841657741</v>
      </c>
      <c r="Q41" s="11">
        <v>178.43508184423601</v>
      </c>
      <c r="R41" s="11">
        <v>0</v>
      </c>
      <c r="S41" s="11">
        <v>5469.85</v>
      </c>
      <c r="T41" s="11">
        <v>65.42</v>
      </c>
      <c r="U41" s="11">
        <v>2161.89</v>
      </c>
      <c r="V41" s="11">
        <f t="shared" si="0"/>
        <v>9334.4210497252388</v>
      </c>
    </row>
    <row r="42" spans="1:22" ht="15.75" thickBot="1" x14ac:dyDescent="0.3">
      <c r="A42" s="7">
        <v>2043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12.661660702369788</v>
      </c>
      <c r="I42" s="11">
        <v>63.18390641200088</v>
      </c>
      <c r="J42" s="11">
        <v>0</v>
      </c>
      <c r="K42" s="12">
        <v>1249.8979243233991</v>
      </c>
      <c r="L42" s="11">
        <v>76.0610257680557</v>
      </c>
      <c r="M42" s="11">
        <v>19.065596843553045</v>
      </c>
      <c r="N42" s="11">
        <v>2.488287568710073</v>
      </c>
      <c r="O42" s="11">
        <v>153.02002519720438</v>
      </c>
      <c r="P42" s="11">
        <v>48.920148369665775</v>
      </c>
      <c r="Q42" s="11">
        <v>178.43508184423601</v>
      </c>
      <c r="R42" s="11">
        <v>0</v>
      </c>
      <c r="S42" s="11">
        <v>5764.48</v>
      </c>
      <c r="T42" s="11">
        <v>64.77</v>
      </c>
      <c r="U42" s="11">
        <v>2434.96</v>
      </c>
      <c r="V42" s="11">
        <f t="shared" si="0"/>
        <v>10067.943657029195</v>
      </c>
    </row>
    <row r="43" spans="1:22" ht="15.75" thickBot="1" x14ac:dyDescent="0.3">
      <c r="A43" s="7">
        <v>2044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12.978202219929031</v>
      </c>
      <c r="I43" s="11">
        <v>58.391579065892486</v>
      </c>
      <c r="J43" s="11">
        <v>0</v>
      </c>
      <c r="K43" s="12">
        <v>1374.4833009789754</v>
      </c>
      <c r="L43" s="11">
        <v>83.717052294910189</v>
      </c>
      <c r="M43" s="11">
        <v>18.35730219473735</v>
      </c>
      <c r="N43" s="11">
        <v>2.3327332433491064</v>
      </c>
      <c r="O43" s="11">
        <v>169.86793242279424</v>
      </c>
      <c r="P43" s="11">
        <v>64.447503333148688</v>
      </c>
      <c r="Q43" s="11">
        <v>178.43508184423601</v>
      </c>
      <c r="R43" s="11">
        <v>0</v>
      </c>
      <c r="S43" s="11">
        <v>5986.85</v>
      </c>
      <c r="T43" s="11">
        <v>63.89</v>
      </c>
      <c r="U43" s="11">
        <v>2687.32</v>
      </c>
      <c r="V43" s="11">
        <f t="shared" si="0"/>
        <v>10701.070687597974</v>
      </c>
    </row>
    <row r="44" spans="1:22" ht="15.75" thickBot="1" x14ac:dyDescent="0.3">
      <c r="A44" s="7">
        <v>2045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13.302657275427258</v>
      </c>
      <c r="I44" s="11">
        <v>58.301531403468694</v>
      </c>
      <c r="J44" s="11">
        <v>0</v>
      </c>
      <c r="K44" s="12">
        <v>1384.913667474219</v>
      </c>
      <c r="L44" s="11">
        <v>84.158174783597303</v>
      </c>
      <c r="M44" s="11">
        <v>17.649209753398935</v>
      </c>
      <c r="N44" s="11">
        <v>2.1771951710607738</v>
      </c>
      <c r="O44" s="11">
        <v>199.02177872589266</v>
      </c>
      <c r="P44" s="11">
        <v>60.444611281685987</v>
      </c>
      <c r="Q44" s="11">
        <v>178.43508184423601</v>
      </c>
      <c r="R44" s="11">
        <v>0</v>
      </c>
      <c r="S44" s="11">
        <v>6184.54</v>
      </c>
      <c r="T44" s="11">
        <v>66.89</v>
      </c>
      <c r="U44" s="11">
        <v>2937.28</v>
      </c>
      <c r="V44" s="11">
        <f t="shared" si="0"/>
        <v>11187.113907712986</v>
      </c>
    </row>
    <row r="45" spans="1:22" ht="15.75" thickBot="1" x14ac:dyDescent="0.3">
      <c r="A45" s="7">
        <v>2046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13.635223707312939</v>
      </c>
      <c r="I45" s="11">
        <v>81.968402825376074</v>
      </c>
      <c r="J45" s="11">
        <v>0</v>
      </c>
      <c r="K45" s="12">
        <v>1449.2560137606117</v>
      </c>
      <c r="L45" s="11">
        <v>87.936245195208045</v>
      </c>
      <c r="M45" s="11">
        <v>16.941324752676632</v>
      </c>
      <c r="N45" s="11">
        <v>2.0370105076687128</v>
      </c>
      <c r="O45" s="11">
        <v>213.67834752163719</v>
      </c>
      <c r="P45" s="11">
        <v>80.933280715889737</v>
      </c>
      <c r="Q45" s="11">
        <v>178.43508184423601</v>
      </c>
      <c r="R45" s="11">
        <v>0</v>
      </c>
      <c r="S45" s="11">
        <v>6346.03</v>
      </c>
      <c r="T45" s="11">
        <v>66.150000000000006</v>
      </c>
      <c r="U45" s="11">
        <v>3184.29</v>
      </c>
      <c r="V45" s="11">
        <f t="shared" si="0"/>
        <v>11721.290930830615</v>
      </c>
    </row>
    <row r="46" spans="1:22" ht="15.75" thickBot="1" x14ac:dyDescent="0.3">
      <c r="A46" s="7">
        <v>2047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13.976104299995761</v>
      </c>
      <c r="I46" s="11">
        <v>107.54615007993748</v>
      </c>
      <c r="J46" s="11">
        <v>0</v>
      </c>
      <c r="K46" s="12">
        <v>1459.0633986146936</v>
      </c>
      <c r="L46" s="11">
        <v>88.270061398229117</v>
      </c>
      <c r="M46" s="11">
        <v>16.233652561143128</v>
      </c>
      <c r="N46" s="11">
        <v>1.9275095455054463</v>
      </c>
      <c r="O46" s="11">
        <v>252.05794474709523</v>
      </c>
      <c r="P46" s="11">
        <v>83.563165158855583</v>
      </c>
      <c r="Q46" s="11">
        <v>178.43508184423601</v>
      </c>
      <c r="R46" s="11">
        <v>0</v>
      </c>
      <c r="S46" s="11">
        <v>6530.22</v>
      </c>
      <c r="T46" s="11">
        <v>68.39</v>
      </c>
      <c r="U46" s="11">
        <v>3464.75</v>
      </c>
      <c r="V46" s="11">
        <f t="shared" si="0"/>
        <v>12264.433068249691</v>
      </c>
    </row>
    <row r="47" spans="1:22" ht="15.75" thickBot="1" x14ac:dyDescent="0.3">
      <c r="A47" s="7">
        <v>2048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14.325506907495656</v>
      </c>
      <c r="I47" s="11">
        <v>114.54095139887346</v>
      </c>
      <c r="J47" s="11">
        <v>0</v>
      </c>
      <c r="K47" s="12">
        <v>1404.8948250785656</v>
      </c>
      <c r="L47" s="11">
        <v>84.508230588496815</v>
      </c>
      <c r="M47" s="11">
        <v>15.526198686310025</v>
      </c>
      <c r="N47" s="11">
        <v>1.833362866438508</v>
      </c>
      <c r="O47" s="11">
        <v>258.45759722520381</v>
      </c>
      <c r="P47" s="11">
        <v>65.523934869029972</v>
      </c>
      <c r="Q47" s="11">
        <v>178.43508184423601</v>
      </c>
      <c r="R47" s="11">
        <v>0</v>
      </c>
      <c r="S47" s="11">
        <v>6660.8244000000004</v>
      </c>
      <c r="T47" s="11">
        <v>70.09975</v>
      </c>
      <c r="U47" s="11">
        <v>3728.8968760074504</v>
      </c>
      <c r="V47" s="11">
        <f t="shared" si="0"/>
        <v>12597.866715472101</v>
      </c>
    </row>
    <row r="48" spans="1:22" ht="15.75" thickBot="1" x14ac:dyDescent="0.3">
      <c r="A48" s="7">
        <v>2049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14.683644580183044</v>
      </c>
      <c r="I48" s="11">
        <v>111.36952737064175</v>
      </c>
      <c r="J48" s="11">
        <v>0</v>
      </c>
      <c r="K48" s="12">
        <v>1352.2799145946783</v>
      </c>
      <c r="L48" s="11">
        <v>80.969089471860414</v>
      </c>
      <c r="M48" s="11">
        <v>14.818968778223578</v>
      </c>
      <c r="N48" s="11">
        <v>1.7392341894150625</v>
      </c>
      <c r="O48" s="11">
        <v>291.56084194675668</v>
      </c>
      <c r="P48" s="11">
        <v>81.37649082534341</v>
      </c>
      <c r="Q48" s="11">
        <v>178.43508184423601</v>
      </c>
      <c r="R48" s="11">
        <v>0</v>
      </c>
      <c r="S48" s="11">
        <v>6794.0408880000005</v>
      </c>
      <c r="T48" s="11">
        <v>71.852243749999985</v>
      </c>
      <c r="U48" s="11">
        <v>4013.2296003696615</v>
      </c>
      <c r="V48" s="11">
        <f t="shared" si="0"/>
        <v>13006.355525720999</v>
      </c>
    </row>
    <row r="49" spans="1:22" ht="15.75" thickBot="1" x14ac:dyDescent="0.3">
      <c r="A49" s="7">
        <v>2050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15.050735694687617</v>
      </c>
      <c r="I49" s="11">
        <v>105.90714032106979</v>
      </c>
      <c r="J49" s="11">
        <v>0</v>
      </c>
      <c r="K49" s="12">
        <v>1300.3764015381037</v>
      </c>
      <c r="L49" s="11">
        <v>77.639502350277127</v>
      </c>
      <c r="M49" s="11">
        <v>14.111968633153504</v>
      </c>
      <c r="N49" s="11">
        <v>1.645123980328824</v>
      </c>
      <c r="O49" s="11">
        <v>313.55930079033527</v>
      </c>
      <c r="P49" s="11">
        <v>81.527843854790362</v>
      </c>
      <c r="Q49" s="11">
        <v>178.43508184423601</v>
      </c>
      <c r="R49" s="11">
        <v>0</v>
      </c>
      <c r="S49" s="11">
        <v>6929.9217057600008</v>
      </c>
      <c r="T49" s="11">
        <v>73.648549843749976</v>
      </c>
      <c r="U49" s="11">
        <v>4319.2938921091063</v>
      </c>
      <c r="V49" s="11">
        <f t="shared" si="0"/>
        <v>13411.117246719839</v>
      </c>
    </row>
    <row r="50" spans="1:22" ht="15.75" thickBot="1" x14ac:dyDescent="0.3">
      <c r="A50" s="7">
        <v>2051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15.427004087054808</v>
      </c>
      <c r="I50" s="11">
        <v>102.38255199984432</v>
      </c>
      <c r="J50" s="11">
        <v>0</v>
      </c>
      <c r="K50" s="12">
        <v>1248.9905018182315</v>
      </c>
      <c r="L50" s="11">
        <v>74.516791907540821</v>
      </c>
      <c r="M50" s="11">
        <v>13.416581923968911</v>
      </c>
      <c r="N50" s="11">
        <v>1.5555454091215934</v>
      </c>
      <c r="O50" s="11">
        <v>337.89920642660752</v>
      </c>
      <c r="P50" s="11">
        <v>80.345914830614319</v>
      </c>
      <c r="Q50" s="11">
        <v>178.43508184423601</v>
      </c>
      <c r="R50" s="11">
        <v>0</v>
      </c>
      <c r="S50" s="11">
        <v>7068.5201398752006</v>
      </c>
      <c r="T50" s="11">
        <v>75.489763589843719</v>
      </c>
      <c r="U50" s="11">
        <v>4427.2762394118336</v>
      </c>
      <c r="V50" s="11">
        <f t="shared" si="0"/>
        <v>13624.255323124096</v>
      </c>
    </row>
    <row r="51" spans="1:22" ht="15.75" thickBot="1" x14ac:dyDescent="0.3">
      <c r="A51" s="7">
        <v>2052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15.812679189231176</v>
      </c>
      <c r="I51" s="11">
        <v>98.049409709371787</v>
      </c>
      <c r="J51" s="11">
        <v>0</v>
      </c>
      <c r="K51" s="12">
        <v>1197.9265949403809</v>
      </c>
      <c r="L51" s="11">
        <v>71.591800500884219</v>
      </c>
      <c r="M51" s="11">
        <v>12.846592016754023</v>
      </c>
      <c r="N51" s="11">
        <v>1.4795243500953004</v>
      </c>
      <c r="O51" s="11">
        <v>361.90388235439838</v>
      </c>
      <c r="P51" s="11">
        <v>78.074723062256652</v>
      </c>
      <c r="Q51" s="11">
        <v>178.43508184423601</v>
      </c>
      <c r="R51" s="11">
        <v>0</v>
      </c>
      <c r="S51" s="11">
        <v>7209.8905426727051</v>
      </c>
      <c r="T51" s="11">
        <v>77.377007679589809</v>
      </c>
      <c r="U51" s="11">
        <v>4537.9581453971286</v>
      </c>
      <c r="V51" s="11">
        <f t="shared" si="0"/>
        <v>13841.34598371703</v>
      </c>
    </row>
    <row r="52" spans="1:22" ht="15.75" thickBot="1" x14ac:dyDescent="0.3">
      <c r="A52" s="7">
        <v>2053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16.207996168961955</v>
      </c>
      <c r="I52" s="11">
        <v>110.77218978252415</v>
      </c>
      <c r="J52" s="11">
        <v>0</v>
      </c>
      <c r="K52" s="12">
        <v>1147.7700827004817</v>
      </c>
      <c r="L52" s="11">
        <v>68.783206410924336</v>
      </c>
      <c r="M52" s="11">
        <v>12.2768501770403</v>
      </c>
      <c r="N52" s="11">
        <v>1.4035232302877165</v>
      </c>
      <c r="O52" s="11">
        <v>403.60806128192633</v>
      </c>
      <c r="P52" s="11">
        <v>94.670760631070991</v>
      </c>
      <c r="Q52" s="11">
        <v>178.43508184423601</v>
      </c>
      <c r="R52" s="11">
        <v>0</v>
      </c>
      <c r="S52" s="11">
        <v>7354.0883535261592</v>
      </c>
      <c r="T52" s="11">
        <v>79.311432871579541</v>
      </c>
      <c r="U52" s="11">
        <v>4651.4070990320561</v>
      </c>
      <c r="V52" s="11">
        <f t="shared" si="0"/>
        <v>14118.73463765725</v>
      </c>
    </row>
    <row r="53" spans="1:22" ht="15.75" thickBot="1" x14ac:dyDescent="0.3">
      <c r="A53" s="7">
        <v>2054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16.613196073186003</v>
      </c>
      <c r="I53" s="11">
        <v>112.24952329393514</v>
      </c>
      <c r="J53" s="11">
        <v>0</v>
      </c>
      <c r="K53" s="12">
        <v>1099.5388064683584</v>
      </c>
      <c r="L53" s="11">
        <v>66.051163051985512</v>
      </c>
      <c r="M53" s="11">
        <v>11.707362824826086</v>
      </c>
      <c r="N53" s="11">
        <v>1.3275425657267399</v>
      </c>
      <c r="O53" s="11">
        <v>412.82659853678888</v>
      </c>
      <c r="P53" s="11">
        <v>89.695110544986051</v>
      </c>
      <c r="Q53" s="11">
        <v>178.43508184423601</v>
      </c>
      <c r="R53" s="11">
        <v>0</v>
      </c>
      <c r="S53" s="11">
        <v>7501.1701205966829</v>
      </c>
      <c r="T53" s="11">
        <v>81.294218693369032</v>
      </c>
      <c r="U53" s="11">
        <v>4767.6922765078571</v>
      </c>
      <c r="V53" s="11">
        <f t="shared" si="0"/>
        <v>14338.601001001938</v>
      </c>
    </row>
    <row r="54" spans="1:22" ht="15.75" thickBot="1" x14ac:dyDescent="0.3">
      <c r="A54" s="7">
        <v>2055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17.028525975015651</v>
      </c>
      <c r="I54" s="11">
        <v>106.44232826715772</v>
      </c>
      <c r="J54" s="11">
        <v>0</v>
      </c>
      <c r="K54" s="12">
        <v>1053.2799527266989</v>
      </c>
      <c r="L54" s="11">
        <v>63.397637179610363</v>
      </c>
      <c r="M54" s="11">
        <v>11.138136546259586</v>
      </c>
      <c r="N54" s="11">
        <v>1.2515828857950939</v>
      </c>
      <c r="O54" s="11">
        <v>432.28261008132694</v>
      </c>
      <c r="P54" s="11">
        <v>99.552516772009596</v>
      </c>
      <c r="Q54" s="11">
        <v>178.43508184423601</v>
      </c>
      <c r="R54" s="11">
        <v>0</v>
      </c>
      <c r="S54" s="11">
        <v>7651.1935230086165</v>
      </c>
      <c r="T54" s="11">
        <v>83.326574160703245</v>
      </c>
      <c r="U54" s="11">
        <v>4886.8845834205531</v>
      </c>
      <c r="V54" s="11">
        <f t="shared" si="0"/>
        <v>14584.213052867983</v>
      </c>
    </row>
    <row r="55" spans="1:22" ht="15.75" thickBot="1" x14ac:dyDescent="0.3">
      <c r="A55" s="7">
        <v>2056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17.454239124391041</v>
      </c>
      <c r="I55" s="11">
        <v>104.3093161952246</v>
      </c>
      <c r="J55" s="11">
        <v>0</v>
      </c>
      <c r="K55" s="12">
        <v>1009.158643167917</v>
      </c>
      <c r="L55" s="11">
        <v>60.82470356764977</v>
      </c>
      <c r="M55" s="11">
        <v>10.569178097938815</v>
      </c>
      <c r="N55" s="11">
        <v>0.88893275392586257</v>
      </c>
      <c r="O55" s="11">
        <v>460.09496657244415</v>
      </c>
      <c r="P55" s="11">
        <v>85.4026076489275</v>
      </c>
      <c r="Q55" s="11">
        <v>178.43508184423601</v>
      </c>
      <c r="R55" s="11">
        <v>0</v>
      </c>
      <c r="S55" s="11">
        <v>7804.2173934687889</v>
      </c>
      <c r="T55" s="11">
        <v>85.409738514720814</v>
      </c>
      <c r="U55" s="11">
        <v>5009.0566980060667</v>
      </c>
      <c r="V55" s="11">
        <f t="shared" si="0"/>
        <v>14825.821498962232</v>
      </c>
    </row>
    <row r="56" spans="1:22" ht="15.75" thickBot="1" x14ac:dyDescent="0.3">
      <c r="A56" s="7">
        <v>2057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17.890595102500814</v>
      </c>
      <c r="I56" s="11">
        <v>99.736480502372473</v>
      </c>
      <c r="J56" s="11">
        <v>0</v>
      </c>
      <c r="K56" s="12">
        <v>967.20632084442343</v>
      </c>
      <c r="L56" s="11">
        <v>58.33426239001016</v>
      </c>
      <c r="M56" s="11">
        <v>10.000494411322864</v>
      </c>
      <c r="N56" s="11">
        <v>0</v>
      </c>
      <c r="O56" s="11">
        <v>459.09560010291386</v>
      </c>
      <c r="P56" s="11">
        <v>100.61785996161271</v>
      </c>
      <c r="Q56" s="11">
        <v>178.43508184423601</v>
      </c>
      <c r="R56" s="11">
        <v>0</v>
      </c>
      <c r="S56" s="11">
        <v>7960.3017413381649</v>
      </c>
      <c r="T56" s="11">
        <v>87.544981977588833</v>
      </c>
      <c r="U56" s="11">
        <v>5134.2831154562182</v>
      </c>
      <c r="V56" s="11">
        <f t="shared" si="0"/>
        <v>15073.446533931365</v>
      </c>
    </row>
    <row r="57" spans="1:22" ht="15.75" thickBot="1" x14ac:dyDescent="0.3">
      <c r="A57" s="7">
        <v>2058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18.337859980063335</v>
      </c>
      <c r="I57" s="11">
        <v>96.864349051624373</v>
      </c>
      <c r="J57" s="11">
        <v>0</v>
      </c>
      <c r="K57" s="12">
        <v>926.58407852543871</v>
      </c>
      <c r="L57" s="11">
        <v>55.971814555220597</v>
      </c>
      <c r="M57" s="11">
        <v>8.6682214331287071</v>
      </c>
      <c r="N57" s="11">
        <v>0</v>
      </c>
      <c r="O57" s="11">
        <v>468.91878244499401</v>
      </c>
      <c r="P57" s="11">
        <v>78.874979360332162</v>
      </c>
      <c r="Q57" s="11">
        <v>178.43508184423601</v>
      </c>
      <c r="R57" s="11">
        <v>0</v>
      </c>
      <c r="S57" s="11">
        <v>8119.5077761649281</v>
      </c>
      <c r="T57" s="11">
        <v>89.733606527028542</v>
      </c>
      <c r="U57" s="11">
        <v>5262.6401933426232</v>
      </c>
      <c r="V57" s="11">
        <f t="shared" si="0"/>
        <v>15304.536743229619</v>
      </c>
    </row>
    <row r="58" spans="1:22" ht="15.75" thickBot="1" x14ac:dyDescent="0.3">
      <c r="A58" s="7">
        <v>2059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18.796306479564912</v>
      </c>
      <c r="I58" s="11">
        <v>104.27975261736164</v>
      </c>
      <c r="J58" s="11">
        <v>0</v>
      </c>
      <c r="K58" s="12">
        <v>886.8777810527464</v>
      </c>
      <c r="L58" s="11">
        <v>53.782824383927498</v>
      </c>
      <c r="M58" s="11">
        <v>0</v>
      </c>
      <c r="N58" s="11">
        <v>0</v>
      </c>
      <c r="O58" s="11">
        <v>475.83452021467087</v>
      </c>
      <c r="P58" s="11">
        <v>102.9764141232836</v>
      </c>
      <c r="Q58" s="11">
        <v>178.43508184423601</v>
      </c>
      <c r="R58" s="11">
        <v>0</v>
      </c>
      <c r="S58" s="11">
        <v>8281.8979316882269</v>
      </c>
      <c r="T58" s="11">
        <v>91.976946690204244</v>
      </c>
      <c r="U58" s="11">
        <v>5394.2061981761881</v>
      </c>
      <c r="V58" s="11">
        <f t="shared" si="0"/>
        <v>15589.063757270411</v>
      </c>
    </row>
    <row r="59" spans="1:22" ht="15.75" thickBot="1" x14ac:dyDescent="0.3">
      <c r="A59" s="7">
        <v>2060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19.266214141554034</v>
      </c>
      <c r="I59" s="11">
        <v>96.383378892372434</v>
      </c>
      <c r="J59" s="11">
        <v>0</v>
      </c>
      <c r="K59" s="12">
        <v>848.47741557176471</v>
      </c>
      <c r="L59" s="11">
        <v>51.74948699622027</v>
      </c>
      <c r="M59" s="11">
        <v>0</v>
      </c>
      <c r="N59" s="11">
        <v>0</v>
      </c>
      <c r="O59" s="11">
        <v>487.46186274819036</v>
      </c>
      <c r="P59" s="11">
        <v>84.013824722149337</v>
      </c>
      <c r="Q59" s="11">
        <v>178.43508184423601</v>
      </c>
      <c r="R59" s="11">
        <v>0</v>
      </c>
      <c r="S59" s="11">
        <v>8447.5358903219912</v>
      </c>
      <c r="T59" s="11">
        <v>94.276370357459342</v>
      </c>
      <c r="U59" s="11">
        <v>5529.0613531305926</v>
      </c>
      <c r="V59" s="11">
        <f t="shared" si="0"/>
        <v>15836.660878726532</v>
      </c>
    </row>
    <row r="60" spans="1:22" ht="15.75" thickBot="1" x14ac:dyDescent="0.3">
      <c r="A60" s="7">
        <v>2061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19.747869495092885</v>
      </c>
      <c r="I60" s="11">
        <v>89.688969915447146</v>
      </c>
      <c r="J60" s="11">
        <v>0</v>
      </c>
      <c r="K60" s="12">
        <v>811.30121591027716</v>
      </c>
      <c r="L60" s="11">
        <v>49.823900755469616</v>
      </c>
      <c r="M60" s="11">
        <v>0</v>
      </c>
      <c r="N60" s="11">
        <v>0</v>
      </c>
      <c r="O60" s="11">
        <v>480.42368972686518</v>
      </c>
      <c r="P60" s="11">
        <v>100.21656874668443</v>
      </c>
      <c r="Q60" s="11">
        <v>178.43508184423601</v>
      </c>
      <c r="R60" s="11">
        <v>0</v>
      </c>
      <c r="S60" s="11">
        <v>8616.4866081284308</v>
      </c>
      <c r="T60" s="11">
        <v>96.633279616395825</v>
      </c>
      <c r="U60" s="11">
        <v>5667.2878869588567</v>
      </c>
      <c r="V60" s="11">
        <f t="shared" si="0"/>
        <v>16110.045071097755</v>
      </c>
    </row>
    <row r="61" spans="1:22" ht="15.75" thickBot="1" x14ac:dyDescent="0.3">
      <c r="A61" s="8" t="s">
        <v>20</v>
      </c>
      <c r="B61" s="13">
        <f>NPV(0.0757,B17:B60)+B16</f>
        <v>0</v>
      </c>
      <c r="C61" s="13">
        <f t="shared" ref="C61:U61" si="1">NPV(0.0757,C17:C60)+C16</f>
        <v>0</v>
      </c>
      <c r="D61" s="13">
        <f t="shared" si="1"/>
        <v>0</v>
      </c>
      <c r="E61" s="13">
        <f t="shared" si="1"/>
        <v>0</v>
      </c>
      <c r="F61" s="13">
        <f t="shared" si="1"/>
        <v>0</v>
      </c>
      <c r="G61" s="13">
        <f t="shared" si="1"/>
        <v>0</v>
      </c>
      <c r="H61" s="13">
        <f t="shared" si="1"/>
        <v>124.59831845626346</v>
      </c>
      <c r="I61" s="13">
        <f t="shared" si="1"/>
        <v>736.70886208452771</v>
      </c>
      <c r="J61" s="13">
        <f t="shared" si="1"/>
        <v>0</v>
      </c>
      <c r="K61" s="14">
        <f t="shared" si="1"/>
        <v>4232.8647079691427</v>
      </c>
      <c r="L61" s="13">
        <f t="shared" si="1"/>
        <v>258.86138440484501</v>
      </c>
      <c r="M61" s="13">
        <f t="shared" si="1"/>
        <v>391.10126877052204</v>
      </c>
      <c r="N61" s="13">
        <f t="shared" si="1"/>
        <v>22.41006680887342</v>
      </c>
      <c r="O61" s="13">
        <f t="shared" si="1"/>
        <v>611.67640274621363</v>
      </c>
      <c r="P61" s="13">
        <f t="shared" si="1"/>
        <v>205.03063296829851</v>
      </c>
      <c r="Q61" s="13">
        <f t="shared" si="1"/>
        <v>1053.8993373794424</v>
      </c>
      <c r="R61" s="13">
        <f t="shared" si="1"/>
        <v>14.500698896743803</v>
      </c>
      <c r="S61" s="13">
        <f t="shared" si="1"/>
        <v>47813.528756302738</v>
      </c>
      <c r="T61" s="13">
        <f t="shared" si="1"/>
        <v>622.92810156163</v>
      </c>
      <c r="U61" s="13">
        <f t="shared" si="1"/>
        <v>9642.6156995609581</v>
      </c>
      <c r="V61" s="13">
        <f>SUM(B61:U61)</f>
        <v>65730.724237910195</v>
      </c>
    </row>
  </sheetData>
  <mergeCells count="14">
    <mergeCell ref="T14:T15"/>
    <mergeCell ref="U14:U15"/>
    <mergeCell ref="V14:V15"/>
    <mergeCell ref="A14:A15"/>
    <mergeCell ref="D14:D15"/>
    <mergeCell ref="H14:H15"/>
    <mergeCell ref="K14:K15"/>
    <mergeCell ref="P14:P15"/>
    <mergeCell ref="A11:V11"/>
    <mergeCell ref="A12:V12"/>
    <mergeCell ref="B13:D13"/>
    <mergeCell ref="E13:G13"/>
    <mergeCell ref="H13:J13"/>
    <mergeCell ref="L13:U13"/>
  </mergeCells>
  <printOptions horizontalCentered="1"/>
  <pageMargins left="0" right="0" top="0" bottom="0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workbookViewId="0">
      <selection activeCell="A6" sqref="A6"/>
    </sheetView>
  </sheetViews>
  <sheetFormatPr defaultRowHeight="15" x14ac:dyDescent="0.25"/>
  <cols>
    <col min="2" max="3" width="10.28515625" customWidth="1"/>
  </cols>
  <sheetData>
    <row r="1" spans="1:22" x14ac:dyDescent="0.25">
      <c r="A1" s="22" t="s">
        <v>39</v>
      </c>
    </row>
    <row r="2" spans="1:22" x14ac:dyDescent="0.25">
      <c r="A2" s="22" t="s">
        <v>40</v>
      </c>
    </row>
    <row r="3" spans="1:22" x14ac:dyDescent="0.25">
      <c r="A3" s="23" t="s">
        <v>41</v>
      </c>
    </row>
    <row r="4" spans="1:22" x14ac:dyDescent="0.25">
      <c r="A4" s="23" t="s">
        <v>42</v>
      </c>
    </row>
    <row r="5" spans="1:22" x14ac:dyDescent="0.25">
      <c r="A5" s="23" t="s">
        <v>43</v>
      </c>
    </row>
    <row r="6" spans="1:22" x14ac:dyDescent="0.25">
      <c r="A6" s="23" t="s">
        <v>29</v>
      </c>
    </row>
    <row r="7" spans="1:22" x14ac:dyDescent="0.25">
      <c r="A7" s="15"/>
    </row>
    <row r="8" spans="1:22" x14ac:dyDescent="0.25">
      <c r="A8" s="15"/>
    </row>
    <row r="9" spans="1:22" x14ac:dyDescent="0.25">
      <c r="A9" s="15"/>
    </row>
    <row r="10" spans="1:22" ht="15.75" thickBot="1" x14ac:dyDescent="0.3"/>
    <row r="11" spans="1:22" ht="15.75" thickBot="1" x14ac:dyDescent="0.3">
      <c r="A11" s="24" t="s">
        <v>33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1:22" ht="15.75" thickBot="1" x14ac:dyDescent="0.3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1:22" ht="15.75" thickBot="1" x14ac:dyDescent="0.3">
      <c r="A13" s="1"/>
      <c r="B13" s="27" t="s">
        <v>1</v>
      </c>
      <c r="C13" s="28"/>
      <c r="D13" s="29"/>
      <c r="E13" s="27" t="s">
        <v>27</v>
      </c>
      <c r="F13" s="28"/>
      <c r="G13" s="29"/>
      <c r="H13" s="27" t="s">
        <v>2</v>
      </c>
      <c r="I13" s="28"/>
      <c r="J13" s="29"/>
      <c r="K13" s="2"/>
      <c r="L13" s="27" t="s">
        <v>3</v>
      </c>
      <c r="M13" s="28"/>
      <c r="N13" s="28"/>
      <c r="O13" s="28"/>
      <c r="P13" s="28"/>
      <c r="Q13" s="28"/>
      <c r="R13" s="28"/>
      <c r="S13" s="28"/>
      <c r="T13" s="28"/>
      <c r="U13" s="29"/>
      <c r="V13" s="2" t="s">
        <v>4</v>
      </c>
    </row>
    <row r="14" spans="1:22" ht="51.75" x14ac:dyDescent="0.25">
      <c r="A14" s="32" t="s">
        <v>5</v>
      </c>
      <c r="B14" s="3" t="s">
        <v>6</v>
      </c>
      <c r="C14" s="3" t="s">
        <v>7</v>
      </c>
      <c r="D14" s="30" t="s">
        <v>8</v>
      </c>
      <c r="E14" s="3" t="s">
        <v>6</v>
      </c>
      <c r="F14" s="3" t="s">
        <v>22</v>
      </c>
      <c r="G14" s="3" t="s">
        <v>7</v>
      </c>
      <c r="H14" s="30" t="s">
        <v>8</v>
      </c>
      <c r="I14" s="5" t="s">
        <v>7</v>
      </c>
      <c r="J14" s="3" t="s">
        <v>25</v>
      </c>
      <c r="K14" s="34" t="s">
        <v>6</v>
      </c>
      <c r="L14" s="9" t="s">
        <v>10</v>
      </c>
      <c r="M14" s="5" t="s">
        <v>10</v>
      </c>
      <c r="N14" s="5" t="s">
        <v>26</v>
      </c>
      <c r="O14" s="3" t="s">
        <v>7</v>
      </c>
      <c r="P14" s="30" t="s">
        <v>8</v>
      </c>
      <c r="Q14" s="3" t="s">
        <v>11</v>
      </c>
      <c r="R14" s="3" t="s">
        <v>13</v>
      </c>
      <c r="S14" s="5" t="s">
        <v>15</v>
      </c>
      <c r="T14" s="30" t="s">
        <v>17</v>
      </c>
      <c r="U14" s="30" t="s">
        <v>18</v>
      </c>
      <c r="V14" s="30" t="s">
        <v>19</v>
      </c>
    </row>
    <row r="15" spans="1:22" ht="62.25" thickBot="1" x14ac:dyDescent="0.3">
      <c r="A15" s="33"/>
      <c r="B15" s="4" t="s">
        <v>7</v>
      </c>
      <c r="C15" s="4" t="s">
        <v>9</v>
      </c>
      <c r="D15" s="31"/>
      <c r="E15" s="4" t="s">
        <v>7</v>
      </c>
      <c r="F15" s="4" t="s">
        <v>7</v>
      </c>
      <c r="G15" s="4" t="s">
        <v>9</v>
      </c>
      <c r="H15" s="31"/>
      <c r="I15" s="6" t="s">
        <v>9</v>
      </c>
      <c r="J15" s="4"/>
      <c r="K15" s="35"/>
      <c r="L15" s="10" t="s">
        <v>23</v>
      </c>
      <c r="M15" s="6" t="s">
        <v>24</v>
      </c>
      <c r="N15" s="6" t="s">
        <v>7</v>
      </c>
      <c r="O15" s="4" t="s">
        <v>9</v>
      </c>
      <c r="P15" s="31"/>
      <c r="Q15" s="4" t="s">
        <v>12</v>
      </c>
      <c r="R15" s="4" t="s">
        <v>14</v>
      </c>
      <c r="S15" s="6" t="s">
        <v>16</v>
      </c>
      <c r="T15" s="31"/>
      <c r="U15" s="31"/>
      <c r="V15" s="31"/>
    </row>
    <row r="16" spans="1:22" ht="15.75" thickBot="1" x14ac:dyDescent="0.3">
      <c r="A16" s="7">
        <v>2017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2187.4499999999998</v>
      </c>
      <c r="T16" s="11">
        <v>39.43</v>
      </c>
      <c r="U16" s="11">
        <v>1.55</v>
      </c>
      <c r="V16" s="11">
        <f>SUM(B16:U16)</f>
        <v>2228.4299999999998</v>
      </c>
    </row>
    <row r="17" spans="1:22" ht="15.75" thickBot="1" x14ac:dyDescent="0.3">
      <c r="A17" s="7">
        <v>2018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7.0360358415387472</v>
      </c>
      <c r="I17" s="11">
        <v>-3.7249871747260421</v>
      </c>
      <c r="J17" s="11">
        <v>-8.4230341430441769</v>
      </c>
      <c r="K17" s="12">
        <v>0</v>
      </c>
      <c r="L17" s="11">
        <v>0</v>
      </c>
      <c r="M17" s="11">
        <v>4.1656437868046003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2068.48</v>
      </c>
      <c r="T17" s="11">
        <v>28.189999999999998</v>
      </c>
      <c r="U17" s="11">
        <v>1.4</v>
      </c>
      <c r="V17" s="11">
        <f t="shared" ref="V17:V60" si="0">SUM(B17:U17)</f>
        <v>2097.1236583105733</v>
      </c>
    </row>
    <row r="18" spans="1:22" ht="15.75" thickBot="1" x14ac:dyDescent="0.3">
      <c r="A18" s="7">
        <v>2019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-1.8319284421484507</v>
      </c>
      <c r="J18" s="11">
        <v>-34.780859980819038</v>
      </c>
      <c r="K18" s="12">
        <v>0</v>
      </c>
      <c r="L18" s="11">
        <v>0</v>
      </c>
      <c r="M18" s="11">
        <v>48.65889868270807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2380.1</v>
      </c>
      <c r="T18" s="11">
        <v>34.849999999999994</v>
      </c>
      <c r="U18" s="11">
        <v>1.1299999999999999</v>
      </c>
      <c r="V18" s="11">
        <f t="shared" si="0"/>
        <v>2428.1261102597405</v>
      </c>
    </row>
    <row r="19" spans="1:22" ht="15.75" thickBot="1" x14ac:dyDescent="0.3">
      <c r="A19" s="7">
        <v>2020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-1.8319284421484507</v>
      </c>
      <c r="J19" s="11">
        <v>-31.952345227763807</v>
      </c>
      <c r="K19" s="12">
        <v>0</v>
      </c>
      <c r="L19" s="11">
        <v>0</v>
      </c>
      <c r="M19" s="11">
        <v>46.69280605467474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2353.23</v>
      </c>
      <c r="T19" s="11">
        <v>34.78</v>
      </c>
      <c r="U19" s="11">
        <v>0.94</v>
      </c>
      <c r="V19" s="11">
        <f t="shared" si="0"/>
        <v>2401.8585323847628</v>
      </c>
    </row>
    <row r="20" spans="1:22" ht="15.75" thickBot="1" x14ac:dyDescent="0.3">
      <c r="A20" s="7">
        <v>2021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-4.1600700826327044</v>
      </c>
      <c r="J20" s="11">
        <v>1.5922332642579422</v>
      </c>
      <c r="K20" s="12">
        <v>0</v>
      </c>
      <c r="L20" s="11">
        <v>0</v>
      </c>
      <c r="M20" s="11">
        <v>44.851914699636467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2541.04</v>
      </c>
      <c r="T20" s="11">
        <v>32.629999999999995</v>
      </c>
      <c r="U20" s="11">
        <v>0.9</v>
      </c>
      <c r="V20" s="11">
        <f t="shared" si="0"/>
        <v>2616.8540778812617</v>
      </c>
    </row>
    <row r="21" spans="1:22" ht="15.75" thickBot="1" x14ac:dyDescent="0.3">
      <c r="A21" s="7">
        <v>2022</v>
      </c>
      <c r="B21" s="11">
        <v>94.129478119882748</v>
      </c>
      <c r="C21" s="11">
        <v>0</v>
      </c>
      <c r="D21" s="11">
        <v>6.1062248674014157</v>
      </c>
      <c r="E21" s="11">
        <v>0</v>
      </c>
      <c r="F21" s="11">
        <v>0</v>
      </c>
      <c r="G21" s="11">
        <v>0</v>
      </c>
      <c r="H21" s="11">
        <v>0</v>
      </c>
      <c r="I21" s="11">
        <v>-3.9768772384178597</v>
      </c>
      <c r="J21" s="11">
        <v>1.9836562244557499</v>
      </c>
      <c r="K21" s="12">
        <v>0</v>
      </c>
      <c r="L21" s="11">
        <v>0</v>
      </c>
      <c r="M21" s="11">
        <v>43.123583235513458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2399.77</v>
      </c>
      <c r="T21" s="11">
        <v>29.71</v>
      </c>
      <c r="U21" s="11">
        <v>0.79</v>
      </c>
      <c r="V21" s="11">
        <f t="shared" si="0"/>
        <v>2571.6360652088356</v>
      </c>
    </row>
    <row r="22" spans="1:22" ht="15.75" thickBot="1" x14ac:dyDescent="0.3">
      <c r="A22" s="7">
        <v>2023</v>
      </c>
      <c r="B22" s="11">
        <v>146.9505722854627</v>
      </c>
      <c r="C22" s="11">
        <v>0</v>
      </c>
      <c r="D22" s="11">
        <v>6.6215274631448962</v>
      </c>
      <c r="E22" s="11">
        <v>0</v>
      </c>
      <c r="F22" s="11">
        <v>0</v>
      </c>
      <c r="G22" s="11">
        <v>0</v>
      </c>
      <c r="H22" s="11">
        <v>0</v>
      </c>
      <c r="I22" s="11">
        <v>-3.7936843942030145</v>
      </c>
      <c r="J22" s="11">
        <v>2.7995532705956938</v>
      </c>
      <c r="K22" s="12">
        <v>0</v>
      </c>
      <c r="L22" s="11">
        <v>0</v>
      </c>
      <c r="M22" s="11">
        <v>41.497415680934154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2547.35</v>
      </c>
      <c r="T22" s="11">
        <v>30.57</v>
      </c>
      <c r="U22" s="11">
        <v>0.78</v>
      </c>
      <c r="V22" s="11">
        <f t="shared" si="0"/>
        <v>2772.7753843059345</v>
      </c>
    </row>
    <row r="23" spans="1:22" ht="15.75" thickBot="1" x14ac:dyDescent="0.3">
      <c r="A23" s="7">
        <v>2024</v>
      </c>
      <c r="B23" s="11">
        <v>141.90787615003313</v>
      </c>
      <c r="C23" s="11">
        <v>0</v>
      </c>
      <c r="D23" s="11">
        <v>6.5974859716652841</v>
      </c>
      <c r="E23" s="11">
        <v>0</v>
      </c>
      <c r="F23" s="11">
        <v>0</v>
      </c>
      <c r="G23" s="11">
        <v>0</v>
      </c>
      <c r="H23" s="11">
        <v>0</v>
      </c>
      <c r="I23" s="11">
        <v>-3.6104915499881693</v>
      </c>
      <c r="J23" s="11">
        <v>3.178941322098821</v>
      </c>
      <c r="K23" s="12">
        <v>0</v>
      </c>
      <c r="L23" s="11">
        <v>0</v>
      </c>
      <c r="M23" s="11">
        <v>39.942803439998123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2695.68</v>
      </c>
      <c r="T23" s="11">
        <v>33.32</v>
      </c>
      <c r="U23" s="11">
        <v>0.79</v>
      </c>
      <c r="V23" s="11">
        <f t="shared" si="0"/>
        <v>2917.8066153338073</v>
      </c>
    </row>
    <row r="24" spans="1:22" ht="15.75" thickBot="1" x14ac:dyDescent="0.3">
      <c r="A24" s="7">
        <v>2025</v>
      </c>
      <c r="B24" s="11">
        <v>137.07906003335458</v>
      </c>
      <c r="C24" s="11">
        <v>6.5732822459219076</v>
      </c>
      <c r="D24" s="11">
        <v>8.4476802803963338</v>
      </c>
      <c r="E24" s="11">
        <v>0</v>
      </c>
      <c r="F24" s="11">
        <v>0</v>
      </c>
      <c r="G24" s="11">
        <v>0</v>
      </c>
      <c r="H24" s="11">
        <v>0</v>
      </c>
      <c r="I24" s="11">
        <v>-3.4272987057733242</v>
      </c>
      <c r="J24" s="11">
        <v>3.6090354998448384</v>
      </c>
      <c r="K24" s="12">
        <v>0</v>
      </c>
      <c r="L24" s="11">
        <v>0</v>
      </c>
      <c r="M24" s="11">
        <v>38.411177163028782</v>
      </c>
      <c r="N24" s="11">
        <v>0</v>
      </c>
      <c r="O24" s="11">
        <v>0</v>
      </c>
      <c r="P24" s="11">
        <v>0</v>
      </c>
      <c r="Q24" s="11">
        <v>36.883879455029039</v>
      </c>
      <c r="R24" s="11">
        <v>0</v>
      </c>
      <c r="S24" s="11">
        <v>2831.14</v>
      </c>
      <c r="T24" s="11">
        <v>35.479999999999997</v>
      </c>
      <c r="U24" s="11">
        <v>0.82</v>
      </c>
      <c r="V24" s="11">
        <f t="shared" si="0"/>
        <v>3095.0168159718023</v>
      </c>
    </row>
    <row r="25" spans="1:22" ht="15.75" thickBot="1" x14ac:dyDescent="0.3">
      <c r="A25" s="7">
        <v>2026</v>
      </c>
      <c r="B25" s="11">
        <v>132.44811372289089</v>
      </c>
      <c r="C25" s="11">
        <v>6.0069454838103811</v>
      </c>
      <c r="D25" s="11">
        <v>6.8235980906209797</v>
      </c>
      <c r="E25" s="11">
        <v>0</v>
      </c>
      <c r="F25" s="11">
        <v>0</v>
      </c>
      <c r="G25" s="11">
        <v>0</v>
      </c>
      <c r="H25" s="11">
        <v>0</v>
      </c>
      <c r="I25" s="11">
        <v>-3.2441058615584795</v>
      </c>
      <c r="J25" s="11">
        <v>7.5405134911624625</v>
      </c>
      <c r="K25" s="12">
        <v>0</v>
      </c>
      <c r="L25" s="11">
        <v>0</v>
      </c>
      <c r="M25" s="11">
        <v>36.879002050703747</v>
      </c>
      <c r="N25" s="11">
        <v>0</v>
      </c>
      <c r="O25" s="11">
        <v>0</v>
      </c>
      <c r="P25" s="11">
        <v>0</v>
      </c>
      <c r="Q25" s="11">
        <v>55.786867675731415</v>
      </c>
      <c r="R25" s="11">
        <v>0</v>
      </c>
      <c r="S25" s="11">
        <v>2982.45</v>
      </c>
      <c r="T25" s="11">
        <v>37.21</v>
      </c>
      <c r="U25" s="11">
        <v>0.81</v>
      </c>
      <c r="V25" s="11">
        <f t="shared" si="0"/>
        <v>3262.7109346533612</v>
      </c>
    </row>
    <row r="26" spans="1:22" ht="15.75" thickBot="1" x14ac:dyDescent="0.3">
      <c r="A26" s="7">
        <v>2027</v>
      </c>
      <c r="B26" s="11">
        <v>128.00025856091654</v>
      </c>
      <c r="C26" s="11">
        <v>6.8424024980439286</v>
      </c>
      <c r="D26" s="11">
        <v>6.8687922200409401</v>
      </c>
      <c r="E26" s="11">
        <v>0</v>
      </c>
      <c r="F26" s="11">
        <v>0</v>
      </c>
      <c r="G26" s="11">
        <v>0</v>
      </c>
      <c r="H26" s="11">
        <v>0</v>
      </c>
      <c r="I26" s="11">
        <v>-3.0609130173436343</v>
      </c>
      <c r="J26" s="11">
        <v>15.388878792420648</v>
      </c>
      <c r="K26" s="12">
        <v>0</v>
      </c>
      <c r="L26" s="11">
        <v>0</v>
      </c>
      <c r="M26" s="11">
        <v>35.346947406718812</v>
      </c>
      <c r="N26" s="11">
        <v>1.3362998256497172</v>
      </c>
      <c r="O26" s="11">
        <v>0</v>
      </c>
      <c r="P26" s="11">
        <v>0</v>
      </c>
      <c r="Q26" s="11">
        <v>55.786867675731415</v>
      </c>
      <c r="R26" s="11">
        <v>13.494577535537715</v>
      </c>
      <c r="S26" s="11">
        <v>3106.63</v>
      </c>
      <c r="T26" s="11">
        <v>40.29</v>
      </c>
      <c r="U26" s="11">
        <v>0.83</v>
      </c>
      <c r="V26" s="11">
        <f t="shared" si="0"/>
        <v>3407.7541114977162</v>
      </c>
    </row>
    <row r="27" spans="1:22" ht="15.75" thickBot="1" x14ac:dyDescent="0.3">
      <c r="A27" s="7">
        <v>2028</v>
      </c>
      <c r="B27" s="11">
        <v>123.72174218538132</v>
      </c>
      <c r="C27" s="11">
        <v>8.083269249916393</v>
      </c>
      <c r="D27" s="11">
        <v>11.667237101838902</v>
      </c>
      <c r="E27" s="11">
        <v>0</v>
      </c>
      <c r="F27" s="11">
        <v>0</v>
      </c>
      <c r="G27" s="11">
        <v>0</v>
      </c>
      <c r="H27" s="11">
        <v>0</v>
      </c>
      <c r="I27" s="11">
        <v>-2.8777201731287887</v>
      </c>
      <c r="J27" s="11">
        <v>16.010773333033683</v>
      </c>
      <c r="K27" s="12">
        <v>149.81397445263511</v>
      </c>
      <c r="L27" s="11">
        <v>9.4957698409448863</v>
      </c>
      <c r="M27" s="11">
        <v>33.815076044155077</v>
      </c>
      <c r="N27" s="11">
        <v>5.2144905974138611</v>
      </c>
      <c r="O27" s="11">
        <v>0</v>
      </c>
      <c r="P27" s="11">
        <v>4.6592617995899328</v>
      </c>
      <c r="Q27" s="11">
        <v>55.786867675731415</v>
      </c>
      <c r="R27" s="11">
        <v>0</v>
      </c>
      <c r="S27" s="11">
        <v>3204.58</v>
      </c>
      <c r="T27" s="11">
        <v>45.44</v>
      </c>
      <c r="U27" s="11">
        <v>118.8</v>
      </c>
      <c r="V27" s="11">
        <f t="shared" si="0"/>
        <v>3784.210742107512</v>
      </c>
    </row>
    <row r="28" spans="1:22" ht="15.75" thickBot="1" x14ac:dyDescent="0.3">
      <c r="A28" s="7">
        <v>2029</v>
      </c>
      <c r="B28" s="11">
        <v>119.59983852991041</v>
      </c>
      <c r="C28" s="11">
        <v>8.1799781001668919</v>
      </c>
      <c r="D28" s="11">
        <v>9.515677113024493</v>
      </c>
      <c r="E28" s="11">
        <v>0</v>
      </c>
      <c r="F28" s="11">
        <v>0</v>
      </c>
      <c r="G28" s="11">
        <v>0</v>
      </c>
      <c r="H28" s="11">
        <v>0</v>
      </c>
      <c r="I28" s="11">
        <v>-2.6945273289139435</v>
      </c>
      <c r="J28" s="11">
        <v>14.789879860803431</v>
      </c>
      <c r="K28" s="12">
        <v>227.28303424248344</v>
      </c>
      <c r="L28" s="11">
        <v>14.395093060971584</v>
      </c>
      <c r="M28" s="11">
        <v>32.283376677084959</v>
      </c>
      <c r="N28" s="11">
        <v>5.0197769719983443</v>
      </c>
      <c r="O28" s="11">
        <v>-4.4408920985006262E-16</v>
      </c>
      <c r="P28" s="11">
        <v>5.0622087633073658</v>
      </c>
      <c r="Q28" s="11">
        <v>137.21267087317071</v>
      </c>
      <c r="R28" s="11">
        <v>0</v>
      </c>
      <c r="S28" s="11">
        <v>3359.58</v>
      </c>
      <c r="T28" s="11">
        <v>49.64</v>
      </c>
      <c r="U28" s="11">
        <v>142.71</v>
      </c>
      <c r="V28" s="11">
        <f t="shared" si="0"/>
        <v>4122.5770068640068</v>
      </c>
    </row>
    <row r="29" spans="1:22" ht="15.75" thickBot="1" x14ac:dyDescent="0.3">
      <c r="A29" s="7">
        <v>2030</v>
      </c>
      <c r="B29" s="11">
        <v>115.56537526598258</v>
      </c>
      <c r="C29" s="11">
        <v>8.0459828485178999</v>
      </c>
      <c r="D29" s="11">
        <v>7.5989829282473806</v>
      </c>
      <c r="E29" s="11">
        <v>0</v>
      </c>
      <c r="F29" s="11">
        <v>0</v>
      </c>
      <c r="G29" s="11">
        <v>0</v>
      </c>
      <c r="H29" s="11">
        <v>0</v>
      </c>
      <c r="I29" s="11">
        <v>-2.5113344846990984</v>
      </c>
      <c r="J29" s="11">
        <v>13.525623908384857</v>
      </c>
      <c r="K29" s="12">
        <v>219.42519932576658</v>
      </c>
      <c r="L29" s="11">
        <v>13.808525336992737</v>
      </c>
      <c r="M29" s="11">
        <v>30.751994362871773</v>
      </c>
      <c r="N29" s="11">
        <v>4.8324159704642771</v>
      </c>
      <c r="O29" s="11">
        <v>0</v>
      </c>
      <c r="P29" s="11">
        <v>5.1982640686386858</v>
      </c>
      <c r="Q29" s="11">
        <v>158.07803294251451</v>
      </c>
      <c r="R29" s="11">
        <v>8.0781209257127404</v>
      </c>
      <c r="S29" s="11">
        <v>3537.35</v>
      </c>
      <c r="T29" s="11">
        <v>50</v>
      </c>
      <c r="U29" s="11">
        <v>255.32</v>
      </c>
      <c r="V29" s="11">
        <f t="shared" si="0"/>
        <v>4425.0671833993947</v>
      </c>
    </row>
    <row r="30" spans="1:22" ht="15.75" thickBot="1" x14ac:dyDescent="0.3">
      <c r="A30" s="7">
        <v>2031</v>
      </c>
      <c r="B30" s="11">
        <v>111.54343280929452</v>
      </c>
      <c r="C30" s="11">
        <v>13.151432184942125</v>
      </c>
      <c r="D30" s="11">
        <v>8.7635284942220082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-18.235182873650562</v>
      </c>
      <c r="K30" s="12">
        <v>211.90384595173748</v>
      </c>
      <c r="L30" s="11">
        <v>13.25901675684333</v>
      </c>
      <c r="M30" s="11">
        <v>29.220731929721918</v>
      </c>
      <c r="N30" s="11">
        <v>4.6518634327147623</v>
      </c>
      <c r="O30" s="11">
        <v>8.9285939823959435</v>
      </c>
      <c r="P30" s="11">
        <v>8.2001691337988944</v>
      </c>
      <c r="Q30" s="11">
        <v>158.07803294251451</v>
      </c>
      <c r="R30" s="11">
        <v>0</v>
      </c>
      <c r="S30" s="11">
        <v>3591.67</v>
      </c>
      <c r="T30" s="11">
        <v>59.040000000000006</v>
      </c>
      <c r="U30" s="11">
        <v>336.44</v>
      </c>
      <c r="V30" s="11">
        <f t="shared" si="0"/>
        <v>4536.6154647445346</v>
      </c>
    </row>
    <row r="31" spans="1:22" ht="15.75" thickBot="1" x14ac:dyDescent="0.3">
      <c r="A31" s="7">
        <v>2032</v>
      </c>
      <c r="B31" s="11">
        <v>107.52149035260646</v>
      </c>
      <c r="C31" s="11">
        <v>12.582073982430867</v>
      </c>
      <c r="D31" s="11">
        <v>7.8639229390487442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-14.998765467707994</v>
      </c>
      <c r="K31" s="12">
        <v>204.69378644253675</v>
      </c>
      <c r="L31" s="11">
        <v>12.742861406140404</v>
      </c>
      <c r="M31" s="11">
        <v>27.689498885944555</v>
      </c>
      <c r="N31" s="11">
        <v>4.4776110511521994</v>
      </c>
      <c r="O31" s="11">
        <v>8.5065847806495576</v>
      </c>
      <c r="P31" s="11">
        <v>5.1914365961309441</v>
      </c>
      <c r="Q31" s="11">
        <v>158.07803294251451</v>
      </c>
      <c r="R31" s="11">
        <v>0</v>
      </c>
      <c r="S31" s="11">
        <v>3563.38</v>
      </c>
      <c r="T31" s="11">
        <v>63.32</v>
      </c>
      <c r="U31" s="11">
        <v>420.2</v>
      </c>
      <c r="V31" s="11">
        <f t="shared" si="0"/>
        <v>4581.2485339114464</v>
      </c>
    </row>
    <row r="32" spans="1:22" ht="15.75" thickBot="1" x14ac:dyDescent="0.3">
      <c r="A32" s="7">
        <v>2033</v>
      </c>
      <c r="B32" s="11">
        <v>103.49954789591838</v>
      </c>
      <c r="C32" s="11">
        <v>17.894869677471942</v>
      </c>
      <c r="D32" s="11">
        <v>8.4302597106216872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-12.459885106813209</v>
      </c>
      <c r="K32" s="12">
        <v>316.9590535257384</v>
      </c>
      <c r="L32" s="11">
        <v>19.736028491092949</v>
      </c>
      <c r="M32" s="11">
        <v>26.363485338577775</v>
      </c>
      <c r="N32" s="11">
        <v>4.3091993054545252</v>
      </c>
      <c r="O32" s="11">
        <v>10.614717340641779</v>
      </c>
      <c r="P32" s="11">
        <v>12.961190040755504</v>
      </c>
      <c r="Q32" s="11">
        <v>158.07803294251451</v>
      </c>
      <c r="R32" s="11">
        <v>0</v>
      </c>
      <c r="S32" s="11">
        <v>3805.37</v>
      </c>
      <c r="T32" s="11">
        <v>70.849999999999994</v>
      </c>
      <c r="U32" s="11">
        <v>574.96</v>
      </c>
      <c r="V32" s="11">
        <f t="shared" si="0"/>
        <v>5117.5664991619742</v>
      </c>
    </row>
    <row r="33" spans="1:22" ht="15.75" thickBot="1" x14ac:dyDescent="0.3">
      <c r="A33" s="7">
        <v>2034</v>
      </c>
      <c r="B33" s="11">
        <v>99.477605439230288</v>
      </c>
      <c r="C33" s="11">
        <v>23.105150704165997</v>
      </c>
      <c r="D33" s="11">
        <v>16.694797342078889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-10.802365986206881</v>
      </c>
      <c r="K33" s="12">
        <v>458.2345266015958</v>
      </c>
      <c r="L33" s="11">
        <v>28.552981271497863</v>
      </c>
      <c r="M33" s="11">
        <v>25.448301284462694</v>
      </c>
      <c r="N33" s="11">
        <v>4.1461742327409512</v>
      </c>
      <c r="O33" s="11">
        <v>12.609322427538583</v>
      </c>
      <c r="P33" s="11">
        <v>16.180535674944291</v>
      </c>
      <c r="Q33" s="11">
        <v>158.07803294251451</v>
      </c>
      <c r="R33" s="11">
        <v>0</v>
      </c>
      <c r="S33" s="11">
        <v>3953.48</v>
      </c>
      <c r="T33" s="11">
        <v>70.599999999999994</v>
      </c>
      <c r="U33" s="11">
        <v>727.3</v>
      </c>
      <c r="V33" s="11">
        <f t="shared" si="0"/>
        <v>5583.1050619345633</v>
      </c>
    </row>
    <row r="34" spans="1:22" ht="15.75" thickBot="1" x14ac:dyDescent="0.3">
      <c r="A34" s="7">
        <v>2035</v>
      </c>
      <c r="B34" s="11">
        <v>95.455662982542222</v>
      </c>
      <c r="C34" s="11">
        <v>23.216906988514836</v>
      </c>
      <c r="D34" s="11">
        <v>10.930034959883525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-8.249280473126829</v>
      </c>
      <c r="K34" s="12">
        <v>578.67876736597191</v>
      </c>
      <c r="L34" s="11">
        <v>35.984204826878603</v>
      </c>
      <c r="M34" s="11">
        <v>24.738265232194337</v>
      </c>
      <c r="N34" s="11">
        <v>3.9861534050362324</v>
      </c>
      <c r="O34" s="11">
        <v>19.56577105792887</v>
      </c>
      <c r="P34" s="11">
        <v>18.962841609153468</v>
      </c>
      <c r="Q34" s="11">
        <v>158.07803294251451</v>
      </c>
      <c r="R34" s="11">
        <v>0</v>
      </c>
      <c r="S34" s="11">
        <v>4136.6000000000004</v>
      </c>
      <c r="T34" s="11">
        <v>70.150000000000006</v>
      </c>
      <c r="U34" s="11">
        <v>894.11</v>
      </c>
      <c r="V34" s="11">
        <f t="shared" si="0"/>
        <v>6062.2073608974915</v>
      </c>
    </row>
    <row r="35" spans="1:22" ht="15.75" thickBot="1" x14ac:dyDescent="0.3">
      <c r="A35" s="7">
        <v>2036</v>
      </c>
      <c r="B35" s="11">
        <v>91.433720525854156</v>
      </c>
      <c r="C35" s="11">
        <v>24.567306934683387</v>
      </c>
      <c r="D35" s="11">
        <v>10.924204792223073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-6.0923463240494824</v>
      </c>
      <c r="K35" s="12">
        <v>789.02457758242531</v>
      </c>
      <c r="L35" s="11">
        <v>49.009522710573144</v>
      </c>
      <c r="M35" s="11">
        <v>24.028542121845497</v>
      </c>
      <c r="N35" s="11">
        <v>3.8265781943797661</v>
      </c>
      <c r="O35" s="11">
        <v>25.733454003937254</v>
      </c>
      <c r="P35" s="11">
        <v>24.317400588339851</v>
      </c>
      <c r="Q35" s="11">
        <v>158.07803294251451</v>
      </c>
      <c r="R35" s="11">
        <v>0</v>
      </c>
      <c r="S35" s="11">
        <v>4488.83</v>
      </c>
      <c r="T35" s="11">
        <v>64.42</v>
      </c>
      <c r="U35" s="11">
        <v>1095.52</v>
      </c>
      <c r="V35" s="11">
        <f t="shared" si="0"/>
        <v>6843.6209940727258</v>
      </c>
    </row>
    <row r="36" spans="1:22" ht="15.75" thickBot="1" x14ac:dyDescent="0.3">
      <c r="A36" s="7">
        <v>2037</v>
      </c>
      <c r="B36" s="11">
        <v>87.41177806916609</v>
      </c>
      <c r="C36" s="11">
        <v>25.082429912241327</v>
      </c>
      <c r="D36" s="11">
        <v>10.372991599746227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-5.5489701065216979</v>
      </c>
      <c r="K36" s="12">
        <v>861.82249718404842</v>
      </c>
      <c r="L36" s="11">
        <v>53.369201383646285</v>
      </c>
      <c r="M36" s="11">
        <v>23.319112598816378</v>
      </c>
      <c r="N36" s="11">
        <v>3.6670081710377365</v>
      </c>
      <c r="O36" s="11">
        <v>45.216805837884607</v>
      </c>
      <c r="P36" s="11">
        <v>25.570889173245867</v>
      </c>
      <c r="Q36" s="11">
        <v>158.07803294251451</v>
      </c>
      <c r="R36" s="11">
        <v>0</v>
      </c>
      <c r="S36" s="11">
        <v>4621.74</v>
      </c>
      <c r="T36" s="11">
        <v>64.900000000000006</v>
      </c>
      <c r="U36" s="11">
        <v>1237.2</v>
      </c>
      <c r="V36" s="11">
        <f t="shared" si="0"/>
        <v>7212.2017767658244</v>
      </c>
    </row>
    <row r="37" spans="1:22" ht="15.75" thickBot="1" x14ac:dyDescent="0.3">
      <c r="A37" s="7">
        <v>2038</v>
      </c>
      <c r="B37" s="11">
        <v>83.389835612478009</v>
      </c>
      <c r="C37" s="11">
        <v>25.448336220035142</v>
      </c>
      <c r="D37" s="11">
        <v>8.820029572739692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-4.9573014806853939</v>
      </c>
      <c r="K37" s="12">
        <v>927.24485700571688</v>
      </c>
      <c r="L37" s="11">
        <v>57.187426068889529</v>
      </c>
      <c r="M37" s="11">
        <v>22.609884971328835</v>
      </c>
      <c r="N37" s="11">
        <v>3.507447745223697</v>
      </c>
      <c r="O37" s="11">
        <v>57.654056772155712</v>
      </c>
      <c r="P37" s="11">
        <v>30.372486992031469</v>
      </c>
      <c r="Q37" s="11">
        <v>158.07803294251451</v>
      </c>
      <c r="R37" s="11">
        <v>0</v>
      </c>
      <c r="S37" s="11">
        <v>4783.1000000000004</v>
      </c>
      <c r="T37" s="11">
        <v>66.17</v>
      </c>
      <c r="U37" s="11">
        <v>1409.18</v>
      </c>
      <c r="V37" s="11">
        <f t="shared" si="0"/>
        <v>7627.805092422429</v>
      </c>
    </row>
    <row r="38" spans="1:22" ht="15.75" thickBot="1" x14ac:dyDescent="0.3">
      <c r="A38" s="7">
        <v>2039</v>
      </c>
      <c r="B38" s="11">
        <v>79.367893155789929</v>
      </c>
      <c r="C38" s="11">
        <v>25.956659320592415</v>
      </c>
      <c r="D38" s="11">
        <v>11.412384674310971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-4.1666965513464369</v>
      </c>
      <c r="K38" s="12">
        <v>947.60111133561531</v>
      </c>
      <c r="L38" s="11">
        <v>58.214056959124562</v>
      </c>
      <c r="M38" s="11">
        <v>21.900703789774031</v>
      </c>
      <c r="N38" s="11">
        <v>3.3479144537356214</v>
      </c>
      <c r="O38" s="11">
        <v>68.983733853366545</v>
      </c>
      <c r="P38" s="11">
        <v>47.649402653277754</v>
      </c>
      <c r="Q38" s="11">
        <v>158.07803294251451</v>
      </c>
      <c r="R38" s="11">
        <v>0</v>
      </c>
      <c r="S38" s="11">
        <v>4949.8999999999996</v>
      </c>
      <c r="T38" s="11">
        <v>68.459999999999994</v>
      </c>
      <c r="U38" s="11">
        <v>1597.22</v>
      </c>
      <c r="V38" s="11">
        <f t="shared" si="0"/>
        <v>8033.9251965867552</v>
      </c>
    </row>
    <row r="39" spans="1:22" ht="15.75" thickBot="1" x14ac:dyDescent="0.3">
      <c r="A39" s="7">
        <v>2040</v>
      </c>
      <c r="B39" s="11">
        <v>75.345950699101863</v>
      </c>
      <c r="C39" s="11">
        <v>31.445101571628953</v>
      </c>
      <c r="D39" s="11">
        <v>14.238383766550713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-1.1944926032737551</v>
      </c>
      <c r="K39" s="12">
        <v>1014.715766064952</v>
      </c>
      <c r="L39" s="11">
        <v>62.138534967646947</v>
      </c>
      <c r="M39" s="11">
        <v>21.191643663836096</v>
      </c>
      <c r="N39" s="11">
        <v>3.1884066183898372</v>
      </c>
      <c r="O39" s="11">
        <v>76.483336215944917</v>
      </c>
      <c r="P39" s="11">
        <v>36.925734049749849</v>
      </c>
      <c r="Q39" s="11">
        <v>158.07803294251451</v>
      </c>
      <c r="R39" s="11">
        <v>0</v>
      </c>
      <c r="S39" s="11">
        <v>5077.8900000000003</v>
      </c>
      <c r="T39" s="11">
        <v>69.28</v>
      </c>
      <c r="U39" s="11">
        <v>1790.23</v>
      </c>
      <c r="V39" s="11">
        <f t="shared" si="0"/>
        <v>8429.956397957043</v>
      </c>
    </row>
    <row r="40" spans="1:22" ht="15.75" thickBot="1" x14ac:dyDescent="0.3">
      <c r="A40" s="7">
        <v>2041</v>
      </c>
      <c r="B40" s="11">
        <v>71.324008242413782</v>
      </c>
      <c r="C40" s="11">
        <v>30.225887404986015</v>
      </c>
      <c r="D40" s="11">
        <v>10.455312910657675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-0.79353455235371151</v>
      </c>
      <c r="K40" s="12">
        <v>1034.4361421765932</v>
      </c>
      <c r="L40" s="11">
        <v>63.102941907128958</v>
      </c>
      <c r="M40" s="11">
        <v>20.482772487816924</v>
      </c>
      <c r="N40" s="11">
        <v>3.0289162888465491</v>
      </c>
      <c r="O40" s="11">
        <v>92.586573282352873</v>
      </c>
      <c r="P40" s="11">
        <v>47.199471001362859</v>
      </c>
      <c r="Q40" s="11">
        <v>158.07803294251451</v>
      </c>
      <c r="R40" s="11">
        <v>0</v>
      </c>
      <c r="S40" s="11">
        <v>5243.02</v>
      </c>
      <c r="T40" s="11">
        <v>70.14</v>
      </c>
      <c r="U40" s="11">
        <v>1960.74</v>
      </c>
      <c r="V40" s="11">
        <f t="shared" si="0"/>
        <v>8804.02652409232</v>
      </c>
    </row>
    <row r="41" spans="1:22" ht="15.75" thickBot="1" x14ac:dyDescent="0.3">
      <c r="A41" s="7">
        <v>2042</v>
      </c>
      <c r="B41" s="11">
        <v>67.759998916084115</v>
      </c>
      <c r="C41" s="11">
        <v>35.882539057900033</v>
      </c>
      <c r="D41" s="11">
        <v>17.807460642978803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-0.75768629408515753</v>
      </c>
      <c r="K41" s="12">
        <v>1103.1011869526628</v>
      </c>
      <c r="L41" s="11">
        <v>67.083213895539501</v>
      </c>
      <c r="M41" s="11">
        <v>19.774088598724482</v>
      </c>
      <c r="N41" s="11">
        <v>2.8694299865012818</v>
      </c>
      <c r="O41" s="11">
        <v>109.55926536807181</v>
      </c>
      <c r="P41" s="11">
        <v>44.05725753627096</v>
      </c>
      <c r="Q41" s="11">
        <v>158.07803294251451</v>
      </c>
      <c r="R41" s="11">
        <v>0</v>
      </c>
      <c r="S41" s="11">
        <v>5436.91</v>
      </c>
      <c r="T41" s="11">
        <v>69.95</v>
      </c>
      <c r="U41" s="11">
        <v>2147.23</v>
      </c>
      <c r="V41" s="11">
        <f t="shared" si="0"/>
        <v>9279.3047876031633</v>
      </c>
    </row>
    <row r="42" spans="1:22" ht="15.75" thickBot="1" x14ac:dyDescent="0.3">
      <c r="A42" s="7">
        <v>2043</v>
      </c>
      <c r="B42" s="11">
        <v>65.111650591336144</v>
      </c>
      <c r="C42" s="11">
        <v>34.485030266937841</v>
      </c>
      <c r="D42" s="11">
        <v>9.9851939880768228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-0.72307115504944719</v>
      </c>
      <c r="K42" s="12">
        <v>1229.559549196063</v>
      </c>
      <c r="L42" s="11">
        <v>74.751341224129817</v>
      </c>
      <c r="M42" s="11">
        <v>19.065596843553045</v>
      </c>
      <c r="N42" s="11">
        <v>2.7099541805528307</v>
      </c>
      <c r="O42" s="11">
        <v>138.45221747165914</v>
      </c>
      <c r="P42" s="11">
        <v>52.069491725181805</v>
      </c>
      <c r="Q42" s="11">
        <v>158.07803294251451</v>
      </c>
      <c r="R42" s="11">
        <v>0</v>
      </c>
      <c r="S42" s="11">
        <v>5729.83</v>
      </c>
      <c r="T42" s="11">
        <v>68.31</v>
      </c>
      <c r="U42" s="11">
        <v>2422.91</v>
      </c>
      <c r="V42" s="11">
        <f t="shared" si="0"/>
        <v>10004.594987274955</v>
      </c>
    </row>
    <row r="43" spans="1:22" ht="15.75" thickBot="1" x14ac:dyDescent="0.3">
      <c r="A43" s="7">
        <v>2044</v>
      </c>
      <c r="B43" s="11">
        <v>62.921235396946571</v>
      </c>
      <c r="C43" s="11">
        <v>41.942149666380388</v>
      </c>
      <c r="D43" s="11">
        <v>11.764829876868554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-0.68829073264100216</v>
      </c>
      <c r="K43" s="12">
        <v>1355.112241862236</v>
      </c>
      <c r="L43" s="11">
        <v>82.422699235997484</v>
      </c>
      <c r="M43" s="11">
        <v>18.35730219473735</v>
      </c>
      <c r="N43" s="11">
        <v>2.5504947579278245</v>
      </c>
      <c r="O43" s="11">
        <v>157.63086986318802</v>
      </c>
      <c r="P43" s="11">
        <v>56.256783883347616</v>
      </c>
      <c r="Q43" s="11">
        <v>158.07803294251451</v>
      </c>
      <c r="R43" s="11">
        <v>0</v>
      </c>
      <c r="S43" s="11">
        <v>5953.19</v>
      </c>
      <c r="T43" s="11">
        <v>67.83</v>
      </c>
      <c r="U43" s="11">
        <v>2673.36</v>
      </c>
      <c r="V43" s="11">
        <f t="shared" si="0"/>
        <v>10640.728348947503</v>
      </c>
    </row>
    <row r="44" spans="1:22" ht="15.75" thickBot="1" x14ac:dyDescent="0.3">
      <c r="A44" s="7">
        <v>2045</v>
      </c>
      <c r="B44" s="11">
        <v>60.730820202556991</v>
      </c>
      <c r="C44" s="11">
        <v>40.687871202994089</v>
      </c>
      <c r="D44" s="11">
        <v>20.602082981583319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-0.60918924697414023</v>
      </c>
      <c r="K44" s="12">
        <v>1366.5099243680761</v>
      </c>
      <c r="L44" s="11">
        <v>82.939889028751566</v>
      </c>
      <c r="M44" s="11">
        <v>17.649209753398935</v>
      </c>
      <c r="N44" s="11">
        <v>2.3910515744328338</v>
      </c>
      <c r="O44" s="11">
        <v>195.79463125695537</v>
      </c>
      <c r="P44" s="11">
        <v>64.430361923052544</v>
      </c>
      <c r="Q44" s="11">
        <v>158.07803294251451</v>
      </c>
      <c r="R44" s="11">
        <v>0</v>
      </c>
      <c r="S44" s="11">
        <v>6148.57</v>
      </c>
      <c r="T44" s="11">
        <v>70.03</v>
      </c>
      <c r="U44" s="11">
        <v>2918.97</v>
      </c>
      <c r="V44" s="11">
        <f t="shared" si="0"/>
        <v>11146.774685987342</v>
      </c>
    </row>
    <row r="45" spans="1:22" ht="15.75" thickBot="1" x14ac:dyDescent="0.3">
      <c r="A45" s="7">
        <v>2046</v>
      </c>
      <c r="B45" s="11">
        <v>58.540405008167426</v>
      </c>
      <c r="C45" s="11">
        <v>40.839510384965848</v>
      </c>
      <c r="D45" s="11">
        <v>11.065361266073277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-0.56678938619687724</v>
      </c>
      <c r="K45" s="12">
        <v>1431.8195866650653</v>
      </c>
      <c r="L45" s="11">
        <v>86.794026744429289</v>
      </c>
      <c r="M45" s="11">
        <v>16.941324752676632</v>
      </c>
      <c r="N45" s="11">
        <v>2.2316250503372927</v>
      </c>
      <c r="O45" s="11">
        <v>208.96765286055452</v>
      </c>
      <c r="P45" s="11">
        <v>64.495172423907945</v>
      </c>
      <c r="Q45" s="11">
        <v>158.07803294251451</v>
      </c>
      <c r="R45" s="11">
        <v>0</v>
      </c>
      <c r="S45" s="11">
        <v>6310.3</v>
      </c>
      <c r="T45" s="11">
        <v>69.75</v>
      </c>
      <c r="U45" s="11">
        <v>3165.15</v>
      </c>
      <c r="V45" s="11">
        <f t="shared" si="0"/>
        <v>11624.405908712495</v>
      </c>
    </row>
    <row r="46" spans="1:22" ht="15.75" thickBot="1" x14ac:dyDescent="0.3">
      <c r="A46" s="7">
        <v>2047</v>
      </c>
      <c r="B46" s="11">
        <v>56.349989813777853</v>
      </c>
      <c r="C46" s="11">
        <v>39.857543892808152</v>
      </c>
      <c r="D46" s="11">
        <v>12.533059946466569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-0.46180266477782622</v>
      </c>
      <c r="K46" s="12">
        <v>1441.891426875527</v>
      </c>
      <c r="L46" s="11">
        <v>87.203910251517328</v>
      </c>
      <c r="M46" s="11">
        <v>16.233652561143128</v>
      </c>
      <c r="N46" s="11">
        <v>2.0879357703604309</v>
      </c>
      <c r="O46" s="11">
        <v>228.22588730651836</v>
      </c>
      <c r="P46" s="11">
        <v>91.477790059891547</v>
      </c>
      <c r="Q46" s="11">
        <v>158.07803294251451</v>
      </c>
      <c r="R46" s="11">
        <v>0</v>
      </c>
      <c r="S46" s="11">
        <v>6493.12</v>
      </c>
      <c r="T46" s="11">
        <v>71.819999999999993</v>
      </c>
      <c r="U46" s="11">
        <v>3443.8</v>
      </c>
      <c r="V46" s="11">
        <f t="shared" si="0"/>
        <v>12142.217426755746</v>
      </c>
    </row>
    <row r="47" spans="1:22" ht="15.75" thickBot="1" x14ac:dyDescent="0.3">
      <c r="A47" s="7">
        <v>2048</v>
      </c>
      <c r="B47" s="11">
        <v>54.15957461938828</v>
      </c>
      <c r="C47" s="11">
        <v>38.905035903118254</v>
      </c>
      <c r="D47" s="11">
        <v>12.928339498589414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-0.42632269574970888</v>
      </c>
      <c r="K47" s="12">
        <v>1387.3023346007924</v>
      </c>
      <c r="L47" s="11">
        <v>83.507362026028403</v>
      </c>
      <c r="M47" s="11">
        <v>15.526198686310025</v>
      </c>
      <c r="N47" s="11">
        <v>1.9756972841430824</v>
      </c>
      <c r="O47" s="11">
        <v>255.03293286892003</v>
      </c>
      <c r="P47" s="11">
        <v>68.239685144897109</v>
      </c>
      <c r="Q47" s="11">
        <v>158.07803294251451</v>
      </c>
      <c r="R47" s="11">
        <v>0</v>
      </c>
      <c r="S47" s="11">
        <v>6622.9823999999999</v>
      </c>
      <c r="T47" s="11">
        <v>73.615499999999997</v>
      </c>
      <c r="U47" s="11">
        <v>3706.3496822554175</v>
      </c>
      <c r="V47" s="11">
        <f t="shared" si="0"/>
        <v>12478.176453134369</v>
      </c>
    </row>
    <row r="48" spans="1:22" ht="15.75" thickBot="1" x14ac:dyDescent="0.3">
      <c r="A48" s="7">
        <v>2049</v>
      </c>
      <c r="B48" s="11">
        <v>51.969159424998722</v>
      </c>
      <c r="C48" s="11">
        <v>37.539119662038686</v>
      </c>
      <c r="D48" s="11">
        <v>14.798628067601681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-0.39748091466342333</v>
      </c>
      <c r="K48" s="12">
        <v>1335.0045861462788</v>
      </c>
      <c r="L48" s="11">
        <v>80.011897495615827</v>
      </c>
      <c r="M48" s="11">
        <v>14.818968778223578</v>
      </c>
      <c r="N48" s="11">
        <v>1.8791969380994706</v>
      </c>
      <c r="O48" s="11">
        <v>286.19113745530626</v>
      </c>
      <c r="P48" s="11">
        <v>81.120914778746666</v>
      </c>
      <c r="Q48" s="11">
        <v>158.07803294251451</v>
      </c>
      <c r="R48" s="11">
        <v>0</v>
      </c>
      <c r="S48" s="11">
        <v>6755.4420479999999</v>
      </c>
      <c r="T48" s="11">
        <v>75.455887499999989</v>
      </c>
      <c r="U48" s="11">
        <v>3988.9631568664527</v>
      </c>
      <c r="V48" s="11">
        <f t="shared" si="0"/>
        <v>12880.875253141214</v>
      </c>
    </row>
    <row r="49" spans="1:22" ht="15.75" thickBot="1" x14ac:dyDescent="0.3">
      <c r="A49" s="7">
        <v>2050</v>
      </c>
      <c r="B49" s="11">
        <v>49.778744230609149</v>
      </c>
      <c r="C49" s="11">
        <v>37.875583690456487</v>
      </c>
      <c r="D49" s="11">
        <v>11.929778124986852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-0.3410985645801099</v>
      </c>
      <c r="K49" s="12">
        <v>1284.1386672896508</v>
      </c>
      <c r="L49" s="11">
        <v>76.715202240432745</v>
      </c>
      <c r="M49" s="11">
        <v>14.111968633153504</v>
      </c>
      <c r="N49" s="11">
        <v>1.7827150441504391</v>
      </c>
      <c r="O49" s="11">
        <v>303.5509588422741</v>
      </c>
      <c r="P49" s="11">
        <v>65.214858688706613</v>
      </c>
      <c r="Q49" s="11">
        <v>158.07803294251451</v>
      </c>
      <c r="R49" s="11">
        <v>0</v>
      </c>
      <c r="S49" s="11">
        <v>6890.5508889599996</v>
      </c>
      <c r="T49" s="11">
        <v>77.342284687499983</v>
      </c>
      <c r="U49" s="11">
        <v>4293.176796491909</v>
      </c>
      <c r="V49" s="11">
        <f t="shared" si="0"/>
        <v>13263.905381301764</v>
      </c>
    </row>
    <row r="50" spans="1:22" ht="15.75" thickBot="1" x14ac:dyDescent="0.3">
      <c r="A50" s="7">
        <v>2051</v>
      </c>
      <c r="B50" s="11">
        <v>47.588329036219598</v>
      </c>
      <c r="C50" s="11">
        <v>60.568965449969255</v>
      </c>
      <c r="D50" s="11">
        <v>14.102832646917969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-0.27307251770561286</v>
      </c>
      <c r="K50" s="12">
        <v>1233.790361769725</v>
      </c>
      <c r="L50" s="11">
        <v>73.62538366409666</v>
      </c>
      <c r="M50" s="11">
        <v>13.416581923968911</v>
      </c>
      <c r="N50" s="11">
        <v>1.6862520798370446</v>
      </c>
      <c r="O50" s="11">
        <v>329.84291707518486</v>
      </c>
      <c r="P50" s="11">
        <v>93.618112702496617</v>
      </c>
      <c r="Q50" s="11">
        <v>158.07803294251451</v>
      </c>
      <c r="R50" s="11">
        <v>0</v>
      </c>
      <c r="S50" s="11">
        <v>7028.3619067392001</v>
      </c>
      <c r="T50" s="11">
        <v>79.275841804687474</v>
      </c>
      <c r="U50" s="11">
        <v>4400.5062164042065</v>
      </c>
      <c r="V50" s="11">
        <f t="shared" si="0"/>
        <v>13534.188661721319</v>
      </c>
    </row>
    <row r="51" spans="1:22" ht="15.75" thickBot="1" x14ac:dyDescent="0.3">
      <c r="A51" s="7">
        <v>2052</v>
      </c>
      <c r="B51" s="11">
        <v>45.397913841830025</v>
      </c>
      <c r="C51" s="11">
        <v>57.168073290736402</v>
      </c>
      <c r="D51" s="11">
        <v>12.641443245622483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-0.16509581942049595</v>
      </c>
      <c r="K51" s="12">
        <v>1183.7640490918211</v>
      </c>
      <c r="L51" s="11">
        <v>70.733284123840278</v>
      </c>
      <c r="M51" s="11">
        <v>12.846592016754023</v>
      </c>
      <c r="N51" s="11">
        <v>1.5944340443496332</v>
      </c>
      <c r="O51" s="11">
        <v>355.54715663827585</v>
      </c>
      <c r="P51" s="11">
        <v>73.32840166127545</v>
      </c>
      <c r="Q51" s="11">
        <v>158.07803294251451</v>
      </c>
      <c r="R51" s="11">
        <v>0</v>
      </c>
      <c r="S51" s="11">
        <v>7168.9291448739841</v>
      </c>
      <c r="T51" s="11">
        <v>81.257737849804656</v>
      </c>
      <c r="U51" s="11">
        <v>4510.5188718143108</v>
      </c>
      <c r="V51" s="11">
        <f t="shared" si="0"/>
        <v>13731.640039615699</v>
      </c>
    </row>
    <row r="52" spans="1:22" ht="15.75" thickBot="1" x14ac:dyDescent="0.3">
      <c r="A52" s="7">
        <v>2053</v>
      </c>
      <c r="B52" s="11">
        <v>43.207498647440467</v>
      </c>
      <c r="C52" s="11">
        <v>55.309341674495904</v>
      </c>
      <c r="D52" s="11">
        <v>13.10444685876598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-0.1378086836235152</v>
      </c>
      <c r="K52" s="12">
        <v>1134.5161085686307</v>
      </c>
      <c r="L52" s="11">
        <v>67.957581900280601</v>
      </c>
      <c r="M52" s="11">
        <v>12.2768501770403</v>
      </c>
      <c r="N52" s="11">
        <v>1.5165124588476828</v>
      </c>
      <c r="O52" s="11">
        <v>394.48003150728806</v>
      </c>
      <c r="P52" s="11">
        <v>93.276376380531744</v>
      </c>
      <c r="Q52" s="11">
        <v>158.07803294251451</v>
      </c>
      <c r="R52" s="11">
        <v>0</v>
      </c>
      <c r="S52" s="11">
        <v>7312.3077277714638</v>
      </c>
      <c r="T52" s="11">
        <v>83.289181296049762</v>
      </c>
      <c r="U52" s="11">
        <v>4623.2818436096686</v>
      </c>
      <c r="V52" s="11">
        <f t="shared" si="0"/>
        <v>13992.463725109395</v>
      </c>
    </row>
    <row r="53" spans="1:22" ht="15.75" thickBot="1" x14ac:dyDescent="0.3">
      <c r="A53" s="7">
        <v>2054</v>
      </c>
      <c r="B53" s="11">
        <v>41.017083453050887</v>
      </c>
      <c r="C53" s="11">
        <v>62.275344886317534</v>
      </c>
      <c r="D53" s="11">
        <v>13.601773577056395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-0.10784019449611872</v>
      </c>
      <c r="K53" s="12">
        <v>1086.9354169184239</v>
      </c>
      <c r="L53" s="11">
        <v>65.258430407742011</v>
      </c>
      <c r="M53" s="11">
        <v>11.707362824826086</v>
      </c>
      <c r="N53" s="11">
        <v>1.4386113110449095</v>
      </c>
      <c r="O53" s="11">
        <v>404.05941157777369</v>
      </c>
      <c r="P53" s="11">
        <v>78.317805178719979</v>
      </c>
      <c r="Q53" s="11">
        <v>158.07803294251451</v>
      </c>
      <c r="R53" s="11">
        <v>0</v>
      </c>
      <c r="S53" s="11">
        <v>7458.5538823268935</v>
      </c>
      <c r="T53" s="11">
        <v>85.371410828451005</v>
      </c>
      <c r="U53" s="11">
        <v>4738.86388969991</v>
      </c>
      <c r="V53" s="11">
        <f t="shared" si="0"/>
        <v>14205.370615738229</v>
      </c>
    </row>
    <row r="54" spans="1:22" ht="15.75" thickBot="1" x14ac:dyDescent="0.3">
      <c r="A54" s="7">
        <v>2055</v>
      </c>
      <c r="B54" s="11">
        <v>39.067930801250469</v>
      </c>
      <c r="C54" s="11">
        <v>59.764378199174011</v>
      </c>
      <c r="D54" s="11">
        <v>13.559745116216259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-9.0290878283353512E-2</v>
      </c>
      <c r="K54" s="12">
        <v>1041.1981252754433</v>
      </c>
      <c r="L54" s="11">
        <v>62.637796401767083</v>
      </c>
      <c r="M54" s="11">
        <v>11.138136546259586</v>
      </c>
      <c r="N54" s="11">
        <v>1.3607311298699085</v>
      </c>
      <c r="O54" s="11">
        <v>423.8423183927394</v>
      </c>
      <c r="P54" s="11">
        <v>108.90007871425047</v>
      </c>
      <c r="Q54" s="11">
        <v>158.07803294251451</v>
      </c>
      <c r="R54" s="11">
        <v>0</v>
      </c>
      <c r="S54" s="11">
        <v>7607.7249599734314</v>
      </c>
      <c r="T54" s="11">
        <v>87.505696099162265</v>
      </c>
      <c r="U54" s="11">
        <v>4857.3354869424074</v>
      </c>
      <c r="V54" s="11">
        <f t="shared" si="0"/>
        <v>14472.023125656202</v>
      </c>
    </row>
    <row r="55" spans="1:22" ht="15.75" thickBot="1" x14ac:dyDescent="0.3">
      <c r="A55" s="7">
        <v>2056</v>
      </c>
      <c r="B55" s="11">
        <v>37.291108537013734</v>
      </c>
      <c r="C55" s="11">
        <v>59.684297008146288</v>
      </c>
      <c r="D55" s="11">
        <v>14.22363779047336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-8.3380918032481988E-2</v>
      </c>
      <c r="K55" s="12">
        <v>997.59837781533997</v>
      </c>
      <c r="L55" s="11">
        <v>60.09775465620671</v>
      </c>
      <c r="M55" s="11">
        <v>10.569178097938815</v>
      </c>
      <c r="N55" s="11">
        <v>1.2828724579399713</v>
      </c>
      <c r="O55" s="11">
        <v>451.36674955174715</v>
      </c>
      <c r="P55" s="11">
        <v>81.365548498356574</v>
      </c>
      <c r="Q55" s="11">
        <v>158.07803294251451</v>
      </c>
      <c r="R55" s="11">
        <v>0</v>
      </c>
      <c r="S55" s="11">
        <v>7759.8794591729002</v>
      </c>
      <c r="T55" s="11">
        <v>89.693338501641321</v>
      </c>
      <c r="U55" s="11">
        <v>4978.7688741159673</v>
      </c>
      <c r="V55" s="11">
        <f t="shared" si="0"/>
        <v>14699.815848228154</v>
      </c>
    </row>
    <row r="56" spans="1:22" ht="15.75" thickBot="1" x14ac:dyDescent="0.3">
      <c r="A56" s="7">
        <v>2057</v>
      </c>
      <c r="B56" s="11">
        <v>35.514286272776985</v>
      </c>
      <c r="C56" s="11">
        <v>60.27737626119827</v>
      </c>
      <c r="D56" s="11">
        <v>14.97453015801336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-7.648186834367357E-2</v>
      </c>
      <c r="K56" s="12">
        <v>956.16761759052531</v>
      </c>
      <c r="L56" s="11">
        <v>57.64020534496732</v>
      </c>
      <c r="M56" s="11">
        <v>10.000494411322864</v>
      </c>
      <c r="N56" s="11">
        <v>0.91115607277400912</v>
      </c>
      <c r="O56" s="11">
        <v>450.32294997894019</v>
      </c>
      <c r="P56" s="11">
        <v>99.197012565820714</v>
      </c>
      <c r="Q56" s="11">
        <v>158.07803294251451</v>
      </c>
      <c r="R56" s="11">
        <v>0</v>
      </c>
      <c r="S56" s="11">
        <v>7915.0770483563583</v>
      </c>
      <c r="T56" s="11">
        <v>91.935671964182347</v>
      </c>
      <c r="U56" s="11">
        <v>5103.2380959688662</v>
      </c>
      <c r="V56" s="11">
        <f t="shared" si="0"/>
        <v>14953.257996019915</v>
      </c>
    </row>
    <row r="57" spans="1:22" ht="15.75" thickBot="1" x14ac:dyDescent="0.3">
      <c r="A57" s="7">
        <v>2058</v>
      </c>
      <c r="B57" s="11">
        <v>33.737464008540243</v>
      </c>
      <c r="C57" s="11">
        <v>58.921005064057965</v>
      </c>
      <c r="D57" s="11">
        <v>17.384440194366764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-3.8600058504485397E-2</v>
      </c>
      <c r="K57" s="12">
        <v>916.06693737021953</v>
      </c>
      <c r="L57" s="11">
        <v>55.310649376577977</v>
      </c>
      <c r="M57" s="11">
        <v>8.6682214331287071</v>
      </c>
      <c r="N57" s="11">
        <v>0</v>
      </c>
      <c r="O57" s="11">
        <v>460.37693806118835</v>
      </c>
      <c r="P57" s="11">
        <v>77.25748465444272</v>
      </c>
      <c r="Q57" s="11">
        <v>158.07803294251451</v>
      </c>
      <c r="R57" s="11">
        <v>0</v>
      </c>
      <c r="S57" s="11">
        <v>8073.3785893234854</v>
      </c>
      <c r="T57" s="11">
        <v>94.234063763286898</v>
      </c>
      <c r="U57" s="11">
        <v>5230.8190483680874</v>
      </c>
      <c r="V57" s="11">
        <f t="shared" si="0"/>
        <v>15184.194274501391</v>
      </c>
    </row>
    <row r="58" spans="1:22" ht="15.75" thickBot="1" x14ac:dyDescent="0.3">
      <c r="A58" s="7">
        <v>2059</v>
      </c>
      <c r="B58" s="11">
        <v>31.960641744303494</v>
      </c>
      <c r="C58" s="11">
        <v>57.48360858978652</v>
      </c>
      <c r="D58" s="11">
        <v>15.186994875855936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-1.1647128314820992E-2</v>
      </c>
      <c r="K58" s="12">
        <v>876.88220199620571</v>
      </c>
      <c r="L58" s="11">
        <v>53.154551071685098</v>
      </c>
      <c r="M58" s="11">
        <v>0</v>
      </c>
      <c r="N58" s="11">
        <v>0</v>
      </c>
      <c r="O58" s="11">
        <v>467.64557624372515</v>
      </c>
      <c r="P58" s="11">
        <v>101.47634033692924</v>
      </c>
      <c r="Q58" s="11">
        <v>158.07803294251451</v>
      </c>
      <c r="R58" s="11">
        <v>0</v>
      </c>
      <c r="S58" s="11">
        <v>8234.8461611099556</v>
      </c>
      <c r="T58" s="11">
        <v>96.589915357369051</v>
      </c>
      <c r="U58" s="11">
        <v>5361.589524577289</v>
      </c>
      <c r="V58" s="11">
        <f t="shared" si="0"/>
        <v>15454.881901717305</v>
      </c>
    </row>
    <row r="59" spans="1:22" ht="15.75" thickBot="1" x14ac:dyDescent="0.3">
      <c r="A59" s="7">
        <v>2060</v>
      </c>
      <c r="B59" s="11">
        <v>30.183819480066745</v>
      </c>
      <c r="C59" s="11">
        <v>56.046397968464269</v>
      </c>
      <c r="D59" s="11">
        <v>14.546602546882584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-9.8210661224043955E-3</v>
      </c>
      <c r="K59" s="12">
        <v>838.63680684240171</v>
      </c>
      <c r="L59" s="11">
        <v>51.130732641974419</v>
      </c>
      <c r="M59" s="11">
        <v>0</v>
      </c>
      <c r="N59" s="11">
        <v>0</v>
      </c>
      <c r="O59" s="11">
        <v>479.61578457720054</v>
      </c>
      <c r="P59" s="11">
        <v>80.643299686569776</v>
      </c>
      <c r="Q59" s="11">
        <v>158.07803294251451</v>
      </c>
      <c r="R59" s="11">
        <v>0</v>
      </c>
      <c r="S59" s="11">
        <v>8399.5430843321556</v>
      </c>
      <c r="T59" s="11">
        <v>99.004663241303277</v>
      </c>
      <c r="U59" s="11">
        <v>5495.6292626917211</v>
      </c>
      <c r="V59" s="11">
        <f t="shared" si="0"/>
        <v>15703.048665885133</v>
      </c>
    </row>
    <row r="60" spans="1:22" ht="15.75" thickBot="1" x14ac:dyDescent="0.3">
      <c r="A60" s="7">
        <v>2061</v>
      </c>
      <c r="B60" s="11">
        <v>28.406997215830007</v>
      </c>
      <c r="C60" s="11">
        <v>54.199886427977496</v>
      </c>
      <c r="D60" s="11">
        <v>14.180694578493116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-5.2277946706039222E-3</v>
      </c>
      <c r="K60" s="12">
        <v>801.72948280852245</v>
      </c>
      <c r="L60" s="11">
        <v>49.221927655760034</v>
      </c>
      <c r="M60" s="11">
        <v>0</v>
      </c>
      <c r="N60" s="11">
        <v>0</v>
      </c>
      <c r="O60" s="11">
        <v>472.90242953463689</v>
      </c>
      <c r="P60" s="11">
        <v>98.734785264349554</v>
      </c>
      <c r="Q60" s="11">
        <v>158.07803294251451</v>
      </c>
      <c r="R60" s="11">
        <v>0</v>
      </c>
      <c r="S60" s="11">
        <v>8567.5339460187988</v>
      </c>
      <c r="T60" s="11">
        <v>101.47977982233584</v>
      </c>
      <c r="U60" s="11">
        <v>5633.0199942590134</v>
      </c>
      <c r="V60" s="11">
        <f t="shared" si="0"/>
        <v>15979.482728733561</v>
      </c>
    </row>
    <row r="61" spans="1:22" ht="15.75" thickBot="1" x14ac:dyDescent="0.3">
      <c r="A61" s="8" t="s">
        <v>20</v>
      </c>
      <c r="B61" s="13">
        <f>NPV(0.0757,B17:B60)+B16</f>
        <v>959.96977622243685</v>
      </c>
      <c r="C61" s="13">
        <f t="shared" ref="C61:U61" si="1">NPV(0.0757,C17:C60)+C16</f>
        <v>162.42941452804408</v>
      </c>
      <c r="D61" s="13">
        <f t="shared" si="1"/>
        <v>90.717575964241021</v>
      </c>
      <c r="E61" s="13">
        <f t="shared" si="1"/>
        <v>0</v>
      </c>
      <c r="F61" s="13">
        <f t="shared" si="1"/>
        <v>0</v>
      </c>
      <c r="G61" s="13">
        <f t="shared" si="1"/>
        <v>0</v>
      </c>
      <c r="H61" s="13">
        <f t="shared" si="1"/>
        <v>6.5408904355663724</v>
      </c>
      <c r="I61" s="13">
        <f t="shared" si="1"/>
        <v>-25.454829158084863</v>
      </c>
      <c r="J61" s="13">
        <f t="shared" si="1"/>
        <v>-51.956450846123694</v>
      </c>
      <c r="K61" s="14">
        <f t="shared" si="1"/>
        <v>4067.6537947880079</v>
      </c>
      <c r="L61" s="13">
        <f t="shared" si="1"/>
        <v>248.74009636656706</v>
      </c>
      <c r="M61" s="13">
        <f t="shared" si="1"/>
        <v>391.10126877052204</v>
      </c>
      <c r="N61" s="13">
        <f t="shared" si="1"/>
        <v>21.35383329840592</v>
      </c>
      <c r="O61" s="13">
        <f t="shared" si="1"/>
        <v>582.71826816463692</v>
      </c>
      <c r="P61" s="13">
        <f t="shared" si="1"/>
        <v>196.42252716673147</v>
      </c>
      <c r="Q61" s="13">
        <f t="shared" si="1"/>
        <v>944.2677496115416</v>
      </c>
      <c r="R61" s="13">
        <f t="shared" si="1"/>
        <v>9.6334253319274232</v>
      </c>
      <c r="S61" s="13">
        <f t="shared" si="1"/>
        <v>47561.48124294533</v>
      </c>
      <c r="T61" s="13">
        <f t="shared" si="1"/>
        <v>651.85086627996861</v>
      </c>
      <c r="U61" s="13">
        <f t="shared" si="1"/>
        <v>9576.5641140145763</v>
      </c>
      <c r="V61" s="13">
        <f>SUM(B61:U61)</f>
        <v>65394.033563884295</v>
      </c>
    </row>
    <row r="64" spans="1:22" x14ac:dyDescent="0.25">
      <c r="V64" s="17"/>
    </row>
  </sheetData>
  <mergeCells count="14">
    <mergeCell ref="U14:U15"/>
    <mergeCell ref="V14:V15"/>
    <mergeCell ref="A11:V11"/>
    <mergeCell ref="A12:V12"/>
    <mergeCell ref="H13:J13"/>
    <mergeCell ref="L13:U13"/>
    <mergeCell ref="P14:P15"/>
    <mergeCell ref="T14:T15"/>
    <mergeCell ref="A14:A15"/>
    <mergeCell ref="D14:D15"/>
    <mergeCell ref="H14:H15"/>
    <mergeCell ref="K14:K15"/>
    <mergeCell ref="B13:D13"/>
    <mergeCell ref="E13:G13"/>
  </mergeCells>
  <printOptions horizontalCentered="1"/>
  <pageMargins left="0" right="0" top="0" bottom="0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workbookViewId="0">
      <selection activeCell="A6" sqref="A6"/>
    </sheetView>
  </sheetViews>
  <sheetFormatPr defaultRowHeight="15" x14ac:dyDescent="0.25"/>
  <cols>
    <col min="2" max="2" width="10.28515625" customWidth="1"/>
  </cols>
  <sheetData>
    <row r="1" spans="1:23" x14ac:dyDescent="0.25">
      <c r="A1" s="22" t="s">
        <v>39</v>
      </c>
    </row>
    <row r="2" spans="1:23" x14ac:dyDescent="0.25">
      <c r="A2" s="22" t="s">
        <v>40</v>
      </c>
    </row>
    <row r="3" spans="1:23" x14ac:dyDescent="0.25">
      <c r="A3" s="23" t="s">
        <v>41</v>
      </c>
    </row>
    <row r="4" spans="1:23" x14ac:dyDescent="0.25">
      <c r="A4" s="23" t="s">
        <v>42</v>
      </c>
    </row>
    <row r="5" spans="1:23" x14ac:dyDescent="0.25">
      <c r="A5" s="23" t="s">
        <v>43</v>
      </c>
    </row>
    <row r="6" spans="1:23" x14ac:dyDescent="0.25">
      <c r="A6" s="23" t="s">
        <v>30</v>
      </c>
    </row>
    <row r="7" spans="1:23" x14ac:dyDescent="0.25">
      <c r="A7" s="15"/>
    </row>
    <row r="8" spans="1:23" x14ac:dyDescent="0.25">
      <c r="A8" s="15"/>
    </row>
    <row r="9" spans="1:23" x14ac:dyDescent="0.25">
      <c r="A9" s="15"/>
    </row>
    <row r="10" spans="1:23" ht="15.75" thickBot="1" x14ac:dyDescent="0.3"/>
    <row r="11" spans="1:23" ht="15.75" thickBot="1" x14ac:dyDescent="0.3">
      <c r="A11" s="24" t="s">
        <v>34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6"/>
    </row>
    <row r="12" spans="1:23" ht="15.75" thickBot="1" x14ac:dyDescent="0.3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</row>
    <row r="13" spans="1:23" ht="15.75" thickBot="1" x14ac:dyDescent="0.3">
      <c r="A13" s="1"/>
      <c r="B13" s="27" t="s">
        <v>1</v>
      </c>
      <c r="C13" s="28"/>
      <c r="D13" s="29"/>
      <c r="E13" s="27" t="s">
        <v>27</v>
      </c>
      <c r="F13" s="28"/>
      <c r="G13" s="28"/>
      <c r="H13" s="29"/>
      <c r="I13" s="27" t="s">
        <v>2</v>
      </c>
      <c r="J13" s="28"/>
      <c r="K13" s="29"/>
      <c r="L13" s="2"/>
      <c r="M13" s="27" t="s">
        <v>3</v>
      </c>
      <c r="N13" s="28"/>
      <c r="O13" s="28"/>
      <c r="P13" s="28"/>
      <c r="Q13" s="28"/>
      <c r="R13" s="28"/>
      <c r="S13" s="28"/>
      <c r="T13" s="28"/>
      <c r="U13" s="28"/>
      <c r="V13" s="29"/>
      <c r="W13" s="2" t="s">
        <v>4</v>
      </c>
    </row>
    <row r="14" spans="1:23" ht="51.75" x14ac:dyDescent="0.25">
      <c r="A14" s="32" t="s">
        <v>5</v>
      </c>
      <c r="B14" s="3" t="s">
        <v>6</v>
      </c>
      <c r="C14" s="3" t="s">
        <v>7</v>
      </c>
      <c r="D14" s="30" t="s">
        <v>8</v>
      </c>
      <c r="E14" s="3" t="s">
        <v>6</v>
      </c>
      <c r="F14" s="3" t="s">
        <v>22</v>
      </c>
      <c r="G14" s="30" t="s">
        <v>8</v>
      </c>
      <c r="H14" s="3" t="s">
        <v>7</v>
      </c>
      <c r="I14" s="30" t="s">
        <v>8</v>
      </c>
      <c r="J14" s="5" t="s">
        <v>7</v>
      </c>
      <c r="K14" s="3" t="s">
        <v>25</v>
      </c>
      <c r="L14" s="34" t="s">
        <v>6</v>
      </c>
      <c r="M14" s="9" t="s">
        <v>10</v>
      </c>
      <c r="N14" s="5" t="s">
        <v>10</v>
      </c>
      <c r="O14" s="5" t="s">
        <v>26</v>
      </c>
      <c r="P14" s="3" t="s">
        <v>7</v>
      </c>
      <c r="Q14" s="30" t="s">
        <v>8</v>
      </c>
      <c r="R14" s="3" t="s">
        <v>11</v>
      </c>
      <c r="S14" s="3" t="s">
        <v>13</v>
      </c>
      <c r="T14" s="5" t="s">
        <v>15</v>
      </c>
      <c r="U14" s="30" t="s">
        <v>17</v>
      </c>
      <c r="V14" s="30" t="s">
        <v>18</v>
      </c>
      <c r="W14" s="30" t="s">
        <v>19</v>
      </c>
    </row>
    <row r="15" spans="1:23" ht="62.25" thickBot="1" x14ac:dyDescent="0.3">
      <c r="A15" s="33"/>
      <c r="B15" s="4" t="s">
        <v>7</v>
      </c>
      <c r="C15" s="4" t="s">
        <v>9</v>
      </c>
      <c r="D15" s="31"/>
      <c r="E15" s="4" t="s">
        <v>7</v>
      </c>
      <c r="F15" s="4" t="s">
        <v>7</v>
      </c>
      <c r="G15" s="31"/>
      <c r="H15" s="4" t="s">
        <v>9</v>
      </c>
      <c r="I15" s="31"/>
      <c r="J15" s="6" t="s">
        <v>9</v>
      </c>
      <c r="K15" s="4"/>
      <c r="L15" s="35"/>
      <c r="M15" s="10" t="s">
        <v>23</v>
      </c>
      <c r="N15" s="6" t="s">
        <v>24</v>
      </c>
      <c r="O15" s="6" t="s">
        <v>7</v>
      </c>
      <c r="P15" s="4" t="s">
        <v>9</v>
      </c>
      <c r="Q15" s="31"/>
      <c r="R15" s="4" t="s">
        <v>12</v>
      </c>
      <c r="S15" s="4" t="s">
        <v>14</v>
      </c>
      <c r="T15" s="6" t="s">
        <v>16</v>
      </c>
      <c r="U15" s="31"/>
      <c r="V15" s="31"/>
      <c r="W15" s="31"/>
    </row>
    <row r="16" spans="1:23" ht="15.75" thickBot="1" x14ac:dyDescent="0.3">
      <c r="A16" s="7">
        <v>2017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2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2187.4499999999998</v>
      </c>
      <c r="U16" s="11">
        <v>39.43</v>
      </c>
      <c r="V16" s="11">
        <v>1.55</v>
      </c>
      <c r="W16" s="11">
        <f>SUM(B16:V16)</f>
        <v>2228.4299999999998</v>
      </c>
    </row>
    <row r="17" spans="1:23" ht="15.75" thickBot="1" x14ac:dyDescent="0.3">
      <c r="A17" s="7">
        <v>2018</v>
      </c>
      <c r="B17" s="11">
        <v>0</v>
      </c>
      <c r="C17" s="11">
        <v>0</v>
      </c>
      <c r="D17" s="11">
        <v>0</v>
      </c>
      <c r="E17" s="11">
        <v>80.70033026150773</v>
      </c>
      <c r="F17" s="11">
        <v>0</v>
      </c>
      <c r="G17" s="11">
        <v>8.5245190122472092</v>
      </c>
      <c r="H17" s="11">
        <v>0.96389920434759113</v>
      </c>
      <c r="I17" s="11">
        <v>7.0360358415387472</v>
      </c>
      <c r="J17" s="11">
        <v>-3.7249871747260421</v>
      </c>
      <c r="K17" s="11">
        <v>-8.4230341430441769</v>
      </c>
      <c r="L17" s="12">
        <v>0</v>
      </c>
      <c r="M17" s="11">
        <v>0.15571385746915681</v>
      </c>
      <c r="N17" s="11">
        <v>4.1656437868046003</v>
      </c>
      <c r="O17" s="11">
        <v>0</v>
      </c>
      <c r="P17" s="11">
        <v>0</v>
      </c>
      <c r="Q17" s="11">
        <v>-8.8817841970012523E-16</v>
      </c>
      <c r="R17" s="11">
        <v>0</v>
      </c>
      <c r="S17" s="11">
        <v>0</v>
      </c>
      <c r="T17" s="11">
        <v>2058.9899999999998</v>
      </c>
      <c r="U17" s="11">
        <v>27.130000000000003</v>
      </c>
      <c r="V17" s="11">
        <v>1.38</v>
      </c>
      <c r="W17" s="11">
        <f t="shared" ref="W17:W60" si="0">SUM(B17:V17)</f>
        <v>2176.8981206461449</v>
      </c>
    </row>
    <row r="18" spans="1:23" ht="15.75" thickBot="1" x14ac:dyDescent="0.3">
      <c r="A18" s="7">
        <v>2019</v>
      </c>
      <c r="B18" s="11">
        <v>0</v>
      </c>
      <c r="C18" s="11">
        <v>0</v>
      </c>
      <c r="D18" s="11">
        <v>0</v>
      </c>
      <c r="E18" s="11">
        <v>171.71087922476266</v>
      </c>
      <c r="F18" s="11">
        <v>0</v>
      </c>
      <c r="G18" s="11">
        <v>17.308995899159218</v>
      </c>
      <c r="H18" s="11">
        <v>2.5663364379414011</v>
      </c>
      <c r="I18" s="11">
        <v>0</v>
      </c>
      <c r="J18" s="11">
        <v>-1.8319284421484507</v>
      </c>
      <c r="K18" s="11">
        <v>-34.780859980819038</v>
      </c>
      <c r="L18" s="12">
        <v>0</v>
      </c>
      <c r="M18" s="11">
        <v>0.45772276091934566</v>
      </c>
      <c r="N18" s="11">
        <v>48.65889868270807</v>
      </c>
      <c r="O18" s="11">
        <v>0</v>
      </c>
      <c r="P18" s="11">
        <v>-2.2204460492503131E-16</v>
      </c>
      <c r="Q18" s="11">
        <v>0</v>
      </c>
      <c r="R18" s="11">
        <v>0</v>
      </c>
      <c r="S18" s="11">
        <v>0</v>
      </c>
      <c r="T18" s="11">
        <v>2354.39</v>
      </c>
      <c r="U18" s="11">
        <v>32.64</v>
      </c>
      <c r="V18" s="11">
        <v>1.1000000000000001</v>
      </c>
      <c r="W18" s="11">
        <f t="shared" si="0"/>
        <v>2592.2200445825229</v>
      </c>
    </row>
    <row r="19" spans="1:23" ht="15.75" thickBot="1" x14ac:dyDescent="0.3">
      <c r="A19" s="7">
        <v>2020</v>
      </c>
      <c r="B19" s="11">
        <v>0</v>
      </c>
      <c r="C19" s="11">
        <v>0</v>
      </c>
      <c r="D19" s="11">
        <v>0</v>
      </c>
      <c r="E19" s="11">
        <v>244.50208723918627</v>
      </c>
      <c r="F19" s="11">
        <v>0</v>
      </c>
      <c r="G19" s="11">
        <v>24.823357119883813</v>
      </c>
      <c r="H19" s="11">
        <v>4.370374947295474</v>
      </c>
      <c r="I19" s="11">
        <v>0</v>
      </c>
      <c r="J19" s="11">
        <v>-1.8319284421484507</v>
      </c>
      <c r="K19" s="11">
        <v>-31.952345227763807</v>
      </c>
      <c r="L19" s="12">
        <v>0</v>
      </c>
      <c r="M19" s="11">
        <v>0.75847840041009518</v>
      </c>
      <c r="N19" s="11">
        <v>46.69280605467474</v>
      </c>
      <c r="O19" s="11">
        <v>0</v>
      </c>
      <c r="P19" s="11">
        <v>-4.4408920985006262E-16</v>
      </c>
      <c r="Q19" s="11">
        <v>0</v>
      </c>
      <c r="R19" s="11">
        <v>0</v>
      </c>
      <c r="S19" s="11">
        <v>0</v>
      </c>
      <c r="T19" s="11">
        <v>2325.62</v>
      </c>
      <c r="U19" s="11">
        <v>30.85</v>
      </c>
      <c r="V19" s="11">
        <v>0.9</v>
      </c>
      <c r="W19" s="11">
        <f t="shared" si="0"/>
        <v>2644.7328300915378</v>
      </c>
    </row>
    <row r="20" spans="1:23" ht="15.75" thickBot="1" x14ac:dyDescent="0.3">
      <c r="A20" s="7">
        <v>2021</v>
      </c>
      <c r="B20" s="11">
        <v>0</v>
      </c>
      <c r="C20" s="11">
        <v>0</v>
      </c>
      <c r="D20" s="11">
        <v>0</v>
      </c>
      <c r="E20" s="11">
        <v>299.35886528743663</v>
      </c>
      <c r="F20" s="11">
        <v>0</v>
      </c>
      <c r="G20" s="11">
        <v>31.065484906105329</v>
      </c>
      <c r="H20" s="11">
        <v>6.1865491277502258</v>
      </c>
      <c r="I20" s="11">
        <v>0</v>
      </c>
      <c r="J20" s="11">
        <v>-4.1600700826327044</v>
      </c>
      <c r="K20" s="11">
        <v>1.5922332642579422</v>
      </c>
      <c r="L20" s="12">
        <v>0</v>
      </c>
      <c r="M20" s="11">
        <v>1.0609618204468916</v>
      </c>
      <c r="N20" s="11">
        <v>44.851914699636467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2505.56</v>
      </c>
      <c r="U20" s="11">
        <v>29.490000000000002</v>
      </c>
      <c r="V20" s="11">
        <v>0.87</v>
      </c>
      <c r="W20" s="11">
        <f t="shared" si="0"/>
        <v>2915.8759390230007</v>
      </c>
    </row>
    <row r="21" spans="1:23" ht="15.75" thickBot="1" x14ac:dyDescent="0.3">
      <c r="A21" s="7">
        <v>2022</v>
      </c>
      <c r="B21" s="11">
        <v>0</v>
      </c>
      <c r="C21" s="11">
        <v>0</v>
      </c>
      <c r="D21" s="11">
        <v>0</v>
      </c>
      <c r="E21" s="11">
        <v>374.858794469293</v>
      </c>
      <c r="F21" s="11">
        <v>24.503667488068938</v>
      </c>
      <c r="G21" s="11">
        <v>37.959706315388807</v>
      </c>
      <c r="H21" s="11">
        <v>7.6256732741175277</v>
      </c>
      <c r="I21" s="11">
        <v>0</v>
      </c>
      <c r="J21" s="11">
        <v>-3.9768772384178597</v>
      </c>
      <c r="K21" s="11">
        <v>1.9836562244557499</v>
      </c>
      <c r="L21" s="12">
        <v>0</v>
      </c>
      <c r="M21" s="11">
        <v>10.759130791036043</v>
      </c>
      <c r="N21" s="11">
        <v>43.123583235513458</v>
      </c>
      <c r="O21" s="11">
        <v>0</v>
      </c>
      <c r="P21" s="11">
        <v>4.4408920985006262E-16</v>
      </c>
      <c r="Q21" s="11">
        <v>0</v>
      </c>
      <c r="R21" s="11">
        <v>0</v>
      </c>
      <c r="S21" s="11">
        <v>0</v>
      </c>
      <c r="T21" s="11">
        <v>2351.2600000000002</v>
      </c>
      <c r="U21" s="11">
        <v>29.82</v>
      </c>
      <c r="V21" s="11">
        <v>0.83</v>
      </c>
      <c r="W21" s="11">
        <f t="shared" si="0"/>
        <v>2878.7473345594558</v>
      </c>
    </row>
    <row r="22" spans="1:23" ht="15.75" thickBot="1" x14ac:dyDescent="0.3">
      <c r="A22" s="7">
        <v>2023</v>
      </c>
      <c r="B22" s="11">
        <v>0</v>
      </c>
      <c r="C22" s="11">
        <v>0</v>
      </c>
      <c r="D22" s="11">
        <v>0</v>
      </c>
      <c r="E22" s="11">
        <v>343.61507625272134</v>
      </c>
      <c r="F22" s="11">
        <v>24.503667488068938</v>
      </c>
      <c r="G22" s="11">
        <v>37.9546398785413</v>
      </c>
      <c r="H22" s="11">
        <v>8.4116745383770155</v>
      </c>
      <c r="I22" s="11">
        <v>0</v>
      </c>
      <c r="J22" s="11">
        <v>-3.7936843942030145</v>
      </c>
      <c r="K22" s="11">
        <v>2.7995532705956938</v>
      </c>
      <c r="L22" s="12">
        <v>0</v>
      </c>
      <c r="M22" s="11">
        <v>10.376429112444356</v>
      </c>
      <c r="N22" s="11">
        <v>41.497415680934154</v>
      </c>
      <c r="O22" s="11">
        <v>0</v>
      </c>
      <c r="P22" s="11">
        <v>4.4408920985006262E-16</v>
      </c>
      <c r="Q22" s="11">
        <v>0</v>
      </c>
      <c r="R22" s="11">
        <v>0</v>
      </c>
      <c r="S22" s="11">
        <v>0</v>
      </c>
      <c r="T22" s="11">
        <v>2504.06</v>
      </c>
      <c r="U22" s="11">
        <v>29.89</v>
      </c>
      <c r="V22" s="11">
        <v>0.85</v>
      </c>
      <c r="W22" s="11">
        <f t="shared" si="0"/>
        <v>3000.1647718274794</v>
      </c>
    </row>
    <row r="23" spans="1:23" ht="15.75" thickBot="1" x14ac:dyDescent="0.3">
      <c r="A23" s="7">
        <v>2024</v>
      </c>
      <c r="B23" s="11">
        <v>0</v>
      </c>
      <c r="C23" s="11">
        <v>0</v>
      </c>
      <c r="D23" s="11">
        <v>0</v>
      </c>
      <c r="E23" s="11">
        <v>316.42290792683502</v>
      </c>
      <c r="F23" s="11">
        <v>24.503667488068938</v>
      </c>
      <c r="G23" s="11">
        <v>38.444019035392301</v>
      </c>
      <c r="H23" s="11">
        <v>9.1731200825855623</v>
      </c>
      <c r="I23" s="11">
        <v>0</v>
      </c>
      <c r="J23" s="11">
        <v>-3.6104915499881693</v>
      </c>
      <c r="K23" s="11">
        <v>3.178941322098821</v>
      </c>
      <c r="L23" s="12">
        <v>0</v>
      </c>
      <c r="M23" s="11">
        <v>9.946108620939567</v>
      </c>
      <c r="N23" s="11">
        <v>39.942803439998123</v>
      </c>
      <c r="O23" s="11">
        <v>0</v>
      </c>
      <c r="P23" s="11">
        <v>-8.8817841970012523E-16</v>
      </c>
      <c r="Q23" s="11">
        <v>0</v>
      </c>
      <c r="R23" s="11">
        <v>0</v>
      </c>
      <c r="S23" s="11">
        <v>0</v>
      </c>
      <c r="T23" s="11">
        <v>2652.55</v>
      </c>
      <c r="U23" s="11">
        <v>29.74</v>
      </c>
      <c r="V23" s="11">
        <v>0.86</v>
      </c>
      <c r="W23" s="11">
        <f t="shared" si="0"/>
        <v>3121.1510763659303</v>
      </c>
    </row>
    <row r="24" spans="1:23" ht="15.75" thickBot="1" x14ac:dyDescent="0.3">
      <c r="A24" s="7">
        <v>2025</v>
      </c>
      <c r="B24" s="11">
        <v>0</v>
      </c>
      <c r="C24" s="11">
        <v>0</v>
      </c>
      <c r="D24" s="11">
        <v>0</v>
      </c>
      <c r="E24" s="11">
        <v>294.79476500949124</v>
      </c>
      <c r="F24" s="11">
        <v>24.503667488068938</v>
      </c>
      <c r="G24" s="11">
        <v>38.853533907496377</v>
      </c>
      <c r="H24" s="11">
        <v>9.9470197034158279</v>
      </c>
      <c r="I24" s="11">
        <v>0</v>
      </c>
      <c r="J24" s="11">
        <v>-3.4272987057733242</v>
      </c>
      <c r="K24" s="11">
        <v>3.6090354998448384</v>
      </c>
      <c r="L24" s="12">
        <v>0</v>
      </c>
      <c r="M24" s="11">
        <v>9.542938888396904</v>
      </c>
      <c r="N24" s="11">
        <v>38.411177163028782</v>
      </c>
      <c r="O24" s="11">
        <v>0</v>
      </c>
      <c r="P24" s="11">
        <v>4.4408920985006262E-16</v>
      </c>
      <c r="Q24" s="11">
        <v>0</v>
      </c>
      <c r="R24" s="11">
        <v>18.441939727514519</v>
      </c>
      <c r="S24" s="11">
        <v>0</v>
      </c>
      <c r="T24" s="11">
        <v>2788.64</v>
      </c>
      <c r="U24" s="11">
        <v>33.67</v>
      </c>
      <c r="V24" s="11">
        <v>0.91</v>
      </c>
      <c r="W24" s="11">
        <f t="shared" si="0"/>
        <v>3257.8967786814837</v>
      </c>
    </row>
    <row r="25" spans="1:23" ht="15.75" thickBot="1" x14ac:dyDescent="0.3">
      <c r="A25" s="7">
        <v>2026</v>
      </c>
      <c r="B25" s="11">
        <v>0</v>
      </c>
      <c r="C25" s="11">
        <v>0</v>
      </c>
      <c r="D25" s="11">
        <v>0</v>
      </c>
      <c r="E25" s="11">
        <v>276.52083321622445</v>
      </c>
      <c r="F25" s="11">
        <v>24.503667488068938</v>
      </c>
      <c r="G25" s="11">
        <v>39.289115767002855</v>
      </c>
      <c r="H25" s="11">
        <v>10.727286897367453</v>
      </c>
      <c r="I25" s="11">
        <v>0</v>
      </c>
      <c r="J25" s="11">
        <v>-3.2441058615584795</v>
      </c>
      <c r="K25" s="11">
        <v>7.5405134911624625</v>
      </c>
      <c r="L25" s="12">
        <v>0</v>
      </c>
      <c r="M25" s="11">
        <v>9.1638287613756848</v>
      </c>
      <c r="N25" s="11">
        <v>36.879002050703747</v>
      </c>
      <c r="O25" s="11">
        <v>0</v>
      </c>
      <c r="P25" s="11">
        <v>1.3322676295501878E-15</v>
      </c>
      <c r="Q25" s="11">
        <v>0</v>
      </c>
      <c r="R25" s="11">
        <v>18.441939727514519</v>
      </c>
      <c r="S25" s="11">
        <v>0</v>
      </c>
      <c r="T25" s="11">
        <v>2937.46</v>
      </c>
      <c r="U25" s="11">
        <v>33.28</v>
      </c>
      <c r="V25" s="11">
        <v>0.9</v>
      </c>
      <c r="W25" s="11">
        <f t="shared" si="0"/>
        <v>3391.4620815378621</v>
      </c>
    </row>
    <row r="26" spans="1:23" ht="15.75" thickBot="1" x14ac:dyDescent="0.3">
      <c r="A26" s="7">
        <v>2027</v>
      </c>
      <c r="B26" s="11">
        <v>0</v>
      </c>
      <c r="C26" s="11">
        <v>0</v>
      </c>
      <c r="D26" s="11">
        <v>0</v>
      </c>
      <c r="E26" s="11">
        <v>260.94367243832295</v>
      </c>
      <c r="F26" s="11">
        <v>24.503667488068938</v>
      </c>
      <c r="G26" s="11">
        <v>39.591203308224962</v>
      </c>
      <c r="H26" s="11">
        <v>11.506639689489186</v>
      </c>
      <c r="I26" s="11">
        <v>0</v>
      </c>
      <c r="J26" s="11">
        <v>-3.0609130173436343</v>
      </c>
      <c r="K26" s="11">
        <v>15.388878792420648</v>
      </c>
      <c r="L26" s="12">
        <v>0</v>
      </c>
      <c r="M26" s="11">
        <v>8.8060168548544198</v>
      </c>
      <c r="N26" s="11">
        <v>35.346947406718812</v>
      </c>
      <c r="O26" s="11">
        <v>1.3362998256497172</v>
      </c>
      <c r="P26" s="11">
        <v>-8.8817841970012523E-16</v>
      </c>
      <c r="Q26" s="11">
        <v>0</v>
      </c>
      <c r="R26" s="11">
        <v>57.193065579954393</v>
      </c>
      <c r="S26" s="11">
        <v>13.494577535537715</v>
      </c>
      <c r="T26" s="11">
        <v>3062.88</v>
      </c>
      <c r="U26" s="11">
        <v>34.76</v>
      </c>
      <c r="V26" s="11">
        <v>0.93</v>
      </c>
      <c r="W26" s="11">
        <f t="shared" si="0"/>
        <v>3563.6200559018985</v>
      </c>
    </row>
    <row r="27" spans="1:23" ht="15.75" thickBot="1" x14ac:dyDescent="0.3">
      <c r="A27" s="7">
        <v>2028</v>
      </c>
      <c r="B27" s="11">
        <v>0</v>
      </c>
      <c r="C27" s="11">
        <v>0</v>
      </c>
      <c r="D27" s="11">
        <v>0</v>
      </c>
      <c r="E27" s="11">
        <v>235.95259215714441</v>
      </c>
      <c r="F27" s="11">
        <v>24.503667488068938</v>
      </c>
      <c r="G27" s="11">
        <v>39.913156117269786</v>
      </c>
      <c r="H27" s="11">
        <v>12.120410522189832</v>
      </c>
      <c r="I27" s="11">
        <v>0</v>
      </c>
      <c r="J27" s="11">
        <v>-2.8777201731287887</v>
      </c>
      <c r="K27" s="11">
        <v>16.010773333033683</v>
      </c>
      <c r="L27" s="12">
        <v>149.81397445263508</v>
      </c>
      <c r="M27" s="11">
        <v>17.958599442614165</v>
      </c>
      <c r="N27" s="11">
        <v>33.815076044155077</v>
      </c>
      <c r="O27" s="11">
        <v>5.2144905974138611</v>
      </c>
      <c r="P27" s="11">
        <v>-8.8817841970012523E-16</v>
      </c>
      <c r="Q27" s="11">
        <v>4.6592617995899346</v>
      </c>
      <c r="R27" s="11">
        <v>57.193065579954393</v>
      </c>
      <c r="S27" s="11">
        <v>0</v>
      </c>
      <c r="T27" s="11">
        <v>3155.19</v>
      </c>
      <c r="U27" s="11">
        <v>37.230000000000004</v>
      </c>
      <c r="V27" s="11">
        <v>117.18</v>
      </c>
      <c r="W27" s="11">
        <f t="shared" si="0"/>
        <v>3903.8773473609399</v>
      </c>
    </row>
    <row r="28" spans="1:23" ht="15.75" thickBot="1" x14ac:dyDescent="0.3">
      <c r="A28" s="7">
        <v>2029</v>
      </c>
      <c r="B28" s="11">
        <v>0</v>
      </c>
      <c r="C28" s="11">
        <v>0</v>
      </c>
      <c r="D28" s="11">
        <v>0</v>
      </c>
      <c r="E28" s="11">
        <v>203.39653033749039</v>
      </c>
      <c r="F28" s="11">
        <v>24.503667488068938</v>
      </c>
      <c r="G28" s="11">
        <v>39.961915144630886</v>
      </c>
      <c r="H28" s="11">
        <v>12.347388789554889</v>
      </c>
      <c r="I28" s="11">
        <v>0</v>
      </c>
      <c r="J28" s="11">
        <v>-2.6945273289139435</v>
      </c>
      <c r="K28" s="11">
        <v>14.789879860803431</v>
      </c>
      <c r="L28" s="12">
        <v>227.28303424248344</v>
      </c>
      <c r="M28" s="11">
        <v>22.519367478819717</v>
      </c>
      <c r="N28" s="11">
        <v>32.283376677084959</v>
      </c>
      <c r="O28" s="11">
        <v>5.0197769719983443</v>
      </c>
      <c r="P28" s="11">
        <v>-4.4408920985006262E-16</v>
      </c>
      <c r="Q28" s="11">
        <v>5.0622087633073676</v>
      </c>
      <c r="R28" s="11">
        <v>118.26241797803385</v>
      </c>
      <c r="S28" s="11">
        <v>0</v>
      </c>
      <c r="T28" s="11">
        <v>3307.64</v>
      </c>
      <c r="U28" s="11">
        <v>43.4</v>
      </c>
      <c r="V28" s="11">
        <v>140.88</v>
      </c>
      <c r="W28" s="11">
        <f t="shared" si="0"/>
        <v>4194.6550364033619</v>
      </c>
    </row>
    <row r="29" spans="1:23" ht="15.75" thickBot="1" x14ac:dyDescent="0.3">
      <c r="A29" s="7">
        <v>2030</v>
      </c>
      <c r="B29" s="11">
        <v>0</v>
      </c>
      <c r="C29" s="11">
        <v>0</v>
      </c>
      <c r="D29" s="11">
        <v>0</v>
      </c>
      <c r="E29" s="11">
        <v>174.24189537780518</v>
      </c>
      <c r="F29" s="11">
        <v>24.503667488068938</v>
      </c>
      <c r="G29" s="11">
        <v>40.241121141425317</v>
      </c>
      <c r="H29" s="11">
        <v>12.364693817157242</v>
      </c>
      <c r="I29" s="11">
        <v>0</v>
      </c>
      <c r="J29" s="11">
        <v>-2.5113344846990984</v>
      </c>
      <c r="K29" s="11">
        <v>13.525623908384857</v>
      </c>
      <c r="L29" s="12">
        <v>219.42519932576664</v>
      </c>
      <c r="M29" s="11">
        <v>21.59410406120697</v>
      </c>
      <c r="N29" s="11">
        <v>30.751994362871773</v>
      </c>
      <c r="O29" s="11">
        <v>4.8324159704642771</v>
      </c>
      <c r="P29" s="11">
        <v>0</v>
      </c>
      <c r="Q29" s="11">
        <v>5.1982640686386858</v>
      </c>
      <c r="R29" s="11">
        <v>159.99314211672149</v>
      </c>
      <c r="S29" s="11">
        <v>8.0781209257127404</v>
      </c>
      <c r="T29" s="11">
        <v>3480.42</v>
      </c>
      <c r="U29" s="11">
        <v>44.54</v>
      </c>
      <c r="V29" s="11">
        <v>251.26</v>
      </c>
      <c r="W29" s="11">
        <f t="shared" si="0"/>
        <v>4488.4589080795249</v>
      </c>
    </row>
    <row r="30" spans="1:23" ht="15.75" thickBot="1" x14ac:dyDescent="0.3">
      <c r="A30" s="7">
        <v>2031</v>
      </c>
      <c r="B30" s="11">
        <v>0</v>
      </c>
      <c r="C30" s="11">
        <v>0</v>
      </c>
      <c r="D30" s="11">
        <v>0</v>
      </c>
      <c r="E30" s="11">
        <v>148.82057633122977</v>
      </c>
      <c r="F30" s="11">
        <v>24.503667488068938</v>
      </c>
      <c r="G30" s="11">
        <v>39.945684021187617</v>
      </c>
      <c r="H30" s="11">
        <v>12.271599339302259</v>
      </c>
      <c r="I30" s="11">
        <v>0</v>
      </c>
      <c r="J30" s="11">
        <v>0</v>
      </c>
      <c r="K30" s="11">
        <v>-18.235182873650562</v>
      </c>
      <c r="L30" s="12">
        <v>211.90384595173751</v>
      </c>
      <c r="M30" s="11">
        <v>20.705899787423661</v>
      </c>
      <c r="N30" s="11">
        <v>29.220731929721918</v>
      </c>
      <c r="O30" s="11">
        <v>4.6518634327147623</v>
      </c>
      <c r="P30" s="11">
        <v>8.9285939823959453</v>
      </c>
      <c r="Q30" s="11">
        <v>8.2001691337988944</v>
      </c>
      <c r="R30" s="11">
        <v>159.99314211672149</v>
      </c>
      <c r="S30" s="11">
        <v>0</v>
      </c>
      <c r="T30" s="11">
        <v>3536.85</v>
      </c>
      <c r="U30" s="11">
        <v>50.17</v>
      </c>
      <c r="V30" s="11">
        <v>330.84</v>
      </c>
      <c r="W30" s="11">
        <f t="shared" si="0"/>
        <v>4568.7705906406527</v>
      </c>
    </row>
    <row r="31" spans="1:23" ht="15.75" thickBot="1" x14ac:dyDescent="0.3">
      <c r="A31" s="7">
        <v>2032</v>
      </c>
      <c r="B31" s="11">
        <v>0</v>
      </c>
      <c r="C31" s="11">
        <v>0</v>
      </c>
      <c r="D31" s="11">
        <v>0</v>
      </c>
      <c r="E31" s="11">
        <v>136.62744748585578</v>
      </c>
      <c r="F31" s="11">
        <v>24.503667488068938</v>
      </c>
      <c r="G31" s="11">
        <v>39.9467933612652</v>
      </c>
      <c r="H31" s="11">
        <v>12.250793295980809</v>
      </c>
      <c r="I31" s="11">
        <v>0</v>
      </c>
      <c r="J31" s="11">
        <v>0</v>
      </c>
      <c r="K31" s="11">
        <v>-14.998765467707994</v>
      </c>
      <c r="L31" s="12">
        <v>204.69378644253675</v>
      </c>
      <c r="M31" s="11">
        <v>19.851048743086832</v>
      </c>
      <c r="N31" s="11">
        <v>27.689498885944555</v>
      </c>
      <c r="O31" s="11">
        <v>4.4776110511521994</v>
      </c>
      <c r="P31" s="11">
        <v>8.5065847806495576</v>
      </c>
      <c r="Q31" s="11">
        <v>5.1914365961309414</v>
      </c>
      <c r="R31" s="11">
        <v>159.99314211672149</v>
      </c>
      <c r="S31" s="11">
        <v>0</v>
      </c>
      <c r="T31" s="11">
        <v>3507.82</v>
      </c>
      <c r="U31" s="11">
        <v>57.84</v>
      </c>
      <c r="V31" s="11">
        <v>414.07</v>
      </c>
      <c r="W31" s="11">
        <f t="shared" si="0"/>
        <v>4608.4630447796853</v>
      </c>
    </row>
    <row r="32" spans="1:23" ht="15.75" thickBot="1" x14ac:dyDescent="0.3">
      <c r="A32" s="7">
        <v>2033</v>
      </c>
      <c r="B32" s="11">
        <v>0</v>
      </c>
      <c r="C32" s="11">
        <v>0</v>
      </c>
      <c r="D32" s="11">
        <v>0</v>
      </c>
      <c r="E32" s="11">
        <v>130.92261122579328</v>
      </c>
      <c r="F32" s="11">
        <v>24.503667488068938</v>
      </c>
      <c r="G32" s="11">
        <v>39.911488861640663</v>
      </c>
      <c r="H32" s="11">
        <v>12.309440084048701</v>
      </c>
      <c r="I32" s="11">
        <v>0</v>
      </c>
      <c r="J32" s="11">
        <v>0</v>
      </c>
      <c r="K32" s="11">
        <v>-12.459885106813209</v>
      </c>
      <c r="L32" s="12">
        <v>316.9590535257384</v>
      </c>
      <c r="M32" s="11">
        <v>26.505940903845246</v>
      </c>
      <c r="N32" s="11">
        <v>26.363485338577775</v>
      </c>
      <c r="O32" s="11">
        <v>4.3091993054545252</v>
      </c>
      <c r="P32" s="11">
        <v>10.61471734064178</v>
      </c>
      <c r="Q32" s="11">
        <v>12.961190040755497</v>
      </c>
      <c r="R32" s="11">
        <v>159.99314211672149</v>
      </c>
      <c r="S32" s="11">
        <v>0</v>
      </c>
      <c r="T32" s="11">
        <v>3752.35</v>
      </c>
      <c r="U32" s="11">
        <v>64.55</v>
      </c>
      <c r="V32" s="11">
        <v>568.05999999999995</v>
      </c>
      <c r="W32" s="11">
        <f t="shared" si="0"/>
        <v>5137.8540511244737</v>
      </c>
    </row>
    <row r="33" spans="1:23" ht="15.75" thickBot="1" x14ac:dyDescent="0.3">
      <c r="A33" s="7">
        <v>2034</v>
      </c>
      <c r="B33" s="11">
        <v>0</v>
      </c>
      <c r="C33" s="11">
        <v>0</v>
      </c>
      <c r="D33" s="11">
        <v>0</v>
      </c>
      <c r="E33" s="11">
        <v>125.43433008573072</v>
      </c>
      <c r="F33" s="11">
        <v>24.503667488068938</v>
      </c>
      <c r="G33" s="11">
        <v>40.206328388035843</v>
      </c>
      <c r="H33" s="11">
        <v>12.388364268475925</v>
      </c>
      <c r="I33" s="11">
        <v>0</v>
      </c>
      <c r="J33" s="11">
        <v>0</v>
      </c>
      <c r="K33" s="11">
        <v>-10.802365986206881</v>
      </c>
      <c r="L33" s="12">
        <v>458.23452660159569</v>
      </c>
      <c r="M33" s="11">
        <v>34.986443520632108</v>
      </c>
      <c r="N33" s="11">
        <v>25.448301284462694</v>
      </c>
      <c r="O33" s="11">
        <v>4.1461742327409512</v>
      </c>
      <c r="P33" s="11">
        <v>12.609322427538579</v>
      </c>
      <c r="Q33" s="11">
        <v>16.180535674944288</v>
      </c>
      <c r="R33" s="11">
        <v>159.99314211672149</v>
      </c>
      <c r="S33" s="11">
        <v>0</v>
      </c>
      <c r="T33" s="11">
        <v>3899.2</v>
      </c>
      <c r="U33" s="11">
        <v>63.51</v>
      </c>
      <c r="V33" s="11">
        <v>717.52</v>
      </c>
      <c r="W33" s="11">
        <f t="shared" si="0"/>
        <v>5583.5587701027398</v>
      </c>
    </row>
    <row r="34" spans="1:23" ht="15.75" thickBot="1" x14ac:dyDescent="0.3">
      <c r="A34" s="7">
        <v>2035</v>
      </c>
      <c r="B34" s="11">
        <v>0</v>
      </c>
      <c r="C34" s="11">
        <v>0</v>
      </c>
      <c r="D34" s="11">
        <v>0</v>
      </c>
      <c r="E34" s="11">
        <v>119.94604894566818</v>
      </c>
      <c r="F34" s="11">
        <v>24.503667488068938</v>
      </c>
      <c r="G34" s="11">
        <v>40.022226725459319</v>
      </c>
      <c r="H34" s="11">
        <v>12.469930532151366</v>
      </c>
      <c r="I34" s="11">
        <v>0</v>
      </c>
      <c r="J34" s="11">
        <v>0</v>
      </c>
      <c r="K34" s="11">
        <v>-8.249280473126829</v>
      </c>
      <c r="L34" s="12">
        <v>578.67876736597191</v>
      </c>
      <c r="M34" s="11">
        <v>42.085007165472589</v>
      </c>
      <c r="N34" s="11">
        <v>24.738265232194337</v>
      </c>
      <c r="O34" s="11">
        <v>3.9861534050362324</v>
      </c>
      <c r="P34" s="11">
        <v>19.56577105792887</v>
      </c>
      <c r="Q34" s="11">
        <v>18.962841609153472</v>
      </c>
      <c r="R34" s="11">
        <v>159.99314211672149</v>
      </c>
      <c r="S34" s="11">
        <v>0</v>
      </c>
      <c r="T34" s="11">
        <v>4080.59</v>
      </c>
      <c r="U34" s="11">
        <v>63.65</v>
      </c>
      <c r="V34" s="11">
        <v>881.24</v>
      </c>
      <c r="W34" s="11">
        <f t="shared" si="0"/>
        <v>6062.1825411706996</v>
      </c>
    </row>
    <row r="35" spans="1:23" ht="15.75" thickBot="1" x14ac:dyDescent="0.3">
      <c r="A35" s="7">
        <v>2036</v>
      </c>
      <c r="B35" s="11">
        <v>0</v>
      </c>
      <c r="C35" s="11">
        <v>0</v>
      </c>
      <c r="D35" s="11">
        <v>0</v>
      </c>
      <c r="E35" s="11">
        <v>114.45776780560566</v>
      </c>
      <c r="F35" s="11">
        <v>24.503667488068938</v>
      </c>
      <c r="G35" s="11">
        <v>40.180536296541575</v>
      </c>
      <c r="H35" s="11">
        <v>12.554621463582734</v>
      </c>
      <c r="I35" s="11">
        <v>0</v>
      </c>
      <c r="J35" s="11">
        <v>0</v>
      </c>
      <c r="K35" s="11">
        <v>-6.0923463240494824</v>
      </c>
      <c r="L35" s="12">
        <v>789.02457758242542</v>
      </c>
      <c r="M35" s="11">
        <v>54.782859382840982</v>
      </c>
      <c r="N35" s="11">
        <v>24.028542121845497</v>
      </c>
      <c r="O35" s="11">
        <v>3.8265781943797661</v>
      </c>
      <c r="P35" s="11">
        <v>25.733454003937254</v>
      </c>
      <c r="Q35" s="11">
        <v>24.317400588339851</v>
      </c>
      <c r="R35" s="11">
        <v>159.99314211672149</v>
      </c>
      <c r="S35" s="11">
        <v>0</v>
      </c>
      <c r="T35" s="11">
        <v>4434.53</v>
      </c>
      <c r="U35" s="11">
        <v>56.760000000000005</v>
      </c>
      <c r="V35" s="11">
        <v>1082.45</v>
      </c>
      <c r="W35" s="11">
        <f t="shared" si="0"/>
        <v>6841.0508007202397</v>
      </c>
    </row>
    <row r="36" spans="1:23" ht="15.75" thickBot="1" x14ac:dyDescent="0.3">
      <c r="A36" s="7">
        <v>2037</v>
      </c>
      <c r="B36" s="11">
        <v>0</v>
      </c>
      <c r="C36" s="11">
        <v>0</v>
      </c>
      <c r="D36" s="11">
        <v>0</v>
      </c>
      <c r="E36" s="11">
        <v>108.96948666554314</v>
      </c>
      <c r="F36" s="11">
        <v>24.503667488068938</v>
      </c>
      <c r="G36" s="11">
        <v>40.356583053332471</v>
      </c>
      <c r="H36" s="11">
        <v>12.630055470813629</v>
      </c>
      <c r="I36" s="11">
        <v>0</v>
      </c>
      <c r="J36" s="11">
        <v>0</v>
      </c>
      <c r="K36" s="11">
        <v>-5.5489701065216979</v>
      </c>
      <c r="L36" s="12">
        <v>861.82249718404819</v>
      </c>
      <c r="M36" s="11">
        <v>58.860735233205538</v>
      </c>
      <c r="N36" s="11">
        <v>23.319112598816378</v>
      </c>
      <c r="O36" s="11">
        <v>3.6670081710377365</v>
      </c>
      <c r="P36" s="11">
        <v>45.216805837884607</v>
      </c>
      <c r="Q36" s="11">
        <v>25.570889173245874</v>
      </c>
      <c r="R36" s="11">
        <v>159.99314211672149</v>
      </c>
      <c r="S36" s="11">
        <v>0</v>
      </c>
      <c r="T36" s="11">
        <v>4565.07</v>
      </c>
      <c r="U36" s="11">
        <v>58.19</v>
      </c>
      <c r="V36" s="11">
        <v>1222.22</v>
      </c>
      <c r="W36" s="11">
        <f t="shared" si="0"/>
        <v>7204.841012886196</v>
      </c>
    </row>
    <row r="37" spans="1:23" ht="15.75" thickBot="1" x14ac:dyDescent="0.3">
      <c r="A37" s="7">
        <v>2038</v>
      </c>
      <c r="B37" s="11">
        <v>0</v>
      </c>
      <c r="C37" s="11">
        <v>0</v>
      </c>
      <c r="D37" s="11">
        <v>0</v>
      </c>
      <c r="E37" s="11">
        <v>114.62519374356056</v>
      </c>
      <c r="F37" s="11">
        <v>24.503667488068938</v>
      </c>
      <c r="G37" s="11">
        <v>40.828382958214299</v>
      </c>
      <c r="H37" s="11">
        <v>12.709330808716256</v>
      </c>
      <c r="I37" s="11">
        <v>0</v>
      </c>
      <c r="J37" s="11">
        <v>0</v>
      </c>
      <c r="K37" s="11">
        <v>-4.9573014806853939</v>
      </c>
      <c r="L37" s="12">
        <v>927.24485700571711</v>
      </c>
      <c r="M37" s="11">
        <v>62.481600959878058</v>
      </c>
      <c r="N37" s="11">
        <v>22.609884971328835</v>
      </c>
      <c r="O37" s="11">
        <v>3.507447745223697</v>
      </c>
      <c r="P37" s="11">
        <v>57.654056772155712</v>
      </c>
      <c r="Q37" s="11">
        <v>30.372486992031476</v>
      </c>
      <c r="R37" s="11">
        <v>159.99314211672149</v>
      </c>
      <c r="S37" s="11">
        <v>0</v>
      </c>
      <c r="T37" s="11">
        <v>4725.67</v>
      </c>
      <c r="U37" s="11">
        <v>58.85</v>
      </c>
      <c r="V37" s="11">
        <v>1390.55</v>
      </c>
      <c r="W37" s="11">
        <f t="shared" si="0"/>
        <v>7626.6427500809314</v>
      </c>
    </row>
    <row r="38" spans="1:23" ht="15.75" thickBot="1" x14ac:dyDescent="0.3">
      <c r="A38" s="7">
        <v>2039</v>
      </c>
      <c r="B38" s="11">
        <v>0</v>
      </c>
      <c r="C38" s="11">
        <v>0</v>
      </c>
      <c r="D38" s="11">
        <v>0</v>
      </c>
      <c r="E38" s="11">
        <v>108.22015719891138</v>
      </c>
      <c r="F38" s="11">
        <v>24.503667488068938</v>
      </c>
      <c r="G38" s="11">
        <v>40.735794717389787</v>
      </c>
      <c r="H38" s="11">
        <v>12.803736825856612</v>
      </c>
      <c r="I38" s="11">
        <v>0</v>
      </c>
      <c r="J38" s="11">
        <v>0</v>
      </c>
      <c r="K38" s="11">
        <v>-4.1666965513464369</v>
      </c>
      <c r="L38" s="12">
        <v>947.60111133561543</v>
      </c>
      <c r="M38" s="11">
        <v>63.352323286305293</v>
      </c>
      <c r="N38" s="11">
        <v>21.900703789774031</v>
      </c>
      <c r="O38" s="11">
        <v>3.3479144537356214</v>
      </c>
      <c r="P38" s="11">
        <v>68.983733853366545</v>
      </c>
      <c r="Q38" s="11">
        <v>47.649402653277754</v>
      </c>
      <c r="R38" s="11">
        <v>159.99314211672149</v>
      </c>
      <c r="S38" s="11">
        <v>0</v>
      </c>
      <c r="T38" s="11">
        <v>4891.93</v>
      </c>
      <c r="U38" s="11">
        <v>61.11</v>
      </c>
      <c r="V38" s="11">
        <v>1578.73</v>
      </c>
      <c r="W38" s="11">
        <f t="shared" si="0"/>
        <v>8026.6949911676766</v>
      </c>
    </row>
    <row r="39" spans="1:23" ht="15.75" thickBot="1" x14ac:dyDescent="0.3">
      <c r="A39" s="7">
        <v>2040</v>
      </c>
      <c r="B39" s="11">
        <v>0</v>
      </c>
      <c r="C39" s="11">
        <v>0</v>
      </c>
      <c r="D39" s="11">
        <v>0</v>
      </c>
      <c r="E39" s="11">
        <v>101.81512065426215</v>
      </c>
      <c r="F39" s="11">
        <v>24.503667488068938</v>
      </c>
      <c r="G39" s="11">
        <v>41.051348320633522</v>
      </c>
      <c r="H39" s="11">
        <v>12.908006662113468</v>
      </c>
      <c r="I39" s="11">
        <v>0</v>
      </c>
      <c r="J39" s="11">
        <v>0</v>
      </c>
      <c r="K39" s="11">
        <v>-1.1944926032737551</v>
      </c>
      <c r="L39" s="12">
        <v>1014.7157660649519</v>
      </c>
      <c r="M39" s="11">
        <v>67.120892731019879</v>
      </c>
      <c r="N39" s="11">
        <v>21.191643663836096</v>
      </c>
      <c r="O39" s="11">
        <v>3.1884066183898372</v>
      </c>
      <c r="P39" s="11">
        <v>76.483336215944917</v>
      </c>
      <c r="Q39" s="11">
        <v>36.925734049749849</v>
      </c>
      <c r="R39" s="11">
        <v>159.99314211672149</v>
      </c>
      <c r="S39" s="11">
        <v>0</v>
      </c>
      <c r="T39" s="11">
        <v>5017.99</v>
      </c>
      <c r="U39" s="11">
        <v>61.89</v>
      </c>
      <c r="V39" s="11">
        <v>1769.27</v>
      </c>
      <c r="W39" s="11">
        <f t="shared" si="0"/>
        <v>8407.8525719824192</v>
      </c>
    </row>
    <row r="40" spans="1:23" ht="15.75" thickBot="1" x14ac:dyDescent="0.3">
      <c r="A40" s="7">
        <v>2041</v>
      </c>
      <c r="B40" s="11">
        <v>0</v>
      </c>
      <c r="C40" s="11">
        <v>0</v>
      </c>
      <c r="D40" s="11">
        <v>0</v>
      </c>
      <c r="E40" s="11">
        <v>95.410084109612924</v>
      </c>
      <c r="F40" s="11">
        <v>24.503667488068938</v>
      </c>
      <c r="G40" s="11">
        <v>41.125458045076392</v>
      </c>
      <c r="H40" s="11">
        <v>13.030825406762412</v>
      </c>
      <c r="I40" s="11">
        <v>0</v>
      </c>
      <c r="J40" s="11">
        <v>0</v>
      </c>
      <c r="K40" s="11">
        <v>-0.79353455235371151</v>
      </c>
      <c r="L40" s="12">
        <v>1034.4361421765932</v>
      </c>
      <c r="M40" s="11">
        <v>67.929391106694084</v>
      </c>
      <c r="N40" s="11">
        <v>20.482772487816924</v>
      </c>
      <c r="O40" s="11">
        <v>3.0289162888465491</v>
      </c>
      <c r="P40" s="11">
        <v>92.586573282352873</v>
      </c>
      <c r="Q40" s="11">
        <v>47.199471001362873</v>
      </c>
      <c r="R40" s="11">
        <v>159.99314211672149</v>
      </c>
      <c r="S40" s="11">
        <v>0</v>
      </c>
      <c r="T40" s="11">
        <v>5183.0600000000004</v>
      </c>
      <c r="U40" s="11">
        <v>62.92</v>
      </c>
      <c r="V40" s="11">
        <v>1940.22</v>
      </c>
      <c r="W40" s="11">
        <f t="shared" si="0"/>
        <v>8785.1329089575556</v>
      </c>
    </row>
    <row r="41" spans="1:23" ht="15.75" thickBot="1" x14ac:dyDescent="0.3">
      <c r="A41" s="7">
        <v>2042</v>
      </c>
      <c r="B41" s="11">
        <v>0</v>
      </c>
      <c r="C41" s="11">
        <v>0</v>
      </c>
      <c r="D41" s="11">
        <v>0</v>
      </c>
      <c r="E41" s="11">
        <v>89.005047564963746</v>
      </c>
      <c r="F41" s="11">
        <v>24.503667488068938</v>
      </c>
      <c r="G41" s="11">
        <v>41.342921829533381</v>
      </c>
      <c r="H41" s="11">
        <v>13.171245866524529</v>
      </c>
      <c r="I41" s="11">
        <v>0</v>
      </c>
      <c r="J41" s="11">
        <v>0</v>
      </c>
      <c r="K41" s="11">
        <v>-0.75768629408515753</v>
      </c>
      <c r="L41" s="12">
        <v>1103.1011869526631</v>
      </c>
      <c r="M41" s="11">
        <v>71.753754531296863</v>
      </c>
      <c r="N41" s="11">
        <v>19.774088598724482</v>
      </c>
      <c r="O41" s="11">
        <v>2.8694299865012818</v>
      </c>
      <c r="P41" s="11">
        <v>109.55926536807182</v>
      </c>
      <c r="Q41" s="11">
        <v>44.057257536270967</v>
      </c>
      <c r="R41" s="11">
        <v>159.99314211672149</v>
      </c>
      <c r="S41" s="11">
        <v>0</v>
      </c>
      <c r="T41" s="11">
        <v>5373.65</v>
      </c>
      <c r="U41" s="11">
        <v>63.19</v>
      </c>
      <c r="V41" s="11">
        <v>2118.86</v>
      </c>
      <c r="W41" s="11">
        <f t="shared" si="0"/>
        <v>9234.0733215452547</v>
      </c>
    </row>
    <row r="42" spans="1:23" ht="15.75" thickBot="1" x14ac:dyDescent="0.3">
      <c r="A42" s="7">
        <v>2043</v>
      </c>
      <c r="B42" s="11">
        <v>0</v>
      </c>
      <c r="C42" s="11">
        <v>0</v>
      </c>
      <c r="D42" s="11">
        <v>0</v>
      </c>
      <c r="E42" s="11">
        <v>82.841074588414529</v>
      </c>
      <c r="F42" s="11">
        <v>24.503667488068938</v>
      </c>
      <c r="G42" s="11">
        <v>41.476190317317773</v>
      </c>
      <c r="H42" s="11">
        <v>13.303740112302973</v>
      </c>
      <c r="I42" s="11">
        <v>0</v>
      </c>
      <c r="J42" s="11">
        <v>0</v>
      </c>
      <c r="K42" s="11">
        <v>-0.72307115504944719</v>
      </c>
      <c r="L42" s="12">
        <v>1229.559549196063</v>
      </c>
      <c r="M42" s="11">
        <v>79.265973296079366</v>
      </c>
      <c r="N42" s="11">
        <v>19.065596843553045</v>
      </c>
      <c r="O42" s="11">
        <v>2.7099541805528307</v>
      </c>
      <c r="P42" s="11">
        <v>138.45221747165917</v>
      </c>
      <c r="Q42" s="11">
        <v>52.069491725181805</v>
      </c>
      <c r="R42" s="11">
        <v>159.99314211672149</v>
      </c>
      <c r="S42" s="11">
        <v>0</v>
      </c>
      <c r="T42" s="11">
        <v>5667.26</v>
      </c>
      <c r="U42" s="11">
        <v>62.28</v>
      </c>
      <c r="V42" s="11">
        <v>2392.81</v>
      </c>
      <c r="W42" s="11">
        <f t="shared" si="0"/>
        <v>9964.8675261808658</v>
      </c>
    </row>
    <row r="43" spans="1:23" ht="15.75" thickBot="1" x14ac:dyDescent="0.3">
      <c r="A43" s="7">
        <v>2044</v>
      </c>
      <c r="B43" s="11">
        <v>0</v>
      </c>
      <c r="C43" s="11">
        <v>0</v>
      </c>
      <c r="D43" s="11">
        <v>0</v>
      </c>
      <c r="E43" s="11">
        <v>76.907398778765327</v>
      </c>
      <c r="F43" s="11">
        <v>24.503667488068938</v>
      </c>
      <c r="G43" s="11">
        <v>41.627545397635089</v>
      </c>
      <c r="H43" s="11">
        <v>13.429361462073583</v>
      </c>
      <c r="I43" s="11">
        <v>0</v>
      </c>
      <c r="J43" s="11">
        <v>0</v>
      </c>
      <c r="K43" s="11">
        <v>-0.68829073264100216</v>
      </c>
      <c r="L43" s="12">
        <v>1355.112241862236</v>
      </c>
      <c r="M43" s="11">
        <v>86.781422744139235</v>
      </c>
      <c r="N43" s="11">
        <v>18.35730219473735</v>
      </c>
      <c r="O43" s="11">
        <v>2.5504947579278245</v>
      </c>
      <c r="P43" s="11">
        <v>157.63086986318802</v>
      </c>
      <c r="Q43" s="11">
        <v>56.256783883347623</v>
      </c>
      <c r="R43" s="11">
        <v>159.99314211672149</v>
      </c>
      <c r="S43" s="11">
        <v>0</v>
      </c>
      <c r="T43" s="11">
        <v>5889.63</v>
      </c>
      <c r="U43" s="11">
        <v>61.72</v>
      </c>
      <c r="V43" s="11">
        <v>2642.68</v>
      </c>
      <c r="W43" s="11">
        <f t="shared" si="0"/>
        <v>10586.4919398162</v>
      </c>
    </row>
    <row r="44" spans="1:23" ht="15.75" thickBot="1" x14ac:dyDescent="0.3">
      <c r="A44" s="7">
        <v>2045</v>
      </c>
      <c r="B44" s="11">
        <v>0</v>
      </c>
      <c r="C44" s="11">
        <v>0</v>
      </c>
      <c r="D44" s="11">
        <v>0</v>
      </c>
      <c r="E44" s="11">
        <v>71.161285151616113</v>
      </c>
      <c r="F44" s="11">
        <v>24.503667488068938</v>
      </c>
      <c r="G44" s="11">
        <v>42.020353388609948</v>
      </c>
      <c r="H44" s="11">
        <v>13.530854407397817</v>
      </c>
      <c r="I44" s="11">
        <v>0</v>
      </c>
      <c r="J44" s="11">
        <v>0</v>
      </c>
      <c r="K44" s="11">
        <v>-0.60918924697414023</v>
      </c>
      <c r="L44" s="12">
        <v>1366.5099243680761</v>
      </c>
      <c r="M44" s="11">
        <v>87.142703973085517</v>
      </c>
      <c r="N44" s="11">
        <v>17.649209753398935</v>
      </c>
      <c r="O44" s="11">
        <v>2.3910515744328338</v>
      </c>
      <c r="P44" s="11">
        <v>195.79463125695543</v>
      </c>
      <c r="Q44" s="11">
        <v>64.430361923052544</v>
      </c>
      <c r="R44" s="11">
        <v>159.99314211672149</v>
      </c>
      <c r="S44" s="11">
        <v>0</v>
      </c>
      <c r="T44" s="11">
        <v>6086.37</v>
      </c>
      <c r="U44" s="11">
        <v>63.75</v>
      </c>
      <c r="V44" s="11">
        <v>2889.68</v>
      </c>
      <c r="W44" s="11">
        <f t="shared" si="0"/>
        <v>11084.317996154441</v>
      </c>
    </row>
    <row r="45" spans="1:23" ht="15.75" thickBot="1" x14ac:dyDescent="0.3">
      <c r="A45" s="7">
        <v>2046</v>
      </c>
      <c r="B45" s="11">
        <v>0</v>
      </c>
      <c r="C45" s="11">
        <v>0</v>
      </c>
      <c r="D45" s="11">
        <v>0</v>
      </c>
      <c r="E45" s="11">
        <v>65.56001493066691</v>
      </c>
      <c r="F45" s="11">
        <v>24.503667488068938</v>
      </c>
      <c r="G45" s="11">
        <v>42.135068167958551</v>
      </c>
      <c r="H45" s="11">
        <v>13.625362383873261</v>
      </c>
      <c r="I45" s="11">
        <v>0</v>
      </c>
      <c r="J45" s="11">
        <v>0</v>
      </c>
      <c r="K45" s="11">
        <v>-0.56678938619687724</v>
      </c>
      <c r="L45" s="12">
        <v>1431.8195866650653</v>
      </c>
      <c r="M45" s="11">
        <v>90.840933124955441</v>
      </c>
      <c r="N45" s="11">
        <v>16.941324752676632</v>
      </c>
      <c r="O45" s="11">
        <v>2.2316250503372927</v>
      </c>
      <c r="P45" s="11">
        <v>208.96765286055449</v>
      </c>
      <c r="Q45" s="11">
        <v>64.495172423907945</v>
      </c>
      <c r="R45" s="11">
        <v>159.99314211672149</v>
      </c>
      <c r="S45" s="11">
        <v>0</v>
      </c>
      <c r="T45" s="11">
        <v>6246.35</v>
      </c>
      <c r="U45" s="11">
        <v>63.96</v>
      </c>
      <c r="V45" s="11">
        <v>3133.17</v>
      </c>
      <c r="W45" s="11">
        <f t="shared" si="0"/>
        <v>11564.026760578588</v>
      </c>
    </row>
    <row r="46" spans="1:23" ht="15.75" thickBot="1" x14ac:dyDescent="0.3">
      <c r="A46" s="7">
        <v>2047</v>
      </c>
      <c r="B46" s="11">
        <v>0</v>
      </c>
      <c r="C46" s="11">
        <v>0</v>
      </c>
      <c r="D46" s="11">
        <v>0</v>
      </c>
      <c r="E46" s="11">
        <v>60.334477915537704</v>
      </c>
      <c r="F46" s="11">
        <v>24.503667488068938</v>
      </c>
      <c r="G46" s="11">
        <v>41.937525228561526</v>
      </c>
      <c r="H46" s="11">
        <v>13.729981776784236</v>
      </c>
      <c r="I46" s="11">
        <v>0</v>
      </c>
      <c r="J46" s="11">
        <v>0</v>
      </c>
      <c r="K46" s="11">
        <v>-0.46180266477782622</v>
      </c>
      <c r="L46" s="12">
        <v>1441.8914268755275</v>
      </c>
      <c r="M46" s="11">
        <v>91.094908068235682</v>
      </c>
      <c r="N46" s="11">
        <v>16.233652561143128</v>
      </c>
      <c r="O46" s="11">
        <v>2.0879357703604309</v>
      </c>
      <c r="P46" s="11">
        <v>228.22588730651839</v>
      </c>
      <c r="Q46" s="11">
        <v>91.477790059891532</v>
      </c>
      <c r="R46" s="11">
        <v>159.99314211672149</v>
      </c>
      <c r="S46" s="11">
        <v>0</v>
      </c>
      <c r="T46" s="11">
        <v>6427.83</v>
      </c>
      <c r="U46" s="11">
        <v>65.099999999999994</v>
      </c>
      <c r="V46" s="11">
        <v>3409.32</v>
      </c>
      <c r="W46" s="11">
        <f t="shared" si="0"/>
        <v>12073.298592502573</v>
      </c>
    </row>
    <row r="47" spans="1:23" ht="15.75" thickBot="1" x14ac:dyDescent="0.3">
      <c r="A47" s="7">
        <v>2048</v>
      </c>
      <c r="B47" s="11">
        <v>0</v>
      </c>
      <c r="C47" s="11">
        <v>0</v>
      </c>
      <c r="D47" s="11">
        <v>0</v>
      </c>
      <c r="E47" s="11">
        <v>47.806124489460906</v>
      </c>
      <c r="F47" s="11">
        <v>24.503667488068938</v>
      </c>
      <c r="G47" s="11">
        <v>42.140912330165023</v>
      </c>
      <c r="H47" s="11">
        <v>14.07323132120384</v>
      </c>
      <c r="I47" s="11">
        <v>0</v>
      </c>
      <c r="J47" s="11">
        <v>0</v>
      </c>
      <c r="K47" s="11">
        <v>-0.42632269574970888</v>
      </c>
      <c r="L47" s="12">
        <v>1387.3023346007919</v>
      </c>
      <c r="M47" s="11">
        <v>87.242451278938944</v>
      </c>
      <c r="N47" s="11">
        <v>15.526198686310025</v>
      </c>
      <c r="O47" s="11">
        <v>1.9756972841430824</v>
      </c>
      <c r="P47" s="11">
        <v>255.03293286891997</v>
      </c>
      <c r="Q47" s="11">
        <v>68.239685144897109</v>
      </c>
      <c r="R47" s="11">
        <v>159.99314211672149</v>
      </c>
      <c r="S47" s="11">
        <v>0</v>
      </c>
      <c r="T47" s="11">
        <v>6556.3865999999998</v>
      </c>
      <c r="U47" s="11">
        <v>66.727499999999992</v>
      </c>
      <c r="V47" s="11">
        <v>3669.2409834215227</v>
      </c>
      <c r="W47" s="11">
        <f t="shared" si="0"/>
        <v>12395.765138335395</v>
      </c>
    </row>
    <row r="48" spans="1:23" ht="15.75" thickBot="1" x14ac:dyDescent="0.3">
      <c r="A48" s="7">
        <v>2049</v>
      </c>
      <c r="B48" s="11">
        <v>0</v>
      </c>
      <c r="C48" s="11">
        <v>0</v>
      </c>
      <c r="D48" s="11">
        <v>0</v>
      </c>
      <c r="E48" s="11">
        <v>35.229452134656249</v>
      </c>
      <c r="F48" s="11">
        <v>24.503667488068938</v>
      </c>
      <c r="G48" s="11">
        <v>42.349384109308616</v>
      </c>
      <c r="H48" s="11">
        <v>14.425062104233936</v>
      </c>
      <c r="I48" s="11">
        <v>0</v>
      </c>
      <c r="J48" s="11">
        <v>0</v>
      </c>
      <c r="K48" s="11">
        <v>-0.39748091466342333</v>
      </c>
      <c r="L48" s="12">
        <v>1335.0045861462791</v>
      </c>
      <c r="M48" s="11">
        <v>83.591078184718597</v>
      </c>
      <c r="N48" s="11">
        <v>14.818968778223578</v>
      </c>
      <c r="O48" s="11">
        <v>1.8791969380994706</v>
      </c>
      <c r="P48" s="11">
        <v>286.19113745530626</v>
      </c>
      <c r="Q48" s="11">
        <v>81.120914778746652</v>
      </c>
      <c r="R48" s="11">
        <v>159.99314211672149</v>
      </c>
      <c r="S48" s="11">
        <v>0</v>
      </c>
      <c r="T48" s="11">
        <v>6687.5143319999997</v>
      </c>
      <c r="U48" s="11">
        <v>68.39568749999998</v>
      </c>
      <c r="V48" s="11">
        <v>3949.0248765805022</v>
      </c>
      <c r="W48" s="11">
        <f t="shared" si="0"/>
        <v>12783.644005400203</v>
      </c>
    </row>
    <row r="49" spans="1:23" ht="15.75" thickBot="1" x14ac:dyDescent="0.3">
      <c r="A49" s="7">
        <v>2050</v>
      </c>
      <c r="B49" s="11">
        <v>0</v>
      </c>
      <c r="C49" s="11">
        <v>0</v>
      </c>
      <c r="D49" s="11">
        <v>0</v>
      </c>
      <c r="E49" s="11">
        <v>25.036028347687626</v>
      </c>
      <c r="F49" s="11">
        <v>24.503667488068938</v>
      </c>
      <c r="G49" s="11">
        <v>42.563067682930793</v>
      </c>
      <c r="H49" s="11">
        <v>14.785688656839783</v>
      </c>
      <c r="I49" s="11">
        <v>0</v>
      </c>
      <c r="J49" s="11">
        <v>0</v>
      </c>
      <c r="K49" s="11">
        <v>-0.3410985645801099</v>
      </c>
      <c r="L49" s="12">
        <v>1284.138667289651</v>
      </c>
      <c r="M49" s="11">
        <v>80.138474365727717</v>
      </c>
      <c r="N49" s="11">
        <v>14.111968633153504</v>
      </c>
      <c r="O49" s="11">
        <v>1.7827150441504391</v>
      </c>
      <c r="P49" s="11">
        <v>303.5509588422741</v>
      </c>
      <c r="Q49" s="11">
        <v>65.214858688706613</v>
      </c>
      <c r="R49" s="11">
        <v>159.99314211672149</v>
      </c>
      <c r="S49" s="11">
        <v>0</v>
      </c>
      <c r="T49" s="11">
        <v>6821.2646186399998</v>
      </c>
      <c r="U49" s="11">
        <v>70.105579687499983</v>
      </c>
      <c r="V49" s="11">
        <v>4250.1926696718147</v>
      </c>
      <c r="W49" s="11">
        <f t="shared" si="0"/>
        <v>13157.041006590647</v>
      </c>
    </row>
    <row r="50" spans="1:23" ht="15.75" thickBot="1" x14ac:dyDescent="0.3">
      <c r="A50" s="7">
        <v>2051</v>
      </c>
      <c r="B50" s="11">
        <v>0</v>
      </c>
      <c r="C50" s="11">
        <v>0</v>
      </c>
      <c r="D50" s="11">
        <v>0</v>
      </c>
      <c r="E50" s="11">
        <v>17.227149968914123</v>
      </c>
      <c r="F50" s="11">
        <v>24.503667488068938</v>
      </c>
      <c r="G50" s="11">
        <v>42.782093345893522</v>
      </c>
      <c r="H50" s="11">
        <v>15.155330873260777</v>
      </c>
      <c r="I50" s="11">
        <v>0</v>
      </c>
      <c r="J50" s="11">
        <v>0</v>
      </c>
      <c r="K50" s="11">
        <v>-0.27307251770561286</v>
      </c>
      <c r="L50" s="12">
        <v>1233.790361769725</v>
      </c>
      <c r="M50" s="11">
        <v>76.893212975583836</v>
      </c>
      <c r="N50" s="11">
        <v>13.416581923968911</v>
      </c>
      <c r="O50" s="11">
        <v>1.6862520798370446</v>
      </c>
      <c r="P50" s="11">
        <v>329.84291707518491</v>
      </c>
      <c r="Q50" s="11">
        <v>93.618112702496603</v>
      </c>
      <c r="R50" s="11">
        <v>159.99314211672149</v>
      </c>
      <c r="S50" s="11">
        <v>0</v>
      </c>
      <c r="T50" s="11">
        <v>6957.6899110127997</v>
      </c>
      <c r="U50" s="11">
        <v>71.858219179687467</v>
      </c>
      <c r="V50" s="11">
        <v>4356.44748641361</v>
      </c>
      <c r="W50" s="11">
        <f t="shared" si="0"/>
        <v>13394.631366408046</v>
      </c>
    </row>
    <row r="51" spans="1:23" ht="15.75" thickBot="1" x14ac:dyDescent="0.3">
      <c r="A51" s="7">
        <v>2052</v>
      </c>
      <c r="B51" s="11">
        <v>0</v>
      </c>
      <c r="C51" s="11">
        <v>0</v>
      </c>
      <c r="D51" s="11">
        <v>0</v>
      </c>
      <c r="E51" s="11">
        <v>2.2543992349200623</v>
      </c>
      <c r="F51" s="11">
        <v>24.503667488068938</v>
      </c>
      <c r="G51" s="11">
        <v>43.006594650430323</v>
      </c>
      <c r="H51" s="11">
        <v>15.534214145092294</v>
      </c>
      <c r="I51" s="11">
        <v>0</v>
      </c>
      <c r="J51" s="11">
        <v>0</v>
      </c>
      <c r="K51" s="11">
        <v>-0.16509581942049595</v>
      </c>
      <c r="L51" s="12">
        <v>1183.7640490918211</v>
      </c>
      <c r="M51" s="11">
        <v>73.846602121519652</v>
      </c>
      <c r="N51" s="11">
        <v>12.846592016754023</v>
      </c>
      <c r="O51" s="11">
        <v>1.5944340443496332</v>
      </c>
      <c r="P51" s="11">
        <v>355.54715663827585</v>
      </c>
      <c r="Q51" s="11">
        <v>73.32840166127545</v>
      </c>
      <c r="R51" s="11">
        <v>159.99314211672149</v>
      </c>
      <c r="S51" s="11">
        <v>0</v>
      </c>
      <c r="T51" s="11">
        <v>7096.843709233056</v>
      </c>
      <c r="U51" s="11">
        <v>73.654674659179648</v>
      </c>
      <c r="V51" s="11">
        <v>4465.35867357395</v>
      </c>
      <c r="W51" s="11">
        <f t="shared" si="0"/>
        <v>13581.911214855994</v>
      </c>
    </row>
    <row r="52" spans="1:23" ht="15.75" thickBot="1" x14ac:dyDescent="0.3">
      <c r="A52" s="7">
        <v>2053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43.236708487580543</v>
      </c>
      <c r="H52" s="11">
        <v>15.9225694987196</v>
      </c>
      <c r="I52" s="11">
        <v>0</v>
      </c>
      <c r="J52" s="11">
        <v>0</v>
      </c>
      <c r="K52" s="11">
        <v>-0.1378086836235152</v>
      </c>
      <c r="L52" s="12">
        <v>1134.5161085686307</v>
      </c>
      <c r="M52" s="11">
        <v>70.91732008415218</v>
      </c>
      <c r="N52" s="11">
        <v>12.2768501770403</v>
      </c>
      <c r="O52" s="11">
        <v>1.5165124588476828</v>
      </c>
      <c r="P52" s="11">
        <v>394.48003150728795</v>
      </c>
      <c r="Q52" s="11">
        <v>93.276376380531744</v>
      </c>
      <c r="R52" s="11">
        <v>159.99314211672149</v>
      </c>
      <c r="S52" s="11">
        <v>0</v>
      </c>
      <c r="T52" s="11">
        <v>7238.780583417717</v>
      </c>
      <c r="U52" s="11">
        <v>75.496041525659138</v>
      </c>
      <c r="V52" s="11">
        <v>4576.9926404132984</v>
      </c>
      <c r="W52" s="11">
        <f t="shared" si="0"/>
        <v>13817.267075952563</v>
      </c>
    </row>
    <row r="53" spans="1:23" ht="15.75" thickBot="1" x14ac:dyDescent="0.3">
      <c r="A53" s="7">
        <v>2054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43.472575170659518</v>
      </c>
      <c r="H53" s="11">
        <v>16.320633736187588</v>
      </c>
      <c r="I53" s="11">
        <v>0</v>
      </c>
      <c r="J53" s="11">
        <v>0</v>
      </c>
      <c r="K53" s="11">
        <v>-0.10784019449611872</v>
      </c>
      <c r="L53" s="12">
        <v>1086.9354169184239</v>
      </c>
      <c r="M53" s="11">
        <v>68.065520277805788</v>
      </c>
      <c r="N53" s="11">
        <v>11.707362824826086</v>
      </c>
      <c r="O53" s="11">
        <v>1.4386113110449095</v>
      </c>
      <c r="P53" s="11">
        <v>404.05941157777369</v>
      </c>
      <c r="Q53" s="11">
        <v>78.317805178719965</v>
      </c>
      <c r="R53" s="11">
        <v>159.99314211672149</v>
      </c>
      <c r="S53" s="11">
        <v>0</v>
      </c>
      <c r="T53" s="11">
        <v>7383.5561950860711</v>
      </c>
      <c r="U53" s="11">
        <v>77.3834425638006</v>
      </c>
      <c r="V53" s="11">
        <v>4691.4174564236309</v>
      </c>
      <c r="W53" s="11">
        <f t="shared" si="0"/>
        <v>14022.559732991169</v>
      </c>
    </row>
    <row r="54" spans="1:23" ht="15.75" thickBot="1" x14ac:dyDescent="0.3">
      <c r="A54" s="7">
        <v>2055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43.714338520815467</v>
      </c>
      <c r="H54" s="11">
        <v>16.728649579592275</v>
      </c>
      <c r="I54" s="11">
        <v>0</v>
      </c>
      <c r="J54" s="11">
        <v>0</v>
      </c>
      <c r="K54" s="11">
        <v>-9.0290878283353512E-2</v>
      </c>
      <c r="L54" s="12">
        <v>1041.1981252754431</v>
      </c>
      <c r="M54" s="11">
        <v>65.319766841353669</v>
      </c>
      <c r="N54" s="11">
        <v>11.138136546259586</v>
      </c>
      <c r="O54" s="11">
        <v>1.3607311298699085</v>
      </c>
      <c r="P54" s="11">
        <v>423.8423183927394</v>
      </c>
      <c r="Q54" s="11">
        <v>108.9000787142505</v>
      </c>
      <c r="R54" s="11">
        <v>159.99314211672149</v>
      </c>
      <c r="S54" s="11">
        <v>0</v>
      </c>
      <c r="T54" s="11">
        <v>7531.2273189877924</v>
      </c>
      <c r="U54" s="11">
        <v>79.318028627895615</v>
      </c>
      <c r="V54" s="11">
        <v>4808.7028928342215</v>
      </c>
      <c r="W54" s="11">
        <f t="shared" si="0"/>
        <v>14291.353236688672</v>
      </c>
    </row>
    <row r="55" spans="1:23" ht="15.75" thickBot="1" x14ac:dyDescent="0.3">
      <c r="A55" s="7">
        <v>2056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43.962145954725315</v>
      </c>
      <c r="H55" s="11">
        <v>17.14686581908208</v>
      </c>
      <c r="I55" s="11">
        <v>0</v>
      </c>
      <c r="J55" s="11">
        <v>0</v>
      </c>
      <c r="K55" s="11">
        <v>-8.3380918032481988E-2</v>
      </c>
      <c r="L55" s="12">
        <v>997.59837781534009</v>
      </c>
      <c r="M55" s="11">
        <v>62.654605665316112</v>
      </c>
      <c r="N55" s="11">
        <v>10.569178097938815</v>
      </c>
      <c r="O55" s="11">
        <v>1.2828724579399713</v>
      </c>
      <c r="P55" s="11">
        <v>451.36674955174715</v>
      </c>
      <c r="Q55" s="11">
        <v>81.365548498356574</v>
      </c>
      <c r="R55" s="11">
        <v>159.99314211672149</v>
      </c>
      <c r="S55" s="11">
        <v>0</v>
      </c>
      <c r="T55" s="11">
        <v>7681.8518653675483</v>
      </c>
      <c r="U55" s="11">
        <v>81.300979343592999</v>
      </c>
      <c r="V55" s="11">
        <v>4928.9204651550763</v>
      </c>
      <c r="W55" s="11">
        <f t="shared" si="0"/>
        <v>14517.929414925351</v>
      </c>
    </row>
    <row r="56" spans="1:23" ht="15.75" thickBot="1" x14ac:dyDescent="0.3">
      <c r="A56" s="7">
        <v>2057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44.216148574482915</v>
      </c>
      <c r="H56" s="11">
        <v>17.57553746455913</v>
      </c>
      <c r="I56" s="11">
        <v>0</v>
      </c>
      <c r="J56" s="11">
        <v>0</v>
      </c>
      <c r="K56" s="11">
        <v>-7.648186834367357E-2</v>
      </c>
      <c r="L56" s="12">
        <v>956.16761759052531</v>
      </c>
      <c r="M56" s="11">
        <v>60.071936923599537</v>
      </c>
      <c r="N56" s="11">
        <v>10.000494411322864</v>
      </c>
      <c r="O56" s="11">
        <v>0.91115607277400912</v>
      </c>
      <c r="P56" s="11">
        <v>450.32294997894013</v>
      </c>
      <c r="Q56" s="11">
        <v>99.197012565820714</v>
      </c>
      <c r="R56" s="11">
        <v>159.99314211672149</v>
      </c>
      <c r="S56" s="11">
        <v>0</v>
      </c>
      <c r="T56" s="11">
        <v>7835.4889026748997</v>
      </c>
      <c r="U56" s="11">
        <v>83.33350382718281</v>
      </c>
      <c r="V56" s="11">
        <v>5052.1434767839528</v>
      </c>
      <c r="W56" s="11">
        <f t="shared" si="0"/>
        <v>14769.345397116438</v>
      </c>
    </row>
    <row r="57" spans="1:23" ht="15.75" thickBot="1" x14ac:dyDescent="0.3">
      <c r="A57" s="7">
        <v>2058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44.476501259734448</v>
      </c>
      <c r="H57" s="11">
        <v>18.014925901173108</v>
      </c>
      <c r="I57" s="11">
        <v>0</v>
      </c>
      <c r="J57" s="11">
        <v>0</v>
      </c>
      <c r="K57" s="11">
        <v>-3.8600058504485397E-2</v>
      </c>
      <c r="L57" s="12">
        <v>916.06693737021953</v>
      </c>
      <c r="M57" s="11">
        <v>57.593207871194245</v>
      </c>
      <c r="N57" s="11">
        <v>8.6682214331287071</v>
      </c>
      <c r="O57" s="11">
        <v>0</v>
      </c>
      <c r="P57" s="11">
        <v>460.3769380611883</v>
      </c>
      <c r="Q57" s="11">
        <v>77.257484654442706</v>
      </c>
      <c r="R57" s="11">
        <v>159.99314211672149</v>
      </c>
      <c r="S57" s="11">
        <v>0</v>
      </c>
      <c r="T57" s="11">
        <v>7992.1986807283974</v>
      </c>
      <c r="U57" s="11">
        <v>85.416841422862376</v>
      </c>
      <c r="V57" s="11">
        <v>5178.4470637035511</v>
      </c>
      <c r="W57" s="11">
        <f t="shared" si="0"/>
        <v>14998.471344464109</v>
      </c>
    </row>
    <row r="58" spans="1:23" ht="15.75" thickBot="1" x14ac:dyDescent="0.3">
      <c r="A58" s="7">
        <v>2059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44.743362762117272</v>
      </c>
      <c r="H58" s="11">
        <v>18.465299048702434</v>
      </c>
      <c r="I58" s="11">
        <v>0</v>
      </c>
      <c r="J58" s="11">
        <v>0</v>
      </c>
      <c r="K58" s="11">
        <v>-1.1647128314820992E-2</v>
      </c>
      <c r="L58" s="12">
        <v>876.88220199620594</v>
      </c>
      <c r="M58" s="11">
        <v>55.262049521669176</v>
      </c>
      <c r="N58" s="11">
        <v>0</v>
      </c>
      <c r="O58" s="11">
        <v>0</v>
      </c>
      <c r="P58" s="11">
        <v>467.64557624372515</v>
      </c>
      <c r="Q58" s="11">
        <v>101.47634033692927</v>
      </c>
      <c r="R58" s="11">
        <v>159.99314211672149</v>
      </c>
      <c r="S58" s="11">
        <v>0</v>
      </c>
      <c r="T58" s="11">
        <v>8152.0426543429658</v>
      </c>
      <c r="U58" s="11">
        <v>87.55226245843393</v>
      </c>
      <c r="V58" s="11">
        <v>5307.9082402961394</v>
      </c>
      <c r="W58" s="11">
        <f t="shared" si="0"/>
        <v>15271.959481995294</v>
      </c>
    </row>
    <row r="59" spans="1:23" ht="15.75" thickBot="1" x14ac:dyDescent="0.3">
      <c r="A59" s="7">
        <v>2060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45.016895802059665</v>
      </c>
      <c r="H59" s="11">
        <v>18.926931524919993</v>
      </c>
      <c r="I59" s="11">
        <v>0</v>
      </c>
      <c r="J59" s="11">
        <v>0</v>
      </c>
      <c r="K59" s="11">
        <v>-9.8210661224043955E-3</v>
      </c>
      <c r="L59" s="12">
        <v>838.63680684240182</v>
      </c>
      <c r="M59" s="11">
        <v>53.06323043317132</v>
      </c>
      <c r="N59" s="11">
        <v>0</v>
      </c>
      <c r="O59" s="11">
        <v>0</v>
      </c>
      <c r="P59" s="11">
        <v>479.61578457720054</v>
      </c>
      <c r="Q59" s="11">
        <v>80.643299686569762</v>
      </c>
      <c r="R59" s="11">
        <v>159.99314211672149</v>
      </c>
      <c r="S59" s="11">
        <v>0</v>
      </c>
      <c r="T59" s="11">
        <v>8315.0835074298247</v>
      </c>
      <c r="U59" s="11">
        <v>89.741069019894766</v>
      </c>
      <c r="V59" s="11">
        <v>5440.6059463035426</v>
      </c>
      <c r="W59" s="11">
        <f t="shared" si="0"/>
        <v>15521.316792670183</v>
      </c>
    </row>
    <row r="60" spans="1:23" ht="15.75" thickBot="1" x14ac:dyDescent="0.3">
      <c r="A60" s="7">
        <v>2061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45.297267168000616</v>
      </c>
      <c r="H60" s="11">
        <v>19.40010481304299</v>
      </c>
      <c r="I60" s="11">
        <v>0</v>
      </c>
      <c r="J60" s="11">
        <v>0</v>
      </c>
      <c r="K60" s="11">
        <v>-5.2277946706039222E-3</v>
      </c>
      <c r="L60" s="12">
        <v>801.72948280852233</v>
      </c>
      <c r="M60" s="11">
        <v>50.983210174014715</v>
      </c>
      <c r="N60" s="11">
        <v>0</v>
      </c>
      <c r="O60" s="11">
        <v>0</v>
      </c>
      <c r="P60" s="11">
        <v>472.90242953463695</v>
      </c>
      <c r="Q60" s="11">
        <v>98.734785264349568</v>
      </c>
      <c r="R60" s="11">
        <v>159.99314211672149</v>
      </c>
      <c r="S60" s="11">
        <v>0</v>
      </c>
      <c r="T60" s="11">
        <v>8481.3851775784206</v>
      </c>
      <c r="U60" s="11">
        <v>91.984595745392141</v>
      </c>
      <c r="V60" s="11">
        <v>5576.6210949611304</v>
      </c>
      <c r="W60" s="11">
        <f t="shared" si="0"/>
        <v>15799.026062369561</v>
      </c>
    </row>
    <row r="61" spans="1:23" ht="15.75" thickBot="1" x14ac:dyDescent="0.3">
      <c r="A61" s="8" t="s">
        <v>20</v>
      </c>
      <c r="B61" s="13">
        <f>NPV(0.0757,B17:B60)+B16</f>
        <v>0</v>
      </c>
      <c r="C61" s="13">
        <f t="shared" ref="C61:V61" si="1">NPV(0.0757,C17:C60)+C16</f>
        <v>0</v>
      </c>
      <c r="D61" s="13">
        <f t="shared" si="1"/>
        <v>0</v>
      </c>
      <c r="E61" s="13">
        <f t="shared" si="1"/>
        <v>2425.0824046704624</v>
      </c>
      <c r="F61" s="13">
        <f t="shared" si="1"/>
        <v>216.57871554123003</v>
      </c>
      <c r="G61" s="13">
        <f t="shared" si="1"/>
        <v>439.95071805364506</v>
      </c>
      <c r="H61" s="13">
        <f t="shared" si="1"/>
        <v>121.0408252465934</v>
      </c>
      <c r="I61" s="13">
        <f t="shared" si="1"/>
        <v>6.5408904355663724</v>
      </c>
      <c r="J61" s="13">
        <f t="shared" si="1"/>
        <v>-25.454829158084863</v>
      </c>
      <c r="K61" s="13">
        <f t="shared" si="1"/>
        <v>-51.956450846123694</v>
      </c>
      <c r="L61" s="14">
        <f t="shared" si="1"/>
        <v>4067.6537947880079</v>
      </c>
      <c r="M61" s="13">
        <f t="shared" si="1"/>
        <v>318.94199500291649</v>
      </c>
      <c r="N61" s="13">
        <f t="shared" si="1"/>
        <v>391.10126877052204</v>
      </c>
      <c r="O61" s="13">
        <f t="shared" si="1"/>
        <v>21.35383329840592</v>
      </c>
      <c r="P61" s="13">
        <f t="shared" si="1"/>
        <v>582.71826816463704</v>
      </c>
      <c r="Q61" s="13">
        <f t="shared" si="1"/>
        <v>196.4225271667315</v>
      </c>
      <c r="R61" s="13">
        <f t="shared" si="1"/>
        <v>917.54877483153302</v>
      </c>
      <c r="S61" s="13">
        <f t="shared" si="1"/>
        <v>9.6334253319274232</v>
      </c>
      <c r="T61" s="13">
        <f t="shared" si="1"/>
        <v>46980.51798958319</v>
      </c>
      <c r="U61" s="13">
        <f t="shared" si="1"/>
        <v>594.2989599967857</v>
      </c>
      <c r="V61" s="13">
        <f t="shared" si="1"/>
        <v>9470.5015232240803</v>
      </c>
      <c r="W61" s="13">
        <f>SUM(B61:V61)</f>
        <v>66682.474634102022</v>
      </c>
    </row>
  </sheetData>
  <mergeCells count="15">
    <mergeCell ref="U14:U15"/>
    <mergeCell ref="V14:V15"/>
    <mergeCell ref="W14:W15"/>
    <mergeCell ref="Q14:Q15"/>
    <mergeCell ref="A11:W11"/>
    <mergeCell ref="A12:W12"/>
    <mergeCell ref="B13:D13"/>
    <mergeCell ref="E13:H13"/>
    <mergeCell ref="I13:K13"/>
    <mergeCell ref="M13:V13"/>
    <mergeCell ref="A14:A15"/>
    <mergeCell ref="G14:G15"/>
    <mergeCell ref="D14:D15"/>
    <mergeCell ref="I14:I15"/>
    <mergeCell ref="L14:L15"/>
  </mergeCells>
  <printOptions horizontalCentered="1"/>
  <pageMargins left="0" right="0" top="0" bottom="0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workbookViewId="0">
      <pane xSplit="1" ySplit="15" topLeftCell="B63" activePane="bottomRight" state="frozen"/>
      <selection pane="topRight" activeCell="B1" sqref="B1"/>
      <selection pane="bottomLeft" activeCell="A13" sqref="A13"/>
      <selection pane="bottomRight" activeCell="A6" sqref="A6"/>
    </sheetView>
  </sheetViews>
  <sheetFormatPr defaultRowHeight="15" x14ac:dyDescent="0.25"/>
  <cols>
    <col min="2" max="3" width="10.28515625" customWidth="1"/>
  </cols>
  <sheetData>
    <row r="1" spans="1:22" x14ac:dyDescent="0.25">
      <c r="A1" s="22" t="s">
        <v>39</v>
      </c>
    </row>
    <row r="2" spans="1:22" x14ac:dyDescent="0.25">
      <c r="A2" s="22" t="s">
        <v>40</v>
      </c>
    </row>
    <row r="3" spans="1:22" x14ac:dyDescent="0.25">
      <c r="A3" s="23" t="s">
        <v>41</v>
      </c>
    </row>
    <row r="4" spans="1:22" x14ac:dyDescent="0.25">
      <c r="A4" s="23" t="s">
        <v>42</v>
      </c>
    </row>
    <row r="5" spans="1:22" x14ac:dyDescent="0.25">
      <c r="A5" s="23" t="s">
        <v>43</v>
      </c>
    </row>
    <row r="6" spans="1:22" x14ac:dyDescent="0.25">
      <c r="A6" s="23" t="s">
        <v>31</v>
      </c>
    </row>
    <row r="7" spans="1:22" x14ac:dyDescent="0.25">
      <c r="A7" s="15"/>
    </row>
    <row r="8" spans="1:22" x14ac:dyDescent="0.25">
      <c r="A8" s="15"/>
    </row>
    <row r="9" spans="1:22" x14ac:dyDescent="0.25">
      <c r="A9" s="15"/>
    </row>
    <row r="10" spans="1:22" ht="15.75" thickBot="1" x14ac:dyDescent="0.3"/>
    <row r="11" spans="1:22" ht="15.75" thickBot="1" x14ac:dyDescent="0.3">
      <c r="A11" s="24" t="s">
        <v>35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1:22" ht="15.75" thickBot="1" x14ac:dyDescent="0.3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1:22" ht="15.75" thickBot="1" x14ac:dyDescent="0.3">
      <c r="A13" s="1"/>
      <c r="B13" s="27" t="s">
        <v>1</v>
      </c>
      <c r="C13" s="28"/>
      <c r="D13" s="29"/>
      <c r="E13" s="27" t="s">
        <v>27</v>
      </c>
      <c r="F13" s="28"/>
      <c r="G13" s="29"/>
      <c r="H13" s="27" t="s">
        <v>2</v>
      </c>
      <c r="I13" s="28"/>
      <c r="J13" s="29"/>
      <c r="K13" s="2"/>
      <c r="L13" s="27" t="s">
        <v>3</v>
      </c>
      <c r="M13" s="28"/>
      <c r="N13" s="28"/>
      <c r="O13" s="28"/>
      <c r="P13" s="28"/>
      <c r="Q13" s="28"/>
      <c r="R13" s="28"/>
      <c r="S13" s="28"/>
      <c r="T13" s="28"/>
      <c r="U13" s="29"/>
      <c r="V13" s="2" t="s">
        <v>4</v>
      </c>
    </row>
    <row r="14" spans="1:22" ht="51.75" x14ac:dyDescent="0.25">
      <c r="A14" s="32" t="s">
        <v>5</v>
      </c>
      <c r="B14" s="3" t="s">
        <v>6</v>
      </c>
      <c r="C14" s="3" t="s">
        <v>7</v>
      </c>
      <c r="D14" s="30" t="s">
        <v>8</v>
      </c>
      <c r="E14" s="3" t="s">
        <v>6</v>
      </c>
      <c r="F14" s="3" t="s">
        <v>22</v>
      </c>
      <c r="G14" s="3" t="s">
        <v>7</v>
      </c>
      <c r="H14" s="30" t="s">
        <v>8</v>
      </c>
      <c r="I14" s="5" t="s">
        <v>7</v>
      </c>
      <c r="J14" s="3" t="s">
        <v>25</v>
      </c>
      <c r="K14" s="34" t="s">
        <v>6</v>
      </c>
      <c r="L14" s="9" t="s">
        <v>10</v>
      </c>
      <c r="M14" s="5" t="s">
        <v>10</v>
      </c>
      <c r="N14" s="5" t="s">
        <v>26</v>
      </c>
      <c r="O14" s="3" t="s">
        <v>7</v>
      </c>
      <c r="P14" s="30" t="s">
        <v>8</v>
      </c>
      <c r="Q14" s="3" t="s">
        <v>11</v>
      </c>
      <c r="R14" s="3" t="s">
        <v>13</v>
      </c>
      <c r="S14" s="5" t="s">
        <v>15</v>
      </c>
      <c r="T14" s="30" t="s">
        <v>17</v>
      </c>
      <c r="U14" s="30" t="s">
        <v>18</v>
      </c>
      <c r="V14" s="30" t="s">
        <v>19</v>
      </c>
    </row>
    <row r="15" spans="1:22" ht="62.25" thickBot="1" x14ac:dyDescent="0.3">
      <c r="A15" s="33"/>
      <c r="B15" s="4" t="s">
        <v>7</v>
      </c>
      <c r="C15" s="4" t="s">
        <v>9</v>
      </c>
      <c r="D15" s="31"/>
      <c r="E15" s="4" t="s">
        <v>7</v>
      </c>
      <c r="F15" s="4" t="s">
        <v>7</v>
      </c>
      <c r="G15" s="4" t="s">
        <v>9</v>
      </c>
      <c r="H15" s="31"/>
      <c r="I15" s="6" t="s">
        <v>9</v>
      </c>
      <c r="J15" s="4"/>
      <c r="K15" s="35"/>
      <c r="L15" s="10" t="s">
        <v>23</v>
      </c>
      <c r="M15" s="6" t="s">
        <v>24</v>
      </c>
      <c r="N15" s="6" t="s">
        <v>7</v>
      </c>
      <c r="O15" s="4" t="s">
        <v>9</v>
      </c>
      <c r="P15" s="31"/>
      <c r="Q15" s="4" t="s">
        <v>12</v>
      </c>
      <c r="R15" s="4" t="s">
        <v>14</v>
      </c>
      <c r="S15" s="6" t="s">
        <v>16</v>
      </c>
      <c r="T15" s="31"/>
      <c r="U15" s="31"/>
      <c r="V15" s="31"/>
    </row>
    <row r="16" spans="1:22" ht="15.75" thickBot="1" x14ac:dyDescent="0.3">
      <c r="A16" s="7">
        <v>2017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2187.4499999999998</v>
      </c>
      <c r="T16" s="11">
        <v>39.43</v>
      </c>
      <c r="U16" s="11">
        <v>1.55</v>
      </c>
      <c r="V16" s="11">
        <f>SUM(B16:U16)</f>
        <v>2228.4299999999998</v>
      </c>
    </row>
    <row r="17" spans="1:22" ht="15.75" thickBot="1" x14ac:dyDescent="0.3">
      <c r="A17" s="7">
        <v>2018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7.0360358415387472</v>
      </c>
      <c r="I17" s="11">
        <v>-3.7249871747260421</v>
      </c>
      <c r="J17" s="11">
        <v>-8.4230341430441769</v>
      </c>
      <c r="K17" s="12">
        <v>0</v>
      </c>
      <c r="L17" s="11">
        <v>0</v>
      </c>
      <c r="M17" s="11">
        <v>4.1656437868046003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2068.48</v>
      </c>
      <c r="T17" s="11">
        <v>28.189999999999998</v>
      </c>
      <c r="U17" s="11">
        <v>1.4</v>
      </c>
      <c r="V17" s="11">
        <f t="shared" ref="V17:V60" si="0">SUM(B17:U17)</f>
        <v>2097.1236583105733</v>
      </c>
    </row>
    <row r="18" spans="1:22" ht="15.75" thickBot="1" x14ac:dyDescent="0.3">
      <c r="A18" s="7">
        <v>2019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-1.8319284421484507</v>
      </c>
      <c r="J18" s="11">
        <v>-34.780859980819038</v>
      </c>
      <c r="K18" s="12">
        <v>0</v>
      </c>
      <c r="L18" s="11">
        <v>0</v>
      </c>
      <c r="M18" s="11">
        <v>48.65889868270807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2380.1</v>
      </c>
      <c r="T18" s="11">
        <v>34.849999999999994</v>
      </c>
      <c r="U18" s="11">
        <v>1.1299999999999999</v>
      </c>
      <c r="V18" s="11">
        <f t="shared" si="0"/>
        <v>2428.1261102597405</v>
      </c>
    </row>
    <row r="19" spans="1:22" ht="15.75" thickBot="1" x14ac:dyDescent="0.3">
      <c r="A19" s="7">
        <v>2020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-1.8319284421484507</v>
      </c>
      <c r="J19" s="11">
        <v>-31.952345227763807</v>
      </c>
      <c r="K19" s="12">
        <v>0</v>
      </c>
      <c r="L19" s="11">
        <v>0</v>
      </c>
      <c r="M19" s="11">
        <v>46.69280605467474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2353.23</v>
      </c>
      <c r="T19" s="11">
        <v>34.78</v>
      </c>
      <c r="U19" s="11">
        <v>0.94</v>
      </c>
      <c r="V19" s="11">
        <f t="shared" si="0"/>
        <v>2401.8585323847628</v>
      </c>
    </row>
    <row r="20" spans="1:22" ht="15.75" thickBot="1" x14ac:dyDescent="0.3">
      <c r="A20" s="7">
        <v>2021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-4.1600700826327044</v>
      </c>
      <c r="J20" s="11">
        <v>1.5922332642579422</v>
      </c>
      <c r="K20" s="12">
        <v>0</v>
      </c>
      <c r="L20" s="11">
        <v>0</v>
      </c>
      <c r="M20" s="11">
        <v>44.851914699636467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2541.04</v>
      </c>
      <c r="T20" s="11">
        <v>32.629999999999995</v>
      </c>
      <c r="U20" s="11">
        <v>0.9</v>
      </c>
      <c r="V20" s="11">
        <f t="shared" si="0"/>
        <v>2616.8540778812617</v>
      </c>
    </row>
    <row r="21" spans="1:22" ht="15.75" thickBot="1" x14ac:dyDescent="0.3">
      <c r="A21" s="7">
        <v>2022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-3.9768772384178597</v>
      </c>
      <c r="J21" s="11">
        <v>1.9836562244557499</v>
      </c>
      <c r="K21" s="12">
        <v>0</v>
      </c>
      <c r="L21" s="11">
        <v>0</v>
      </c>
      <c r="M21" s="11">
        <v>43.123583235513458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2415.3200000000002</v>
      </c>
      <c r="T21" s="11">
        <v>31.96</v>
      </c>
      <c r="U21" s="11">
        <v>0.89</v>
      </c>
      <c r="V21" s="11">
        <f t="shared" si="0"/>
        <v>2489.3003622215515</v>
      </c>
    </row>
    <row r="22" spans="1:22" ht="15.75" thickBot="1" x14ac:dyDescent="0.3">
      <c r="A22" s="7">
        <v>2023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-3.7936843942030145</v>
      </c>
      <c r="J22" s="11">
        <v>2.7995532705956938</v>
      </c>
      <c r="K22" s="12">
        <v>0</v>
      </c>
      <c r="L22" s="11">
        <v>0</v>
      </c>
      <c r="M22" s="11">
        <v>41.497415680934154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2572.2600000000002</v>
      </c>
      <c r="T22" s="11">
        <v>32.99</v>
      </c>
      <c r="U22" s="11">
        <v>0.89</v>
      </c>
      <c r="V22" s="11">
        <f t="shared" si="0"/>
        <v>2646.6432845573268</v>
      </c>
    </row>
    <row r="23" spans="1:22" ht="15.75" thickBot="1" x14ac:dyDescent="0.3">
      <c r="A23" s="7">
        <v>2024</v>
      </c>
      <c r="B23" s="11">
        <v>105.08868434066534</v>
      </c>
      <c r="C23" s="11">
        <v>0</v>
      </c>
      <c r="D23" s="11">
        <v>6.5974859716652841</v>
      </c>
      <c r="E23" s="11">
        <v>0</v>
      </c>
      <c r="F23" s="11">
        <v>0</v>
      </c>
      <c r="G23" s="11">
        <v>0</v>
      </c>
      <c r="H23" s="11">
        <v>0</v>
      </c>
      <c r="I23" s="11">
        <v>-3.6104915499881693</v>
      </c>
      <c r="J23" s="11">
        <v>3.178941322098821</v>
      </c>
      <c r="K23" s="12">
        <v>0</v>
      </c>
      <c r="L23" s="11">
        <v>0</v>
      </c>
      <c r="M23" s="11">
        <v>39.942803439998123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2706.63</v>
      </c>
      <c r="T23" s="11">
        <v>32.26</v>
      </c>
      <c r="U23" s="11">
        <v>0.84</v>
      </c>
      <c r="V23" s="11">
        <f t="shared" si="0"/>
        <v>2890.9274235244397</v>
      </c>
    </row>
    <row r="24" spans="1:22" ht="15.75" thickBot="1" x14ac:dyDescent="0.3">
      <c r="A24" s="7">
        <v>2025</v>
      </c>
      <c r="B24" s="11">
        <v>164.06669318514125</v>
      </c>
      <c r="C24" s="11">
        <v>0</v>
      </c>
      <c r="D24" s="11">
        <v>8.4476802803963338</v>
      </c>
      <c r="E24" s="11">
        <v>0</v>
      </c>
      <c r="F24" s="11">
        <v>0</v>
      </c>
      <c r="G24" s="11">
        <v>0</v>
      </c>
      <c r="H24" s="11">
        <v>0</v>
      </c>
      <c r="I24" s="11">
        <v>-3.4272987057733242</v>
      </c>
      <c r="J24" s="11">
        <v>3.6090354998448384</v>
      </c>
      <c r="K24" s="12">
        <v>0</v>
      </c>
      <c r="L24" s="11">
        <v>0</v>
      </c>
      <c r="M24" s="11">
        <v>38.411177163028782</v>
      </c>
      <c r="N24" s="11">
        <v>0</v>
      </c>
      <c r="O24" s="11">
        <v>0</v>
      </c>
      <c r="P24" s="11">
        <v>0</v>
      </c>
      <c r="Q24" s="11">
        <v>36.883879455029039</v>
      </c>
      <c r="R24" s="11">
        <v>0</v>
      </c>
      <c r="S24" s="11">
        <v>2831.14</v>
      </c>
      <c r="T24" s="11">
        <v>35.479999999999997</v>
      </c>
      <c r="U24" s="11">
        <v>0.82</v>
      </c>
      <c r="V24" s="11">
        <f t="shared" si="0"/>
        <v>3115.4311668776668</v>
      </c>
    </row>
    <row r="25" spans="1:22" ht="15.75" thickBot="1" x14ac:dyDescent="0.3">
      <c r="A25" s="7">
        <v>2026</v>
      </c>
      <c r="B25" s="11">
        <v>158.47645718431525</v>
      </c>
      <c r="C25" s="11">
        <v>0</v>
      </c>
      <c r="D25" s="11">
        <v>6.8235980906209797</v>
      </c>
      <c r="E25" s="11">
        <v>0</v>
      </c>
      <c r="F25" s="11">
        <v>0</v>
      </c>
      <c r="G25" s="11">
        <v>0</v>
      </c>
      <c r="H25" s="11">
        <v>0</v>
      </c>
      <c r="I25" s="11">
        <v>-3.2441058615584795</v>
      </c>
      <c r="J25" s="11">
        <v>7.5405134911624625</v>
      </c>
      <c r="K25" s="12">
        <v>0</v>
      </c>
      <c r="L25" s="11">
        <v>0</v>
      </c>
      <c r="M25" s="11">
        <v>36.879002050703747</v>
      </c>
      <c r="N25" s="11">
        <v>0</v>
      </c>
      <c r="O25" s="11">
        <v>0</v>
      </c>
      <c r="P25" s="11">
        <v>0</v>
      </c>
      <c r="Q25" s="11">
        <v>55.786867675731415</v>
      </c>
      <c r="R25" s="11">
        <v>0</v>
      </c>
      <c r="S25" s="11">
        <v>2982.45</v>
      </c>
      <c r="T25" s="11">
        <v>37.21</v>
      </c>
      <c r="U25" s="11">
        <v>0.81</v>
      </c>
      <c r="V25" s="11">
        <f t="shared" si="0"/>
        <v>3282.7323326309752</v>
      </c>
    </row>
    <row r="26" spans="1:22" ht="15.75" thickBot="1" x14ac:dyDescent="0.3">
      <c r="A26" s="7">
        <v>2027</v>
      </c>
      <c r="B26" s="11">
        <v>153.1210071602766</v>
      </c>
      <c r="C26" s="11">
        <v>6.8388428486571513</v>
      </c>
      <c r="D26" s="11">
        <v>6.8687922200409401</v>
      </c>
      <c r="E26" s="11">
        <v>0</v>
      </c>
      <c r="F26" s="11">
        <v>0</v>
      </c>
      <c r="G26" s="11">
        <v>0</v>
      </c>
      <c r="H26" s="11">
        <v>0</v>
      </c>
      <c r="I26" s="11">
        <v>-3.0609130173436343</v>
      </c>
      <c r="J26" s="11">
        <v>15.388878792420648</v>
      </c>
      <c r="K26" s="12">
        <v>0</v>
      </c>
      <c r="L26" s="11">
        <v>0</v>
      </c>
      <c r="M26" s="11">
        <v>35.346947406718812</v>
      </c>
      <c r="N26" s="11">
        <v>1.3362998256497172</v>
      </c>
      <c r="O26" s="11">
        <v>0</v>
      </c>
      <c r="P26" s="11">
        <v>0</v>
      </c>
      <c r="Q26" s="11">
        <v>55.786867675731415</v>
      </c>
      <c r="R26" s="11">
        <v>13.494577535537715</v>
      </c>
      <c r="S26" s="11">
        <v>3106.63</v>
      </c>
      <c r="T26" s="11">
        <v>40.29</v>
      </c>
      <c r="U26" s="11">
        <v>0.83</v>
      </c>
      <c r="V26" s="11">
        <f t="shared" si="0"/>
        <v>3432.8713004476895</v>
      </c>
    </row>
    <row r="27" spans="1:22" ht="15.75" thickBot="1" x14ac:dyDescent="0.3">
      <c r="A27" s="7">
        <v>2028</v>
      </c>
      <c r="B27" s="11">
        <v>147.98276796313118</v>
      </c>
      <c r="C27" s="11">
        <v>6.2496260813563209</v>
      </c>
      <c r="D27" s="11">
        <v>11.667237101838902</v>
      </c>
      <c r="E27" s="11">
        <v>0</v>
      </c>
      <c r="F27" s="11">
        <v>0</v>
      </c>
      <c r="G27" s="11">
        <v>0</v>
      </c>
      <c r="H27" s="11">
        <v>0</v>
      </c>
      <c r="I27" s="11">
        <v>-2.8777201731287887</v>
      </c>
      <c r="J27" s="11">
        <v>16.010773333033683</v>
      </c>
      <c r="K27" s="12">
        <v>149.81397445263511</v>
      </c>
      <c r="L27" s="11">
        <v>9.4957698409448863</v>
      </c>
      <c r="M27" s="11">
        <v>33.815076044155077</v>
      </c>
      <c r="N27" s="11">
        <v>5.2144905974138611</v>
      </c>
      <c r="O27" s="11">
        <v>0</v>
      </c>
      <c r="P27" s="11">
        <v>4.6592617995899328</v>
      </c>
      <c r="Q27" s="11">
        <v>55.786867675731415</v>
      </c>
      <c r="R27" s="11">
        <v>0</v>
      </c>
      <c r="S27" s="11">
        <v>3204.58</v>
      </c>
      <c r="T27" s="11">
        <v>45.44</v>
      </c>
      <c r="U27" s="11">
        <v>118.8</v>
      </c>
      <c r="V27" s="11">
        <f t="shared" si="0"/>
        <v>3806.6381247167019</v>
      </c>
    </row>
    <row r="28" spans="1:22" ht="15.75" thickBot="1" x14ac:dyDescent="0.3">
      <c r="A28" s="7">
        <v>2029</v>
      </c>
      <c r="B28" s="11">
        <v>143.04551637759258</v>
      </c>
      <c r="C28" s="11">
        <v>7.1188355589649017</v>
      </c>
      <c r="D28" s="11">
        <v>9.515677113024493</v>
      </c>
      <c r="E28" s="11">
        <v>0</v>
      </c>
      <c r="F28" s="11">
        <v>0</v>
      </c>
      <c r="G28" s="11">
        <v>0</v>
      </c>
      <c r="H28" s="11">
        <v>0</v>
      </c>
      <c r="I28" s="11">
        <v>-2.6945273289139435</v>
      </c>
      <c r="J28" s="11">
        <v>14.789879860803431</v>
      </c>
      <c r="K28" s="12">
        <v>227.28303424248341</v>
      </c>
      <c r="L28" s="11">
        <v>14.395093060971584</v>
      </c>
      <c r="M28" s="11">
        <v>32.283376677084959</v>
      </c>
      <c r="N28" s="11">
        <v>5.0197769719983443</v>
      </c>
      <c r="O28" s="11">
        <v>-4.4408920985006262E-16</v>
      </c>
      <c r="P28" s="11">
        <v>5.0622087633073658</v>
      </c>
      <c r="Q28" s="11">
        <v>137.21267087317071</v>
      </c>
      <c r="R28" s="11">
        <v>0</v>
      </c>
      <c r="S28" s="11">
        <v>3359.58</v>
      </c>
      <c r="T28" s="11">
        <v>49.64</v>
      </c>
      <c r="U28" s="11">
        <v>142.71</v>
      </c>
      <c r="V28" s="11">
        <f t="shared" si="0"/>
        <v>4144.9615421704875</v>
      </c>
    </row>
    <row r="29" spans="1:22" ht="15.75" thickBot="1" x14ac:dyDescent="0.3">
      <c r="A29" s="7">
        <v>2030</v>
      </c>
      <c r="B29" s="11">
        <v>138.2941558005466</v>
      </c>
      <c r="C29" s="11">
        <v>8.4098333276130148</v>
      </c>
      <c r="D29" s="11">
        <v>7.5989829282473806</v>
      </c>
      <c r="E29" s="11">
        <v>0</v>
      </c>
      <c r="F29" s="11">
        <v>0</v>
      </c>
      <c r="G29" s="11">
        <v>0</v>
      </c>
      <c r="H29" s="11">
        <v>0</v>
      </c>
      <c r="I29" s="11">
        <v>-2.5113344846990984</v>
      </c>
      <c r="J29" s="11">
        <v>13.525623908384857</v>
      </c>
      <c r="K29" s="12">
        <v>219.42519932576658</v>
      </c>
      <c r="L29" s="11">
        <v>13.808525336992737</v>
      </c>
      <c r="M29" s="11">
        <v>30.751994362871773</v>
      </c>
      <c r="N29" s="11">
        <v>4.8324159704642771</v>
      </c>
      <c r="O29" s="11">
        <v>0</v>
      </c>
      <c r="P29" s="11">
        <v>5.1982640686386858</v>
      </c>
      <c r="Q29" s="11">
        <v>158.07803294251451</v>
      </c>
      <c r="R29" s="11">
        <v>8.0781209257127404</v>
      </c>
      <c r="S29" s="11">
        <v>3537.35</v>
      </c>
      <c r="T29" s="11">
        <v>50</v>
      </c>
      <c r="U29" s="11">
        <v>255.32</v>
      </c>
      <c r="V29" s="11">
        <f t="shared" si="0"/>
        <v>4448.1598144130539</v>
      </c>
    </row>
    <row r="30" spans="1:22" ht="15.75" thickBot="1" x14ac:dyDescent="0.3">
      <c r="A30" s="7">
        <v>2031</v>
      </c>
      <c r="B30" s="11">
        <v>133.7147162410522</v>
      </c>
      <c r="C30" s="11">
        <v>8.5104492154136331</v>
      </c>
      <c r="D30" s="11">
        <v>8.7635284942220082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-18.235182873650562</v>
      </c>
      <c r="K30" s="12">
        <v>211.90384595173748</v>
      </c>
      <c r="L30" s="11">
        <v>13.25901675684333</v>
      </c>
      <c r="M30" s="11">
        <v>29.220731929721918</v>
      </c>
      <c r="N30" s="11">
        <v>4.6518634327147623</v>
      </c>
      <c r="O30" s="11">
        <v>8.9285939823959453</v>
      </c>
      <c r="P30" s="11">
        <v>8.2001691337988944</v>
      </c>
      <c r="Q30" s="11">
        <v>158.07803294251451</v>
      </c>
      <c r="R30" s="11">
        <v>0</v>
      </c>
      <c r="S30" s="11">
        <v>3591.67</v>
      </c>
      <c r="T30" s="11">
        <v>59.040000000000006</v>
      </c>
      <c r="U30" s="11">
        <v>336.44</v>
      </c>
      <c r="V30" s="11">
        <f t="shared" si="0"/>
        <v>4554.1457652067638</v>
      </c>
    </row>
    <row r="31" spans="1:22" ht="15.75" thickBot="1" x14ac:dyDescent="0.3">
      <c r="A31" s="7">
        <v>2032</v>
      </c>
      <c r="B31" s="11">
        <v>129.23126403867039</v>
      </c>
      <c r="C31" s="11">
        <v>8.3710405555980216</v>
      </c>
      <c r="D31" s="11">
        <v>7.8639229390487442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-14.998765467707994</v>
      </c>
      <c r="K31" s="12">
        <v>204.69378644253672</v>
      </c>
      <c r="L31" s="11">
        <v>12.742861406140404</v>
      </c>
      <c r="M31" s="11">
        <v>27.689498885944555</v>
      </c>
      <c r="N31" s="11">
        <v>4.4776110511521994</v>
      </c>
      <c r="O31" s="11">
        <v>8.506584780649554</v>
      </c>
      <c r="P31" s="11">
        <v>5.1914365961309441</v>
      </c>
      <c r="Q31" s="11">
        <v>158.07803294251451</v>
      </c>
      <c r="R31" s="11">
        <v>0</v>
      </c>
      <c r="S31" s="11">
        <v>3563.38</v>
      </c>
      <c r="T31" s="11">
        <v>63.32</v>
      </c>
      <c r="U31" s="11">
        <v>420.2</v>
      </c>
      <c r="V31" s="11">
        <f t="shared" si="0"/>
        <v>4598.7472741706779</v>
      </c>
    </row>
    <row r="32" spans="1:22" ht="15.75" thickBot="1" x14ac:dyDescent="0.3">
      <c r="A32" s="7">
        <v>2033</v>
      </c>
      <c r="B32" s="11">
        <v>124.76155650479528</v>
      </c>
      <c r="C32" s="11">
        <v>13.682750045213789</v>
      </c>
      <c r="D32" s="11">
        <v>8.4302597106216872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-12.459885106813209</v>
      </c>
      <c r="K32" s="12">
        <v>316.9590535257384</v>
      </c>
      <c r="L32" s="11">
        <v>19.736028491092949</v>
      </c>
      <c r="M32" s="11">
        <v>26.363485338577775</v>
      </c>
      <c r="N32" s="11">
        <v>4.3091993054545252</v>
      </c>
      <c r="O32" s="11">
        <v>10.61471734064178</v>
      </c>
      <c r="P32" s="11">
        <v>12.961190040755504</v>
      </c>
      <c r="Q32" s="11">
        <v>158.07803294251451</v>
      </c>
      <c r="R32" s="11">
        <v>0</v>
      </c>
      <c r="S32" s="11">
        <v>3805.37</v>
      </c>
      <c r="T32" s="11">
        <v>70.849999999999994</v>
      </c>
      <c r="U32" s="11">
        <v>574.96</v>
      </c>
      <c r="V32" s="11">
        <f t="shared" si="0"/>
        <v>5134.6163881385928</v>
      </c>
    </row>
    <row r="33" spans="1:22" ht="15.75" thickBot="1" x14ac:dyDescent="0.3">
      <c r="A33" s="7">
        <v>2034</v>
      </c>
      <c r="B33" s="11">
        <v>120.2918489709202</v>
      </c>
      <c r="C33" s="11">
        <v>13.090389771321071</v>
      </c>
      <c r="D33" s="11">
        <v>16.694797342078889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-10.802365986206881</v>
      </c>
      <c r="K33" s="12">
        <v>458.23452660159569</v>
      </c>
      <c r="L33" s="11">
        <v>28.552981271497863</v>
      </c>
      <c r="M33" s="11">
        <v>25.448301284462694</v>
      </c>
      <c r="N33" s="11">
        <v>4.1461742327409512</v>
      </c>
      <c r="O33" s="11">
        <v>12.609322427538579</v>
      </c>
      <c r="P33" s="11">
        <v>16.180535674944291</v>
      </c>
      <c r="Q33" s="11">
        <v>158.07803294251451</v>
      </c>
      <c r="R33" s="11">
        <v>0</v>
      </c>
      <c r="S33" s="11">
        <v>3953.48</v>
      </c>
      <c r="T33" s="11">
        <v>70.599999999999994</v>
      </c>
      <c r="U33" s="11">
        <v>727.3</v>
      </c>
      <c r="V33" s="11">
        <f t="shared" si="0"/>
        <v>5593.9045445334086</v>
      </c>
    </row>
    <row r="34" spans="1:22" ht="15.75" thickBot="1" x14ac:dyDescent="0.3">
      <c r="A34" s="7">
        <v>2035</v>
      </c>
      <c r="B34" s="11">
        <v>115.82214143704513</v>
      </c>
      <c r="C34" s="11">
        <v>18.617822412441811</v>
      </c>
      <c r="D34" s="11">
        <v>10.930034959883525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-8.249280473126829</v>
      </c>
      <c r="K34" s="12">
        <v>578.67876736597179</v>
      </c>
      <c r="L34" s="11">
        <v>35.984204826878603</v>
      </c>
      <c r="M34" s="11">
        <v>24.738265232194337</v>
      </c>
      <c r="N34" s="11">
        <v>3.9861534050362324</v>
      </c>
      <c r="O34" s="11">
        <v>19.56577105792887</v>
      </c>
      <c r="P34" s="11">
        <v>18.962841609153468</v>
      </c>
      <c r="Q34" s="11">
        <v>158.07803294251451</v>
      </c>
      <c r="R34" s="11">
        <v>0</v>
      </c>
      <c r="S34" s="11">
        <v>4136.6000000000004</v>
      </c>
      <c r="T34" s="11">
        <v>70.150000000000006</v>
      </c>
      <c r="U34" s="11">
        <v>894.11</v>
      </c>
      <c r="V34" s="11">
        <f t="shared" si="0"/>
        <v>6077.9747547759207</v>
      </c>
    </row>
    <row r="35" spans="1:22" ht="15.75" thickBot="1" x14ac:dyDescent="0.3">
      <c r="A35" s="7">
        <v>2036</v>
      </c>
      <c r="B35" s="11">
        <v>111.35243390317005</v>
      </c>
      <c r="C35" s="11">
        <v>24.038598792614305</v>
      </c>
      <c r="D35" s="11">
        <v>10.924204792223073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-6.0923463240494824</v>
      </c>
      <c r="K35" s="12">
        <v>789.02457758242531</v>
      </c>
      <c r="L35" s="11">
        <v>49.009522710573144</v>
      </c>
      <c r="M35" s="11">
        <v>24.028542121845497</v>
      </c>
      <c r="N35" s="11">
        <v>3.8265781943797661</v>
      </c>
      <c r="O35" s="11">
        <v>25.733454003937258</v>
      </c>
      <c r="P35" s="11">
        <v>24.317400588339851</v>
      </c>
      <c r="Q35" s="11">
        <v>158.07803294251451</v>
      </c>
      <c r="R35" s="11">
        <v>0</v>
      </c>
      <c r="S35" s="11">
        <v>4488.83</v>
      </c>
      <c r="T35" s="11">
        <v>64.42</v>
      </c>
      <c r="U35" s="11">
        <v>1095.52</v>
      </c>
      <c r="V35" s="11">
        <f t="shared" si="0"/>
        <v>6863.0109993079732</v>
      </c>
    </row>
    <row r="36" spans="1:22" ht="15.75" thickBot="1" x14ac:dyDescent="0.3">
      <c r="A36" s="7">
        <v>2037</v>
      </c>
      <c r="B36" s="11">
        <v>106.88272636929496</v>
      </c>
      <c r="C36" s="11">
        <v>24.154870030850841</v>
      </c>
      <c r="D36" s="11">
        <v>10.372991599746227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-5.5489701065216979</v>
      </c>
      <c r="K36" s="12">
        <v>861.82249718404842</v>
      </c>
      <c r="L36" s="11">
        <v>53.369201383646285</v>
      </c>
      <c r="M36" s="11">
        <v>23.319112598816378</v>
      </c>
      <c r="N36" s="11">
        <v>3.6670081710377365</v>
      </c>
      <c r="O36" s="11">
        <v>45.216805837884607</v>
      </c>
      <c r="P36" s="11">
        <v>25.570889173245867</v>
      </c>
      <c r="Q36" s="11">
        <v>158.07803294251451</v>
      </c>
      <c r="R36" s="11">
        <v>0</v>
      </c>
      <c r="S36" s="11">
        <v>4621.74</v>
      </c>
      <c r="T36" s="11">
        <v>64.900000000000006</v>
      </c>
      <c r="U36" s="11">
        <v>1237.2</v>
      </c>
      <c r="V36" s="11">
        <f t="shared" si="0"/>
        <v>7230.7451651845631</v>
      </c>
    </row>
    <row r="37" spans="1:22" ht="15.75" thickBot="1" x14ac:dyDescent="0.3">
      <c r="A37" s="7">
        <v>2038</v>
      </c>
      <c r="B37" s="11">
        <v>102.41301883541988</v>
      </c>
      <c r="C37" s="11">
        <v>25.559826134844599</v>
      </c>
      <c r="D37" s="11">
        <v>8.820029572739692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-4.9573014806853939</v>
      </c>
      <c r="K37" s="12">
        <v>927.24485700571711</v>
      </c>
      <c r="L37" s="11">
        <v>57.187426068889529</v>
      </c>
      <c r="M37" s="11">
        <v>22.609884971328835</v>
      </c>
      <c r="N37" s="11">
        <v>3.507447745223697</v>
      </c>
      <c r="O37" s="11">
        <v>57.654056772155727</v>
      </c>
      <c r="P37" s="11">
        <v>30.372486992031469</v>
      </c>
      <c r="Q37" s="11">
        <v>158.07803294251451</v>
      </c>
      <c r="R37" s="11">
        <v>0</v>
      </c>
      <c r="S37" s="11">
        <v>4783.1000000000004</v>
      </c>
      <c r="T37" s="11">
        <v>66.17</v>
      </c>
      <c r="U37" s="11">
        <v>1409.18</v>
      </c>
      <c r="V37" s="11">
        <f t="shared" si="0"/>
        <v>7646.9397655601806</v>
      </c>
    </row>
    <row r="38" spans="1:22" ht="15.75" thickBot="1" x14ac:dyDescent="0.3">
      <c r="A38" s="7">
        <v>2039</v>
      </c>
      <c r="B38" s="11">
        <v>97.943311301544782</v>
      </c>
      <c r="C38" s="11">
        <v>26.095760080695879</v>
      </c>
      <c r="D38" s="11">
        <v>11.412384674310971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-4.1666965513464369</v>
      </c>
      <c r="K38" s="12">
        <v>947.60111133561531</v>
      </c>
      <c r="L38" s="11">
        <v>58.214056959124562</v>
      </c>
      <c r="M38" s="11">
        <v>21.900703789774031</v>
      </c>
      <c r="N38" s="11">
        <v>3.3479144537356214</v>
      </c>
      <c r="O38" s="11">
        <v>68.983733853366545</v>
      </c>
      <c r="P38" s="11">
        <v>47.649402653277754</v>
      </c>
      <c r="Q38" s="11">
        <v>158.07803294251451</v>
      </c>
      <c r="R38" s="11">
        <v>0</v>
      </c>
      <c r="S38" s="11">
        <v>4949.8999999999996</v>
      </c>
      <c r="T38" s="11">
        <v>68.459999999999994</v>
      </c>
      <c r="U38" s="11">
        <v>1597.22</v>
      </c>
      <c r="V38" s="11">
        <f t="shared" si="0"/>
        <v>8052.6397154926135</v>
      </c>
    </row>
    <row r="39" spans="1:22" ht="15.75" thickBot="1" x14ac:dyDescent="0.3">
      <c r="A39" s="7">
        <v>2040</v>
      </c>
      <c r="B39" s="11">
        <v>93.473603767669687</v>
      </c>
      <c r="C39" s="11">
        <v>26.476449003324564</v>
      </c>
      <c r="D39" s="11">
        <v>14.238383766550713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-1.1944926032737551</v>
      </c>
      <c r="K39" s="12">
        <v>1014.7157660649519</v>
      </c>
      <c r="L39" s="11">
        <v>62.138534967646947</v>
      </c>
      <c r="M39" s="11">
        <v>21.191643663836096</v>
      </c>
      <c r="N39" s="11">
        <v>3.1884066183898372</v>
      </c>
      <c r="O39" s="11">
        <v>76.483336215944917</v>
      </c>
      <c r="P39" s="11">
        <v>36.925734049749849</v>
      </c>
      <c r="Q39" s="11">
        <v>158.07803294251451</v>
      </c>
      <c r="R39" s="11">
        <v>0</v>
      </c>
      <c r="S39" s="11">
        <v>5077.8900000000003</v>
      </c>
      <c r="T39" s="11">
        <v>69.28</v>
      </c>
      <c r="U39" s="11">
        <v>1790.23</v>
      </c>
      <c r="V39" s="11">
        <f t="shared" si="0"/>
        <v>8443.1153984573048</v>
      </c>
    </row>
    <row r="40" spans="1:22" ht="15.75" thickBot="1" x14ac:dyDescent="0.3">
      <c r="A40" s="7">
        <v>2041</v>
      </c>
      <c r="B40" s="11">
        <v>89.00389623379462</v>
      </c>
      <c r="C40" s="11">
        <v>27.005308357144347</v>
      </c>
      <c r="D40" s="11">
        <v>10.455312910657675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-0.79353455235371151</v>
      </c>
      <c r="K40" s="12">
        <v>1034.4361421765932</v>
      </c>
      <c r="L40" s="11">
        <v>63.102941907128958</v>
      </c>
      <c r="M40" s="11">
        <v>20.482772487816924</v>
      </c>
      <c r="N40" s="11">
        <v>3.0289162888465491</v>
      </c>
      <c r="O40" s="11">
        <v>92.586573282352859</v>
      </c>
      <c r="P40" s="11">
        <v>47.199471001362859</v>
      </c>
      <c r="Q40" s="11">
        <v>158.07803294251451</v>
      </c>
      <c r="R40" s="11">
        <v>0</v>
      </c>
      <c r="S40" s="11">
        <v>5243.02</v>
      </c>
      <c r="T40" s="11">
        <v>70.14</v>
      </c>
      <c r="U40" s="11">
        <v>1960.74</v>
      </c>
      <c r="V40" s="11">
        <f t="shared" si="0"/>
        <v>8818.4858330358602</v>
      </c>
    </row>
    <row r="41" spans="1:22" ht="15.75" thickBot="1" x14ac:dyDescent="0.3">
      <c r="A41" s="7">
        <v>2042</v>
      </c>
      <c r="B41" s="11">
        <v>84.53418869991954</v>
      </c>
      <c r="C41" s="11">
        <v>32.715483675122769</v>
      </c>
      <c r="D41" s="11">
        <v>17.807460642978803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-0.75768629408515753</v>
      </c>
      <c r="K41" s="12">
        <v>1103.1011869526631</v>
      </c>
      <c r="L41" s="11">
        <v>67.083213895539501</v>
      </c>
      <c r="M41" s="11">
        <v>19.774088598724482</v>
      </c>
      <c r="N41" s="11">
        <v>2.8694299865012818</v>
      </c>
      <c r="O41" s="11">
        <v>109.55926536807179</v>
      </c>
      <c r="P41" s="11">
        <v>44.05725753627096</v>
      </c>
      <c r="Q41" s="11">
        <v>158.07803294251451</v>
      </c>
      <c r="R41" s="11">
        <v>0</v>
      </c>
      <c r="S41" s="11">
        <v>5436.91</v>
      </c>
      <c r="T41" s="11">
        <v>69.95</v>
      </c>
      <c r="U41" s="11">
        <v>2147.23</v>
      </c>
      <c r="V41" s="11">
        <f t="shared" si="0"/>
        <v>9292.9119220042212</v>
      </c>
    </row>
    <row r="42" spans="1:22" ht="15.75" thickBot="1" x14ac:dyDescent="0.3">
      <c r="A42" s="7">
        <v>2043</v>
      </c>
      <c r="B42" s="11">
        <v>80.064481166044459</v>
      </c>
      <c r="C42" s="11">
        <v>31.447013256147457</v>
      </c>
      <c r="D42" s="11">
        <v>9.9851939880768228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-0.72307115504944719</v>
      </c>
      <c r="K42" s="12">
        <v>1229.5595491960628</v>
      </c>
      <c r="L42" s="11">
        <v>74.751341224129817</v>
      </c>
      <c r="M42" s="11">
        <v>19.065596843553045</v>
      </c>
      <c r="N42" s="11">
        <v>2.7099541805528307</v>
      </c>
      <c r="O42" s="11">
        <v>138.45221747165914</v>
      </c>
      <c r="P42" s="11">
        <v>52.069491725181805</v>
      </c>
      <c r="Q42" s="11">
        <v>158.07803294251451</v>
      </c>
      <c r="R42" s="11">
        <v>0</v>
      </c>
      <c r="S42" s="11">
        <v>5729.83</v>
      </c>
      <c r="T42" s="11">
        <v>68.31</v>
      </c>
      <c r="U42" s="11">
        <v>2422.91</v>
      </c>
      <c r="V42" s="11">
        <f t="shared" si="0"/>
        <v>10016.509800838874</v>
      </c>
    </row>
    <row r="43" spans="1:22" ht="15.75" thickBot="1" x14ac:dyDescent="0.3">
      <c r="A43" s="7">
        <v>2044</v>
      </c>
      <c r="B43" s="11">
        <v>76.09746798362066</v>
      </c>
      <c r="C43" s="11">
        <v>37.332193635839204</v>
      </c>
      <c r="D43" s="11">
        <v>11.764829876868554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-0.68829073264100216</v>
      </c>
      <c r="K43" s="12">
        <v>1355.112241862236</v>
      </c>
      <c r="L43" s="11">
        <v>82.422699235997484</v>
      </c>
      <c r="M43" s="11">
        <v>18.35730219473735</v>
      </c>
      <c r="N43" s="11">
        <v>2.5504947579278245</v>
      </c>
      <c r="O43" s="11">
        <v>157.63086986318802</v>
      </c>
      <c r="P43" s="11">
        <v>56.256783883347616</v>
      </c>
      <c r="Q43" s="11">
        <v>158.07803294251451</v>
      </c>
      <c r="R43" s="11">
        <v>0</v>
      </c>
      <c r="S43" s="11">
        <v>5953.19</v>
      </c>
      <c r="T43" s="11">
        <v>67.83</v>
      </c>
      <c r="U43" s="11">
        <v>2673.36</v>
      </c>
      <c r="V43" s="11">
        <f t="shared" si="0"/>
        <v>10649.294625503637</v>
      </c>
    </row>
    <row r="44" spans="1:22" ht="15.75" thickBot="1" x14ac:dyDescent="0.3">
      <c r="A44" s="7">
        <v>2045</v>
      </c>
      <c r="B44" s="11">
        <v>73.135618181664952</v>
      </c>
      <c r="C44" s="11">
        <v>35.878225489722134</v>
      </c>
      <c r="D44" s="11">
        <v>20.602082981583319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-0.60918924697414023</v>
      </c>
      <c r="K44" s="12">
        <v>1366.5099243680761</v>
      </c>
      <c r="L44" s="11">
        <v>82.939889028751566</v>
      </c>
      <c r="M44" s="11">
        <v>17.649209753398935</v>
      </c>
      <c r="N44" s="11">
        <v>2.3910515744328338</v>
      </c>
      <c r="O44" s="11">
        <v>195.7946312569554</v>
      </c>
      <c r="P44" s="11">
        <v>64.430361923052544</v>
      </c>
      <c r="Q44" s="11">
        <v>158.07803294251451</v>
      </c>
      <c r="R44" s="11">
        <v>0</v>
      </c>
      <c r="S44" s="11">
        <v>6148.57</v>
      </c>
      <c r="T44" s="11">
        <v>70.03</v>
      </c>
      <c r="U44" s="11">
        <v>2918.97</v>
      </c>
      <c r="V44" s="11">
        <f t="shared" si="0"/>
        <v>11154.369838253178</v>
      </c>
    </row>
    <row r="45" spans="1:22" ht="15.75" thickBot="1" x14ac:dyDescent="0.3">
      <c r="A45" s="7">
        <v>2046</v>
      </c>
      <c r="B45" s="11">
        <v>70.676462731160541</v>
      </c>
      <c r="C45" s="11">
        <v>43.636612512902154</v>
      </c>
      <c r="D45" s="11">
        <v>11.065361266073277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-0.56678938619687724</v>
      </c>
      <c r="K45" s="12">
        <v>1431.8195866650653</v>
      </c>
      <c r="L45" s="11">
        <v>86.794026744429289</v>
      </c>
      <c r="M45" s="11">
        <v>16.941324752676632</v>
      </c>
      <c r="N45" s="11">
        <v>2.2316250503372927</v>
      </c>
      <c r="O45" s="11">
        <v>208.96765286055449</v>
      </c>
      <c r="P45" s="11">
        <v>64.495172423907945</v>
      </c>
      <c r="Q45" s="11">
        <v>158.07803294251451</v>
      </c>
      <c r="R45" s="11">
        <v>0</v>
      </c>
      <c r="S45" s="11">
        <v>6310.3</v>
      </c>
      <c r="T45" s="11">
        <v>69.75</v>
      </c>
      <c r="U45" s="11">
        <v>3165.15</v>
      </c>
      <c r="V45" s="11">
        <f t="shared" si="0"/>
        <v>11639.339068563424</v>
      </c>
    </row>
    <row r="46" spans="1:22" ht="15.75" thickBot="1" x14ac:dyDescent="0.3">
      <c r="A46" s="7">
        <v>2047</v>
      </c>
      <c r="B46" s="11">
        <v>68.217307280656144</v>
      </c>
      <c r="C46" s="11">
        <v>42.331661199595047</v>
      </c>
      <c r="D46" s="11">
        <v>12.533059946466569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-0.46180266477782622</v>
      </c>
      <c r="K46" s="12">
        <v>1441.8914268755275</v>
      </c>
      <c r="L46" s="11">
        <v>87.203910251517328</v>
      </c>
      <c r="M46" s="11">
        <v>16.233652561143128</v>
      </c>
      <c r="N46" s="11">
        <v>2.0879357703604309</v>
      </c>
      <c r="O46" s="11">
        <v>228.22588730651842</v>
      </c>
      <c r="P46" s="11">
        <v>91.477790059891547</v>
      </c>
      <c r="Q46" s="11">
        <v>158.07803294251451</v>
      </c>
      <c r="R46" s="11">
        <v>0</v>
      </c>
      <c r="S46" s="11">
        <v>6493.12</v>
      </c>
      <c r="T46" s="11">
        <v>71.819999999999993</v>
      </c>
      <c r="U46" s="11">
        <v>3443.8</v>
      </c>
      <c r="V46" s="11">
        <f t="shared" si="0"/>
        <v>12156.558861529411</v>
      </c>
    </row>
    <row r="47" spans="1:22" ht="15.75" thickBot="1" x14ac:dyDescent="0.3">
      <c r="A47" s="7">
        <v>2048</v>
      </c>
      <c r="B47" s="11">
        <v>65.758151830151732</v>
      </c>
      <c r="C47" s="11">
        <v>42.489426604518471</v>
      </c>
      <c r="D47" s="11">
        <v>12.928339498589414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-0.42632269574970888</v>
      </c>
      <c r="K47" s="12">
        <v>1387.3023346007922</v>
      </c>
      <c r="L47" s="11">
        <v>83.507362026028403</v>
      </c>
      <c r="M47" s="11">
        <v>15.526198686310025</v>
      </c>
      <c r="N47" s="11">
        <v>1.9756972841430824</v>
      </c>
      <c r="O47" s="11">
        <v>255.03293286892006</v>
      </c>
      <c r="P47" s="11">
        <v>68.239685144897109</v>
      </c>
      <c r="Q47" s="11">
        <v>158.07803294251451</v>
      </c>
      <c r="R47" s="11">
        <v>0</v>
      </c>
      <c r="S47" s="11">
        <v>6622.9823999999999</v>
      </c>
      <c r="T47" s="11">
        <v>73.615499999999997</v>
      </c>
      <c r="U47" s="11">
        <v>3706.3496822554175</v>
      </c>
      <c r="V47" s="11">
        <f t="shared" si="0"/>
        <v>12493.359421046533</v>
      </c>
    </row>
    <row r="48" spans="1:22" ht="15.75" thickBot="1" x14ac:dyDescent="0.3">
      <c r="A48" s="7">
        <v>2049</v>
      </c>
      <c r="B48" s="11">
        <v>63.298996379647313</v>
      </c>
      <c r="C48" s="11">
        <v>41.467788666077624</v>
      </c>
      <c r="D48" s="11">
        <v>14.798628067601681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-0.39748091466342333</v>
      </c>
      <c r="K48" s="12">
        <v>1335.0045861462788</v>
      </c>
      <c r="L48" s="11">
        <v>80.011897495615827</v>
      </c>
      <c r="M48" s="11">
        <v>14.818968778223578</v>
      </c>
      <c r="N48" s="11">
        <v>1.8791969380994706</v>
      </c>
      <c r="O48" s="11">
        <v>286.19113745530626</v>
      </c>
      <c r="P48" s="11">
        <v>81.120914778746666</v>
      </c>
      <c r="Q48" s="11">
        <v>158.07803294251451</v>
      </c>
      <c r="R48" s="11">
        <v>0</v>
      </c>
      <c r="S48" s="11">
        <v>6755.4420479999999</v>
      </c>
      <c r="T48" s="11">
        <v>75.455887499999989</v>
      </c>
      <c r="U48" s="11">
        <v>3988.9631568664527</v>
      </c>
      <c r="V48" s="11">
        <f t="shared" si="0"/>
        <v>12896.133759099903</v>
      </c>
    </row>
    <row r="49" spans="1:22" ht="15.75" thickBot="1" x14ac:dyDescent="0.3">
      <c r="A49" s="7">
        <v>2050</v>
      </c>
      <c r="B49" s="11">
        <v>60.839840929142909</v>
      </c>
      <c r="C49" s="11">
        <v>40.476799353604228</v>
      </c>
      <c r="D49" s="11">
        <v>11.929778124986852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-0.3410985645801099</v>
      </c>
      <c r="K49" s="12">
        <v>1284.138667289651</v>
      </c>
      <c r="L49" s="11">
        <v>76.715202240432745</v>
      </c>
      <c r="M49" s="11">
        <v>14.111968633153504</v>
      </c>
      <c r="N49" s="11">
        <v>1.7827150441504391</v>
      </c>
      <c r="O49" s="11">
        <v>303.5509588422741</v>
      </c>
      <c r="P49" s="11">
        <v>65.214858688706613</v>
      </c>
      <c r="Q49" s="11">
        <v>158.07803294251451</v>
      </c>
      <c r="R49" s="11">
        <v>0</v>
      </c>
      <c r="S49" s="11">
        <v>6890.5508889599996</v>
      </c>
      <c r="T49" s="11">
        <v>77.342284687499983</v>
      </c>
      <c r="U49" s="11">
        <v>4293.176796491909</v>
      </c>
      <c r="V49" s="11">
        <f t="shared" si="0"/>
        <v>13277.567693663445</v>
      </c>
    </row>
    <row r="50" spans="1:22" ht="15.75" thickBot="1" x14ac:dyDescent="0.3">
      <c r="A50" s="7">
        <v>2051</v>
      </c>
      <c r="B50" s="11">
        <v>58.380685478638497</v>
      </c>
      <c r="C50" s="11">
        <v>39.055700096385053</v>
      </c>
      <c r="D50" s="11">
        <v>14.102832646917969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-0.27307251770561286</v>
      </c>
      <c r="K50" s="12">
        <v>1233.790361769725</v>
      </c>
      <c r="L50" s="11">
        <v>73.62538366409666</v>
      </c>
      <c r="M50" s="11">
        <v>13.416581923968911</v>
      </c>
      <c r="N50" s="11">
        <v>1.6862520798370446</v>
      </c>
      <c r="O50" s="11">
        <v>329.84291707518486</v>
      </c>
      <c r="P50" s="11">
        <v>93.618112702496617</v>
      </c>
      <c r="Q50" s="11">
        <v>158.07803294251451</v>
      </c>
      <c r="R50" s="11">
        <v>0</v>
      </c>
      <c r="S50" s="11">
        <v>7028.3619067392001</v>
      </c>
      <c r="T50" s="11">
        <v>79.275841804687474</v>
      </c>
      <c r="U50" s="11">
        <v>4400.5062164042065</v>
      </c>
      <c r="V50" s="11">
        <f t="shared" si="0"/>
        <v>13523.467752810153</v>
      </c>
    </row>
    <row r="51" spans="1:22" ht="15.75" thickBot="1" x14ac:dyDescent="0.3">
      <c r="A51" s="7">
        <v>2052</v>
      </c>
      <c r="B51" s="11">
        <v>55.921530028134093</v>
      </c>
      <c r="C51" s="11">
        <v>39.405757271550932</v>
      </c>
      <c r="D51" s="11">
        <v>12.641443245622483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-0.16509581942049595</v>
      </c>
      <c r="K51" s="12">
        <v>1183.7640490918211</v>
      </c>
      <c r="L51" s="11">
        <v>70.733284123840278</v>
      </c>
      <c r="M51" s="11">
        <v>12.846592016754023</v>
      </c>
      <c r="N51" s="11">
        <v>1.5944340443496332</v>
      </c>
      <c r="O51" s="11">
        <v>355.54715663827579</v>
      </c>
      <c r="P51" s="11">
        <v>73.32840166127545</v>
      </c>
      <c r="Q51" s="11">
        <v>158.07803294251451</v>
      </c>
      <c r="R51" s="11">
        <v>0</v>
      </c>
      <c r="S51" s="11">
        <v>7168.9291448739841</v>
      </c>
      <c r="T51" s="11">
        <v>81.257737849804656</v>
      </c>
      <c r="U51" s="11">
        <v>4510.5188718143108</v>
      </c>
      <c r="V51" s="11">
        <f t="shared" si="0"/>
        <v>13724.401339782817</v>
      </c>
    </row>
    <row r="52" spans="1:22" ht="15.75" thickBot="1" x14ac:dyDescent="0.3">
      <c r="A52" s="7">
        <v>2053</v>
      </c>
      <c r="B52" s="11">
        <v>53.462374577629681</v>
      </c>
      <c r="C52" s="11">
        <v>63.015951654148033</v>
      </c>
      <c r="D52" s="11">
        <v>13.10444685876598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-0.1378086836235152</v>
      </c>
      <c r="K52" s="12">
        <v>1134.5161085686307</v>
      </c>
      <c r="L52" s="11">
        <v>67.957581900280601</v>
      </c>
      <c r="M52" s="11">
        <v>12.2768501770403</v>
      </c>
      <c r="N52" s="11">
        <v>1.5165124588476828</v>
      </c>
      <c r="O52" s="11">
        <v>394.480031507288</v>
      </c>
      <c r="P52" s="11">
        <v>93.276376380531744</v>
      </c>
      <c r="Q52" s="11">
        <v>158.07803294251451</v>
      </c>
      <c r="R52" s="11">
        <v>0</v>
      </c>
      <c r="S52" s="11">
        <v>7312.3077277714638</v>
      </c>
      <c r="T52" s="11">
        <v>83.289181296049762</v>
      </c>
      <c r="U52" s="11">
        <v>4623.2818436096686</v>
      </c>
      <c r="V52" s="11">
        <f t="shared" si="0"/>
        <v>14010.425211019236</v>
      </c>
    </row>
    <row r="53" spans="1:22" ht="15.75" thickBot="1" x14ac:dyDescent="0.3">
      <c r="A53" s="7">
        <v>2054</v>
      </c>
      <c r="B53" s="11">
        <v>51.003219127125284</v>
      </c>
      <c r="C53" s="11">
        <v>59.477663451682155</v>
      </c>
      <c r="D53" s="11">
        <v>13.601773577056395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-0.10784019449611872</v>
      </c>
      <c r="K53" s="12">
        <v>1086.9354169184239</v>
      </c>
      <c r="L53" s="11">
        <v>65.258430407742011</v>
      </c>
      <c r="M53" s="11">
        <v>11.707362824826086</v>
      </c>
      <c r="N53" s="11">
        <v>1.4386113110449095</v>
      </c>
      <c r="O53" s="11">
        <v>404.05941157777369</v>
      </c>
      <c r="P53" s="11">
        <v>78.317805178719979</v>
      </c>
      <c r="Q53" s="11">
        <v>158.07803294251451</v>
      </c>
      <c r="R53" s="11">
        <v>0</v>
      </c>
      <c r="S53" s="11">
        <v>7458.5538823268935</v>
      </c>
      <c r="T53" s="11">
        <v>85.371410828451005</v>
      </c>
      <c r="U53" s="11">
        <v>4738.86388969991</v>
      </c>
      <c r="V53" s="11">
        <f t="shared" si="0"/>
        <v>14212.559069977669</v>
      </c>
    </row>
    <row r="54" spans="1:22" ht="15.75" thickBot="1" x14ac:dyDescent="0.3">
      <c r="A54" s="7">
        <v>2055</v>
      </c>
      <c r="B54" s="11">
        <v>48.544063676620873</v>
      </c>
      <c r="C54" s="11">
        <v>57.543839078145531</v>
      </c>
      <c r="D54" s="11">
        <v>13.559745116216259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-9.0290878283353512E-2</v>
      </c>
      <c r="K54" s="12">
        <v>1041.1981252754431</v>
      </c>
      <c r="L54" s="11">
        <v>62.637796401767083</v>
      </c>
      <c r="M54" s="11">
        <v>11.138136546259586</v>
      </c>
      <c r="N54" s="11">
        <v>1.3607311298699085</v>
      </c>
      <c r="O54" s="11">
        <v>423.84231839273946</v>
      </c>
      <c r="P54" s="11">
        <v>108.90007871425047</v>
      </c>
      <c r="Q54" s="11">
        <v>158.07803294251451</v>
      </c>
      <c r="R54" s="11">
        <v>0</v>
      </c>
      <c r="S54" s="11">
        <v>7607.7249599734314</v>
      </c>
      <c r="T54" s="11">
        <v>87.505696099162265</v>
      </c>
      <c r="U54" s="11">
        <v>4857.3354869424074</v>
      </c>
      <c r="V54" s="11">
        <f t="shared" si="0"/>
        <v>14479.278719410544</v>
      </c>
    </row>
    <row r="55" spans="1:22" ht="15.75" thickBot="1" x14ac:dyDescent="0.3">
      <c r="A55" s="7">
        <v>2056</v>
      </c>
      <c r="B55" s="11">
        <v>46.084908226116454</v>
      </c>
      <c r="C55" s="11">
        <v>64.791268819724763</v>
      </c>
      <c r="D55" s="11">
        <v>14.22363779047336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-8.3380918032481988E-2</v>
      </c>
      <c r="K55" s="12">
        <v>997.59837781534009</v>
      </c>
      <c r="L55" s="11">
        <v>60.09775465620671</v>
      </c>
      <c r="M55" s="11">
        <v>10.569178097938815</v>
      </c>
      <c r="N55" s="11">
        <v>1.2828724579399713</v>
      </c>
      <c r="O55" s="11">
        <v>451.36674955174715</v>
      </c>
      <c r="P55" s="11">
        <v>81.365548498356574</v>
      </c>
      <c r="Q55" s="11">
        <v>158.07803294251451</v>
      </c>
      <c r="R55" s="11">
        <v>0</v>
      </c>
      <c r="S55" s="11">
        <v>7759.8794591729002</v>
      </c>
      <c r="T55" s="11">
        <v>89.693338501641321</v>
      </c>
      <c r="U55" s="11">
        <v>4978.7688741159673</v>
      </c>
      <c r="V55" s="11">
        <f t="shared" si="0"/>
        <v>14713.716619728835</v>
      </c>
    </row>
    <row r="56" spans="1:22" ht="15.75" thickBot="1" x14ac:dyDescent="0.3">
      <c r="A56" s="7">
        <v>2057</v>
      </c>
      <c r="B56" s="11">
        <v>43.894987436437397</v>
      </c>
      <c r="C56" s="11">
        <v>62.178859078420651</v>
      </c>
      <c r="D56" s="11">
        <v>14.97453015801336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-7.648186834367357E-2</v>
      </c>
      <c r="K56" s="12">
        <v>956.16761759052531</v>
      </c>
      <c r="L56" s="11">
        <v>57.64020534496732</v>
      </c>
      <c r="M56" s="11">
        <v>10.000494411322864</v>
      </c>
      <c r="N56" s="11">
        <v>0.91115607277400912</v>
      </c>
      <c r="O56" s="11">
        <v>450.32294997894013</v>
      </c>
      <c r="P56" s="11">
        <v>99.197012565820714</v>
      </c>
      <c r="Q56" s="11">
        <v>158.07803294251451</v>
      </c>
      <c r="R56" s="11">
        <v>0</v>
      </c>
      <c r="S56" s="11">
        <v>7915.0770483563583</v>
      </c>
      <c r="T56" s="11">
        <v>91.935671964182347</v>
      </c>
      <c r="U56" s="11">
        <v>5103.2380959688662</v>
      </c>
      <c r="V56" s="11">
        <f t="shared" si="0"/>
        <v>14963.5401800008</v>
      </c>
    </row>
    <row r="57" spans="1:22" ht="15.75" thickBot="1" x14ac:dyDescent="0.3">
      <c r="A57" s="7">
        <v>2058</v>
      </c>
      <c r="B57" s="11">
        <v>41.897377118776411</v>
      </c>
      <c r="C57" s="11">
        <v>62.095542607275384</v>
      </c>
      <c r="D57" s="11">
        <v>17.384440194366764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-3.8600058504485397E-2</v>
      </c>
      <c r="K57" s="12">
        <v>916.06693737021953</v>
      </c>
      <c r="L57" s="11">
        <v>55.310649376577977</v>
      </c>
      <c r="M57" s="11">
        <v>8.6682214331287071</v>
      </c>
      <c r="N57" s="11">
        <v>0</v>
      </c>
      <c r="O57" s="11">
        <v>460.37693806118835</v>
      </c>
      <c r="P57" s="11">
        <v>77.25748465444272</v>
      </c>
      <c r="Q57" s="11">
        <v>158.07803294251451</v>
      </c>
      <c r="R57" s="11">
        <v>0</v>
      </c>
      <c r="S57" s="11">
        <v>8073.3785893234854</v>
      </c>
      <c r="T57" s="11">
        <v>94.234063763286898</v>
      </c>
      <c r="U57" s="11">
        <v>5230.8190483680874</v>
      </c>
      <c r="V57" s="11">
        <f t="shared" si="0"/>
        <v>15195.528725154843</v>
      </c>
    </row>
    <row r="58" spans="1:22" ht="15.75" thickBot="1" x14ac:dyDescent="0.3">
      <c r="A58" s="7">
        <v>2059</v>
      </c>
      <c r="B58" s="11">
        <v>39.899766801115433</v>
      </c>
      <c r="C58" s="11">
        <v>62.712582262150676</v>
      </c>
      <c r="D58" s="11">
        <v>15.186994875855936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-1.1647128314820992E-2</v>
      </c>
      <c r="K58" s="12">
        <v>876.88220199620582</v>
      </c>
      <c r="L58" s="11">
        <v>53.154551071685098</v>
      </c>
      <c r="M58" s="11">
        <v>0</v>
      </c>
      <c r="N58" s="11">
        <v>0</v>
      </c>
      <c r="O58" s="11">
        <v>467.64557624372515</v>
      </c>
      <c r="P58" s="11">
        <v>101.47634033692924</v>
      </c>
      <c r="Q58" s="11">
        <v>158.07803294251451</v>
      </c>
      <c r="R58" s="11">
        <v>0</v>
      </c>
      <c r="S58" s="11">
        <v>8234.8461611099556</v>
      </c>
      <c r="T58" s="11">
        <v>96.589915357369051</v>
      </c>
      <c r="U58" s="11">
        <v>5361.589524577289</v>
      </c>
      <c r="V58" s="11">
        <f t="shared" si="0"/>
        <v>15468.050000446481</v>
      </c>
    </row>
    <row r="59" spans="1:22" ht="15.75" thickBot="1" x14ac:dyDescent="0.3">
      <c r="A59" s="7">
        <v>2060</v>
      </c>
      <c r="B59" s="11">
        <v>37.902156483454441</v>
      </c>
      <c r="C59" s="11">
        <v>61.301413668645914</v>
      </c>
      <c r="D59" s="11">
        <v>14.546602546882584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-9.8210661224043955E-3</v>
      </c>
      <c r="K59" s="12">
        <v>838.63680684240194</v>
      </c>
      <c r="L59" s="11">
        <v>51.130732641974419</v>
      </c>
      <c r="M59" s="11">
        <v>0</v>
      </c>
      <c r="N59" s="11">
        <v>0</v>
      </c>
      <c r="O59" s="11">
        <v>479.61578457720049</v>
      </c>
      <c r="P59" s="11">
        <v>80.643299686569776</v>
      </c>
      <c r="Q59" s="11">
        <v>158.07803294251451</v>
      </c>
      <c r="R59" s="11">
        <v>0</v>
      </c>
      <c r="S59" s="11">
        <v>8399.5430843321556</v>
      </c>
      <c r="T59" s="11">
        <v>99.004663241303277</v>
      </c>
      <c r="U59" s="11">
        <v>5495.6292626917211</v>
      </c>
      <c r="V59" s="11">
        <f t="shared" si="0"/>
        <v>15716.022018588701</v>
      </c>
    </row>
    <row r="60" spans="1:22" ht="15.75" thickBot="1" x14ac:dyDescent="0.3">
      <c r="A60" s="7">
        <v>2061</v>
      </c>
      <c r="B60" s="11">
        <v>35.904546165793462</v>
      </c>
      <c r="C60" s="11">
        <v>59.8059463768139</v>
      </c>
      <c r="D60" s="11">
        <v>14.180694578493116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-5.2277946706039222E-3</v>
      </c>
      <c r="K60" s="12">
        <v>801.72948280852233</v>
      </c>
      <c r="L60" s="11">
        <v>49.221927655760034</v>
      </c>
      <c r="M60" s="11">
        <v>0</v>
      </c>
      <c r="N60" s="11">
        <v>0</v>
      </c>
      <c r="O60" s="11">
        <v>472.90242953463695</v>
      </c>
      <c r="P60" s="11">
        <v>98.734785264349554</v>
      </c>
      <c r="Q60" s="11">
        <v>158.07803294251451</v>
      </c>
      <c r="R60" s="11">
        <v>0</v>
      </c>
      <c r="S60" s="11">
        <v>8567.5339460187988</v>
      </c>
      <c r="T60" s="11">
        <v>101.47977982233584</v>
      </c>
      <c r="U60" s="11">
        <v>5633.0199942590134</v>
      </c>
      <c r="V60" s="11">
        <f t="shared" si="0"/>
        <v>15992.586337632361</v>
      </c>
    </row>
    <row r="61" spans="1:22" ht="15.75" thickBot="1" x14ac:dyDescent="0.3">
      <c r="A61" s="16" t="s">
        <v>20</v>
      </c>
      <c r="B61" s="13">
        <f>NPV(0.0757,B17:B60)+B16</f>
        <v>925.52387134907269</v>
      </c>
      <c r="C61" s="13">
        <f t="shared" ref="C61:U61" si="1">NPV(0.0757,C17:C60)+C16</f>
        <v>141.89248398394773</v>
      </c>
      <c r="D61" s="13">
        <f t="shared" si="1"/>
        <v>82.204283143388039</v>
      </c>
      <c r="E61" s="13">
        <f t="shared" si="1"/>
        <v>0</v>
      </c>
      <c r="F61" s="13">
        <f t="shared" si="1"/>
        <v>0</v>
      </c>
      <c r="G61" s="13">
        <f t="shared" si="1"/>
        <v>0</v>
      </c>
      <c r="H61" s="13">
        <f t="shared" si="1"/>
        <v>6.5408904355663724</v>
      </c>
      <c r="I61" s="13">
        <f t="shared" si="1"/>
        <v>-25.454829158084863</v>
      </c>
      <c r="J61" s="13">
        <f t="shared" si="1"/>
        <v>-51.956450846123694</v>
      </c>
      <c r="K61" s="14">
        <f t="shared" si="1"/>
        <v>4067.6537947880079</v>
      </c>
      <c r="L61" s="13">
        <f t="shared" si="1"/>
        <v>248.74009636656706</v>
      </c>
      <c r="M61" s="13">
        <f t="shared" si="1"/>
        <v>391.10126877052204</v>
      </c>
      <c r="N61" s="13">
        <f t="shared" si="1"/>
        <v>21.35383329840592</v>
      </c>
      <c r="O61" s="13">
        <f t="shared" si="1"/>
        <v>582.71826816463704</v>
      </c>
      <c r="P61" s="13">
        <f t="shared" si="1"/>
        <v>196.42252716673147</v>
      </c>
      <c r="Q61" s="13">
        <f t="shared" si="1"/>
        <v>944.2677496115416</v>
      </c>
      <c r="R61" s="13">
        <f t="shared" si="1"/>
        <v>9.6334253319274232</v>
      </c>
      <c r="S61" s="13">
        <f t="shared" si="1"/>
        <v>47594.925496525721</v>
      </c>
      <c r="T61" s="13">
        <f t="shared" si="1"/>
        <v>654.33896939264025</v>
      </c>
      <c r="U61" s="13">
        <f t="shared" si="1"/>
        <v>9576.7345421915652</v>
      </c>
      <c r="V61" s="13">
        <f>SUM(B61:U61)</f>
        <v>65366.640220516041</v>
      </c>
    </row>
    <row r="63" spans="1:22" ht="15.75" x14ac:dyDescent="0.25">
      <c r="B63" s="17"/>
      <c r="C63" s="19" t="s">
        <v>38</v>
      </c>
      <c r="D63" s="20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5.75" x14ac:dyDescent="0.25">
      <c r="C64" s="19"/>
      <c r="D64" s="21"/>
      <c r="V64" s="17"/>
    </row>
    <row r="65" spans="4:4" x14ac:dyDescent="0.25">
      <c r="D65" s="21"/>
    </row>
  </sheetData>
  <mergeCells count="14">
    <mergeCell ref="U14:U15"/>
    <mergeCell ref="V14:V15"/>
    <mergeCell ref="A14:A15"/>
    <mergeCell ref="D14:D15"/>
    <mergeCell ref="H14:H15"/>
    <mergeCell ref="K14:K15"/>
    <mergeCell ref="P14:P15"/>
    <mergeCell ref="T14:T15"/>
    <mergeCell ref="A11:V11"/>
    <mergeCell ref="A12:V12"/>
    <mergeCell ref="B13:D13"/>
    <mergeCell ref="E13:G13"/>
    <mergeCell ref="H13:J13"/>
    <mergeCell ref="L13:U13"/>
  </mergeCells>
  <printOptions horizontalCentered="1"/>
  <pageMargins left="0" right="0" top="0" bottom="0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workbookViewId="0">
      <pane xSplit="1" ySplit="15" topLeftCell="B62" activePane="bottomRight" state="frozen"/>
      <selection pane="topRight" activeCell="B1" sqref="B1"/>
      <selection pane="bottomLeft" activeCell="A13" sqref="A13"/>
      <selection pane="bottomRight" activeCell="A6" sqref="A6"/>
    </sheetView>
  </sheetViews>
  <sheetFormatPr defaultRowHeight="15" x14ac:dyDescent="0.25"/>
  <cols>
    <col min="2" max="2" width="10.28515625" customWidth="1"/>
  </cols>
  <sheetData>
    <row r="1" spans="1:23" x14ac:dyDescent="0.25">
      <c r="A1" s="22" t="s">
        <v>39</v>
      </c>
    </row>
    <row r="2" spans="1:23" x14ac:dyDescent="0.25">
      <c r="A2" s="22" t="s">
        <v>40</v>
      </c>
    </row>
    <row r="3" spans="1:23" x14ac:dyDescent="0.25">
      <c r="A3" s="23" t="s">
        <v>41</v>
      </c>
    </row>
    <row r="4" spans="1:23" x14ac:dyDescent="0.25">
      <c r="A4" s="23" t="s">
        <v>42</v>
      </c>
    </row>
    <row r="5" spans="1:23" x14ac:dyDescent="0.25">
      <c r="A5" s="23" t="s">
        <v>43</v>
      </c>
    </row>
    <row r="6" spans="1:23" x14ac:dyDescent="0.25">
      <c r="A6" s="23" t="s">
        <v>32</v>
      </c>
    </row>
    <row r="7" spans="1:23" x14ac:dyDescent="0.25">
      <c r="A7" s="15"/>
    </row>
    <row r="8" spans="1:23" x14ac:dyDescent="0.25">
      <c r="A8" s="15"/>
    </row>
    <row r="9" spans="1:23" x14ac:dyDescent="0.25">
      <c r="A9" s="15"/>
    </row>
    <row r="10" spans="1:23" ht="15.75" thickBot="1" x14ac:dyDescent="0.3"/>
    <row r="11" spans="1:23" ht="15.75" thickBot="1" x14ac:dyDescent="0.3">
      <c r="A11" s="24" t="s">
        <v>37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6"/>
    </row>
    <row r="12" spans="1:23" ht="15.75" thickBot="1" x14ac:dyDescent="0.3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</row>
    <row r="13" spans="1:23" ht="15.75" thickBot="1" x14ac:dyDescent="0.3">
      <c r="A13" s="1"/>
      <c r="B13" s="27" t="s">
        <v>1</v>
      </c>
      <c r="C13" s="28"/>
      <c r="D13" s="29"/>
      <c r="E13" s="27" t="s">
        <v>27</v>
      </c>
      <c r="F13" s="28"/>
      <c r="G13" s="28"/>
      <c r="H13" s="29"/>
      <c r="I13" s="27" t="s">
        <v>2</v>
      </c>
      <c r="J13" s="28"/>
      <c r="K13" s="29"/>
      <c r="L13" s="2"/>
      <c r="M13" s="27" t="s">
        <v>3</v>
      </c>
      <c r="N13" s="28"/>
      <c r="O13" s="28"/>
      <c r="P13" s="28"/>
      <c r="Q13" s="28"/>
      <c r="R13" s="28"/>
      <c r="S13" s="28"/>
      <c r="T13" s="28"/>
      <c r="U13" s="28"/>
      <c r="V13" s="29"/>
      <c r="W13" s="2" t="s">
        <v>4</v>
      </c>
    </row>
    <row r="14" spans="1:23" ht="51.75" x14ac:dyDescent="0.25">
      <c r="A14" s="32" t="s">
        <v>5</v>
      </c>
      <c r="B14" s="3" t="s">
        <v>6</v>
      </c>
      <c r="C14" s="3" t="s">
        <v>7</v>
      </c>
      <c r="D14" s="30" t="s">
        <v>8</v>
      </c>
      <c r="E14" s="3" t="s">
        <v>6</v>
      </c>
      <c r="F14" s="3" t="s">
        <v>22</v>
      </c>
      <c r="G14" s="30" t="s">
        <v>8</v>
      </c>
      <c r="H14" s="3" t="s">
        <v>7</v>
      </c>
      <c r="I14" s="30" t="s">
        <v>8</v>
      </c>
      <c r="J14" s="5" t="s">
        <v>7</v>
      </c>
      <c r="K14" s="3" t="s">
        <v>25</v>
      </c>
      <c r="L14" s="34" t="s">
        <v>6</v>
      </c>
      <c r="M14" s="9" t="s">
        <v>10</v>
      </c>
      <c r="N14" s="5" t="s">
        <v>10</v>
      </c>
      <c r="O14" s="5" t="s">
        <v>26</v>
      </c>
      <c r="P14" s="3" t="s">
        <v>7</v>
      </c>
      <c r="Q14" s="30" t="s">
        <v>8</v>
      </c>
      <c r="R14" s="3" t="s">
        <v>11</v>
      </c>
      <c r="S14" s="3" t="s">
        <v>13</v>
      </c>
      <c r="T14" s="5" t="s">
        <v>15</v>
      </c>
      <c r="U14" s="30" t="s">
        <v>17</v>
      </c>
      <c r="V14" s="30" t="s">
        <v>18</v>
      </c>
      <c r="W14" s="30" t="s">
        <v>19</v>
      </c>
    </row>
    <row r="15" spans="1:23" ht="62.25" thickBot="1" x14ac:dyDescent="0.3">
      <c r="A15" s="33"/>
      <c r="B15" s="4" t="s">
        <v>7</v>
      </c>
      <c r="C15" s="4" t="s">
        <v>9</v>
      </c>
      <c r="D15" s="31"/>
      <c r="E15" s="4" t="s">
        <v>7</v>
      </c>
      <c r="F15" s="4" t="s">
        <v>7</v>
      </c>
      <c r="G15" s="31"/>
      <c r="H15" s="4" t="s">
        <v>9</v>
      </c>
      <c r="I15" s="31"/>
      <c r="J15" s="6" t="s">
        <v>9</v>
      </c>
      <c r="K15" s="4"/>
      <c r="L15" s="35"/>
      <c r="M15" s="10" t="s">
        <v>23</v>
      </c>
      <c r="N15" s="6" t="s">
        <v>24</v>
      </c>
      <c r="O15" s="6" t="s">
        <v>7</v>
      </c>
      <c r="P15" s="4" t="s">
        <v>9</v>
      </c>
      <c r="Q15" s="31"/>
      <c r="R15" s="4" t="s">
        <v>12</v>
      </c>
      <c r="S15" s="4" t="s">
        <v>14</v>
      </c>
      <c r="T15" s="6" t="s">
        <v>16</v>
      </c>
      <c r="U15" s="31"/>
      <c r="V15" s="31"/>
      <c r="W15" s="31"/>
    </row>
    <row r="16" spans="1:23" ht="15.75" thickBot="1" x14ac:dyDescent="0.3">
      <c r="A16" s="7">
        <v>2017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2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2187.4499999999998</v>
      </c>
      <c r="U16" s="11">
        <v>39.43</v>
      </c>
      <c r="V16" s="11">
        <v>1.55</v>
      </c>
      <c r="W16" s="11">
        <f>SUM(B16:V16)</f>
        <v>2228.4299999999998</v>
      </c>
    </row>
    <row r="17" spans="1:23" ht="15.75" thickBot="1" x14ac:dyDescent="0.3">
      <c r="A17" s="7">
        <v>2018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7.0360358415387472</v>
      </c>
      <c r="J17" s="11">
        <v>-3.7249871747260421</v>
      </c>
      <c r="K17" s="11">
        <v>-8.4230341430441769</v>
      </c>
      <c r="L17" s="12">
        <v>0</v>
      </c>
      <c r="M17" s="11">
        <v>0</v>
      </c>
      <c r="N17" s="11">
        <v>4.1656437868046003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2068.48</v>
      </c>
      <c r="U17" s="11">
        <v>28.189999999999998</v>
      </c>
      <c r="V17" s="11">
        <v>1.4</v>
      </c>
      <c r="W17" s="11">
        <f t="shared" ref="W17:W60" si="0">SUM(B17:V17)</f>
        <v>2097.1236583105733</v>
      </c>
    </row>
    <row r="18" spans="1:23" ht="15.75" thickBot="1" x14ac:dyDescent="0.3">
      <c r="A18" s="7">
        <v>2019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-1.8319284421484507</v>
      </c>
      <c r="K18" s="11">
        <v>-34.780859980819038</v>
      </c>
      <c r="L18" s="12">
        <v>0</v>
      </c>
      <c r="M18" s="11">
        <v>0</v>
      </c>
      <c r="N18" s="11">
        <v>48.65889868270807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2380.1</v>
      </c>
      <c r="U18" s="11">
        <v>34.849999999999994</v>
      </c>
      <c r="V18" s="11">
        <v>1.1299999999999999</v>
      </c>
      <c r="W18" s="11">
        <f t="shared" si="0"/>
        <v>2428.1261102597405</v>
      </c>
    </row>
    <row r="19" spans="1:23" ht="15.75" thickBot="1" x14ac:dyDescent="0.3">
      <c r="A19" s="7">
        <v>2020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-1.8319284421484507</v>
      </c>
      <c r="K19" s="11">
        <v>-31.952345227763807</v>
      </c>
      <c r="L19" s="12">
        <v>0</v>
      </c>
      <c r="M19" s="11">
        <v>0</v>
      </c>
      <c r="N19" s="11">
        <v>46.69280605467474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2353.23</v>
      </c>
      <c r="U19" s="11">
        <v>34.78</v>
      </c>
      <c r="V19" s="11">
        <v>0.94</v>
      </c>
      <c r="W19" s="11">
        <f t="shared" si="0"/>
        <v>2401.8585323847628</v>
      </c>
    </row>
    <row r="20" spans="1:23" ht="15.75" thickBot="1" x14ac:dyDescent="0.3">
      <c r="A20" s="7">
        <v>2021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-4.1600700826327044</v>
      </c>
      <c r="K20" s="11">
        <v>1.5922332642579422</v>
      </c>
      <c r="L20" s="12">
        <v>0</v>
      </c>
      <c r="M20" s="11">
        <v>0</v>
      </c>
      <c r="N20" s="11">
        <v>44.851914699636467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2541.04</v>
      </c>
      <c r="U20" s="11">
        <v>32.629999999999995</v>
      </c>
      <c r="V20" s="11">
        <v>0.9</v>
      </c>
      <c r="W20" s="11">
        <f t="shared" si="0"/>
        <v>2616.8540778812617</v>
      </c>
    </row>
    <row r="21" spans="1:23" ht="15.75" thickBot="1" x14ac:dyDescent="0.3">
      <c r="A21" s="7">
        <v>2022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-3.9768772384178597</v>
      </c>
      <c r="K21" s="11">
        <v>1.9836562244557499</v>
      </c>
      <c r="L21" s="12">
        <v>0</v>
      </c>
      <c r="M21" s="11">
        <v>0</v>
      </c>
      <c r="N21" s="11">
        <v>43.123583235513458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2415.3200000000002</v>
      </c>
      <c r="U21" s="11">
        <v>31.96</v>
      </c>
      <c r="V21" s="11">
        <v>0.89</v>
      </c>
      <c r="W21" s="11">
        <f t="shared" si="0"/>
        <v>2489.3003622215515</v>
      </c>
    </row>
    <row r="22" spans="1:23" ht="15.75" thickBot="1" x14ac:dyDescent="0.3">
      <c r="A22" s="7">
        <v>2023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-3.7936843942030145</v>
      </c>
      <c r="K22" s="11">
        <v>2.7995532705956938</v>
      </c>
      <c r="L22" s="12">
        <v>0</v>
      </c>
      <c r="M22" s="11">
        <v>0</v>
      </c>
      <c r="N22" s="11">
        <v>41.497415680934154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2572.2600000000002</v>
      </c>
      <c r="U22" s="11">
        <v>32.99</v>
      </c>
      <c r="V22" s="11">
        <v>0.89</v>
      </c>
      <c r="W22" s="11">
        <f t="shared" si="0"/>
        <v>2646.6432845573268</v>
      </c>
    </row>
    <row r="23" spans="1:23" ht="15.75" thickBot="1" x14ac:dyDescent="0.3">
      <c r="A23" s="7">
        <v>2024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-3.6104915499881693</v>
      </c>
      <c r="K23" s="11">
        <v>3.178941322098821</v>
      </c>
      <c r="L23" s="12">
        <v>0</v>
      </c>
      <c r="M23" s="11">
        <v>0</v>
      </c>
      <c r="N23" s="11">
        <v>39.942803439998123</v>
      </c>
      <c r="O23" s="11">
        <v>0</v>
      </c>
      <c r="P23" s="11">
        <v>0</v>
      </c>
      <c r="Q23" s="11">
        <v>0</v>
      </c>
      <c r="R23" s="11">
        <v>0</v>
      </c>
      <c r="S23" s="11">
        <v>4.033453361544141</v>
      </c>
      <c r="T23" s="11">
        <v>2723.46</v>
      </c>
      <c r="U23" s="11">
        <v>33.739999999999995</v>
      </c>
      <c r="V23" s="11">
        <v>0.91</v>
      </c>
      <c r="W23" s="11">
        <f t="shared" si="0"/>
        <v>2801.6547065736527</v>
      </c>
    </row>
    <row r="24" spans="1:23" ht="15.75" thickBot="1" x14ac:dyDescent="0.3">
      <c r="A24" s="7">
        <v>2025</v>
      </c>
      <c r="B24" s="11">
        <v>0</v>
      </c>
      <c r="C24" s="11">
        <v>0</v>
      </c>
      <c r="D24" s="11">
        <v>0</v>
      </c>
      <c r="E24" s="11">
        <v>110.45041809614514</v>
      </c>
      <c r="F24" s="11">
        <v>24.503667488068938</v>
      </c>
      <c r="G24" s="11">
        <v>2.9364874197969089</v>
      </c>
      <c r="H24" s="11">
        <v>0.98546037217255411</v>
      </c>
      <c r="I24" s="11">
        <v>0</v>
      </c>
      <c r="J24" s="11">
        <v>-3.4272987057733242</v>
      </c>
      <c r="K24" s="11">
        <v>3.6090354998448384</v>
      </c>
      <c r="L24" s="12">
        <v>0</v>
      </c>
      <c r="M24" s="11">
        <v>10.211231169080467</v>
      </c>
      <c r="N24" s="11">
        <v>38.411177163028782</v>
      </c>
      <c r="O24" s="11">
        <v>1.2719094116832526</v>
      </c>
      <c r="P24" s="11">
        <v>0</v>
      </c>
      <c r="Q24" s="11">
        <v>2.2204460492503131E-16</v>
      </c>
      <c r="R24" s="11">
        <v>36.883879455029039</v>
      </c>
      <c r="S24" s="11">
        <v>2.6062314028439064</v>
      </c>
      <c r="T24" s="11">
        <v>2830.09</v>
      </c>
      <c r="U24" s="11">
        <v>35.01</v>
      </c>
      <c r="V24" s="11">
        <v>0.95</v>
      </c>
      <c r="W24" s="11">
        <f t="shared" si="0"/>
        <v>3094.4921987719208</v>
      </c>
    </row>
    <row r="25" spans="1:23" ht="15.75" thickBot="1" x14ac:dyDescent="0.3">
      <c r="A25" s="7">
        <v>2026</v>
      </c>
      <c r="B25" s="11">
        <v>0</v>
      </c>
      <c r="C25" s="11">
        <v>0</v>
      </c>
      <c r="D25" s="11">
        <v>0</v>
      </c>
      <c r="E25" s="11">
        <v>99.946829078165592</v>
      </c>
      <c r="F25" s="11">
        <v>24.503667488068938</v>
      </c>
      <c r="G25" s="11">
        <v>2.6569135767474568</v>
      </c>
      <c r="H25" s="11">
        <v>1.3554467800752592</v>
      </c>
      <c r="I25" s="11">
        <v>0</v>
      </c>
      <c r="J25" s="11">
        <v>-3.2441058615584795</v>
      </c>
      <c r="K25" s="11">
        <v>7.5405134911624625</v>
      </c>
      <c r="L25" s="12">
        <v>142.59509763486983</v>
      </c>
      <c r="M25" s="11">
        <v>18.889614651073931</v>
      </c>
      <c r="N25" s="11">
        <v>36.879002050703747</v>
      </c>
      <c r="O25" s="11">
        <v>4.9632272194302072</v>
      </c>
      <c r="P25" s="11">
        <v>0</v>
      </c>
      <c r="Q25" s="11">
        <v>4.4347524564806013</v>
      </c>
      <c r="R25" s="11">
        <v>55.786867675731415</v>
      </c>
      <c r="S25" s="11">
        <v>0</v>
      </c>
      <c r="T25" s="11">
        <v>2955.59</v>
      </c>
      <c r="U25" s="11">
        <v>31.630000000000003</v>
      </c>
      <c r="V25" s="11">
        <v>0.82</v>
      </c>
      <c r="W25" s="11">
        <f t="shared" si="0"/>
        <v>3384.3478262409512</v>
      </c>
    </row>
    <row r="26" spans="1:23" ht="15.75" thickBot="1" x14ac:dyDescent="0.3">
      <c r="A26" s="7">
        <v>2027</v>
      </c>
      <c r="B26" s="11">
        <v>0</v>
      </c>
      <c r="C26" s="11">
        <v>0</v>
      </c>
      <c r="D26" s="11">
        <v>0</v>
      </c>
      <c r="E26" s="11">
        <v>89.558842063942592</v>
      </c>
      <c r="F26" s="11">
        <v>24.503667488068938</v>
      </c>
      <c r="G26" s="11">
        <v>3.1297932726983166</v>
      </c>
      <c r="H26" s="11">
        <v>1.715310383847082</v>
      </c>
      <c r="I26" s="11">
        <v>0</v>
      </c>
      <c r="J26" s="11">
        <v>-3.0609130173436343</v>
      </c>
      <c r="K26" s="11">
        <v>15.388878792420648</v>
      </c>
      <c r="L26" s="12">
        <v>216.3312640023637</v>
      </c>
      <c r="M26" s="11">
        <v>23.140727164442055</v>
      </c>
      <c r="N26" s="11">
        <v>35.346947406718812</v>
      </c>
      <c r="O26" s="11">
        <v>4.777895987624837</v>
      </c>
      <c r="P26" s="11">
        <v>0</v>
      </c>
      <c r="Q26" s="11">
        <v>4.818283177449012</v>
      </c>
      <c r="R26" s="11">
        <v>55.786867675731415</v>
      </c>
      <c r="S26" s="11">
        <v>0</v>
      </c>
      <c r="T26" s="11">
        <v>3059.48</v>
      </c>
      <c r="U26" s="11">
        <v>40.26</v>
      </c>
      <c r="V26" s="11">
        <v>0.75</v>
      </c>
      <c r="W26" s="11">
        <f t="shared" si="0"/>
        <v>3571.927564397964</v>
      </c>
    </row>
    <row r="27" spans="1:23" ht="15.75" thickBot="1" x14ac:dyDescent="0.3">
      <c r="A27" s="7">
        <v>2028</v>
      </c>
      <c r="B27" s="11">
        <v>0</v>
      </c>
      <c r="C27" s="11">
        <v>0</v>
      </c>
      <c r="D27" s="11">
        <v>0</v>
      </c>
      <c r="E27" s="11">
        <v>82.13026634588816</v>
      </c>
      <c r="F27" s="11">
        <v>24.503667488068938</v>
      </c>
      <c r="G27" s="11">
        <v>3.4052842575273501</v>
      </c>
      <c r="H27" s="11">
        <v>2.055793989886276</v>
      </c>
      <c r="I27" s="11">
        <v>0</v>
      </c>
      <c r="J27" s="11">
        <v>-2.8777201731287887</v>
      </c>
      <c r="K27" s="11">
        <v>16.010773333033683</v>
      </c>
      <c r="L27" s="12">
        <v>208.8520636057267</v>
      </c>
      <c r="M27" s="11">
        <v>22.196811511589644</v>
      </c>
      <c r="N27" s="11">
        <v>188.6736344062432</v>
      </c>
      <c r="O27" s="11">
        <v>4.5995630890796217</v>
      </c>
      <c r="P27" s="11">
        <v>0</v>
      </c>
      <c r="Q27" s="11">
        <v>4.9477825757417584</v>
      </c>
      <c r="R27" s="11">
        <v>55.786867675731415</v>
      </c>
      <c r="S27" s="11">
        <v>0</v>
      </c>
      <c r="T27" s="11">
        <v>3181.94</v>
      </c>
      <c r="U27" s="11">
        <v>42.150000000000006</v>
      </c>
      <c r="V27" s="11">
        <v>118.1</v>
      </c>
      <c r="W27" s="11">
        <f t="shared" si="0"/>
        <v>3952.4747881053881</v>
      </c>
    </row>
    <row r="28" spans="1:23" ht="15.75" thickBot="1" x14ac:dyDescent="0.3">
      <c r="A28" s="7">
        <v>2029</v>
      </c>
      <c r="B28" s="11">
        <v>0</v>
      </c>
      <c r="C28" s="11">
        <v>0</v>
      </c>
      <c r="D28" s="11">
        <v>0</v>
      </c>
      <c r="E28" s="11">
        <v>75.811469863896932</v>
      </c>
      <c r="F28" s="11">
        <v>24.503667488068938</v>
      </c>
      <c r="G28" s="11">
        <v>3.7170489340650912</v>
      </c>
      <c r="H28" s="11">
        <v>2.3747364507113149</v>
      </c>
      <c r="I28" s="11">
        <v>0</v>
      </c>
      <c r="J28" s="11">
        <v>-2.6945273289139435</v>
      </c>
      <c r="K28" s="11">
        <v>14.789879860803431</v>
      </c>
      <c r="L28" s="12">
        <v>201.69313118547291</v>
      </c>
      <c r="M28" s="11">
        <v>21.312038914549284</v>
      </c>
      <c r="N28" s="11">
        <v>180.75814671273332</v>
      </c>
      <c r="O28" s="11">
        <v>4.4277105843804989</v>
      </c>
      <c r="P28" s="11">
        <v>8.5818857962283221</v>
      </c>
      <c r="Q28" s="11">
        <v>7.8050390327651602</v>
      </c>
      <c r="R28" s="11">
        <v>137.21267087317071</v>
      </c>
      <c r="S28" s="11">
        <v>15.782883321245485</v>
      </c>
      <c r="T28" s="11">
        <v>3354.84</v>
      </c>
      <c r="U28" s="11">
        <v>44.28</v>
      </c>
      <c r="V28" s="11">
        <v>142.88999999999999</v>
      </c>
      <c r="W28" s="11">
        <f t="shared" si="0"/>
        <v>4238.0857816891776</v>
      </c>
    </row>
    <row r="29" spans="1:23" ht="15.75" thickBot="1" x14ac:dyDescent="0.3">
      <c r="A29" s="7">
        <v>2030</v>
      </c>
      <c r="B29" s="11">
        <v>0</v>
      </c>
      <c r="C29" s="11">
        <v>0</v>
      </c>
      <c r="D29" s="11">
        <v>0</v>
      </c>
      <c r="E29" s="11">
        <v>70.325007808953103</v>
      </c>
      <c r="F29" s="11">
        <v>24.503667488068938</v>
      </c>
      <c r="G29" s="11">
        <v>3.9710948523794367</v>
      </c>
      <c r="H29" s="11">
        <v>2.6703746603549892</v>
      </c>
      <c r="I29" s="11">
        <v>0</v>
      </c>
      <c r="J29" s="11">
        <v>-2.5113344846990984</v>
      </c>
      <c r="K29" s="11">
        <v>13.525623908384857</v>
      </c>
      <c r="L29" s="12">
        <v>350.2584141428232</v>
      </c>
      <c r="M29" s="11">
        <v>30.134170098187827</v>
      </c>
      <c r="N29" s="11">
        <v>173.25378828467976</v>
      </c>
      <c r="O29" s="11">
        <v>4.2618546590383808</v>
      </c>
      <c r="P29" s="11">
        <v>8.176263726114529</v>
      </c>
      <c r="Q29" s="11">
        <v>9.9692818159663972</v>
      </c>
      <c r="R29" s="11">
        <v>158.07803294251451</v>
      </c>
      <c r="S29" s="11">
        <v>0</v>
      </c>
      <c r="T29" s="11">
        <v>3506.23</v>
      </c>
      <c r="U29" s="11">
        <v>53.120000000000005</v>
      </c>
      <c r="V29" s="11">
        <v>253.38</v>
      </c>
      <c r="W29" s="11">
        <f t="shared" si="0"/>
        <v>4659.3462399027667</v>
      </c>
    </row>
    <row r="30" spans="1:23" ht="15.75" thickBot="1" x14ac:dyDescent="0.3">
      <c r="A30" s="7">
        <v>2031</v>
      </c>
      <c r="B30" s="11">
        <v>0</v>
      </c>
      <c r="C30" s="11">
        <v>0</v>
      </c>
      <c r="D30" s="11">
        <v>0</v>
      </c>
      <c r="E30" s="11">
        <v>66.503214608104088</v>
      </c>
      <c r="F30" s="11">
        <v>24.503667488068938</v>
      </c>
      <c r="G30" s="11">
        <v>4.305079987180684</v>
      </c>
      <c r="H30" s="11">
        <v>2.9480363202891229</v>
      </c>
      <c r="I30" s="11">
        <v>0</v>
      </c>
      <c r="J30" s="11">
        <v>0</v>
      </c>
      <c r="K30" s="11">
        <v>-18.235182873650562</v>
      </c>
      <c r="L30" s="12">
        <v>423.97302910597489</v>
      </c>
      <c r="M30" s="11">
        <v>34.342903958064269</v>
      </c>
      <c r="N30" s="11">
        <v>166.1192807290289</v>
      </c>
      <c r="O30" s="11">
        <v>4.1015579349953839</v>
      </c>
      <c r="P30" s="11">
        <v>10.202534929490371</v>
      </c>
      <c r="Q30" s="11">
        <v>14.193423883615131</v>
      </c>
      <c r="R30" s="11">
        <v>158.07803294251451</v>
      </c>
      <c r="S30" s="11">
        <v>0</v>
      </c>
      <c r="T30" s="11">
        <v>3551.87</v>
      </c>
      <c r="U30" s="11">
        <v>63.61</v>
      </c>
      <c r="V30" s="11">
        <v>332.24</v>
      </c>
      <c r="W30" s="11">
        <f t="shared" si="0"/>
        <v>4838.7555790136748</v>
      </c>
    </row>
    <row r="31" spans="1:23" ht="15.75" thickBot="1" x14ac:dyDescent="0.3">
      <c r="A31" s="7">
        <v>2032</v>
      </c>
      <c r="B31" s="11">
        <v>0</v>
      </c>
      <c r="C31" s="11">
        <v>0</v>
      </c>
      <c r="D31" s="11">
        <v>0</v>
      </c>
      <c r="E31" s="11">
        <v>63.513755834302472</v>
      </c>
      <c r="F31" s="11">
        <v>24.503667488068938</v>
      </c>
      <c r="G31" s="11">
        <v>4.4051993436455952</v>
      </c>
      <c r="H31" s="11">
        <v>3.2337490712347998</v>
      </c>
      <c r="I31" s="11">
        <v>0</v>
      </c>
      <c r="J31" s="11">
        <v>0</v>
      </c>
      <c r="K31" s="11">
        <v>-14.998765467707994</v>
      </c>
      <c r="L31" s="12">
        <v>409.48945935185299</v>
      </c>
      <c r="M31" s="11">
        <v>32.983204974372299</v>
      </c>
      <c r="N31" s="11">
        <v>159.32029920304007</v>
      </c>
      <c r="O31" s="11">
        <v>3.9463883238462358</v>
      </c>
      <c r="P31" s="11">
        <v>12.119687069914054</v>
      </c>
      <c r="Q31" s="11">
        <v>14.489826292958099</v>
      </c>
      <c r="R31" s="11">
        <v>158.07803294251451</v>
      </c>
      <c r="S31" s="11">
        <v>0</v>
      </c>
      <c r="T31" s="11">
        <v>3523.26</v>
      </c>
      <c r="U31" s="11">
        <v>68.19</v>
      </c>
      <c r="V31" s="11">
        <v>414.07</v>
      </c>
      <c r="W31" s="11">
        <f t="shared" si="0"/>
        <v>4876.6045044280418</v>
      </c>
    </row>
    <row r="32" spans="1:23" ht="15.75" thickBot="1" x14ac:dyDescent="0.3">
      <c r="A32" s="7">
        <v>2033</v>
      </c>
      <c r="B32" s="11">
        <v>0</v>
      </c>
      <c r="C32" s="11">
        <v>0</v>
      </c>
      <c r="D32" s="11">
        <v>0</v>
      </c>
      <c r="E32" s="11">
        <v>60.524297060500857</v>
      </c>
      <c r="F32" s="11">
        <v>24.503667488068938</v>
      </c>
      <c r="G32" s="11">
        <v>4.7852600632302416</v>
      </c>
      <c r="H32" s="11">
        <v>3.4742449449878867</v>
      </c>
      <c r="I32" s="11">
        <v>0</v>
      </c>
      <c r="J32" s="11">
        <v>0</v>
      </c>
      <c r="K32" s="11">
        <v>-12.459885106813209</v>
      </c>
      <c r="L32" s="12">
        <v>414.05897136301928</v>
      </c>
      <c r="M32" s="11">
        <v>32.826573215798305</v>
      </c>
      <c r="N32" s="11">
        <v>152.96161305067142</v>
      </c>
      <c r="O32" s="11">
        <v>3.7940781963462058</v>
      </c>
      <c r="P32" s="11">
        <v>28.095317501015689</v>
      </c>
      <c r="Q32" s="11">
        <v>17.881914056529151</v>
      </c>
      <c r="R32" s="11">
        <v>158.07803294251451</v>
      </c>
      <c r="S32" s="11">
        <v>0</v>
      </c>
      <c r="T32" s="11">
        <v>3745.84</v>
      </c>
      <c r="U32" s="11">
        <v>74.52</v>
      </c>
      <c r="V32" s="11">
        <v>566.64</v>
      </c>
      <c r="W32" s="11">
        <f t="shared" si="0"/>
        <v>5275.5240847758696</v>
      </c>
    </row>
    <row r="33" spans="1:23" ht="15.75" thickBot="1" x14ac:dyDescent="0.3">
      <c r="A33" s="7">
        <v>2034</v>
      </c>
      <c r="B33" s="11">
        <v>0</v>
      </c>
      <c r="C33" s="11">
        <v>0</v>
      </c>
      <c r="D33" s="11">
        <v>0</v>
      </c>
      <c r="E33" s="11">
        <v>57.886341674699239</v>
      </c>
      <c r="F33" s="11">
        <v>24.503667488068938</v>
      </c>
      <c r="G33" s="11">
        <v>4.5951066243163297</v>
      </c>
      <c r="H33" s="11">
        <v>3.7159738963367248</v>
      </c>
      <c r="I33" s="11">
        <v>0</v>
      </c>
      <c r="J33" s="11">
        <v>0</v>
      </c>
      <c r="K33" s="11">
        <v>-10.802365986206881</v>
      </c>
      <c r="L33" s="12">
        <v>496.48451831791749</v>
      </c>
      <c r="M33" s="11">
        <v>37.560596245743284</v>
      </c>
      <c r="N33" s="11">
        <v>147.08907196386434</v>
      </c>
      <c r="O33" s="11">
        <v>3.6421922135678919</v>
      </c>
      <c r="P33" s="11">
        <v>26.879907074514104</v>
      </c>
      <c r="Q33" s="11">
        <v>14.539485964628035</v>
      </c>
      <c r="R33" s="11">
        <v>158.07803294251451</v>
      </c>
      <c r="S33" s="11">
        <v>0</v>
      </c>
      <c r="T33" s="11">
        <v>3895.34</v>
      </c>
      <c r="U33" s="11">
        <v>74.5</v>
      </c>
      <c r="V33" s="11">
        <v>717.64</v>
      </c>
      <c r="W33" s="11">
        <f t="shared" si="0"/>
        <v>5651.6525284199643</v>
      </c>
    </row>
    <row r="34" spans="1:23" ht="15.75" thickBot="1" x14ac:dyDescent="0.3">
      <c r="A34" s="7">
        <v>2035</v>
      </c>
      <c r="B34" s="11">
        <v>0</v>
      </c>
      <c r="C34" s="11">
        <v>0</v>
      </c>
      <c r="D34" s="11">
        <v>0</v>
      </c>
      <c r="E34" s="11">
        <v>37.09499774858886</v>
      </c>
      <c r="F34" s="11">
        <v>24.503667488068938</v>
      </c>
      <c r="G34" s="11">
        <v>4.4599958437094065</v>
      </c>
      <c r="H34" s="11">
        <v>3.4995582830238616</v>
      </c>
      <c r="I34" s="11">
        <v>0</v>
      </c>
      <c r="J34" s="11">
        <v>0</v>
      </c>
      <c r="K34" s="11">
        <v>-8.249280473126829</v>
      </c>
      <c r="L34" s="12">
        <v>615.49040612207386</v>
      </c>
      <c r="M34" s="11">
        <v>44.589469382932705</v>
      </c>
      <c r="N34" s="11">
        <v>141.41939658883399</v>
      </c>
      <c r="O34" s="11">
        <v>3.4903111681501358</v>
      </c>
      <c r="P34" s="11">
        <v>43.284588406927895</v>
      </c>
      <c r="Q34" s="11">
        <v>23.072312031449158</v>
      </c>
      <c r="R34" s="11">
        <v>158.07803294251451</v>
      </c>
      <c r="S34" s="11">
        <v>0</v>
      </c>
      <c r="T34" s="11">
        <v>4076.99</v>
      </c>
      <c r="U34" s="11">
        <v>73.69</v>
      </c>
      <c r="V34" s="11">
        <v>881.64</v>
      </c>
      <c r="W34" s="11">
        <f t="shared" si="0"/>
        <v>6123.053455533146</v>
      </c>
    </row>
    <row r="35" spans="1:23" ht="15.75" thickBot="1" x14ac:dyDescent="0.3">
      <c r="A35" s="7">
        <v>2036</v>
      </c>
      <c r="B35" s="11">
        <v>0</v>
      </c>
      <c r="C35" s="11">
        <v>0</v>
      </c>
      <c r="D35" s="11">
        <v>0</v>
      </c>
      <c r="E35" s="11">
        <v>35.182458506169674</v>
      </c>
      <c r="F35" s="11">
        <v>24.503667488068938</v>
      </c>
      <c r="G35" s="11">
        <v>4.6716216765121201</v>
      </c>
      <c r="H35" s="11">
        <v>3.5257199342941901</v>
      </c>
      <c r="I35" s="11">
        <v>0</v>
      </c>
      <c r="J35" s="11">
        <v>0</v>
      </c>
      <c r="K35" s="11">
        <v>-6.0923463240494824</v>
      </c>
      <c r="L35" s="12">
        <v>824.31037482189618</v>
      </c>
      <c r="M35" s="11">
        <v>57.209558401522898</v>
      </c>
      <c r="N35" s="11">
        <v>135.7500341557232</v>
      </c>
      <c r="O35" s="11">
        <v>3.3384392577976891</v>
      </c>
      <c r="P35" s="11">
        <v>52.111450260993557</v>
      </c>
      <c r="Q35" s="11">
        <v>28.141021205629603</v>
      </c>
      <c r="R35" s="11">
        <v>158.07803294251451</v>
      </c>
      <c r="S35" s="11">
        <v>0</v>
      </c>
      <c r="T35" s="11">
        <v>4426.24</v>
      </c>
      <c r="U35" s="11">
        <v>70.33</v>
      </c>
      <c r="V35" s="11">
        <v>1079.92</v>
      </c>
      <c r="W35" s="11">
        <f t="shared" si="0"/>
        <v>6897.2200323270727</v>
      </c>
    </row>
    <row r="36" spans="1:23" ht="15.75" thickBot="1" x14ac:dyDescent="0.3">
      <c r="A36" s="7">
        <v>2037</v>
      </c>
      <c r="B36" s="11">
        <v>0</v>
      </c>
      <c r="C36" s="11">
        <v>0</v>
      </c>
      <c r="D36" s="11">
        <v>0</v>
      </c>
      <c r="E36" s="11">
        <v>33.972926039750504</v>
      </c>
      <c r="F36" s="11">
        <v>24.503667488068938</v>
      </c>
      <c r="G36" s="11">
        <v>4.818714339561093</v>
      </c>
      <c r="H36" s="11">
        <v>3.5535538896116581</v>
      </c>
      <c r="I36" s="11">
        <v>0</v>
      </c>
      <c r="J36" s="11">
        <v>0</v>
      </c>
      <c r="K36" s="11">
        <v>-5.5489701065216979</v>
      </c>
      <c r="L36" s="12">
        <v>895.60899974320046</v>
      </c>
      <c r="M36" s="11">
        <v>61.148706753211776</v>
      </c>
      <c r="N36" s="11">
        <v>130.08096530993211</v>
      </c>
      <c r="O36" s="11">
        <v>3.1865931742873252</v>
      </c>
      <c r="P36" s="11">
        <v>62.754307210610413</v>
      </c>
      <c r="Q36" s="11">
        <v>41.792497738248684</v>
      </c>
      <c r="R36" s="11">
        <v>158.07803294251451</v>
      </c>
      <c r="S36" s="11">
        <v>0</v>
      </c>
      <c r="T36" s="11">
        <v>4557.37</v>
      </c>
      <c r="U36" s="11">
        <v>71.09</v>
      </c>
      <c r="V36" s="11">
        <v>1221.8800000000001</v>
      </c>
      <c r="W36" s="11">
        <f t="shared" si="0"/>
        <v>7264.2899945224754</v>
      </c>
    </row>
    <row r="37" spans="1:23" ht="15.75" thickBot="1" x14ac:dyDescent="0.3">
      <c r="A37" s="7">
        <v>2038</v>
      </c>
      <c r="B37" s="11">
        <v>0</v>
      </c>
      <c r="C37" s="11">
        <v>0</v>
      </c>
      <c r="D37" s="11">
        <v>0</v>
      </c>
      <c r="E37" s="11">
        <v>36.383977384535591</v>
      </c>
      <c r="F37" s="11">
        <v>24.503667488068938</v>
      </c>
      <c r="G37" s="11">
        <v>4.5489951144424081</v>
      </c>
      <c r="H37" s="11">
        <v>3.5830388550828554</v>
      </c>
      <c r="I37" s="11">
        <v>0</v>
      </c>
      <c r="J37" s="11">
        <v>0</v>
      </c>
      <c r="K37" s="11">
        <v>-4.9573014806853939</v>
      </c>
      <c r="L37" s="12">
        <v>959.48110620660213</v>
      </c>
      <c r="M37" s="11">
        <v>64.526024059548561</v>
      </c>
      <c r="N37" s="11">
        <v>124.41209835968257</v>
      </c>
      <c r="O37" s="11">
        <v>3.0347713202996669</v>
      </c>
      <c r="P37" s="11">
        <v>67.276334445297493</v>
      </c>
      <c r="Q37" s="11">
        <v>30.349750820369799</v>
      </c>
      <c r="R37" s="11">
        <v>158.07803294251451</v>
      </c>
      <c r="S37" s="11">
        <v>0</v>
      </c>
      <c r="T37" s="11">
        <v>4715.62</v>
      </c>
      <c r="U37" s="11">
        <v>72.790000000000006</v>
      </c>
      <c r="V37" s="11">
        <v>1389.56</v>
      </c>
      <c r="W37" s="11">
        <f t="shared" si="0"/>
        <v>7649.1904955157588</v>
      </c>
    </row>
    <row r="38" spans="1:23" ht="15.75" thickBot="1" x14ac:dyDescent="0.3">
      <c r="A38" s="7">
        <v>2039</v>
      </c>
      <c r="B38" s="11">
        <v>0</v>
      </c>
      <c r="C38" s="11">
        <v>0</v>
      </c>
      <c r="D38" s="11">
        <v>0</v>
      </c>
      <c r="E38" s="11">
        <v>34.961469399810284</v>
      </c>
      <c r="F38" s="11">
        <v>24.503667488068938</v>
      </c>
      <c r="G38" s="11">
        <v>4.6541485360038077</v>
      </c>
      <c r="H38" s="11">
        <v>3.614028854830837</v>
      </c>
      <c r="I38" s="11">
        <v>0</v>
      </c>
      <c r="J38" s="11">
        <v>0</v>
      </c>
      <c r="K38" s="11">
        <v>-4.1666965513464369</v>
      </c>
      <c r="L38" s="12">
        <v>978.12848526621269</v>
      </c>
      <c r="M38" s="11">
        <v>65.097616777237647</v>
      </c>
      <c r="N38" s="11">
        <v>118.74327785536579</v>
      </c>
      <c r="O38" s="11">
        <v>2.8829661285868404</v>
      </c>
      <c r="P38" s="11">
        <v>97.920276202657661</v>
      </c>
      <c r="Q38" s="11">
        <v>41.785599298662433</v>
      </c>
      <c r="R38" s="11">
        <v>158.07803294251451</v>
      </c>
      <c r="S38" s="11">
        <v>0</v>
      </c>
      <c r="T38" s="11">
        <v>4882.96</v>
      </c>
      <c r="U38" s="11">
        <v>73.53</v>
      </c>
      <c r="V38" s="11">
        <v>1578.21</v>
      </c>
      <c r="W38" s="11">
        <f t="shared" si="0"/>
        <v>8060.9028721986051</v>
      </c>
    </row>
    <row r="39" spans="1:23" ht="15.75" thickBot="1" x14ac:dyDescent="0.3">
      <c r="A39" s="7">
        <v>2040</v>
      </c>
      <c r="B39" s="11">
        <v>0</v>
      </c>
      <c r="C39" s="11">
        <v>0</v>
      </c>
      <c r="D39" s="11">
        <v>0</v>
      </c>
      <c r="E39" s="11">
        <v>33.538961415084984</v>
      </c>
      <c r="F39" s="11">
        <v>24.503667488068938</v>
      </c>
      <c r="G39" s="11">
        <v>4.7645605287299713</v>
      </c>
      <c r="H39" s="11">
        <v>3.6785896272242042</v>
      </c>
      <c r="I39" s="11">
        <v>0</v>
      </c>
      <c r="J39" s="11">
        <v>0</v>
      </c>
      <c r="K39" s="11">
        <v>-1.1944926032737551</v>
      </c>
      <c r="L39" s="12">
        <v>1043.3686752071139</v>
      </c>
      <c r="M39" s="11">
        <v>68.605995571657417</v>
      </c>
      <c r="N39" s="11">
        <v>113.07457840666589</v>
      </c>
      <c r="O39" s="11">
        <v>2.7311647700190664</v>
      </c>
      <c r="P39" s="11">
        <v>106.54907879100486</v>
      </c>
      <c r="Q39" s="11">
        <v>38.399580041763151</v>
      </c>
      <c r="R39" s="11">
        <v>158.07803294251451</v>
      </c>
      <c r="S39" s="11">
        <v>0</v>
      </c>
      <c r="T39" s="11">
        <v>5010.2700000000004</v>
      </c>
      <c r="U39" s="11">
        <v>73.599999999999994</v>
      </c>
      <c r="V39" s="11">
        <v>1769.21</v>
      </c>
      <c r="W39" s="11">
        <f t="shared" si="0"/>
        <v>8449.1783921865754</v>
      </c>
    </row>
    <row r="40" spans="1:23" ht="15.75" thickBot="1" x14ac:dyDescent="0.3">
      <c r="A40" s="7">
        <v>2041</v>
      </c>
      <c r="B40" s="11">
        <v>0</v>
      </c>
      <c r="C40" s="11">
        <v>0</v>
      </c>
      <c r="D40" s="11">
        <v>0</v>
      </c>
      <c r="E40" s="11">
        <v>32.116453430359662</v>
      </c>
      <c r="F40" s="11">
        <v>24.503667488068938</v>
      </c>
      <c r="G40" s="11">
        <v>5.1875186955416455</v>
      </c>
      <c r="H40" s="11">
        <v>3.7093091182848505</v>
      </c>
      <c r="I40" s="11">
        <v>0</v>
      </c>
      <c r="J40" s="11">
        <v>0</v>
      </c>
      <c r="K40" s="11">
        <v>-0.79353455235371151</v>
      </c>
      <c r="L40" s="12">
        <v>1061.1221341912228</v>
      </c>
      <c r="M40" s="11">
        <v>69.299329659727789</v>
      </c>
      <c r="N40" s="11">
        <v>107.40606790788473</v>
      </c>
      <c r="O40" s="11">
        <v>2.5793734020728909</v>
      </c>
      <c r="P40" s="11">
        <v>118.99877870027285</v>
      </c>
      <c r="Q40" s="11">
        <v>60.735040889317879</v>
      </c>
      <c r="R40" s="11">
        <v>158.07803294251451</v>
      </c>
      <c r="S40" s="11">
        <v>0</v>
      </c>
      <c r="T40" s="11">
        <v>5173.7299999999996</v>
      </c>
      <c r="U40" s="11">
        <v>75.31</v>
      </c>
      <c r="V40" s="11">
        <v>1937.94</v>
      </c>
      <c r="W40" s="11">
        <f t="shared" si="0"/>
        <v>8829.922171872915</v>
      </c>
    </row>
    <row r="41" spans="1:23" ht="15.75" thickBot="1" x14ac:dyDescent="0.3">
      <c r="A41" s="7">
        <v>2042</v>
      </c>
      <c r="B41" s="11">
        <v>0</v>
      </c>
      <c r="C41" s="11">
        <v>0</v>
      </c>
      <c r="D41" s="11">
        <v>0</v>
      </c>
      <c r="E41" s="11">
        <v>30.693945445634366</v>
      </c>
      <c r="F41" s="11">
        <v>24.503667488068938</v>
      </c>
      <c r="G41" s="11">
        <v>5.0653563222715157</v>
      </c>
      <c r="H41" s="11">
        <v>3.7313079046613207</v>
      </c>
      <c r="I41" s="11">
        <v>0</v>
      </c>
      <c r="J41" s="11">
        <v>0</v>
      </c>
      <c r="K41" s="11">
        <v>-0.75768629408515753</v>
      </c>
      <c r="L41" s="12">
        <v>1127.8070233592789</v>
      </c>
      <c r="M41" s="11">
        <v>73.167809514182593</v>
      </c>
      <c r="N41" s="11">
        <v>102.41102026667926</v>
      </c>
      <c r="O41" s="11">
        <v>2.4275976280098273</v>
      </c>
      <c r="P41" s="11">
        <v>134.94805675167501</v>
      </c>
      <c r="Q41" s="11">
        <v>43.62917645381647</v>
      </c>
      <c r="R41" s="11">
        <v>158.07803294251451</v>
      </c>
      <c r="S41" s="11">
        <v>0</v>
      </c>
      <c r="T41" s="11">
        <v>5364.91</v>
      </c>
      <c r="U41" s="11">
        <v>75.459999999999994</v>
      </c>
      <c r="V41" s="11">
        <v>2118.75</v>
      </c>
      <c r="W41" s="11">
        <f t="shared" si="0"/>
        <v>9264.8253077827067</v>
      </c>
    </row>
    <row r="42" spans="1:23" ht="15.75" thickBot="1" x14ac:dyDescent="0.3">
      <c r="A42" s="7">
        <v>2043</v>
      </c>
      <c r="B42" s="11">
        <v>0</v>
      </c>
      <c r="C42" s="11">
        <v>0</v>
      </c>
      <c r="D42" s="11">
        <v>0</v>
      </c>
      <c r="E42" s="11">
        <v>29.271437460909059</v>
      </c>
      <c r="F42" s="11">
        <v>24.503667488068938</v>
      </c>
      <c r="G42" s="11">
        <v>5.3263322310713814</v>
      </c>
      <c r="H42" s="11">
        <v>3.765908426973664</v>
      </c>
      <c r="I42" s="11">
        <v>0</v>
      </c>
      <c r="J42" s="11">
        <v>0</v>
      </c>
      <c r="K42" s="11">
        <v>-0.72307115504944719</v>
      </c>
      <c r="L42" s="12">
        <v>1252.2852299946655</v>
      </c>
      <c r="M42" s="11">
        <v>80.721218116703312</v>
      </c>
      <c r="N42" s="11">
        <v>98.764998190762697</v>
      </c>
      <c r="O42" s="11">
        <v>2.2758373105844938</v>
      </c>
      <c r="P42" s="11">
        <v>169.00000956827969</v>
      </c>
      <c r="Q42" s="11">
        <v>61.232530440214234</v>
      </c>
      <c r="R42" s="11">
        <v>158.07803294251451</v>
      </c>
      <c r="S42" s="11">
        <v>0</v>
      </c>
      <c r="T42" s="11">
        <v>5656.08</v>
      </c>
      <c r="U42" s="11">
        <v>74.330000000000013</v>
      </c>
      <c r="V42" s="11">
        <v>2392.0500000000002</v>
      </c>
      <c r="W42" s="11">
        <f t="shared" si="0"/>
        <v>10006.962131015698</v>
      </c>
    </row>
    <row r="43" spans="1:23" ht="15.75" thickBot="1" x14ac:dyDescent="0.3">
      <c r="A43" s="7">
        <v>2044</v>
      </c>
      <c r="B43" s="11">
        <v>0</v>
      </c>
      <c r="C43" s="11">
        <v>0</v>
      </c>
      <c r="D43" s="11">
        <v>0</v>
      </c>
      <c r="E43" s="11">
        <v>27.848929476183748</v>
      </c>
      <c r="F43" s="11">
        <v>24.503667488068938</v>
      </c>
      <c r="G43" s="11">
        <v>5.2765327393898902</v>
      </c>
      <c r="H43" s="11">
        <v>3.8074010663791462</v>
      </c>
      <c r="I43" s="11">
        <v>0</v>
      </c>
      <c r="J43" s="11">
        <v>0</v>
      </c>
      <c r="K43" s="11">
        <v>-0.68829073264100216</v>
      </c>
      <c r="L43" s="12">
        <v>1375.8577670528252</v>
      </c>
      <c r="M43" s="11">
        <v>88.156179880261405</v>
      </c>
      <c r="N43" s="11">
        <v>95.792448791850859</v>
      </c>
      <c r="O43" s="11">
        <v>2.1240928498153888</v>
      </c>
      <c r="P43" s="11">
        <v>178.13563787751056</v>
      </c>
      <c r="Q43" s="11">
        <v>52.110859143677125</v>
      </c>
      <c r="R43" s="11">
        <v>158.07803294251451</v>
      </c>
      <c r="S43" s="11">
        <v>0</v>
      </c>
      <c r="T43" s="11">
        <v>5877.43</v>
      </c>
      <c r="U43" s="11">
        <v>73.06</v>
      </c>
      <c r="V43" s="11">
        <v>2641.8</v>
      </c>
      <c r="W43" s="11">
        <f t="shared" si="0"/>
        <v>10603.293258575837</v>
      </c>
    </row>
    <row r="44" spans="1:23" ht="15.75" thickBot="1" x14ac:dyDescent="0.3">
      <c r="A44" s="7">
        <v>2045</v>
      </c>
      <c r="B44" s="11">
        <v>0</v>
      </c>
      <c r="C44" s="11">
        <v>0</v>
      </c>
      <c r="D44" s="11">
        <v>0</v>
      </c>
      <c r="E44" s="11">
        <v>26.426421491458438</v>
      </c>
      <c r="F44" s="11">
        <v>24.503667488068938</v>
      </c>
      <c r="G44" s="11">
        <v>5.390432640983601</v>
      </c>
      <c r="H44" s="11">
        <v>3.840685778383774</v>
      </c>
      <c r="I44" s="11">
        <v>0</v>
      </c>
      <c r="J44" s="11">
        <v>0</v>
      </c>
      <c r="K44" s="11">
        <v>-0.60918924697414023</v>
      </c>
      <c r="L44" s="12">
        <v>1385.275293950652</v>
      </c>
      <c r="M44" s="11">
        <v>88.438131068131355</v>
      </c>
      <c r="N44" s="11">
        <v>92.820101600416294</v>
      </c>
      <c r="O44" s="11">
        <v>1.987327324554842</v>
      </c>
      <c r="P44" s="11">
        <v>209.28542864018831</v>
      </c>
      <c r="Q44" s="11">
        <v>80.400556757062816</v>
      </c>
      <c r="R44" s="11">
        <v>158.07803294251451</v>
      </c>
      <c r="S44" s="11">
        <v>0</v>
      </c>
      <c r="T44" s="11">
        <v>6072.82</v>
      </c>
      <c r="U44" s="11">
        <v>75.64</v>
      </c>
      <c r="V44" s="11">
        <v>2888.33</v>
      </c>
      <c r="W44" s="11">
        <f t="shared" si="0"/>
        <v>11112.62689043544</v>
      </c>
    </row>
    <row r="45" spans="1:23" ht="15.75" thickBot="1" x14ac:dyDescent="0.3">
      <c r="A45" s="7">
        <v>2046</v>
      </c>
      <c r="B45" s="11">
        <v>0</v>
      </c>
      <c r="C45" s="11">
        <v>0</v>
      </c>
      <c r="D45" s="11">
        <v>0</v>
      </c>
      <c r="E45" s="11">
        <v>25.003913506733131</v>
      </c>
      <c r="F45" s="11">
        <v>24.503667488068938</v>
      </c>
      <c r="G45" s="11">
        <v>5.4707419063805265</v>
      </c>
      <c r="H45" s="11">
        <v>3.8741714253998571</v>
      </c>
      <c r="I45" s="11">
        <v>0</v>
      </c>
      <c r="J45" s="11">
        <v>0</v>
      </c>
      <c r="K45" s="11">
        <v>-0.56678938619687724</v>
      </c>
      <c r="L45" s="12">
        <v>1449.2905183510588</v>
      </c>
      <c r="M45" s="11">
        <v>92.181026912230763</v>
      </c>
      <c r="N45" s="11">
        <v>89.847961849597837</v>
      </c>
      <c r="O45" s="11">
        <v>1.880497117566289</v>
      </c>
      <c r="P45" s="11">
        <v>248.5681511464272</v>
      </c>
      <c r="Q45" s="11">
        <v>68.601414653167311</v>
      </c>
      <c r="R45" s="11">
        <v>158.07803294251451</v>
      </c>
      <c r="S45" s="11">
        <v>0</v>
      </c>
      <c r="T45" s="11">
        <v>6233.36</v>
      </c>
      <c r="U45" s="11">
        <v>75.42</v>
      </c>
      <c r="V45" s="11">
        <v>3132.22</v>
      </c>
      <c r="W45" s="11">
        <f t="shared" si="0"/>
        <v>11607.733307912948</v>
      </c>
    </row>
    <row r="46" spans="1:23" ht="15.75" thickBot="1" x14ac:dyDescent="0.3">
      <c r="A46" s="7">
        <v>2047</v>
      </c>
      <c r="B46" s="11">
        <v>0</v>
      </c>
      <c r="C46" s="11">
        <v>0</v>
      </c>
      <c r="D46" s="11">
        <v>0</v>
      </c>
      <c r="E46" s="11">
        <v>23.581405522007827</v>
      </c>
      <c r="F46" s="11">
        <v>24.503667488068938</v>
      </c>
      <c r="G46" s="11">
        <v>5.5600598311348932</v>
      </c>
      <c r="H46" s="11">
        <v>3.9074588060410647</v>
      </c>
      <c r="I46" s="11">
        <v>0</v>
      </c>
      <c r="J46" s="11">
        <v>0</v>
      </c>
      <c r="K46" s="11">
        <v>-0.46180266477782622</v>
      </c>
      <c r="L46" s="12">
        <v>1459.4390487288986</v>
      </c>
      <c r="M46" s="11">
        <v>92.541562010219707</v>
      </c>
      <c r="N46" s="11">
        <v>86.876034907968176</v>
      </c>
      <c r="O46" s="11">
        <v>1.7886466989643979</v>
      </c>
      <c r="P46" s="11">
        <v>273.87858169891553</v>
      </c>
      <c r="Q46" s="11">
        <v>84.612116425651962</v>
      </c>
      <c r="R46" s="11">
        <v>158.07803294251451</v>
      </c>
      <c r="S46" s="11">
        <v>0</v>
      </c>
      <c r="T46" s="11">
        <v>6414.98</v>
      </c>
      <c r="U46" s="11">
        <v>76.239999999999995</v>
      </c>
      <c r="V46" s="11">
        <v>3408.62</v>
      </c>
      <c r="W46" s="11">
        <f t="shared" si="0"/>
        <v>12114.144812395607</v>
      </c>
    </row>
    <row r="47" spans="1:23" ht="15.75" thickBot="1" x14ac:dyDescent="0.3">
      <c r="A47" s="7">
        <v>2048</v>
      </c>
      <c r="B47" s="11">
        <v>0</v>
      </c>
      <c r="C47" s="11">
        <v>0</v>
      </c>
      <c r="D47" s="11">
        <v>0</v>
      </c>
      <c r="E47" s="11">
        <v>22.15889753728252</v>
      </c>
      <c r="F47" s="11">
        <v>24.503667488068938</v>
      </c>
      <c r="G47" s="11">
        <v>6.2505254157467727</v>
      </c>
      <c r="H47" s="11">
        <v>3.9792701094371048</v>
      </c>
      <c r="I47" s="11">
        <v>0</v>
      </c>
      <c r="J47" s="11">
        <v>0</v>
      </c>
      <c r="K47" s="11">
        <v>-0.42632269574970888</v>
      </c>
      <c r="L47" s="12">
        <v>1404.8919321623998</v>
      </c>
      <c r="M47" s="11">
        <v>88.755193685110783</v>
      </c>
      <c r="N47" s="11">
        <v>83.904326283038898</v>
      </c>
      <c r="O47" s="11">
        <v>1.6968138433317683</v>
      </c>
      <c r="P47" s="11">
        <v>277.12418996640361</v>
      </c>
      <c r="Q47" s="11">
        <v>62.862391954747004</v>
      </c>
      <c r="R47" s="11">
        <v>158.07803294251451</v>
      </c>
      <c r="S47" s="11">
        <v>0</v>
      </c>
      <c r="T47" s="11">
        <v>6543.2795999999998</v>
      </c>
      <c r="U47" s="11">
        <v>78.145999999999987</v>
      </c>
      <c r="V47" s="11">
        <v>3668.4876165658457</v>
      </c>
      <c r="W47" s="11">
        <f t="shared" si="0"/>
        <v>12423.692135258178</v>
      </c>
    </row>
    <row r="48" spans="1:23" ht="15.75" thickBot="1" x14ac:dyDescent="0.3">
      <c r="A48" s="7">
        <v>2049</v>
      </c>
      <c r="B48" s="11">
        <v>0</v>
      </c>
      <c r="C48" s="11">
        <v>0</v>
      </c>
      <c r="D48" s="11">
        <v>0</v>
      </c>
      <c r="E48" s="11">
        <v>20.736389552557206</v>
      </c>
      <c r="F48" s="11">
        <v>24.503667488068938</v>
      </c>
      <c r="G48" s="11">
        <v>6.1687831794524719</v>
      </c>
      <c r="H48" s="11">
        <v>4.0075677972766801</v>
      </c>
      <c r="I48" s="11">
        <v>0</v>
      </c>
      <c r="J48" s="11">
        <v>0</v>
      </c>
      <c r="K48" s="11">
        <v>-0.39748091466342333</v>
      </c>
      <c r="L48" s="12">
        <v>1351.1956179939252</v>
      </c>
      <c r="M48" s="11">
        <v>85.088828481865235</v>
      </c>
      <c r="N48" s="11">
        <v>80.932841624856309</v>
      </c>
      <c r="O48" s="11">
        <v>1.6049990051988527</v>
      </c>
      <c r="P48" s="11">
        <v>304.75099430341294</v>
      </c>
      <c r="Q48" s="11">
        <v>112.5193156001466</v>
      </c>
      <c r="R48" s="11">
        <v>158.07803294251451</v>
      </c>
      <c r="S48" s="11">
        <v>0</v>
      </c>
      <c r="T48" s="11">
        <v>6674.145192</v>
      </c>
      <c r="U48" s="11">
        <v>80.099649999999983</v>
      </c>
      <c r="V48" s="11">
        <v>3948.2140646257403</v>
      </c>
      <c r="W48" s="11">
        <f t="shared" si="0"/>
        <v>12851.648463680351</v>
      </c>
    </row>
    <row r="49" spans="1:23" ht="15.75" thickBot="1" x14ac:dyDescent="0.3">
      <c r="A49" s="7">
        <v>2050</v>
      </c>
      <c r="B49" s="11">
        <v>0</v>
      </c>
      <c r="C49" s="11">
        <v>0</v>
      </c>
      <c r="D49" s="11">
        <v>0</v>
      </c>
      <c r="E49" s="11">
        <v>19.587896340348703</v>
      </c>
      <c r="F49" s="11">
        <v>24.503667488068938</v>
      </c>
      <c r="G49" s="11">
        <v>5.8908307631445904</v>
      </c>
      <c r="H49" s="11">
        <v>4.0235011416081052</v>
      </c>
      <c r="I49" s="11">
        <v>0</v>
      </c>
      <c r="J49" s="11">
        <v>0</v>
      </c>
      <c r="K49" s="11">
        <v>-0.3410985645801099</v>
      </c>
      <c r="L49" s="12">
        <v>1298.9576514227597</v>
      </c>
      <c r="M49" s="11">
        <v>81.580760863328265</v>
      </c>
      <c r="N49" s="11">
        <v>77.961586729690083</v>
      </c>
      <c r="O49" s="11">
        <v>1.5176052771917985</v>
      </c>
      <c r="P49" s="11">
        <v>338.27441418825941</v>
      </c>
      <c r="Q49" s="11">
        <v>70.770178677469545</v>
      </c>
      <c r="R49" s="11">
        <v>158.07803294251451</v>
      </c>
      <c r="S49" s="11">
        <v>0</v>
      </c>
      <c r="T49" s="11">
        <v>6807.6280958400002</v>
      </c>
      <c r="U49" s="11">
        <v>82.102141249999974</v>
      </c>
      <c r="V49" s="11">
        <v>4249.3200220855588</v>
      </c>
      <c r="W49" s="11">
        <f t="shared" si="0"/>
        <v>13219.855286445363</v>
      </c>
    </row>
    <row r="50" spans="1:23" ht="15.75" thickBot="1" x14ac:dyDescent="0.3">
      <c r="A50" s="7">
        <v>2051</v>
      </c>
      <c r="B50" s="11">
        <v>0</v>
      </c>
      <c r="C50" s="11">
        <v>0</v>
      </c>
      <c r="D50" s="11">
        <v>0</v>
      </c>
      <c r="E50" s="11">
        <v>18.439403128140196</v>
      </c>
      <c r="F50" s="11">
        <v>24.503667488068938</v>
      </c>
      <c r="G50" s="11">
        <v>6.0285554910610495</v>
      </c>
      <c r="H50" s="11">
        <v>4.0552081427933917</v>
      </c>
      <c r="I50" s="11">
        <v>0</v>
      </c>
      <c r="J50" s="11">
        <v>0</v>
      </c>
      <c r="K50" s="11">
        <v>-0.27307251770561286</v>
      </c>
      <c r="L50" s="12">
        <v>1248.7308637231927</v>
      </c>
      <c r="M50" s="11">
        <v>78.279569923638292</v>
      </c>
      <c r="N50" s="11">
        <v>75.001945270409323</v>
      </c>
      <c r="O50" s="11">
        <v>1.4434383903368784</v>
      </c>
      <c r="P50" s="11">
        <v>360.32480693748101</v>
      </c>
      <c r="Q50" s="11">
        <v>84.130109879118322</v>
      </c>
      <c r="R50" s="11">
        <v>158.07803294251451</v>
      </c>
      <c r="S50" s="11">
        <v>0</v>
      </c>
      <c r="T50" s="11">
        <v>6943.7806577568008</v>
      </c>
      <c r="U50" s="11">
        <v>84.154694781249972</v>
      </c>
      <c r="V50" s="11">
        <v>4355.5530226376977</v>
      </c>
      <c r="W50" s="11">
        <f t="shared" si="0"/>
        <v>13442.230903974798</v>
      </c>
    </row>
    <row r="51" spans="1:23" ht="15.75" thickBot="1" x14ac:dyDescent="0.3">
      <c r="A51" s="7">
        <v>2052</v>
      </c>
      <c r="B51" s="11">
        <v>0</v>
      </c>
      <c r="C51" s="11">
        <v>0</v>
      </c>
      <c r="D51" s="11">
        <v>0</v>
      </c>
      <c r="E51" s="11">
        <v>17.290909915931685</v>
      </c>
      <c r="F51" s="11">
        <v>24.503667488068938</v>
      </c>
      <c r="G51" s="11">
        <v>6.1503442927302201</v>
      </c>
      <c r="H51" s="11">
        <v>3.8171633203772539</v>
      </c>
      <c r="I51" s="11">
        <v>0</v>
      </c>
      <c r="J51" s="11">
        <v>0</v>
      </c>
      <c r="K51" s="11">
        <v>-0.16509581942049595</v>
      </c>
      <c r="L51" s="12">
        <v>1199.5730190356439</v>
      </c>
      <c r="M51" s="11">
        <v>75.176098020028022</v>
      </c>
      <c r="N51" s="11">
        <v>72.16770061309829</v>
      </c>
      <c r="O51" s="11">
        <v>1.36929095637826</v>
      </c>
      <c r="P51" s="11">
        <v>382.79068328491661</v>
      </c>
      <c r="Q51" s="11">
        <v>66.705710381599403</v>
      </c>
      <c r="R51" s="11">
        <v>158.07803294251451</v>
      </c>
      <c r="S51" s="11">
        <v>0</v>
      </c>
      <c r="T51" s="11">
        <v>7082.6562709119371</v>
      </c>
      <c r="U51" s="11">
        <v>86.258562150781216</v>
      </c>
      <c r="V51" s="11">
        <v>4464.4418482036399</v>
      </c>
      <c r="W51" s="11">
        <f t="shared" si="0"/>
        <v>13640.814205698225</v>
      </c>
    </row>
    <row r="52" spans="1:23" ht="15.75" thickBot="1" x14ac:dyDescent="0.3">
      <c r="A52" s="7">
        <v>2053</v>
      </c>
      <c r="B52" s="11">
        <v>0</v>
      </c>
      <c r="C52" s="11">
        <v>0</v>
      </c>
      <c r="D52" s="11">
        <v>0</v>
      </c>
      <c r="E52" s="11">
        <v>16.142416703723182</v>
      </c>
      <c r="F52" s="11">
        <v>24.503667488068938</v>
      </c>
      <c r="G52" s="11">
        <v>5.9495793212477803</v>
      </c>
      <c r="H52" s="11">
        <v>3.608661173252536</v>
      </c>
      <c r="I52" s="11">
        <v>0</v>
      </c>
      <c r="J52" s="11">
        <v>0</v>
      </c>
      <c r="K52" s="11">
        <v>-0.1378086836235152</v>
      </c>
      <c r="L52" s="12">
        <v>1150.7093653560357</v>
      </c>
      <c r="M52" s="11">
        <v>72.189023433114471</v>
      </c>
      <c r="N52" s="11">
        <v>69.333704023288419</v>
      </c>
      <c r="O52" s="11">
        <v>1.295163478757795</v>
      </c>
      <c r="P52" s="11">
        <v>410.76078527829935</v>
      </c>
      <c r="Q52" s="11">
        <v>117.06814557296927</v>
      </c>
      <c r="R52" s="11">
        <v>158.07803294251451</v>
      </c>
      <c r="S52" s="11">
        <v>0</v>
      </c>
      <c r="T52" s="11">
        <v>7224.3093963301762</v>
      </c>
      <c r="U52" s="11">
        <v>88.415026204550742</v>
      </c>
      <c r="V52" s="11">
        <v>4576.0528944087309</v>
      </c>
      <c r="W52" s="11">
        <f t="shared" si="0"/>
        <v>13918.278053031107</v>
      </c>
    </row>
    <row r="53" spans="1:23" ht="15.75" thickBot="1" x14ac:dyDescent="0.3">
      <c r="A53" s="7">
        <v>2054</v>
      </c>
      <c r="B53" s="11">
        <v>0</v>
      </c>
      <c r="C53" s="11">
        <v>0</v>
      </c>
      <c r="D53" s="11">
        <v>0</v>
      </c>
      <c r="E53" s="11">
        <v>14.993923491514671</v>
      </c>
      <c r="F53" s="11">
        <v>24.503667488068938</v>
      </c>
      <c r="G53" s="11">
        <v>5.7988223633597062</v>
      </c>
      <c r="H53" s="11">
        <v>3.4174548442012656</v>
      </c>
      <c r="I53" s="11">
        <v>0</v>
      </c>
      <c r="J53" s="11">
        <v>0</v>
      </c>
      <c r="K53" s="11">
        <v>-0.10784019449611872</v>
      </c>
      <c r="L53" s="12">
        <v>1102.5448152801355</v>
      </c>
      <c r="M53" s="11">
        <v>69.278499577221979</v>
      </c>
      <c r="N53" s="11">
        <v>66.499961920978052</v>
      </c>
      <c r="O53" s="11">
        <v>1.2210564739464331</v>
      </c>
      <c r="P53" s="11">
        <v>421.90922327308596</v>
      </c>
      <c r="Q53" s="11">
        <v>80.761280843887079</v>
      </c>
      <c r="R53" s="11">
        <v>158.07803294251451</v>
      </c>
      <c r="S53" s="11">
        <v>0</v>
      </c>
      <c r="T53" s="11">
        <v>7368.7955842567799</v>
      </c>
      <c r="U53" s="11">
        <v>90.625401859664493</v>
      </c>
      <c r="V53" s="11">
        <v>4690.4542167689488</v>
      </c>
      <c r="W53" s="11">
        <f t="shared" si="0"/>
        <v>14098.774101189811</v>
      </c>
    </row>
    <row r="54" spans="1:23" ht="15.75" thickBot="1" x14ac:dyDescent="0.3">
      <c r="A54" s="7">
        <v>2055</v>
      </c>
      <c r="B54" s="11">
        <v>0</v>
      </c>
      <c r="C54" s="11">
        <v>0</v>
      </c>
      <c r="D54" s="11">
        <v>0</v>
      </c>
      <c r="E54" s="11">
        <v>1.6440886351008654</v>
      </c>
      <c r="F54" s="11">
        <v>24.503667488068938</v>
      </c>
      <c r="G54" s="11">
        <v>5.6561752942780705</v>
      </c>
      <c r="H54" s="11">
        <v>2.8969517610885038</v>
      </c>
      <c r="I54" s="11">
        <v>0</v>
      </c>
      <c r="J54" s="11">
        <v>0</v>
      </c>
      <c r="K54" s="11">
        <v>-9.0290878283353512E-2</v>
      </c>
      <c r="L54" s="12">
        <v>1055.7394840646884</v>
      </c>
      <c r="M54" s="11">
        <v>66.44649320789317</v>
      </c>
      <c r="N54" s="11">
        <v>63.666480892315398</v>
      </c>
      <c r="O54" s="11">
        <v>0.867251467244744</v>
      </c>
      <c r="P54" s="11">
        <v>441.4632370562307</v>
      </c>
      <c r="Q54" s="11">
        <v>102.83592610814007</v>
      </c>
      <c r="R54" s="11">
        <v>158.07803294251451</v>
      </c>
      <c r="S54" s="11">
        <v>0</v>
      </c>
      <c r="T54" s="11">
        <v>7516.171495941916</v>
      </c>
      <c r="U54" s="11">
        <v>92.891036906156103</v>
      </c>
      <c r="V54" s="11">
        <v>4807.7155721881718</v>
      </c>
      <c r="W54" s="11">
        <f t="shared" si="0"/>
        <v>14340.485603075524</v>
      </c>
    </row>
    <row r="55" spans="1:23" ht="15.75" thickBot="1" x14ac:dyDescent="0.3">
      <c r="A55" s="7">
        <v>2056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5.7975796766350225</v>
      </c>
      <c r="H55" s="11">
        <v>2.4276774058508845</v>
      </c>
      <c r="I55" s="11">
        <v>0</v>
      </c>
      <c r="J55" s="11">
        <v>0</v>
      </c>
      <c r="K55" s="11">
        <v>-8.3380918032481988E-2</v>
      </c>
      <c r="L55" s="12">
        <v>1011.071697032119</v>
      </c>
      <c r="M55" s="11">
        <v>63.695079098978908</v>
      </c>
      <c r="N55" s="11">
        <v>60.833267693898478</v>
      </c>
      <c r="O55" s="11">
        <v>0</v>
      </c>
      <c r="P55" s="11">
        <v>466.04815202083353</v>
      </c>
      <c r="Q55" s="11">
        <v>75.303298600029137</v>
      </c>
      <c r="R55" s="11">
        <v>158.07803294251451</v>
      </c>
      <c r="S55" s="11">
        <v>0</v>
      </c>
      <c r="T55" s="11">
        <v>7666.4949258607548</v>
      </c>
      <c r="U55" s="11">
        <v>95.21331282880999</v>
      </c>
      <c r="V55" s="11">
        <v>4927.9084614928761</v>
      </c>
      <c r="W55" s="11">
        <f t="shared" si="0"/>
        <v>14532.788103735267</v>
      </c>
    </row>
    <row r="56" spans="1:23" ht="15.75" thickBot="1" x14ac:dyDescent="0.3">
      <c r="A56" s="7">
        <v>2057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5.9425191685508976</v>
      </c>
      <c r="H56" s="11">
        <v>1.9945946846161315</v>
      </c>
      <c r="I56" s="11">
        <v>0</v>
      </c>
      <c r="J56" s="11">
        <v>0</v>
      </c>
      <c r="K56" s="11">
        <v>-7.648186834367357E-2</v>
      </c>
      <c r="L56" s="12">
        <v>968.57289723483802</v>
      </c>
      <c r="M56" s="11">
        <v>61.026157424385637</v>
      </c>
      <c r="N56" s="11">
        <v>58.000329257186365</v>
      </c>
      <c r="O56" s="11">
        <v>0</v>
      </c>
      <c r="P56" s="11">
        <v>463.17873615064644</v>
      </c>
      <c r="Q56" s="11">
        <v>113.65558041479525</v>
      </c>
      <c r="R56" s="11">
        <v>158.07803294251451</v>
      </c>
      <c r="S56" s="11">
        <v>0</v>
      </c>
      <c r="T56" s="11">
        <v>7819.8248243779699</v>
      </c>
      <c r="U56" s="11">
        <v>97.593645649530231</v>
      </c>
      <c r="V56" s="11">
        <v>5051.1061730301972</v>
      </c>
      <c r="W56" s="11">
        <f t="shared" si="0"/>
        <v>14798.897008466887</v>
      </c>
    </row>
    <row r="57" spans="1:23" ht="15.75" thickBot="1" x14ac:dyDescent="0.3">
      <c r="A57" s="7">
        <v>2058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6.0910821477646699</v>
      </c>
      <c r="H57" s="11">
        <v>1.5740257227542513</v>
      </c>
      <c r="I57" s="11">
        <v>0</v>
      </c>
      <c r="J57" s="11">
        <v>0</v>
      </c>
      <c r="K57" s="11">
        <v>-3.8600058504485397E-2</v>
      </c>
      <c r="L57" s="12">
        <v>927.40417744206582</v>
      </c>
      <c r="M57" s="11">
        <v>58.514096820222967</v>
      </c>
      <c r="N57" s="11">
        <v>54.403801528896054</v>
      </c>
      <c r="O57" s="11">
        <v>0</v>
      </c>
      <c r="P57" s="11">
        <v>472.35793656116658</v>
      </c>
      <c r="Q57" s="11">
        <v>79.975170620111257</v>
      </c>
      <c r="R57" s="11">
        <v>158.07803294251451</v>
      </c>
      <c r="S57" s="11">
        <v>0</v>
      </c>
      <c r="T57" s="11">
        <v>7976.2213208655294</v>
      </c>
      <c r="U57" s="11">
        <v>100.03348679076848</v>
      </c>
      <c r="V57" s="11">
        <v>5177.3838273559513</v>
      </c>
      <c r="W57" s="11">
        <f t="shared" si="0"/>
        <v>15011.998358739238</v>
      </c>
    </row>
    <row r="58" spans="1:23" ht="15.75" thickBot="1" x14ac:dyDescent="0.3">
      <c r="A58" s="7">
        <v>2059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6.2433592014587855</v>
      </c>
      <c r="H58" s="11">
        <v>1.1993169375144608</v>
      </c>
      <c r="I58" s="11">
        <v>0</v>
      </c>
      <c r="J58" s="11">
        <v>0</v>
      </c>
      <c r="K58" s="11">
        <v>-1.1647128314820992E-2</v>
      </c>
      <c r="L58" s="12">
        <v>887.50905300436773</v>
      </c>
      <c r="M58" s="11">
        <v>56.198296717023759</v>
      </c>
      <c r="N58" s="11">
        <v>43.47132534567119</v>
      </c>
      <c r="O58" s="11">
        <v>0</v>
      </c>
      <c r="P58" s="11">
        <v>479.04013154012807</v>
      </c>
      <c r="Q58" s="11">
        <v>104.90166652468881</v>
      </c>
      <c r="R58" s="11">
        <v>158.07803294251451</v>
      </c>
      <c r="S58" s="11">
        <v>0</v>
      </c>
      <c r="T58" s="11">
        <v>8135.7457472828401</v>
      </c>
      <c r="U58" s="11">
        <v>102.53432396053768</v>
      </c>
      <c r="V58" s="11">
        <v>5306.8184230398492</v>
      </c>
      <c r="W58" s="11">
        <f t="shared" si="0"/>
        <v>15281.728029368278</v>
      </c>
    </row>
    <row r="59" spans="1:23" ht="15.75" thickBot="1" x14ac:dyDescent="0.3">
      <c r="A59" s="7">
        <v>2060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6.3994431814952542</v>
      </c>
      <c r="H59" s="11">
        <v>0.8509526067331703</v>
      </c>
      <c r="I59" s="11">
        <v>0</v>
      </c>
      <c r="J59" s="11">
        <v>0</v>
      </c>
      <c r="K59" s="11">
        <v>-9.8210661224043955E-3</v>
      </c>
      <c r="L59" s="12">
        <v>848.80873343600899</v>
      </c>
      <c r="M59" s="11">
        <v>54.031064230054604</v>
      </c>
      <c r="N59" s="11">
        <v>41.20707059557504</v>
      </c>
      <c r="O59" s="11">
        <v>0</v>
      </c>
      <c r="P59" s="11">
        <v>490.46226344315073</v>
      </c>
      <c r="Q59" s="11">
        <v>77.275771478553921</v>
      </c>
      <c r="R59" s="11">
        <v>158.07803294251451</v>
      </c>
      <c r="S59" s="11">
        <v>0</v>
      </c>
      <c r="T59" s="11">
        <v>8298.4606622284973</v>
      </c>
      <c r="U59" s="11">
        <v>105.09768205955112</v>
      </c>
      <c r="V59" s="11">
        <v>5439.4888836158452</v>
      </c>
      <c r="W59" s="11">
        <f t="shared" si="0"/>
        <v>15520.150738751858</v>
      </c>
    </row>
    <row r="60" spans="1:23" ht="15.75" thickBot="1" x14ac:dyDescent="0.3">
      <c r="A60" s="7">
        <v>2061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6.5594292610326352</v>
      </c>
      <c r="H60" s="11">
        <v>0.52441712735666712</v>
      </c>
      <c r="I60" s="11">
        <v>0</v>
      </c>
      <c r="J60" s="11">
        <v>0</v>
      </c>
      <c r="K60" s="11">
        <v>-5.2277946706039222E-3</v>
      </c>
      <c r="L60" s="12">
        <v>811.07072842178616</v>
      </c>
      <c r="M60" s="11">
        <v>51.954887955467989</v>
      </c>
      <c r="N60" s="11">
        <v>39.389965377823479</v>
      </c>
      <c r="O60" s="11">
        <v>0</v>
      </c>
      <c r="P60" s="11">
        <v>483.24157436325692</v>
      </c>
      <c r="Q60" s="11">
        <v>102.68714017390565</v>
      </c>
      <c r="R60" s="11">
        <v>158.07803294251451</v>
      </c>
      <c r="S60" s="11">
        <v>0</v>
      </c>
      <c r="T60" s="11">
        <v>8464.429875473068</v>
      </c>
      <c r="U60" s="11">
        <v>107.72512411103989</v>
      </c>
      <c r="V60" s="11">
        <v>5575.4761057062406</v>
      </c>
      <c r="W60" s="11">
        <f t="shared" si="0"/>
        <v>15801.132053118823</v>
      </c>
    </row>
    <row r="61" spans="1:23" ht="15.75" thickBot="1" x14ac:dyDescent="0.3">
      <c r="A61" s="18" t="s">
        <v>20</v>
      </c>
      <c r="B61" s="13">
        <f>NPV(0.0757,B17:B60)+B16</f>
        <v>0</v>
      </c>
      <c r="C61" s="13">
        <f t="shared" ref="C61:V61" si="1">NPV(0.0757,C17:C60)+C16</f>
        <v>0</v>
      </c>
      <c r="D61" s="13">
        <f t="shared" si="1"/>
        <v>0</v>
      </c>
      <c r="E61" s="13">
        <f t="shared" si="1"/>
        <v>419.92383980399035</v>
      </c>
      <c r="F61" s="13">
        <f t="shared" si="1"/>
        <v>173.99720331301913</v>
      </c>
      <c r="G61" s="13">
        <f t="shared" si="1"/>
        <v>32.2356595719518</v>
      </c>
      <c r="H61" s="13">
        <f t="shared" si="1"/>
        <v>20.815314644234043</v>
      </c>
      <c r="I61" s="13">
        <f t="shared" si="1"/>
        <v>6.5408904355663724</v>
      </c>
      <c r="J61" s="13">
        <f t="shared" si="1"/>
        <v>-25.454829158084863</v>
      </c>
      <c r="K61" s="13">
        <f t="shared" si="1"/>
        <v>-51.956450846123694</v>
      </c>
      <c r="L61" s="14">
        <f t="shared" si="1"/>
        <v>4578.6117098995992</v>
      </c>
      <c r="M61" s="13">
        <f t="shared" si="1"/>
        <v>331.33681801484647</v>
      </c>
      <c r="N61" s="13">
        <f t="shared" si="1"/>
        <v>1019.0854396403236</v>
      </c>
      <c r="O61" s="13">
        <f t="shared" si="1"/>
        <v>23.518545235419637</v>
      </c>
      <c r="P61" s="13">
        <f t="shared" si="1"/>
        <v>677.93159343186494</v>
      </c>
      <c r="Q61" s="13">
        <f t="shared" si="1"/>
        <v>224.19915053090688</v>
      </c>
      <c r="R61" s="13">
        <f t="shared" si="1"/>
        <v>944.2677496115416</v>
      </c>
      <c r="S61" s="13">
        <f t="shared" si="1"/>
        <v>10.448808483342891</v>
      </c>
      <c r="T61" s="13">
        <f t="shared" si="1"/>
        <v>47235.994807979012</v>
      </c>
      <c r="U61" s="13">
        <f t="shared" si="1"/>
        <v>672.46634165613193</v>
      </c>
      <c r="V61" s="13">
        <f t="shared" si="1"/>
        <v>9469.9187878719677</v>
      </c>
      <c r="W61" s="13">
        <f>SUM(B61:V61)</f>
        <v>65763.881380119507</v>
      </c>
    </row>
    <row r="63" spans="1:23" ht="15.75" x14ac:dyDescent="0.25">
      <c r="C63" s="19" t="s">
        <v>36</v>
      </c>
    </row>
  </sheetData>
  <mergeCells count="15">
    <mergeCell ref="U14:U15"/>
    <mergeCell ref="V14:V15"/>
    <mergeCell ref="W14:W15"/>
    <mergeCell ref="A14:A15"/>
    <mergeCell ref="D14:D15"/>
    <mergeCell ref="G14:G15"/>
    <mergeCell ref="I14:I15"/>
    <mergeCell ref="L14:L15"/>
    <mergeCell ref="Q14:Q15"/>
    <mergeCell ref="A11:W11"/>
    <mergeCell ref="A12:W12"/>
    <mergeCell ref="B13:D13"/>
    <mergeCell ref="E13:H13"/>
    <mergeCell ref="I13:K13"/>
    <mergeCell ref="M13:V13"/>
  </mergeCells>
  <printOptions horizontalCentered="1"/>
  <pageMargins left="0" right="0" top="0" bottom="0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a.Plan 1</vt:lpstr>
      <vt:lpstr>b. Plan 2</vt:lpstr>
      <vt:lpstr>c. Plan 3</vt:lpstr>
      <vt:lpstr>f. 2 Year Delay scenario</vt:lpstr>
      <vt:lpstr>h. Solar - Batt in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