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0" windowWidth="20115" windowHeight="74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4" i="1" l="1"/>
  <c r="E15" i="1"/>
  <c r="E16" i="1" s="1"/>
  <c r="D15" i="1"/>
  <c r="D16" i="1" s="1"/>
  <c r="D17" i="1" s="1"/>
  <c r="D18" i="1" s="1"/>
  <c r="D19" i="1" s="1"/>
  <c r="D20" i="1" s="1"/>
  <c r="D21" i="1" s="1"/>
  <c r="D22" i="1" s="1"/>
  <c r="D23" i="1" s="1"/>
  <c r="E17" i="1" l="1"/>
  <c r="F16" i="1"/>
  <c r="F15" i="1"/>
  <c r="E18" i="1" l="1"/>
  <c r="F17" i="1"/>
  <c r="G17" i="1" s="1"/>
  <c r="E19" i="1" l="1"/>
  <c r="F18" i="1"/>
  <c r="E20" i="1" l="1"/>
  <c r="F19" i="1"/>
  <c r="E21" i="1" l="1"/>
  <c r="F20" i="1"/>
  <c r="E22" i="1" l="1"/>
  <c r="F21" i="1"/>
  <c r="E23" i="1" l="1"/>
  <c r="F23" i="1" s="1"/>
  <c r="G23" i="1" s="1"/>
  <c r="G25" i="1" s="1"/>
  <c r="F22" i="1"/>
</calcChain>
</file>

<file path=xl/sharedStrings.xml><?xml version="1.0" encoding="utf-8"?>
<sst xmlns="http://schemas.openxmlformats.org/spreadsheetml/2006/main" count="16" uniqueCount="16">
  <si>
    <t>annual capital escalation rate =</t>
  </si>
  <si>
    <t>CSQ line 2016 overnight cost (millions) =</t>
  </si>
  <si>
    <t>(millions, nominal $)</t>
  </si>
  <si>
    <t>overnight construction cost increase due to delay =</t>
  </si>
  <si>
    <t>Year</t>
  </si>
  <si>
    <t xml:space="preserve">Escalation </t>
  </si>
  <si>
    <t>Value</t>
  </si>
  <si>
    <t xml:space="preserve">CSQ  </t>
  </si>
  <si>
    <t>Overnight Cost</t>
  </si>
  <si>
    <t>(millions, nominal)</t>
  </si>
  <si>
    <t>Florida Power &amp; Light Company</t>
  </si>
  <si>
    <t>Docket No. 20170225-EI</t>
  </si>
  <si>
    <t>Staff's Third Set of Interrogatories</t>
  </si>
  <si>
    <t>Attachment No. 1</t>
  </si>
  <si>
    <t>Tab 1 of 1</t>
  </si>
  <si>
    <t>Interrogatory No.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</si>
</sst>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&quot;$&quot;#,##0.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Fill="1"/>
    <xf numFmtId="0" fontId="4" fillId="0" borderId="0" xfId="1" applyFont="1" applyFill="1"/>
  </cellXfs>
  <cellStyles count="2">
    <cellStyle name="Normal" xfId="0" builtinId="0"/>
    <cellStyle name="Normal 49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F2" sqref="F2"/>
    </sheetView>
  </sheetViews>
  <sheetFormatPr defaultRowHeight="12.75" x14ac:dyDescent="0.2"/>
  <cols>
    <col min="5" max="5" width="10.5703125" customWidth="1"/>
    <col min="6" max="6" width="16.140625" customWidth="1"/>
  </cols>
  <sheetData>
    <row r="1" spans="1:7" ht="15" x14ac:dyDescent="0.25">
      <c r="A1" s="10" t="s">
        <v>10</v>
      </c>
    </row>
    <row r="2" spans="1:7" ht="15" x14ac:dyDescent="0.25">
      <c r="A2" s="10" t="s">
        <v>11</v>
      </c>
    </row>
    <row r="3" spans="1:7" x14ac:dyDescent="0.2">
      <c r="A3" s="11" t="s">
        <v>12</v>
      </c>
    </row>
    <row r="4" spans="1:7" x14ac:dyDescent="0.2">
      <c r="A4" s="11" t="s">
        <v>15</v>
      </c>
    </row>
    <row r="5" spans="1:7" x14ac:dyDescent="0.2">
      <c r="A5" s="11" t="s">
        <v>13</v>
      </c>
      <c r="D5" s="9"/>
    </row>
    <row r="6" spans="1:7" x14ac:dyDescent="0.2">
      <c r="A6" s="11" t="s">
        <v>14</v>
      </c>
    </row>
    <row r="8" spans="1:7" x14ac:dyDescent="0.2">
      <c r="D8" s="1" t="s">
        <v>0</v>
      </c>
      <c r="E8" s="4">
        <v>2.5000000000000001E-2</v>
      </c>
    </row>
    <row r="9" spans="1:7" x14ac:dyDescent="0.2">
      <c r="D9" s="1" t="s">
        <v>1</v>
      </c>
      <c r="E9" s="6">
        <v>262.10000000000002</v>
      </c>
    </row>
    <row r="10" spans="1:7" x14ac:dyDescent="0.2">
      <c r="D10" s="1"/>
      <c r="E10" s="3"/>
    </row>
    <row r="11" spans="1:7" x14ac:dyDescent="0.2">
      <c r="D11" s="1"/>
      <c r="F11" s="4" t="s">
        <v>7</v>
      </c>
    </row>
    <row r="12" spans="1:7" x14ac:dyDescent="0.2">
      <c r="D12" s="4"/>
      <c r="E12" s="4" t="s">
        <v>5</v>
      </c>
      <c r="F12" s="4" t="s">
        <v>8</v>
      </c>
    </row>
    <row r="13" spans="1:7" x14ac:dyDescent="0.2">
      <c r="D13" s="5" t="s">
        <v>4</v>
      </c>
      <c r="E13" s="5" t="s">
        <v>6</v>
      </c>
      <c r="F13" s="5" t="s">
        <v>9</v>
      </c>
    </row>
    <row r="14" spans="1:7" x14ac:dyDescent="0.2">
      <c r="D14" s="4">
        <v>2016</v>
      </c>
      <c r="E14" s="2">
        <v>1</v>
      </c>
      <c r="F14" s="6">
        <f>$E$9*E14</f>
        <v>262.10000000000002</v>
      </c>
      <c r="G14" s="3"/>
    </row>
    <row r="15" spans="1:7" x14ac:dyDescent="0.2">
      <c r="D15" s="4">
        <f>D14+1</f>
        <v>2017</v>
      </c>
      <c r="E15" s="2">
        <f>E14*(1+$E$8)</f>
        <v>1.0249999999999999</v>
      </c>
      <c r="F15" s="6">
        <f t="shared" ref="F15:F23" si="0">$E$9*E15</f>
        <v>268.65249999999997</v>
      </c>
      <c r="G15" s="3"/>
    </row>
    <row r="16" spans="1:7" x14ac:dyDescent="0.2">
      <c r="D16" s="4">
        <f t="shared" ref="D16:D23" si="1">D15+1</f>
        <v>2018</v>
      </c>
      <c r="E16" s="2">
        <f t="shared" ref="E16:E23" si="2">E15*(1+$E$8)</f>
        <v>1.0506249999999999</v>
      </c>
      <c r="F16" s="6">
        <f t="shared" si="0"/>
        <v>275.36881249999999</v>
      </c>
      <c r="G16" s="3"/>
    </row>
    <row r="17" spans="4:8" x14ac:dyDescent="0.2">
      <c r="D17" s="4">
        <f t="shared" si="1"/>
        <v>2019</v>
      </c>
      <c r="E17" s="2">
        <f t="shared" si="2"/>
        <v>1.0768906249999999</v>
      </c>
      <c r="F17" s="6">
        <f t="shared" si="0"/>
        <v>282.25303281250001</v>
      </c>
      <c r="G17" s="6">
        <f>F17</f>
        <v>282.25303281250001</v>
      </c>
    </row>
    <row r="18" spans="4:8" x14ac:dyDescent="0.2">
      <c r="D18" s="4">
        <f t="shared" si="1"/>
        <v>2020</v>
      </c>
      <c r="E18" s="2">
        <f t="shared" si="2"/>
        <v>1.1038128906249998</v>
      </c>
      <c r="F18" s="6">
        <f t="shared" si="0"/>
        <v>289.30935863281246</v>
      </c>
      <c r="G18" s="6"/>
    </row>
    <row r="19" spans="4:8" x14ac:dyDescent="0.2">
      <c r="D19" s="4">
        <f t="shared" si="1"/>
        <v>2021</v>
      </c>
      <c r="E19" s="2">
        <f t="shared" si="2"/>
        <v>1.1314082128906247</v>
      </c>
      <c r="F19" s="6">
        <f t="shared" si="0"/>
        <v>296.54209259863273</v>
      </c>
      <c r="G19" s="6"/>
    </row>
    <row r="20" spans="4:8" x14ac:dyDescent="0.2">
      <c r="D20" s="4">
        <f t="shared" si="1"/>
        <v>2022</v>
      </c>
      <c r="E20" s="2">
        <f t="shared" si="2"/>
        <v>1.1596934182128902</v>
      </c>
      <c r="F20" s="6">
        <f t="shared" si="0"/>
        <v>303.95564491359852</v>
      </c>
      <c r="G20" s="6"/>
    </row>
    <row r="21" spans="4:8" x14ac:dyDescent="0.2">
      <c r="D21" s="4">
        <f t="shared" si="1"/>
        <v>2023</v>
      </c>
      <c r="E21" s="2">
        <f t="shared" si="2"/>
        <v>1.1886857536682123</v>
      </c>
      <c r="F21" s="6">
        <f t="shared" si="0"/>
        <v>311.55453603643849</v>
      </c>
      <c r="G21" s="6"/>
    </row>
    <row r="22" spans="4:8" x14ac:dyDescent="0.2">
      <c r="D22" s="4">
        <f t="shared" si="1"/>
        <v>2024</v>
      </c>
      <c r="E22" s="2">
        <f t="shared" si="2"/>
        <v>1.2184028975099175</v>
      </c>
      <c r="F22" s="6">
        <f t="shared" si="0"/>
        <v>319.34339943734938</v>
      </c>
      <c r="G22" s="6"/>
    </row>
    <row r="23" spans="4:8" x14ac:dyDescent="0.2">
      <c r="D23" s="4">
        <f t="shared" si="1"/>
        <v>2025</v>
      </c>
      <c r="E23" s="2">
        <f t="shared" si="2"/>
        <v>1.2488629699476652</v>
      </c>
      <c r="F23" s="6">
        <f t="shared" si="0"/>
        <v>327.32698442328308</v>
      </c>
      <c r="G23" s="6">
        <f>F23</f>
        <v>327.32698442328308</v>
      </c>
    </row>
    <row r="24" spans="4:8" x14ac:dyDescent="0.2">
      <c r="F24" s="3"/>
      <c r="G24" s="6"/>
    </row>
    <row r="25" spans="4:8" x14ac:dyDescent="0.2">
      <c r="F25" s="7" t="s">
        <v>3</v>
      </c>
      <c r="G25" s="8">
        <f>G23-G17</f>
        <v>45.07395161078307</v>
      </c>
      <c r="H25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