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0" windowWidth="20115" windowHeight="7425" activeTab="6"/>
  </bookViews>
  <sheets>
    <sheet name="Sheet5" sheetId="5" r:id="rId1"/>
    <sheet name="2 CC Plan" sheetId="6" r:id="rId2"/>
    <sheet name="Plan 1" sheetId="8" r:id="rId3"/>
    <sheet name="Plan 2" sheetId="9" r:id="rId4"/>
    <sheet name="Plan 3" sheetId="10" r:id="rId5"/>
    <sheet name="Plan 4" sheetId="11" r:id="rId6"/>
    <sheet name="Plan 5" sheetId="12" r:id="rId7"/>
  </sheets>
  <calcPr calcId="145621"/>
</workbook>
</file>

<file path=xl/calcChain.xml><?xml version="1.0" encoding="utf-8"?>
<calcChain xmlns="http://schemas.openxmlformats.org/spreadsheetml/2006/main">
  <c r="H14" i="12" l="1"/>
  <c r="G14" i="12"/>
  <c r="H13" i="12"/>
  <c r="G13" i="12"/>
  <c r="H12" i="12"/>
  <c r="G12" i="12"/>
  <c r="H11" i="12"/>
  <c r="G11" i="12"/>
  <c r="H10" i="12"/>
  <c r="G10" i="12"/>
  <c r="H9" i="12"/>
  <c r="G9" i="12"/>
  <c r="H14" i="11"/>
  <c r="G14" i="11"/>
  <c r="H13" i="11"/>
  <c r="G13" i="11"/>
  <c r="H12" i="11"/>
  <c r="G12" i="11"/>
  <c r="H11" i="11"/>
  <c r="G11" i="11"/>
  <c r="H10" i="11"/>
  <c r="G10" i="11"/>
  <c r="H9" i="11"/>
  <c r="G9" i="11"/>
  <c r="H14" i="10"/>
  <c r="G14" i="10"/>
  <c r="H13" i="10"/>
  <c r="G13" i="10"/>
  <c r="H12" i="10"/>
  <c r="G12" i="10"/>
  <c r="H11" i="10"/>
  <c r="G11" i="10"/>
  <c r="H10" i="10"/>
  <c r="G10" i="10"/>
  <c r="H9" i="10"/>
  <c r="G9" i="10"/>
  <c r="H14" i="9"/>
  <c r="G14" i="9"/>
  <c r="H13" i="9"/>
  <c r="G13" i="9"/>
  <c r="H12" i="9"/>
  <c r="G12" i="9"/>
  <c r="H11" i="9"/>
  <c r="G11" i="9"/>
  <c r="H10" i="9"/>
  <c r="G10" i="9"/>
  <c r="H9" i="9"/>
  <c r="G9" i="9"/>
  <c r="H10" i="8"/>
  <c r="H11" i="8"/>
  <c r="H12" i="8"/>
  <c r="H13" i="8"/>
  <c r="H14" i="8"/>
  <c r="H9" i="8"/>
  <c r="G13" i="8"/>
  <c r="G14" i="8"/>
  <c r="G12" i="8"/>
  <c r="G11" i="8"/>
  <c r="G10" i="8"/>
  <c r="G9" i="8"/>
  <c r="E14" i="12" l="1"/>
  <c r="E13" i="12"/>
  <c r="E12" i="12"/>
  <c r="E11" i="12"/>
  <c r="E10" i="12"/>
  <c r="E9" i="12"/>
  <c r="E14" i="11"/>
  <c r="E13" i="11"/>
  <c r="E12" i="11"/>
  <c r="E11" i="11"/>
  <c r="E10" i="11"/>
  <c r="E9" i="11"/>
  <c r="E14" i="10"/>
  <c r="E13" i="10"/>
  <c r="E12" i="10"/>
  <c r="E11" i="10"/>
  <c r="E10" i="10"/>
  <c r="E9" i="10"/>
  <c r="E14" i="9"/>
  <c r="E13" i="9"/>
  <c r="E12" i="9"/>
  <c r="E11" i="9"/>
  <c r="E10" i="9"/>
  <c r="E9" i="9"/>
  <c r="E14" i="8"/>
  <c r="E13" i="8"/>
  <c r="E12" i="8"/>
  <c r="E11" i="8"/>
  <c r="E10" i="8"/>
  <c r="E9" i="8"/>
  <c r="E14" i="6" l="1"/>
  <c r="E13" i="6"/>
  <c r="E12" i="6"/>
  <c r="E11" i="6"/>
  <c r="E10" i="6"/>
  <c r="E9" i="6"/>
  <c r="K10" i="5" l="1"/>
  <c r="K11" i="5"/>
  <c r="K12" i="5"/>
  <c r="K13" i="5"/>
  <c r="K14" i="5"/>
  <c r="K9" i="5"/>
  <c r="G10" i="5" l="1"/>
  <c r="G11" i="5"/>
  <c r="G12" i="5"/>
  <c r="G13" i="5"/>
  <c r="G14" i="5"/>
  <c r="G9" i="5"/>
  <c r="E10" i="5"/>
  <c r="E11" i="5"/>
  <c r="E12" i="5"/>
  <c r="E13" i="5"/>
  <c r="H13" i="5" s="1"/>
  <c r="E14" i="5"/>
  <c r="E9" i="5"/>
  <c r="H12" i="5" l="1"/>
  <c r="H9" i="5"/>
  <c r="H14" i="5"/>
  <c r="H10" i="5"/>
  <c r="H11" i="5"/>
</calcChain>
</file>

<file path=xl/sharedStrings.xml><?xml version="1.0" encoding="utf-8"?>
<sst xmlns="http://schemas.openxmlformats.org/spreadsheetml/2006/main" count="141" uniqueCount="73">
  <si>
    <t xml:space="preserve">Gas Firm Contract MMCF/Day </t>
  </si>
  <si>
    <t>2CC Plan Gas burn MMCF/Day</t>
  </si>
  <si>
    <t xml:space="preserve"> 2CC - Firm Con. MMCF/Day</t>
  </si>
  <si>
    <t>1 CC and CT's Plan MMCF/Day</t>
  </si>
  <si>
    <t>1 CC + CT's Plan - Firm Con. MMCF/Day</t>
  </si>
  <si>
    <t>2CC Plan - 1 CC + CT's Plan MMCF/Day</t>
  </si>
  <si>
    <t>(3 - 5)</t>
  </si>
  <si>
    <t>(4 - 1)</t>
  </si>
  <si>
    <t>(2 - 1)</t>
  </si>
  <si>
    <t>Note:</t>
  </si>
  <si>
    <t>1 CC = CT's Plan has a CC added in 2025 and CT's added from 2028-30</t>
  </si>
  <si>
    <t>2 CC Plan has CC added in 2025 and 2028</t>
  </si>
  <si>
    <t>August Average Daily Burn</t>
  </si>
  <si>
    <t>1 CC and CT's Gas Burn MMCF/Month AVG.</t>
  </si>
  <si>
    <t>2CC Plan Gas burn MMCF/Month AVG.</t>
  </si>
  <si>
    <t>2CC Plan - 1 CC + CT's Plan MMCF/Month AVG.</t>
  </si>
  <si>
    <t>August Peak Day Burn Vs Firm Contract</t>
  </si>
  <si>
    <t>(7 - 8)</t>
  </si>
  <si>
    <t>DRAFT</t>
  </si>
  <si>
    <t>Plan 1 Gas burn MMCF/Day</t>
  </si>
  <si>
    <t>Plan 1 Gas burn MMCF/Month AVG.</t>
  </si>
  <si>
    <t>Plan 2 Gas burn MMCF/Day</t>
  </si>
  <si>
    <t>Plan 2 Gas burn MMCF/Month AVG.</t>
  </si>
  <si>
    <t>Plan 3 Gas burn MMCF/Day</t>
  </si>
  <si>
    <t>Plan 3 Gas burn MMCF/Month AVG.</t>
  </si>
  <si>
    <t>Plan 4 Gas burn MMCF/Day</t>
  </si>
  <si>
    <t>Plan 4 Gas burn MMCF/Month AVG.</t>
  </si>
  <si>
    <t>Plan 5 Gas burn MMCF/Day</t>
  </si>
  <si>
    <t>Plan 5 Gas burn MMCF/Month AVG.</t>
  </si>
  <si>
    <t>Plan 5 - Firm Contract MMCF/Day</t>
  </si>
  <si>
    <t>Plan 4 - Firm Contract MMCF/Day</t>
  </si>
  <si>
    <t>Plan 3 - Firm Contract MMCF/Day</t>
  </si>
  <si>
    <t xml:space="preserve"> Plan 2 - Firm Contract MMCF/Day</t>
  </si>
  <si>
    <t xml:space="preserve"> Plan 1 - Firm Contract MMCF/Day</t>
  </si>
  <si>
    <t xml:space="preserve"> 2CC - Firm Contract MMCF/Day</t>
  </si>
  <si>
    <t>Plan 1</t>
  </si>
  <si>
    <t>- 1175 MW's of large battery from 2025 - 2030</t>
  </si>
  <si>
    <t>- 135 MW's nameplate of solar in 2025</t>
  </si>
  <si>
    <t>- 1200 MW's of small battery from 2025 - 2030</t>
  </si>
  <si>
    <t>Plan 2</t>
  </si>
  <si>
    <t>Plan3</t>
  </si>
  <si>
    <t>- CC's added in 2026 and 2030 equaling 3502 MW's</t>
  </si>
  <si>
    <t>- 983 MW's nameplate of large and small solar from 2020 - 2026</t>
  </si>
  <si>
    <t>- CC's added in 2026 and 2029 equaling 3502 MW's</t>
  </si>
  <si>
    <t>- 983 MW's nameplate of large and small solar from 2020 - 2030</t>
  </si>
  <si>
    <t>- 2995 MW's of battery from 2026 - 2030</t>
  </si>
  <si>
    <t>Plan 5</t>
  </si>
  <si>
    <t>- 1495 MW's of battery added in 2025 - 26 - 29 and 2030</t>
  </si>
  <si>
    <t>- 433 MW's nameplate of solar added (135 +298) in 2025 and 2030</t>
  </si>
  <si>
    <t>- CC added in 2027 totalling 1751 MW's</t>
  </si>
  <si>
    <t xml:space="preserve"> Plan 1 - 2 CC Plan MMCF / Peak Day</t>
  </si>
  <si>
    <t>(2 -  2 CC Plan)</t>
  </si>
  <si>
    <t>(4 -  2 CC Plan)</t>
  </si>
  <si>
    <t xml:space="preserve"> Plan 1 - 2 CC Plan MMCF / Month AVG</t>
  </si>
  <si>
    <t xml:space="preserve"> Plan 2 - 2 CC Plan MMCF / Peak Day</t>
  </si>
  <si>
    <t xml:space="preserve"> Plan 2 - 2 CC Plan MMCF / Month AVG</t>
  </si>
  <si>
    <t xml:space="preserve"> Plan 3 - 2 CC Plan MMCF / Peak Day</t>
  </si>
  <si>
    <t xml:space="preserve"> Plan 3 - 2 CC Plan MMCF / Month AVG</t>
  </si>
  <si>
    <t xml:space="preserve"> Plan 4 - 2 CC Plan MMCF / Peak Day</t>
  </si>
  <si>
    <t xml:space="preserve"> Plan 4 - 2 CC Plan MMCF / Month AVG</t>
  </si>
  <si>
    <t xml:space="preserve"> Plan 5 - 2 CC Plan MMCF / Peak Day</t>
  </si>
  <si>
    <t xml:space="preserve"> Plan 5 - 2 CC Plan MMCF / Month AVG</t>
  </si>
  <si>
    <t>SOLAR</t>
  </si>
  <si>
    <t>BATTERY &amp; SOLAR EVERYTHING</t>
  </si>
  <si>
    <t>NO CCs</t>
  </si>
  <si>
    <t>BATTERY &amp; SOLAR</t>
  </si>
  <si>
    <t>1 CC</t>
  </si>
  <si>
    <t>CC</t>
  </si>
  <si>
    <t>BATTERY &amp; some SOLAR</t>
  </si>
  <si>
    <t>2 CCs</t>
  </si>
  <si>
    <t>BATTERY ONLY</t>
  </si>
  <si>
    <t>CC's in Resource Plan</t>
  </si>
  <si>
    <t>CC's in Iteration 1 2-CC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</si>
</sst>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15" xfId="0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/>
    <xf numFmtId="0" fontId="1" fillId="0" borderId="22" xfId="0" applyFont="1" applyBorder="1" applyAlignment="1"/>
    <xf numFmtId="0" fontId="1" fillId="0" borderId="2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 wrapText="1"/>
    </xf>
    <xf numFmtId="1" fontId="0" fillId="0" borderId="29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 wrapText="1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2" fillId="0" borderId="0" xfId="0" applyFont="1"/>
    <xf numFmtId="14" fontId="0" fillId="0" borderId="0" xfId="0" applyNumberFormat="1"/>
    <xf numFmtId="0" fontId="0" fillId="0" borderId="34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/>
    <xf numFmtId="0" fontId="1" fillId="0" borderId="35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workbookViewId="0">
      <selection sqref="A1:XFD2"/>
    </sheetView>
  </sheetViews>
  <sheetFormatPr defaultRowHeight="15" x14ac:dyDescent="0.25"/>
  <cols>
    <col min="3" max="3" width="10.7109375" customWidth="1"/>
    <col min="4" max="5" width="11.42578125" customWidth="1"/>
    <col min="7" max="7" width="19.140625" bestFit="1" customWidth="1"/>
    <col min="8" max="8" width="16.42578125" customWidth="1"/>
    <col min="9" max="9" width="18.28515625" customWidth="1"/>
    <col min="10" max="10" width="19.85546875" customWidth="1"/>
    <col min="11" max="11" width="21" customWidth="1"/>
  </cols>
  <sheetData>
    <row r="1" spans="2:11" s="2" customFormat="1" x14ac:dyDescent="0.25"/>
    <row r="2" spans="2:11" s="2" customFormat="1" x14ac:dyDescent="0.25"/>
    <row r="3" spans="2:11" s="2" customFormat="1" ht="19.5" thickBot="1" x14ac:dyDescent="0.35">
      <c r="B3" s="34" t="s">
        <v>18</v>
      </c>
      <c r="K3" s="35">
        <v>42636</v>
      </c>
    </row>
    <row r="4" spans="2:11" s="2" customFormat="1" x14ac:dyDescent="0.25">
      <c r="C4" s="52" t="s">
        <v>16</v>
      </c>
      <c r="D4" s="53"/>
      <c r="E4" s="53"/>
      <c r="F4" s="53"/>
      <c r="G4" s="53"/>
      <c r="H4" s="54"/>
      <c r="I4" s="52" t="s">
        <v>12</v>
      </c>
      <c r="J4" s="53"/>
      <c r="K4" s="54"/>
    </row>
    <row r="5" spans="2:11" s="2" customFormat="1" ht="15.75" thickBot="1" x14ac:dyDescent="0.3">
      <c r="C5" s="55"/>
      <c r="D5" s="56"/>
      <c r="E5" s="56"/>
      <c r="F5" s="56"/>
      <c r="G5" s="56"/>
      <c r="H5" s="57"/>
      <c r="I5" s="55"/>
      <c r="J5" s="56"/>
      <c r="K5" s="57"/>
    </row>
    <row r="6" spans="2:11" ht="15.75" thickBot="1" x14ac:dyDescent="0.3">
      <c r="B6" s="1"/>
      <c r="C6" s="20">
        <v>1</v>
      </c>
      <c r="D6" s="21">
        <v>2</v>
      </c>
      <c r="E6" s="21">
        <v>3</v>
      </c>
      <c r="F6" s="21">
        <v>4</v>
      </c>
      <c r="G6" s="21">
        <v>5</v>
      </c>
      <c r="H6" s="22">
        <v>6</v>
      </c>
      <c r="I6" s="29">
        <v>7</v>
      </c>
      <c r="J6" s="24">
        <v>8</v>
      </c>
      <c r="K6" s="29">
        <v>9</v>
      </c>
    </row>
    <row r="7" spans="2:11" ht="15.75" thickBot="1" x14ac:dyDescent="0.3">
      <c r="B7" s="17"/>
      <c r="C7" s="18"/>
      <c r="D7" s="18"/>
      <c r="E7" s="19" t="s">
        <v>8</v>
      </c>
      <c r="F7" s="18"/>
      <c r="G7" s="19" t="s">
        <v>7</v>
      </c>
      <c r="H7" s="23" t="s">
        <v>6</v>
      </c>
      <c r="I7" s="30"/>
      <c r="J7" s="25"/>
      <c r="K7" s="30" t="s">
        <v>17</v>
      </c>
    </row>
    <row r="8" spans="2:11" ht="44.25" customHeight="1" x14ac:dyDescent="0.25">
      <c r="B8" s="13"/>
      <c r="C8" s="14" t="s">
        <v>0</v>
      </c>
      <c r="D8" s="14" t="s">
        <v>1</v>
      </c>
      <c r="E8" s="14" t="s">
        <v>2</v>
      </c>
      <c r="F8" s="14" t="s">
        <v>3</v>
      </c>
      <c r="G8" s="16" t="s">
        <v>4</v>
      </c>
      <c r="H8" s="15" t="s">
        <v>5</v>
      </c>
      <c r="I8" s="31" t="s">
        <v>14</v>
      </c>
      <c r="J8" s="26" t="s">
        <v>13</v>
      </c>
      <c r="K8" s="31" t="s">
        <v>15</v>
      </c>
    </row>
    <row r="9" spans="2:11" x14ac:dyDescent="0.25">
      <c r="B9" s="9">
        <v>2025</v>
      </c>
      <c r="C9" s="4">
        <v>2569</v>
      </c>
      <c r="D9" s="3">
        <v>2540.8281599999996</v>
      </c>
      <c r="E9" s="3">
        <f>D9-C9</f>
        <v>-28.171840000000429</v>
      </c>
      <c r="F9" s="3">
        <v>2540.8281599999996</v>
      </c>
      <c r="G9" s="7">
        <f>F9-C9</f>
        <v>-28.171840000000429</v>
      </c>
      <c r="H9" s="10">
        <f>E9-G9</f>
        <v>0</v>
      </c>
      <c r="I9" s="32">
        <v>2135</v>
      </c>
      <c r="J9" s="27">
        <v>2135</v>
      </c>
      <c r="K9" s="32">
        <f>I9-J9</f>
        <v>0</v>
      </c>
    </row>
    <row r="10" spans="2:11" x14ac:dyDescent="0.25">
      <c r="B10" s="9">
        <v>2026</v>
      </c>
      <c r="C10" s="4">
        <v>2569</v>
      </c>
      <c r="D10" s="3">
        <v>2593.3976200000002</v>
      </c>
      <c r="E10" s="3">
        <f t="shared" ref="E10:E14" si="0">D10-C10</f>
        <v>24.397620000000188</v>
      </c>
      <c r="F10" s="3">
        <v>2593.3976200000002</v>
      </c>
      <c r="G10" s="7">
        <f t="shared" ref="G10:G14" si="1">F10-C10</f>
        <v>24.397620000000188</v>
      </c>
      <c r="H10" s="10">
        <f t="shared" ref="H10:H14" si="2">E10-G10</f>
        <v>0</v>
      </c>
      <c r="I10" s="32">
        <v>2172</v>
      </c>
      <c r="J10" s="27">
        <v>2172</v>
      </c>
      <c r="K10" s="32">
        <f t="shared" ref="K10:K14" si="3">I10-J10</f>
        <v>0</v>
      </c>
    </row>
    <row r="11" spans="2:11" x14ac:dyDescent="0.25">
      <c r="B11" s="9">
        <v>2027</v>
      </c>
      <c r="C11" s="4">
        <v>2569</v>
      </c>
      <c r="D11" s="3">
        <v>2642.7254800000001</v>
      </c>
      <c r="E11" s="3">
        <f t="shared" si="0"/>
        <v>73.725480000000061</v>
      </c>
      <c r="F11" s="3">
        <v>2642.7254800000001</v>
      </c>
      <c r="G11" s="7">
        <f t="shared" si="1"/>
        <v>73.725480000000061</v>
      </c>
      <c r="H11" s="10">
        <f t="shared" si="2"/>
        <v>0</v>
      </c>
      <c r="I11" s="32">
        <v>2205</v>
      </c>
      <c r="J11" s="27">
        <v>2205</v>
      </c>
      <c r="K11" s="32">
        <f t="shared" si="3"/>
        <v>0</v>
      </c>
    </row>
    <row r="12" spans="2:11" x14ac:dyDescent="0.25">
      <c r="B12" s="9">
        <v>2028</v>
      </c>
      <c r="C12" s="4">
        <v>2569</v>
      </c>
      <c r="D12" s="3">
        <v>2654.4083999999998</v>
      </c>
      <c r="E12" s="3">
        <f t="shared" si="0"/>
        <v>85.408399999999801</v>
      </c>
      <c r="F12" s="3">
        <v>2706.4842800000001</v>
      </c>
      <c r="G12" s="7">
        <f t="shared" si="1"/>
        <v>137.48428000000013</v>
      </c>
      <c r="H12" s="10">
        <f t="shared" si="2"/>
        <v>-52.075880000000325</v>
      </c>
      <c r="I12" s="32">
        <v>2209</v>
      </c>
      <c r="J12" s="27">
        <v>2247</v>
      </c>
      <c r="K12" s="32">
        <f t="shared" si="3"/>
        <v>-38</v>
      </c>
    </row>
    <row r="13" spans="2:11" x14ac:dyDescent="0.25">
      <c r="B13" s="9">
        <v>2029</v>
      </c>
      <c r="C13" s="4">
        <v>2569</v>
      </c>
      <c r="D13" s="3">
        <v>2727.19209</v>
      </c>
      <c r="E13" s="3">
        <f t="shared" si="0"/>
        <v>158.19209000000001</v>
      </c>
      <c r="F13" s="3">
        <v>2783.94445</v>
      </c>
      <c r="G13" s="7">
        <f t="shared" si="1"/>
        <v>214.94444999999996</v>
      </c>
      <c r="H13" s="10">
        <f t="shared" si="2"/>
        <v>-56.752359999999953</v>
      </c>
      <c r="I13" s="32">
        <v>2268</v>
      </c>
      <c r="J13" s="27">
        <v>2306</v>
      </c>
      <c r="K13" s="32">
        <f t="shared" si="3"/>
        <v>-38</v>
      </c>
    </row>
    <row r="14" spans="2:11" ht="15.75" thickBot="1" x14ac:dyDescent="0.3">
      <c r="B14" s="11">
        <v>2030</v>
      </c>
      <c r="C14" s="6">
        <v>2569</v>
      </c>
      <c r="D14" s="5">
        <v>2804.4607199999996</v>
      </c>
      <c r="E14" s="5">
        <f t="shared" si="0"/>
        <v>235.46071999999958</v>
      </c>
      <c r="F14" s="5">
        <v>2857.80458</v>
      </c>
      <c r="G14" s="8">
        <f t="shared" si="1"/>
        <v>288.80457999999999</v>
      </c>
      <c r="H14" s="12">
        <f t="shared" si="2"/>
        <v>-53.343860000000404</v>
      </c>
      <c r="I14" s="33">
        <v>2322</v>
      </c>
      <c r="J14" s="28">
        <v>2364</v>
      </c>
      <c r="K14" s="33">
        <f t="shared" si="3"/>
        <v>-42</v>
      </c>
    </row>
    <row r="16" spans="2:11" x14ac:dyDescent="0.25">
      <c r="B16" t="s">
        <v>9</v>
      </c>
    </row>
    <row r="17" spans="3:3" x14ac:dyDescent="0.25">
      <c r="C17" t="s">
        <v>11</v>
      </c>
    </row>
    <row r="18" spans="3:3" x14ac:dyDescent="0.25">
      <c r="C18" t="s">
        <v>10</v>
      </c>
    </row>
  </sheetData>
  <mergeCells count="2">
    <mergeCell ref="C4:H5"/>
    <mergeCell ref="I4:K5"/>
  </mergeCells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7"/>
  <sheetViews>
    <sheetView workbookViewId="0">
      <selection sqref="A1:XFD2"/>
    </sheetView>
  </sheetViews>
  <sheetFormatPr defaultRowHeight="15" x14ac:dyDescent="0.25"/>
  <cols>
    <col min="1" max="2" width="9.140625" style="2"/>
    <col min="3" max="3" width="10.7109375" style="2" customWidth="1"/>
    <col min="4" max="4" width="11.42578125" style="2" customWidth="1"/>
    <col min="5" max="5" width="14.85546875" style="2" bestFit="1" customWidth="1"/>
    <col min="6" max="6" width="24.7109375" style="2" bestFit="1" customWidth="1"/>
    <col min="7" max="16384" width="9.140625" style="2"/>
  </cols>
  <sheetData>
    <row r="3" spans="1:9" ht="19.5" thickBot="1" x14ac:dyDescent="0.35">
      <c r="B3" s="34" t="s">
        <v>18</v>
      </c>
    </row>
    <row r="4" spans="1:9" x14ac:dyDescent="0.25">
      <c r="C4" s="52" t="s">
        <v>16</v>
      </c>
      <c r="D4" s="53"/>
      <c r="E4" s="53"/>
      <c r="F4" s="58" t="s">
        <v>12</v>
      </c>
    </row>
    <row r="5" spans="1:9" ht="15.75" thickBot="1" x14ac:dyDescent="0.3">
      <c r="C5" s="55"/>
      <c r="D5" s="56"/>
      <c r="E5" s="56"/>
      <c r="F5" s="59"/>
    </row>
    <row r="6" spans="1:9" ht="15.75" thickBot="1" x14ac:dyDescent="0.3">
      <c r="B6" s="1"/>
      <c r="C6" s="20">
        <v>1</v>
      </c>
      <c r="D6" s="21">
        <v>2</v>
      </c>
      <c r="E6" s="21">
        <v>3</v>
      </c>
      <c r="F6" s="29">
        <v>4</v>
      </c>
    </row>
    <row r="7" spans="1:9" ht="15.75" thickBot="1" x14ac:dyDescent="0.3">
      <c r="B7" s="17"/>
      <c r="C7" s="18"/>
      <c r="D7" s="18"/>
      <c r="E7" s="19" t="s">
        <v>8</v>
      </c>
      <c r="F7" s="30"/>
    </row>
    <row r="8" spans="1:9" ht="44.25" customHeight="1" x14ac:dyDescent="0.25">
      <c r="B8" s="13"/>
      <c r="C8" s="14" t="s">
        <v>0</v>
      </c>
      <c r="D8" s="14" t="s">
        <v>1</v>
      </c>
      <c r="E8" s="14" t="s">
        <v>34</v>
      </c>
      <c r="F8" s="31" t="s">
        <v>14</v>
      </c>
    </row>
    <row r="9" spans="1:9" x14ac:dyDescent="0.25">
      <c r="A9" s="36">
        <v>12</v>
      </c>
      <c r="B9" s="9">
        <v>2025</v>
      </c>
      <c r="C9" s="4">
        <v>2569</v>
      </c>
      <c r="D9" s="3">
        <v>2540.8281599999996</v>
      </c>
      <c r="E9" s="3">
        <f>D9-C9</f>
        <v>-28.171840000000429</v>
      </c>
      <c r="F9" s="32">
        <v>2135</v>
      </c>
      <c r="I9" s="2" t="s">
        <v>67</v>
      </c>
    </row>
    <row r="10" spans="1:9" x14ac:dyDescent="0.25">
      <c r="A10" s="36">
        <v>11</v>
      </c>
      <c r="B10" s="9">
        <v>2026</v>
      </c>
      <c r="C10" s="4">
        <v>2569</v>
      </c>
      <c r="D10" s="3">
        <v>2593.3976200000002</v>
      </c>
      <c r="E10" s="3">
        <f t="shared" ref="E10:E14" si="0">D10-C10</f>
        <v>24.397620000000188</v>
      </c>
      <c r="F10" s="32">
        <v>2172</v>
      </c>
    </row>
    <row r="11" spans="1:9" x14ac:dyDescent="0.25">
      <c r="A11" s="36">
        <v>10</v>
      </c>
      <c r="B11" s="44">
        <v>2027</v>
      </c>
      <c r="C11" s="45">
        <v>2569</v>
      </c>
      <c r="D11" s="46">
        <v>2642.7254800000001</v>
      </c>
      <c r="E11" s="46">
        <f t="shared" si="0"/>
        <v>73.725480000000061</v>
      </c>
      <c r="F11" s="41">
        <v>2205</v>
      </c>
    </row>
    <row r="12" spans="1:9" x14ac:dyDescent="0.25">
      <c r="A12" s="36">
        <v>8</v>
      </c>
      <c r="B12" s="44">
        <v>2028</v>
      </c>
      <c r="C12" s="45">
        <v>2569</v>
      </c>
      <c r="D12" s="46">
        <v>2654.4083999999998</v>
      </c>
      <c r="E12" s="46">
        <f t="shared" si="0"/>
        <v>85.408399999999801</v>
      </c>
      <c r="F12" s="41">
        <v>2209</v>
      </c>
      <c r="I12" s="2" t="s">
        <v>67</v>
      </c>
    </row>
    <row r="13" spans="1:9" x14ac:dyDescent="0.25">
      <c r="A13" s="36">
        <v>14</v>
      </c>
      <c r="B13" s="44">
        <v>2029</v>
      </c>
      <c r="C13" s="45">
        <v>2569</v>
      </c>
      <c r="D13" s="46">
        <v>2727.19209</v>
      </c>
      <c r="E13" s="46">
        <f t="shared" si="0"/>
        <v>158.19209000000001</v>
      </c>
      <c r="F13" s="41">
        <v>2268</v>
      </c>
    </row>
    <row r="14" spans="1:9" ht="15.75" thickBot="1" x14ac:dyDescent="0.3">
      <c r="A14" s="36">
        <v>13</v>
      </c>
      <c r="B14" s="47">
        <v>2030</v>
      </c>
      <c r="C14" s="48">
        <v>2569</v>
      </c>
      <c r="D14" s="49">
        <v>2804.4607199999996</v>
      </c>
      <c r="E14" s="49">
        <f t="shared" si="0"/>
        <v>235.46071999999958</v>
      </c>
      <c r="F14" s="42">
        <v>2322</v>
      </c>
    </row>
    <row r="16" spans="1:9" x14ac:dyDescent="0.25">
      <c r="B16" s="2" t="s">
        <v>9</v>
      </c>
    </row>
    <row r="17" spans="3:3" x14ac:dyDescent="0.25">
      <c r="C17" s="2" t="s">
        <v>11</v>
      </c>
    </row>
  </sheetData>
  <mergeCells count="2">
    <mergeCell ref="C4:E5"/>
    <mergeCell ref="F4:F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0"/>
  <sheetViews>
    <sheetView workbookViewId="0">
      <selection sqref="A1:XFD2"/>
    </sheetView>
  </sheetViews>
  <sheetFormatPr defaultRowHeight="15" x14ac:dyDescent="0.25"/>
  <cols>
    <col min="1" max="2" width="9.140625" style="2"/>
    <col min="3" max="3" width="10.7109375" style="2" customWidth="1"/>
    <col min="4" max="4" width="11.42578125" style="2" customWidth="1"/>
    <col min="5" max="5" width="14.85546875" style="2" bestFit="1" customWidth="1"/>
    <col min="6" max="6" width="24.7109375" style="2" bestFit="1" customWidth="1"/>
    <col min="7" max="7" width="21.140625" style="2" customWidth="1"/>
    <col min="8" max="8" width="20.85546875" style="2" customWidth="1"/>
    <col min="9" max="10" width="9.140625" style="2"/>
    <col min="11" max="11" width="10.28515625" style="2" customWidth="1"/>
    <col min="12" max="16384" width="9.140625" style="2"/>
  </cols>
  <sheetData>
    <row r="3" spans="1:11" ht="19.5" thickBot="1" x14ac:dyDescent="0.35">
      <c r="B3" s="34" t="s">
        <v>18</v>
      </c>
      <c r="C3" s="2" t="s">
        <v>68</v>
      </c>
      <c r="F3" s="2" t="s">
        <v>69</v>
      </c>
    </row>
    <row r="4" spans="1:11" x14ac:dyDescent="0.25">
      <c r="C4" s="52" t="s">
        <v>16</v>
      </c>
      <c r="D4" s="53"/>
      <c r="E4" s="53"/>
      <c r="F4" s="58" t="s">
        <v>12</v>
      </c>
    </row>
    <row r="5" spans="1:11" ht="15.75" thickBot="1" x14ac:dyDescent="0.3">
      <c r="C5" s="55"/>
      <c r="D5" s="56"/>
      <c r="E5" s="56"/>
      <c r="F5" s="59"/>
    </row>
    <row r="6" spans="1:11" ht="15.75" thickBot="1" x14ac:dyDescent="0.3">
      <c r="B6" s="1"/>
      <c r="C6" s="20">
        <v>1</v>
      </c>
      <c r="D6" s="21">
        <v>2</v>
      </c>
      <c r="E6" s="21">
        <v>3</v>
      </c>
      <c r="F6" s="29">
        <v>4</v>
      </c>
      <c r="G6" s="21">
        <v>5</v>
      </c>
      <c r="H6" s="29">
        <v>6</v>
      </c>
    </row>
    <row r="7" spans="1:11" ht="15.75" thickBot="1" x14ac:dyDescent="0.3">
      <c r="B7" s="17"/>
      <c r="C7" s="18"/>
      <c r="D7" s="18"/>
      <c r="E7" s="19" t="s">
        <v>8</v>
      </c>
      <c r="F7" s="30"/>
      <c r="G7" s="40" t="s">
        <v>51</v>
      </c>
      <c r="H7" s="40" t="s">
        <v>52</v>
      </c>
    </row>
    <row r="8" spans="1:11" ht="44.25" customHeight="1" x14ac:dyDescent="0.25">
      <c r="B8" s="13"/>
      <c r="C8" s="14" t="s">
        <v>0</v>
      </c>
      <c r="D8" s="14" t="s">
        <v>19</v>
      </c>
      <c r="E8" s="14" t="s">
        <v>33</v>
      </c>
      <c r="F8" s="31" t="s">
        <v>20</v>
      </c>
      <c r="G8" s="39" t="s">
        <v>50</v>
      </c>
      <c r="H8" s="39" t="s">
        <v>53</v>
      </c>
      <c r="I8" s="50" t="s">
        <v>71</v>
      </c>
      <c r="K8" s="50" t="s">
        <v>72</v>
      </c>
    </row>
    <row r="9" spans="1:11" x14ac:dyDescent="0.25">
      <c r="A9" s="36">
        <v>12</v>
      </c>
      <c r="B9" s="9">
        <v>2025</v>
      </c>
      <c r="C9" s="4">
        <v>2569</v>
      </c>
      <c r="D9" s="3">
        <v>2586</v>
      </c>
      <c r="E9" s="3">
        <f>D9-C9</f>
        <v>17</v>
      </c>
      <c r="F9" s="32">
        <v>2164</v>
      </c>
      <c r="G9" s="32">
        <f>D9-'2 CC Plan'!$D9</f>
        <v>45.171840000000429</v>
      </c>
      <c r="H9" s="32">
        <f>F9-'2 CC Plan'!$F9</f>
        <v>29</v>
      </c>
      <c r="I9" s="51"/>
      <c r="J9" s="1"/>
      <c r="K9" s="1" t="s">
        <v>67</v>
      </c>
    </row>
    <row r="10" spans="1:11" x14ac:dyDescent="0.25">
      <c r="A10" s="36">
        <v>11</v>
      </c>
      <c r="B10" s="9">
        <v>2026</v>
      </c>
      <c r="C10" s="4">
        <v>2569</v>
      </c>
      <c r="D10" s="3">
        <v>2587</v>
      </c>
      <c r="E10" s="3">
        <f t="shared" ref="E10:E14" si="0">D10-C10</f>
        <v>18</v>
      </c>
      <c r="F10" s="32">
        <v>2166</v>
      </c>
      <c r="G10" s="32">
        <f>D10-'2 CC Plan'!$D10</f>
        <v>-6.3976200000001882</v>
      </c>
      <c r="H10" s="32">
        <f>F10-'2 CC Plan'!$F10</f>
        <v>-6</v>
      </c>
      <c r="I10" s="51" t="s">
        <v>67</v>
      </c>
      <c r="J10" s="1"/>
      <c r="K10" s="1"/>
    </row>
    <row r="11" spans="1:11" x14ac:dyDescent="0.25">
      <c r="A11" s="36">
        <v>10</v>
      </c>
      <c r="B11" s="9">
        <v>2027</v>
      </c>
      <c r="C11" s="4">
        <v>2569</v>
      </c>
      <c r="D11" s="3">
        <v>2632</v>
      </c>
      <c r="E11" s="3">
        <f t="shared" si="0"/>
        <v>63</v>
      </c>
      <c r="F11" s="32">
        <v>2199</v>
      </c>
      <c r="G11" s="41">
        <f>D11-'2 CC Plan'!$D11</f>
        <v>-10.725480000000061</v>
      </c>
      <c r="H11" s="41">
        <f>F11-'2 CC Plan'!$F11</f>
        <v>-6</v>
      </c>
      <c r="I11" s="51"/>
      <c r="J11" s="1"/>
      <c r="K11" s="1"/>
    </row>
    <row r="12" spans="1:11" x14ac:dyDescent="0.25">
      <c r="A12" s="36">
        <v>8</v>
      </c>
      <c r="B12" s="9">
        <v>2028</v>
      </c>
      <c r="C12" s="4">
        <v>2569</v>
      </c>
      <c r="D12" s="3">
        <v>2700</v>
      </c>
      <c r="E12" s="3">
        <f t="shared" si="0"/>
        <v>131</v>
      </c>
      <c r="F12" s="32">
        <v>2241</v>
      </c>
      <c r="G12" s="41">
        <f>D12-'2 CC Plan'!$D12</f>
        <v>45.591600000000199</v>
      </c>
      <c r="H12" s="43">
        <f>F12-'2 CC Plan'!$F12</f>
        <v>32</v>
      </c>
      <c r="I12" s="51"/>
      <c r="J12" s="1"/>
      <c r="K12" s="1" t="s">
        <v>67</v>
      </c>
    </row>
    <row r="13" spans="1:11" x14ac:dyDescent="0.25">
      <c r="A13" s="36">
        <v>14</v>
      </c>
      <c r="B13" s="9">
        <v>2029</v>
      </c>
      <c r="C13" s="4">
        <v>2569</v>
      </c>
      <c r="D13" s="3">
        <v>2764</v>
      </c>
      <c r="E13" s="3">
        <f t="shared" si="0"/>
        <v>195</v>
      </c>
      <c r="F13" s="32">
        <v>2299</v>
      </c>
      <c r="G13" s="41">
        <f>D13-'2 CC Plan'!$D13</f>
        <v>36.807909999999993</v>
      </c>
      <c r="H13" s="41">
        <f>F13-'2 CC Plan'!$F13</f>
        <v>31</v>
      </c>
      <c r="I13" s="51"/>
      <c r="J13" s="1"/>
      <c r="K13" s="1"/>
    </row>
    <row r="14" spans="1:11" ht="15.75" thickBot="1" x14ac:dyDescent="0.3">
      <c r="A14" s="36">
        <v>13</v>
      </c>
      <c r="B14" s="11">
        <v>2030</v>
      </c>
      <c r="C14" s="6">
        <v>2569</v>
      </c>
      <c r="D14" s="5">
        <v>2798</v>
      </c>
      <c r="E14" s="5">
        <f t="shared" si="0"/>
        <v>229</v>
      </c>
      <c r="F14" s="33">
        <v>2314</v>
      </c>
      <c r="G14" s="42">
        <f>D14-'2 CC Plan'!$D14</f>
        <v>-6.4607199999995828</v>
      </c>
      <c r="H14" s="42">
        <f>F14-'2 CC Plan'!$F14</f>
        <v>-8</v>
      </c>
      <c r="I14" s="51" t="s">
        <v>67</v>
      </c>
      <c r="J14" s="1"/>
      <c r="K14" s="1"/>
    </row>
    <row r="16" spans="1:11" x14ac:dyDescent="0.25">
      <c r="B16" s="2" t="s">
        <v>9</v>
      </c>
    </row>
    <row r="17" spans="2:3" x14ac:dyDescent="0.25">
      <c r="B17" s="37" t="s">
        <v>35</v>
      </c>
    </row>
    <row r="18" spans="2:3" x14ac:dyDescent="0.25">
      <c r="C18" s="38" t="s">
        <v>36</v>
      </c>
    </row>
    <row r="19" spans="2:3" x14ac:dyDescent="0.25">
      <c r="C19" s="38" t="s">
        <v>37</v>
      </c>
    </row>
    <row r="20" spans="2:3" x14ac:dyDescent="0.25">
      <c r="C20" s="38" t="s">
        <v>41</v>
      </c>
    </row>
  </sheetData>
  <mergeCells count="2">
    <mergeCell ref="C4:E5"/>
    <mergeCell ref="F4:F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9"/>
  <sheetViews>
    <sheetView workbookViewId="0">
      <selection sqref="A1:XFD2"/>
    </sheetView>
  </sheetViews>
  <sheetFormatPr defaultRowHeight="15" x14ac:dyDescent="0.25"/>
  <cols>
    <col min="1" max="2" width="9.140625" style="2"/>
    <col min="3" max="3" width="10.7109375" style="2" customWidth="1"/>
    <col min="4" max="4" width="11.42578125" style="2" customWidth="1"/>
    <col min="5" max="5" width="14.85546875" style="2" bestFit="1" customWidth="1"/>
    <col min="6" max="6" width="24.7109375" style="2" bestFit="1" customWidth="1"/>
    <col min="7" max="7" width="18.7109375" style="2" customWidth="1"/>
    <col min="8" max="8" width="19.7109375" style="2" customWidth="1"/>
    <col min="9" max="16384" width="9.140625" style="2"/>
  </cols>
  <sheetData>
    <row r="3" spans="1:11" ht="19.5" thickBot="1" x14ac:dyDescent="0.35">
      <c r="B3" s="34" t="s">
        <v>18</v>
      </c>
      <c r="C3" s="2" t="s">
        <v>70</v>
      </c>
      <c r="F3" s="2" t="s">
        <v>69</v>
      </c>
    </row>
    <row r="4" spans="1:11" x14ac:dyDescent="0.25">
      <c r="C4" s="52" t="s">
        <v>16</v>
      </c>
      <c r="D4" s="53"/>
      <c r="E4" s="53"/>
      <c r="F4" s="58" t="s">
        <v>12</v>
      </c>
    </row>
    <row r="5" spans="1:11" ht="15.75" thickBot="1" x14ac:dyDescent="0.3">
      <c r="C5" s="55"/>
      <c r="D5" s="56"/>
      <c r="E5" s="56"/>
      <c r="F5" s="59"/>
    </row>
    <row r="6" spans="1:11" ht="15.75" thickBot="1" x14ac:dyDescent="0.3">
      <c r="B6" s="1"/>
      <c r="C6" s="20">
        <v>1</v>
      </c>
      <c r="D6" s="21">
        <v>2</v>
      </c>
      <c r="E6" s="21">
        <v>3</v>
      </c>
      <c r="F6" s="29">
        <v>4</v>
      </c>
      <c r="G6" s="21">
        <v>5</v>
      </c>
      <c r="H6" s="29">
        <v>6</v>
      </c>
    </row>
    <row r="7" spans="1:11" ht="15.75" thickBot="1" x14ac:dyDescent="0.3">
      <c r="B7" s="17"/>
      <c r="C7" s="18"/>
      <c r="D7" s="18"/>
      <c r="E7" s="19" t="s">
        <v>8</v>
      </c>
      <c r="F7" s="30"/>
      <c r="G7" s="40" t="s">
        <v>51</v>
      </c>
      <c r="H7" s="40" t="s">
        <v>52</v>
      </c>
    </row>
    <row r="8" spans="1:11" ht="44.25" customHeight="1" x14ac:dyDescent="0.25">
      <c r="B8" s="13"/>
      <c r="C8" s="14" t="s">
        <v>0</v>
      </c>
      <c r="D8" s="14" t="s">
        <v>21</v>
      </c>
      <c r="E8" s="14" t="s">
        <v>32</v>
      </c>
      <c r="F8" s="31" t="s">
        <v>22</v>
      </c>
      <c r="G8" s="39" t="s">
        <v>54</v>
      </c>
      <c r="H8" s="39" t="s">
        <v>55</v>
      </c>
    </row>
    <row r="9" spans="1:11" x14ac:dyDescent="0.25">
      <c r="A9" s="36">
        <v>12</v>
      </c>
      <c r="B9" s="9">
        <v>2025</v>
      </c>
      <c r="C9" s="4">
        <v>2569</v>
      </c>
      <c r="D9" s="3">
        <v>2594</v>
      </c>
      <c r="E9" s="3">
        <f>D9-C9</f>
        <v>25</v>
      </c>
      <c r="F9" s="32">
        <v>2168</v>
      </c>
      <c r="G9" s="32">
        <f>D9-'2 CC Plan'!$D9</f>
        <v>53.171840000000429</v>
      </c>
      <c r="H9" s="32">
        <f>F9-'2 CC Plan'!$F9</f>
        <v>33</v>
      </c>
      <c r="I9" s="51"/>
      <c r="J9" s="1"/>
      <c r="K9" s="1" t="s">
        <v>67</v>
      </c>
    </row>
    <row r="10" spans="1:11" x14ac:dyDescent="0.25">
      <c r="A10" s="36">
        <v>11</v>
      </c>
      <c r="B10" s="9">
        <v>2026</v>
      </c>
      <c r="C10" s="4">
        <v>2569</v>
      </c>
      <c r="D10" s="3">
        <v>2589</v>
      </c>
      <c r="E10" s="3">
        <f t="shared" ref="E10:E14" si="0">D10-C10</f>
        <v>20</v>
      </c>
      <c r="F10" s="32">
        <v>2171</v>
      </c>
      <c r="G10" s="32">
        <f>D10-'2 CC Plan'!$D10</f>
        <v>-4.3976200000001882</v>
      </c>
      <c r="H10" s="32">
        <f>F10-'2 CC Plan'!$F10</f>
        <v>-1</v>
      </c>
      <c r="I10" s="51" t="s">
        <v>67</v>
      </c>
      <c r="J10" s="1"/>
      <c r="K10" s="1"/>
    </row>
    <row r="11" spans="1:11" x14ac:dyDescent="0.25">
      <c r="A11" s="36">
        <v>10</v>
      </c>
      <c r="B11" s="9">
        <v>2027</v>
      </c>
      <c r="C11" s="4">
        <v>2569</v>
      </c>
      <c r="D11" s="3">
        <v>2636</v>
      </c>
      <c r="E11" s="3">
        <f t="shared" si="0"/>
        <v>67</v>
      </c>
      <c r="F11" s="32">
        <v>2204</v>
      </c>
      <c r="G11" s="41">
        <f>D11-'2 CC Plan'!$D11</f>
        <v>-6.7254800000000614</v>
      </c>
      <c r="H11" s="41">
        <f>F11-'2 CC Plan'!$F11</f>
        <v>-1</v>
      </c>
      <c r="I11" s="51"/>
      <c r="J11" s="1"/>
      <c r="K11" s="1"/>
    </row>
    <row r="12" spans="1:11" x14ac:dyDescent="0.25">
      <c r="A12" s="36">
        <v>8</v>
      </c>
      <c r="B12" s="9">
        <v>2028</v>
      </c>
      <c r="C12" s="4">
        <v>2569</v>
      </c>
      <c r="D12" s="3">
        <v>2700</v>
      </c>
      <c r="E12" s="3">
        <f t="shared" si="0"/>
        <v>131</v>
      </c>
      <c r="F12" s="32">
        <v>2246</v>
      </c>
      <c r="G12" s="41">
        <f>D12-'2 CC Plan'!$D12</f>
        <v>45.591600000000199</v>
      </c>
      <c r="H12" s="43">
        <f>F12-'2 CC Plan'!$F12</f>
        <v>37</v>
      </c>
      <c r="I12" s="51"/>
      <c r="J12" s="1"/>
      <c r="K12" s="1" t="s">
        <v>67</v>
      </c>
    </row>
    <row r="13" spans="1:11" x14ac:dyDescent="0.25">
      <c r="A13" s="36">
        <v>14</v>
      </c>
      <c r="B13" s="9">
        <v>2029</v>
      </c>
      <c r="C13" s="4">
        <v>2569</v>
      </c>
      <c r="D13" s="3">
        <v>2770</v>
      </c>
      <c r="E13" s="3">
        <f t="shared" si="0"/>
        <v>201</v>
      </c>
      <c r="F13" s="32">
        <v>2304</v>
      </c>
      <c r="G13" s="41">
        <f>D13-'2 CC Plan'!$D13</f>
        <v>42.807909999999993</v>
      </c>
      <c r="H13" s="41">
        <f>F13-'2 CC Plan'!$F13</f>
        <v>36</v>
      </c>
      <c r="I13" s="51"/>
      <c r="J13" s="1"/>
      <c r="K13" s="1"/>
    </row>
    <row r="14" spans="1:11" ht="15.75" thickBot="1" x14ac:dyDescent="0.3">
      <c r="A14" s="36">
        <v>13</v>
      </c>
      <c r="B14" s="11">
        <v>2030</v>
      </c>
      <c r="C14" s="6">
        <v>2569</v>
      </c>
      <c r="D14" s="5">
        <v>2801</v>
      </c>
      <c r="E14" s="5">
        <f t="shared" si="0"/>
        <v>232</v>
      </c>
      <c r="F14" s="33">
        <v>2320</v>
      </c>
      <c r="G14" s="42">
        <f>D14-'2 CC Plan'!$D14</f>
        <v>-3.4607199999995828</v>
      </c>
      <c r="H14" s="42">
        <f>F14-'2 CC Plan'!$F14</f>
        <v>-2</v>
      </c>
      <c r="I14" s="51" t="s">
        <v>67</v>
      </c>
      <c r="J14" s="1"/>
      <c r="K14" s="1"/>
    </row>
    <row r="16" spans="1:11" x14ac:dyDescent="0.25">
      <c r="B16" s="2" t="s">
        <v>9</v>
      </c>
    </row>
    <row r="17" spans="2:3" x14ac:dyDescent="0.25">
      <c r="B17" s="37" t="s">
        <v>39</v>
      </c>
    </row>
    <row r="18" spans="2:3" x14ac:dyDescent="0.25">
      <c r="C18" s="38" t="s">
        <v>38</v>
      </c>
    </row>
    <row r="19" spans="2:3" x14ac:dyDescent="0.25">
      <c r="C19" s="38" t="s">
        <v>41</v>
      </c>
    </row>
  </sheetData>
  <mergeCells count="2">
    <mergeCell ref="C4:E5"/>
    <mergeCell ref="F4:F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9"/>
  <sheetViews>
    <sheetView workbookViewId="0">
      <selection sqref="A1:XFD2"/>
    </sheetView>
  </sheetViews>
  <sheetFormatPr defaultRowHeight="15" x14ac:dyDescent="0.25"/>
  <cols>
    <col min="1" max="2" width="9.140625" style="2"/>
    <col min="3" max="3" width="10.7109375" style="2" customWidth="1"/>
    <col min="4" max="4" width="11.42578125" style="2" customWidth="1"/>
    <col min="5" max="5" width="14.85546875" style="2" bestFit="1" customWidth="1"/>
    <col min="6" max="6" width="24.7109375" style="2" bestFit="1" customWidth="1"/>
    <col min="7" max="7" width="16.7109375" style="2" bestFit="1" customWidth="1"/>
    <col min="8" max="8" width="19.28515625" style="2" bestFit="1" customWidth="1"/>
    <col min="9" max="16384" width="9.140625" style="2"/>
  </cols>
  <sheetData>
    <row r="3" spans="1:11" ht="19.5" thickBot="1" x14ac:dyDescent="0.35">
      <c r="B3" s="34" t="s">
        <v>18</v>
      </c>
      <c r="C3" s="2" t="s">
        <v>62</v>
      </c>
    </row>
    <row r="4" spans="1:11" x14ac:dyDescent="0.25">
      <c r="C4" s="52" t="s">
        <v>16</v>
      </c>
      <c r="D4" s="53"/>
      <c r="E4" s="53"/>
      <c r="F4" s="58" t="s">
        <v>12</v>
      </c>
    </row>
    <row r="5" spans="1:11" ht="15.75" thickBot="1" x14ac:dyDescent="0.3">
      <c r="C5" s="55"/>
      <c r="D5" s="56"/>
      <c r="E5" s="56"/>
      <c r="F5" s="59"/>
    </row>
    <row r="6" spans="1:11" ht="15.75" thickBot="1" x14ac:dyDescent="0.3">
      <c r="B6" s="1"/>
      <c r="C6" s="20">
        <v>1</v>
      </c>
      <c r="D6" s="21">
        <v>2</v>
      </c>
      <c r="E6" s="21">
        <v>3</v>
      </c>
      <c r="F6" s="29">
        <v>4</v>
      </c>
      <c r="G6" s="21">
        <v>5</v>
      </c>
      <c r="H6" s="29">
        <v>6</v>
      </c>
    </row>
    <row r="7" spans="1:11" ht="15.75" thickBot="1" x14ac:dyDescent="0.3">
      <c r="B7" s="17"/>
      <c r="C7" s="18"/>
      <c r="D7" s="18"/>
      <c r="E7" s="19" t="s">
        <v>8</v>
      </c>
      <c r="F7" s="30"/>
      <c r="G7" s="40" t="s">
        <v>51</v>
      </c>
      <c r="H7" s="40" t="s">
        <v>52</v>
      </c>
    </row>
    <row r="8" spans="1:11" ht="44.25" customHeight="1" x14ac:dyDescent="0.25">
      <c r="B8" s="13"/>
      <c r="C8" s="14" t="s">
        <v>0</v>
      </c>
      <c r="D8" s="14" t="s">
        <v>23</v>
      </c>
      <c r="E8" s="14" t="s">
        <v>31</v>
      </c>
      <c r="F8" s="31" t="s">
        <v>24</v>
      </c>
      <c r="G8" s="39" t="s">
        <v>56</v>
      </c>
      <c r="H8" s="39" t="s">
        <v>57</v>
      </c>
    </row>
    <row r="9" spans="1:11" x14ac:dyDescent="0.25">
      <c r="A9" s="36">
        <v>12</v>
      </c>
      <c r="B9" s="9">
        <v>2025</v>
      </c>
      <c r="C9" s="4">
        <v>2569</v>
      </c>
      <c r="D9" s="3">
        <v>2553</v>
      </c>
      <c r="E9" s="3">
        <f>D9-C9</f>
        <v>-16</v>
      </c>
      <c r="F9" s="32">
        <v>2130</v>
      </c>
      <c r="G9" s="32">
        <f>D9-'2 CC Plan'!$D9</f>
        <v>12.171840000000429</v>
      </c>
      <c r="H9" s="32">
        <f>F9-'2 CC Plan'!$F9</f>
        <v>-5</v>
      </c>
      <c r="K9" s="2" t="s">
        <v>67</v>
      </c>
    </row>
    <row r="10" spans="1:11" x14ac:dyDescent="0.25">
      <c r="A10" s="36">
        <v>11</v>
      </c>
      <c r="B10" s="9">
        <v>2026</v>
      </c>
      <c r="C10" s="4">
        <v>2569</v>
      </c>
      <c r="D10" s="3">
        <v>2539</v>
      </c>
      <c r="E10" s="3">
        <f t="shared" ref="E10:E14" si="0">D10-C10</f>
        <v>-30</v>
      </c>
      <c r="F10" s="32">
        <v>2124</v>
      </c>
      <c r="G10" s="32">
        <f>D10-'2 CC Plan'!$D10</f>
        <v>-54.397620000000188</v>
      </c>
      <c r="H10" s="32">
        <f>F10-'2 CC Plan'!$F10</f>
        <v>-48</v>
      </c>
      <c r="I10" s="2" t="s">
        <v>67</v>
      </c>
    </row>
    <row r="11" spans="1:11" x14ac:dyDescent="0.25">
      <c r="A11" s="36">
        <v>10</v>
      </c>
      <c r="B11" s="9">
        <v>2027</v>
      </c>
      <c r="C11" s="4">
        <v>2569</v>
      </c>
      <c r="D11" s="3">
        <v>2585</v>
      </c>
      <c r="E11" s="3">
        <f t="shared" si="0"/>
        <v>16</v>
      </c>
      <c r="F11" s="32">
        <v>2158</v>
      </c>
      <c r="G11" s="41">
        <f>D11-'2 CC Plan'!$D11</f>
        <v>-57.725480000000061</v>
      </c>
      <c r="H11" s="43">
        <f>F11-'2 CC Plan'!$F11</f>
        <v>-47</v>
      </c>
    </row>
    <row r="12" spans="1:11" x14ac:dyDescent="0.25">
      <c r="A12" s="36">
        <v>8</v>
      </c>
      <c r="B12" s="9">
        <v>2028</v>
      </c>
      <c r="C12" s="4">
        <v>2569</v>
      </c>
      <c r="D12" s="3">
        <v>2655</v>
      </c>
      <c r="E12" s="3">
        <f t="shared" si="0"/>
        <v>86</v>
      </c>
      <c r="F12" s="32">
        <v>2201</v>
      </c>
      <c r="G12" s="41">
        <f>D12-'2 CC Plan'!$D12</f>
        <v>0.59160000000019863</v>
      </c>
      <c r="H12" s="41">
        <f>F12-'2 CC Plan'!$F12</f>
        <v>-8</v>
      </c>
      <c r="K12" s="2" t="s">
        <v>67</v>
      </c>
    </row>
    <row r="13" spans="1:11" x14ac:dyDescent="0.25">
      <c r="A13" s="36">
        <v>14</v>
      </c>
      <c r="B13" s="9">
        <v>2029</v>
      </c>
      <c r="C13" s="4">
        <v>2569</v>
      </c>
      <c r="D13" s="3">
        <v>2679</v>
      </c>
      <c r="E13" s="3">
        <f t="shared" si="0"/>
        <v>110</v>
      </c>
      <c r="F13" s="32">
        <v>2220</v>
      </c>
      <c r="G13" s="41">
        <f>D13-'2 CC Plan'!$D13</f>
        <v>-48.192090000000007</v>
      </c>
      <c r="H13" s="41">
        <f>F13-'2 CC Plan'!$F13</f>
        <v>-48</v>
      </c>
      <c r="I13" s="2" t="s">
        <v>67</v>
      </c>
    </row>
    <row r="14" spans="1:11" ht="15.75" thickBot="1" x14ac:dyDescent="0.3">
      <c r="A14" s="36">
        <v>13</v>
      </c>
      <c r="B14" s="11">
        <v>2030</v>
      </c>
      <c r="C14" s="6">
        <v>2569</v>
      </c>
      <c r="D14" s="5">
        <v>2755</v>
      </c>
      <c r="E14" s="5">
        <f t="shared" si="0"/>
        <v>186</v>
      </c>
      <c r="F14" s="33">
        <v>2274</v>
      </c>
      <c r="G14" s="42">
        <f>D14-'2 CC Plan'!$D14</f>
        <v>-49.460719999999583</v>
      </c>
      <c r="H14" s="42">
        <f>F14-'2 CC Plan'!$F14</f>
        <v>-48</v>
      </c>
    </row>
    <row r="16" spans="1:11" x14ac:dyDescent="0.25">
      <c r="B16" s="2" t="s">
        <v>9</v>
      </c>
    </row>
    <row r="17" spans="2:3" x14ac:dyDescent="0.25">
      <c r="B17" s="37" t="s">
        <v>40</v>
      </c>
    </row>
    <row r="18" spans="2:3" x14ac:dyDescent="0.25">
      <c r="C18" s="38" t="s">
        <v>42</v>
      </c>
    </row>
    <row r="19" spans="2:3" x14ac:dyDescent="0.25">
      <c r="C19" s="38" t="s">
        <v>43</v>
      </c>
    </row>
  </sheetData>
  <mergeCells count="2">
    <mergeCell ref="C4:E5"/>
    <mergeCell ref="F4:F5"/>
  </mergeCells>
  <pageMargins left="0.7" right="0.7" top="0.75" bottom="0.75" header="0.3" footer="0.3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9"/>
  <sheetViews>
    <sheetView workbookViewId="0">
      <selection sqref="A1:XFD2"/>
    </sheetView>
  </sheetViews>
  <sheetFormatPr defaultRowHeight="15" x14ac:dyDescent="0.25"/>
  <cols>
    <col min="1" max="2" width="9.140625" style="2"/>
    <col min="3" max="3" width="10.7109375" style="2" customWidth="1"/>
    <col min="4" max="4" width="11.42578125" style="2" customWidth="1"/>
    <col min="5" max="5" width="14.85546875" style="2" bestFit="1" customWidth="1"/>
    <col min="6" max="6" width="24.7109375" style="2" bestFit="1" customWidth="1"/>
    <col min="7" max="7" width="16.7109375" style="2" bestFit="1" customWidth="1"/>
    <col min="8" max="8" width="19.28515625" style="2" bestFit="1" customWidth="1"/>
    <col min="9" max="16384" width="9.140625" style="2"/>
  </cols>
  <sheetData>
    <row r="3" spans="1:11" ht="19.5" thickBot="1" x14ac:dyDescent="0.35">
      <c r="B3" s="34" t="s">
        <v>18</v>
      </c>
      <c r="C3" s="2" t="s">
        <v>63</v>
      </c>
      <c r="F3" s="2" t="s">
        <v>64</v>
      </c>
    </row>
    <row r="4" spans="1:11" x14ac:dyDescent="0.25">
      <c r="C4" s="52" t="s">
        <v>16</v>
      </c>
      <c r="D4" s="53"/>
      <c r="E4" s="53"/>
      <c r="F4" s="58" t="s">
        <v>12</v>
      </c>
    </row>
    <row r="5" spans="1:11" ht="15.75" thickBot="1" x14ac:dyDescent="0.3">
      <c r="C5" s="55"/>
      <c r="D5" s="56"/>
      <c r="E5" s="56"/>
      <c r="F5" s="59"/>
    </row>
    <row r="6" spans="1:11" ht="15.75" thickBot="1" x14ac:dyDescent="0.3">
      <c r="B6" s="1"/>
      <c r="C6" s="20">
        <v>1</v>
      </c>
      <c r="D6" s="21">
        <v>2</v>
      </c>
      <c r="E6" s="21">
        <v>3</v>
      </c>
      <c r="F6" s="29">
        <v>4</v>
      </c>
      <c r="G6" s="21">
        <v>5</v>
      </c>
      <c r="H6" s="29">
        <v>6</v>
      </c>
    </row>
    <row r="7" spans="1:11" ht="15.75" thickBot="1" x14ac:dyDescent="0.3">
      <c r="B7" s="17"/>
      <c r="C7" s="18"/>
      <c r="D7" s="18"/>
      <c r="E7" s="19" t="s">
        <v>8</v>
      </c>
      <c r="F7" s="30"/>
      <c r="G7" s="40" t="s">
        <v>51</v>
      </c>
      <c r="H7" s="40" t="s">
        <v>52</v>
      </c>
    </row>
    <row r="8" spans="1:11" ht="44.25" customHeight="1" x14ac:dyDescent="0.25">
      <c r="B8" s="13"/>
      <c r="C8" s="14" t="s">
        <v>0</v>
      </c>
      <c r="D8" s="14" t="s">
        <v>25</v>
      </c>
      <c r="E8" s="14" t="s">
        <v>30</v>
      </c>
      <c r="F8" s="31" t="s">
        <v>26</v>
      </c>
      <c r="G8" s="39" t="s">
        <v>58</v>
      </c>
      <c r="H8" s="39" t="s">
        <v>59</v>
      </c>
    </row>
    <row r="9" spans="1:11" x14ac:dyDescent="0.25">
      <c r="A9" s="36">
        <v>12</v>
      </c>
      <c r="B9" s="9">
        <v>2025</v>
      </c>
      <c r="C9" s="4">
        <v>2569</v>
      </c>
      <c r="D9" s="3">
        <v>2560</v>
      </c>
      <c r="E9" s="3">
        <f>D9-C9</f>
        <v>-9</v>
      </c>
      <c r="F9" s="32">
        <v>2136</v>
      </c>
      <c r="G9" s="32">
        <f>D9-'2 CC Plan'!$D9</f>
        <v>19.171840000000429</v>
      </c>
      <c r="H9" s="32">
        <f>F9-'2 CC Plan'!$F9</f>
        <v>1</v>
      </c>
      <c r="K9" s="2" t="s">
        <v>67</v>
      </c>
    </row>
    <row r="10" spans="1:11" x14ac:dyDescent="0.25">
      <c r="A10" s="36">
        <v>11</v>
      </c>
      <c r="B10" s="9">
        <v>2026</v>
      </c>
      <c r="C10" s="4">
        <v>2569</v>
      </c>
      <c r="D10" s="3">
        <v>2604</v>
      </c>
      <c r="E10" s="3">
        <f t="shared" ref="E10:E14" si="0">D10-C10</f>
        <v>35</v>
      </c>
      <c r="F10" s="32">
        <v>2164</v>
      </c>
      <c r="G10" s="32">
        <f>D10-'2 CC Plan'!$D10</f>
        <v>10.602379999999812</v>
      </c>
      <c r="H10" s="32">
        <f>F10-'2 CC Plan'!$F10</f>
        <v>-8</v>
      </c>
    </row>
    <row r="11" spans="1:11" x14ac:dyDescent="0.25">
      <c r="A11" s="36">
        <v>10</v>
      </c>
      <c r="B11" s="9">
        <v>2027</v>
      </c>
      <c r="C11" s="4">
        <v>2569</v>
      </c>
      <c r="D11" s="3">
        <v>2640</v>
      </c>
      <c r="E11" s="3">
        <f t="shared" si="0"/>
        <v>71</v>
      </c>
      <c r="F11" s="32">
        <v>2201</v>
      </c>
      <c r="G11" s="41">
        <f>D11-'2 CC Plan'!$D11</f>
        <v>-2.7254800000000614</v>
      </c>
      <c r="H11" s="41">
        <f>F11-'2 CC Plan'!$F11</f>
        <v>-4</v>
      </c>
      <c r="I11" s="2" t="s">
        <v>67</v>
      </c>
    </row>
    <row r="12" spans="1:11" x14ac:dyDescent="0.25">
      <c r="A12" s="36">
        <v>8</v>
      </c>
      <c r="B12" s="9">
        <v>2028</v>
      </c>
      <c r="C12" s="4">
        <v>2569</v>
      </c>
      <c r="D12" s="3">
        <v>2683</v>
      </c>
      <c r="E12" s="3">
        <f t="shared" si="0"/>
        <v>114</v>
      </c>
      <c r="F12" s="32">
        <v>2242</v>
      </c>
      <c r="G12" s="41">
        <f>D12-'2 CC Plan'!$D12</f>
        <v>28.591600000000199</v>
      </c>
      <c r="H12" s="43">
        <f>F12-'2 CC Plan'!$F12</f>
        <v>33</v>
      </c>
      <c r="K12" s="2" t="s">
        <v>67</v>
      </c>
    </row>
    <row r="13" spans="1:11" x14ac:dyDescent="0.25">
      <c r="A13" s="36">
        <v>14</v>
      </c>
      <c r="B13" s="9">
        <v>2029</v>
      </c>
      <c r="C13" s="4">
        <v>2569</v>
      </c>
      <c r="D13" s="3">
        <v>2741</v>
      </c>
      <c r="E13" s="3">
        <f t="shared" si="0"/>
        <v>172</v>
      </c>
      <c r="F13" s="32">
        <v>2300</v>
      </c>
      <c r="G13" s="41">
        <f>D13-'2 CC Plan'!$D13</f>
        <v>13.807909999999993</v>
      </c>
      <c r="H13" s="41">
        <f>F13-'2 CC Plan'!$F13</f>
        <v>32</v>
      </c>
    </row>
    <row r="14" spans="1:11" ht="15.75" thickBot="1" x14ac:dyDescent="0.3">
      <c r="A14" s="36">
        <v>13</v>
      </c>
      <c r="B14" s="11">
        <v>2030</v>
      </c>
      <c r="C14" s="6">
        <v>2569</v>
      </c>
      <c r="D14" s="5">
        <v>2809</v>
      </c>
      <c r="E14" s="5">
        <f t="shared" si="0"/>
        <v>240</v>
      </c>
      <c r="F14" s="33">
        <v>2351</v>
      </c>
      <c r="G14" s="42">
        <f>D14-'2 CC Plan'!$D14</f>
        <v>4.5392800000004172</v>
      </c>
      <c r="H14" s="42">
        <f>F14-'2 CC Plan'!$F14</f>
        <v>29</v>
      </c>
    </row>
    <row r="16" spans="1:11" x14ac:dyDescent="0.25">
      <c r="B16" s="2" t="s">
        <v>9</v>
      </c>
    </row>
    <row r="17" spans="2:3" x14ac:dyDescent="0.25">
      <c r="B17" s="37" t="s">
        <v>40</v>
      </c>
    </row>
    <row r="18" spans="2:3" x14ac:dyDescent="0.25">
      <c r="C18" s="38" t="s">
        <v>44</v>
      </c>
    </row>
    <row r="19" spans="2:3" x14ac:dyDescent="0.25">
      <c r="C19" s="38" t="s">
        <v>45</v>
      </c>
    </row>
  </sheetData>
  <mergeCells count="2">
    <mergeCell ref="C4:E5"/>
    <mergeCell ref="F4:F5"/>
  </mergeCells>
  <pageMargins left="0.7" right="0.7" top="0.75" bottom="0.75" header="0.3" footer="0.3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0"/>
  <sheetViews>
    <sheetView tabSelected="1" workbookViewId="0">
      <selection sqref="A1:XFD2"/>
    </sheetView>
  </sheetViews>
  <sheetFormatPr defaultRowHeight="15" x14ac:dyDescent="0.25"/>
  <cols>
    <col min="1" max="2" width="9.140625" style="2"/>
    <col min="3" max="3" width="10.7109375" style="2" customWidth="1"/>
    <col min="4" max="4" width="11.42578125" style="2" customWidth="1"/>
    <col min="5" max="5" width="14.85546875" style="2" bestFit="1" customWidth="1"/>
    <col min="6" max="6" width="24.7109375" style="2" bestFit="1" customWidth="1"/>
    <col min="7" max="7" width="16.7109375" style="2" bestFit="1" customWidth="1"/>
    <col min="8" max="8" width="19.28515625" style="2" bestFit="1" customWidth="1"/>
    <col min="9" max="16384" width="9.140625" style="2"/>
  </cols>
  <sheetData>
    <row r="3" spans="1:11" ht="19.5" thickBot="1" x14ac:dyDescent="0.35">
      <c r="B3" s="34" t="s">
        <v>18</v>
      </c>
      <c r="C3" s="2" t="s">
        <v>65</v>
      </c>
      <c r="F3" s="2" t="s">
        <v>66</v>
      </c>
    </row>
    <row r="4" spans="1:11" x14ac:dyDescent="0.25">
      <c r="C4" s="52" t="s">
        <v>16</v>
      </c>
      <c r="D4" s="53"/>
      <c r="E4" s="53"/>
      <c r="F4" s="58" t="s">
        <v>12</v>
      </c>
    </row>
    <row r="5" spans="1:11" ht="15.75" thickBot="1" x14ac:dyDescent="0.3">
      <c r="C5" s="55"/>
      <c r="D5" s="56"/>
      <c r="E5" s="56"/>
      <c r="F5" s="59"/>
    </row>
    <row r="6" spans="1:11" ht="15.75" thickBot="1" x14ac:dyDescent="0.3">
      <c r="B6" s="1"/>
      <c r="C6" s="20">
        <v>1</v>
      </c>
      <c r="D6" s="21">
        <v>2</v>
      </c>
      <c r="E6" s="21">
        <v>3</v>
      </c>
      <c r="F6" s="29">
        <v>4</v>
      </c>
      <c r="G6" s="21">
        <v>5</v>
      </c>
      <c r="H6" s="29">
        <v>6</v>
      </c>
    </row>
    <row r="7" spans="1:11" ht="15.75" thickBot="1" x14ac:dyDescent="0.3">
      <c r="B7" s="17"/>
      <c r="C7" s="18"/>
      <c r="D7" s="18"/>
      <c r="E7" s="19" t="s">
        <v>8</v>
      </c>
      <c r="F7" s="30"/>
      <c r="G7" s="40" t="s">
        <v>51</v>
      </c>
      <c r="H7" s="40" t="s">
        <v>52</v>
      </c>
    </row>
    <row r="8" spans="1:11" ht="44.25" customHeight="1" x14ac:dyDescent="0.25">
      <c r="B8" s="13"/>
      <c r="C8" s="14" t="s">
        <v>0</v>
      </c>
      <c r="D8" s="14" t="s">
        <v>27</v>
      </c>
      <c r="E8" s="14" t="s">
        <v>29</v>
      </c>
      <c r="F8" s="31" t="s">
        <v>28</v>
      </c>
      <c r="G8" s="39" t="s">
        <v>60</v>
      </c>
      <c r="H8" s="39" t="s">
        <v>61</v>
      </c>
    </row>
    <row r="9" spans="1:11" x14ac:dyDescent="0.25">
      <c r="A9" s="36">
        <v>12</v>
      </c>
      <c r="B9" s="9">
        <v>2025</v>
      </c>
      <c r="C9" s="4">
        <v>2569</v>
      </c>
      <c r="D9" s="3">
        <v>2587</v>
      </c>
      <c r="E9" s="3">
        <f>D9-C9</f>
        <v>18</v>
      </c>
      <c r="F9" s="32">
        <v>2162</v>
      </c>
      <c r="G9" s="32">
        <f>D9-'2 CC Plan'!$D9</f>
        <v>46.171840000000429</v>
      </c>
      <c r="H9" s="32">
        <f>F9-'2 CC Plan'!$F9</f>
        <v>27</v>
      </c>
      <c r="K9" s="2" t="s">
        <v>67</v>
      </c>
    </row>
    <row r="10" spans="1:11" x14ac:dyDescent="0.25">
      <c r="A10" s="36">
        <v>11</v>
      </c>
      <c r="B10" s="9">
        <v>2026</v>
      </c>
      <c r="C10" s="4">
        <v>2569</v>
      </c>
      <c r="D10" s="3">
        <v>2653</v>
      </c>
      <c r="E10" s="3">
        <f t="shared" ref="E10:E14" si="0">D10-C10</f>
        <v>84</v>
      </c>
      <c r="F10" s="32">
        <v>2199</v>
      </c>
      <c r="G10" s="32">
        <f>D10-'2 CC Plan'!$D10</f>
        <v>59.602379999999812</v>
      </c>
      <c r="H10" s="32">
        <f>F10-'2 CC Plan'!$F10</f>
        <v>27</v>
      </c>
    </row>
    <row r="11" spans="1:11" x14ac:dyDescent="0.25">
      <c r="A11" s="36">
        <v>10</v>
      </c>
      <c r="B11" s="9">
        <v>2027</v>
      </c>
      <c r="C11" s="4">
        <v>2569</v>
      </c>
      <c r="D11" s="3">
        <v>2617</v>
      </c>
      <c r="E11" s="3">
        <f t="shared" si="0"/>
        <v>48</v>
      </c>
      <c r="F11" s="32">
        <v>2196</v>
      </c>
      <c r="G11" s="41">
        <f>D11-'2 CC Plan'!$D11</f>
        <v>-25.725480000000061</v>
      </c>
      <c r="H11" s="41">
        <f>F11-'2 CC Plan'!$F11</f>
        <v>-9</v>
      </c>
    </row>
    <row r="12" spans="1:11" x14ac:dyDescent="0.25">
      <c r="A12" s="36">
        <v>8</v>
      </c>
      <c r="B12" s="9">
        <v>2028</v>
      </c>
      <c r="C12" s="4">
        <v>2569</v>
      </c>
      <c r="D12" s="3">
        <v>2687</v>
      </c>
      <c r="E12" s="3">
        <f t="shared" si="0"/>
        <v>118</v>
      </c>
      <c r="F12" s="32">
        <v>2239</v>
      </c>
      <c r="G12" s="41">
        <f>D12-'2 CC Plan'!$D12</f>
        <v>32.591600000000199</v>
      </c>
      <c r="H12" s="43">
        <f>F12-'2 CC Plan'!$F12</f>
        <v>30</v>
      </c>
      <c r="K12" s="2" t="s">
        <v>67</v>
      </c>
    </row>
    <row r="13" spans="1:11" x14ac:dyDescent="0.25">
      <c r="A13" s="36">
        <v>14</v>
      </c>
      <c r="B13" s="9">
        <v>2029</v>
      </c>
      <c r="C13" s="4">
        <v>2569</v>
      </c>
      <c r="D13" s="3">
        <v>2763</v>
      </c>
      <c r="E13" s="3">
        <f t="shared" si="0"/>
        <v>194</v>
      </c>
      <c r="F13" s="32">
        <v>2296</v>
      </c>
      <c r="G13" s="41">
        <f>D13-'2 CC Plan'!$D13</f>
        <v>35.807909999999993</v>
      </c>
      <c r="H13" s="41">
        <f>F13-'2 CC Plan'!$F13</f>
        <v>28</v>
      </c>
    </row>
    <row r="14" spans="1:11" ht="15.75" thickBot="1" x14ac:dyDescent="0.3">
      <c r="A14" s="36">
        <v>13</v>
      </c>
      <c r="B14" s="11">
        <v>2030</v>
      </c>
      <c r="C14" s="6">
        <v>2569</v>
      </c>
      <c r="D14" s="5">
        <v>2811</v>
      </c>
      <c r="E14" s="5">
        <f t="shared" si="0"/>
        <v>242</v>
      </c>
      <c r="F14" s="33">
        <v>2339</v>
      </c>
      <c r="G14" s="42">
        <f>D14-'2 CC Plan'!$D14</f>
        <v>6.5392800000004172</v>
      </c>
      <c r="H14" s="42">
        <f>F14-'2 CC Plan'!$F14</f>
        <v>17</v>
      </c>
    </row>
    <row r="16" spans="1:11" x14ac:dyDescent="0.25">
      <c r="B16" s="2" t="s">
        <v>9</v>
      </c>
    </row>
    <row r="17" spans="2:3" x14ac:dyDescent="0.25">
      <c r="B17" s="37" t="s">
        <v>46</v>
      </c>
    </row>
    <row r="18" spans="2:3" x14ac:dyDescent="0.25">
      <c r="C18" s="38" t="s">
        <v>47</v>
      </c>
    </row>
    <row r="19" spans="2:3" x14ac:dyDescent="0.25">
      <c r="C19" s="38" t="s">
        <v>48</v>
      </c>
    </row>
    <row r="20" spans="2:3" x14ac:dyDescent="0.25">
      <c r="C20" s="38" t="s">
        <v>49</v>
      </c>
    </row>
  </sheetData>
  <mergeCells count="2">
    <mergeCell ref="C4:E5"/>
    <mergeCell ref="F4:F5"/>
  </mergeCells>
  <pageMargins left="0.7" right="0.7" top="0.75" bottom="0.7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Props1.xml><?xml version="1.0" encoding="utf-8"?>
<ds:datastoreItem xmlns:ds="http://schemas.openxmlformats.org/officeDocument/2006/customXml" ds:itemID="{4FABAB06-EA9D-4709-AF40-C8654B0685E3}"/>
</file>

<file path=customXml/itemProps2.xml><?xml version="1.0" encoding="utf-8"?>
<ds:datastoreItem xmlns:ds="http://schemas.openxmlformats.org/officeDocument/2006/customXml" ds:itemID="{795670B2-5964-41B2-AA15-E1024FD61547}"/>
</file>

<file path=customXml/itemProps3.xml><?xml version="1.0" encoding="utf-8"?>
<ds:datastoreItem xmlns:ds="http://schemas.openxmlformats.org/officeDocument/2006/customXml" ds:itemID="{72963750-E45B-4379-8615-0EB0AAF810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Sheet5</vt:lpstr>
      <vt:lpstr>2 CC Plan</vt:lpstr>
      <vt:lpstr>Plan 1</vt:lpstr>
      <vt:lpstr>Plan 2</vt:lpstr>
      <vt:lpstr>Plan 3</vt:lpstr>
      <vt:lpstr>Plan 4</vt:lpstr>
      <vt:lpstr>Plan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2017-11-17T17:41:54Z</dcterms:created>
  <dcterms:modified xsi:type="dcterms:W3CDTF">2017-11-17T17:42:05Z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