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codeName="ThisWorkbook" defaultThemeVersion="124226"/>
  <bookViews>
    <workbookView xWindow="-12" yWindow="48" windowWidth="10320" windowHeight="7308"/>
  </bookViews>
  <sheets>
    <sheet name="C-22" sheetId="5" r:id="rId1"/>
  </sheets>
  <definedNames>
    <definedName name="_Regression_Int" localSheetId="0" hidden="1">1</definedName>
    <definedName name="_xlnm.Print_Area" localSheetId="0">'C-22'!$A$1:$R$294</definedName>
    <definedName name="Print_Area_MI" localSheetId="0">'C-22'!#REF!</definedName>
  </definedNames>
  <calcPr calcId="171027"/>
</workbook>
</file>

<file path=xl/calcChain.xml><?xml version="1.0" encoding="utf-8"?>
<calcChain xmlns="http://schemas.openxmlformats.org/spreadsheetml/2006/main">
  <c r="K64" i="5" l="1"/>
  <c r="N226" i="5" l="1"/>
  <c r="N184" i="5"/>
  <c r="N186" i="5" s="1"/>
  <c r="N218" i="5" s="1"/>
  <c r="N228" i="5" s="1"/>
  <c r="K275" i="5" s="1"/>
  <c r="N213" i="5"/>
  <c r="K14" i="5"/>
  <c r="K30" i="5"/>
  <c r="K20" i="5"/>
  <c r="K32" i="5"/>
  <c r="K82" i="5" s="1"/>
  <c r="K84" i="5" s="1"/>
  <c r="K85" i="5" s="1"/>
  <c r="K121" i="5" s="1"/>
  <c r="J127" i="5" s="1"/>
  <c r="K65" i="5"/>
  <c r="K83" i="5"/>
  <c r="J226" i="5"/>
  <c r="J228" i="5" s="1"/>
  <c r="K167" i="5"/>
  <c r="K184" i="5"/>
  <c r="K186" i="5" s="1"/>
  <c r="K161" i="5"/>
  <c r="K213" i="5"/>
  <c r="P184" i="5"/>
  <c r="P186" i="5" s="1"/>
  <c r="P218" i="5" s="1"/>
  <c r="P230" i="5" s="1"/>
  <c r="P268" i="5" s="1"/>
  <c r="J275" i="5" s="1"/>
  <c r="P213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4" i="5"/>
  <c r="J11" i="5"/>
  <c r="J12" i="5"/>
  <c r="J13" i="5"/>
  <c r="J22" i="5"/>
  <c r="J23" i="5"/>
  <c r="J24" i="5"/>
  <c r="J25" i="5"/>
  <c r="J26" i="5"/>
  <c r="J27" i="5"/>
  <c r="J28" i="5"/>
  <c r="J29" i="5"/>
  <c r="J30" i="5"/>
  <c r="J17" i="5"/>
  <c r="J20" i="5" s="1"/>
  <c r="J32" i="5" s="1"/>
  <c r="J18" i="5"/>
  <c r="J62" i="5"/>
  <c r="J65" i="5" s="1"/>
  <c r="J63" i="5"/>
  <c r="P30" i="5"/>
  <c r="N30" i="5"/>
  <c r="K129" i="5"/>
  <c r="J129" i="5"/>
  <c r="P119" i="5"/>
  <c r="K119" i="5"/>
  <c r="N78" i="5"/>
  <c r="J78" i="5"/>
  <c r="P65" i="5"/>
  <c r="N65" i="5"/>
  <c r="L129" i="5"/>
  <c r="N32" i="5"/>
  <c r="P32" i="5"/>
  <c r="P70" i="5" s="1"/>
  <c r="P82" i="5" s="1"/>
  <c r="P121" i="5" s="1"/>
  <c r="J128" i="5" s="1"/>
  <c r="N70" i="5"/>
  <c r="N80" i="5"/>
  <c r="K128" i="5" s="1"/>
  <c r="J80" i="5"/>
  <c r="K127" i="5" s="1"/>
  <c r="K276" i="5"/>
  <c r="J276" i="5"/>
  <c r="K266" i="5"/>
  <c r="J211" i="5"/>
  <c r="J210" i="5"/>
  <c r="J165" i="5"/>
  <c r="J209" i="5" s="1"/>
  <c r="J213" i="5" s="1"/>
  <c r="J164" i="5"/>
  <c r="J167" i="5" s="1"/>
  <c r="J186" i="5" s="1"/>
  <c r="J160" i="5"/>
  <c r="J158" i="5"/>
  <c r="J159" i="5"/>
  <c r="J161" i="5"/>
  <c r="P266" i="5"/>
  <c r="L276" i="5"/>
  <c r="K231" i="5" l="1"/>
  <c r="K274" i="5"/>
  <c r="L128" i="5"/>
  <c r="J218" i="5"/>
  <c r="K130" i="5"/>
  <c r="K230" i="5"/>
  <c r="K232" i="5" s="1"/>
  <c r="K233" i="5" s="1"/>
  <c r="K268" i="5" s="1"/>
  <c r="J274" i="5" s="1"/>
  <c r="J14" i="5"/>
  <c r="J70" i="5" s="1"/>
  <c r="K277" i="5"/>
  <c r="L275" i="5"/>
  <c r="J130" i="5"/>
  <c r="L127" i="5"/>
  <c r="L130" i="5" s="1"/>
  <c r="J277" i="5" l="1"/>
  <c r="L274" i="5"/>
  <c r="L277" i="5" s="1"/>
</calcChain>
</file>

<file path=xl/sharedStrings.xml><?xml version="1.0" encoding="utf-8"?>
<sst xmlns="http://schemas.openxmlformats.org/spreadsheetml/2006/main" count="344" uniqueCount="99">
  <si>
    <t xml:space="preserve"> </t>
  </si>
  <si>
    <t>FLORIDA PUBLIC SERVICE COMMISSION</t>
  </si>
  <si>
    <t>Type of Data Shown:</t>
  </si>
  <si>
    <t>COMPANY:  GULF POWER COMPANY</t>
  </si>
  <si>
    <t>Line</t>
  </si>
  <si>
    <t>No.</t>
  </si>
  <si>
    <t>Schedule C-22</t>
  </si>
  <si>
    <t xml:space="preserve">EXPLANATION:  Provide the calculations of state and federal </t>
  </si>
  <si>
    <t>income taxes for the historical base year and the projected test year.</t>
  </si>
  <si>
    <t>(1)</t>
  </si>
  <si>
    <t>DESCRIPTION</t>
  </si>
  <si>
    <t>ADD INCOME TAX ACCOUNTS</t>
  </si>
  <si>
    <t>TAXABLE INCOME PER BOOKS</t>
  </si>
  <si>
    <t>TEMPORARY ADJUSTMENTS TO TAXABLE INCOME (LIST)</t>
  </si>
  <si>
    <t>ADD: BOOK DEPRECIATION</t>
  </si>
  <si>
    <t>LESS: TAX DEPRECIATION</t>
  </si>
  <si>
    <t>TOTAL TEMPORARY DIFFERENCES</t>
  </si>
  <si>
    <t>PERMANENT ADJUSTMENTS TO TAXABLE INCOME (LIST)</t>
  </si>
  <si>
    <t>STATE TAXABLE INCOME</t>
  </si>
  <si>
    <t>ADJUSTMENTS TO STATE INCOME TAX (LIST)</t>
  </si>
  <si>
    <t>TOTAL ADJUSTMENTS TO STATE INCOME TAX</t>
  </si>
  <si>
    <t>STATE INCOME TAX</t>
  </si>
  <si>
    <t>FEDERAL TAXABLE INCOME</t>
  </si>
  <si>
    <t>FEDERAL INCOME TAX (35% OR APPLICABLE RATE)</t>
  </si>
  <si>
    <t>ADJUSTMENTS TO FEDERAL INCOME TAX</t>
  </si>
  <si>
    <t>ORIGINATING ITC</t>
  </si>
  <si>
    <t>WRITE OFF OF EXCESS DEFERRED TAXES</t>
  </si>
  <si>
    <t>OTHER ADJUSTMENTS (LIST)</t>
  </si>
  <si>
    <t>TOTAL ADJUSTMENTS TO FEDERAL INCOME TAX</t>
  </si>
  <si>
    <t>FEDERAL INCOME TAX</t>
  </si>
  <si>
    <t>ITC AMORTIZATION</t>
  </si>
  <si>
    <t>SUMMARY OF INCOME TAX EXPENSE:</t>
  </si>
  <si>
    <t>CURRENT TAX EXPENSE</t>
  </si>
  <si>
    <t>DEFERRED INCOME TAXES</t>
  </si>
  <si>
    <t>INVESTMENT TAX CREDITS, NET</t>
  </si>
  <si>
    <t>TOTAL INCOME TAX PROVISION</t>
  </si>
  <si>
    <t>STATE</t>
  </si>
  <si>
    <t>FEDERAL</t>
  </si>
  <si>
    <t>TOTAL</t>
  </si>
  <si>
    <t>CURRENT TAX</t>
  </si>
  <si>
    <t>DEFERRED TAX</t>
  </si>
  <si>
    <t>(2)</t>
  </si>
  <si>
    <t>(3)</t>
  </si>
  <si>
    <t>(4)</t>
  </si>
  <si>
    <t>(5)</t>
  </si>
  <si>
    <t>(6)</t>
  </si>
  <si>
    <t>(7)</t>
  </si>
  <si>
    <t>Emission Allowances</t>
  </si>
  <si>
    <t>Energy Conservation Cost Recovery</t>
  </si>
  <si>
    <t>Bad Debt Reserve</t>
  </si>
  <si>
    <t>Fuel Cost Recovery</t>
  </si>
  <si>
    <t>Injuries &amp; Damages Reserve</t>
  </si>
  <si>
    <t>Purchased Power Capacity Recovery</t>
  </si>
  <si>
    <t>Property Damage Reserve</t>
  </si>
  <si>
    <t>Loss/Gain on Reacquired Debt</t>
  </si>
  <si>
    <t>Non-deductible book depreciation</t>
  </si>
  <si>
    <t>Medicare Subsidy</t>
  </si>
  <si>
    <t>TOTAL PERMANENT ADJUSTMENTS</t>
  </si>
  <si>
    <t>Meals and Entertainment</t>
  </si>
  <si>
    <t>Florida 5.5%; Mississippi 5.0%; Georgia 5.7%</t>
  </si>
  <si>
    <t>State of Georgia Investment Tax Credit</t>
  </si>
  <si>
    <t>FIN 48 Reserve</t>
  </si>
  <si>
    <t>ADJUSTMENTS TO DEFERRED TAXES</t>
  </si>
  <si>
    <t>State Tax Deduction</t>
  </si>
  <si>
    <t>R&amp;D Credit</t>
  </si>
  <si>
    <t>Tax over book depreciation</t>
  </si>
  <si>
    <t>NET UTILITY OPERATING INCOME</t>
  </si>
  <si>
    <t>LESS INTEREST CHARGES (FROM C-23)</t>
  </si>
  <si>
    <t>AFUDC Equity</t>
  </si>
  <si>
    <t>LESS: AFUDC Equity</t>
  </si>
  <si>
    <t>Return to Accrual Out of Period Adj</t>
  </si>
  <si>
    <t>Other</t>
  </si>
  <si>
    <t>Deferred Revenues</t>
  </si>
  <si>
    <t>Employee Benefits</t>
  </si>
  <si>
    <t>Recap Schedules:  C-1</t>
  </si>
  <si>
    <t>X</t>
  </si>
  <si>
    <t>(8)</t>
  </si>
  <si>
    <t>Page 1 of 6</t>
  </si>
  <si>
    <t>Page 2 of 6</t>
  </si>
  <si>
    <t>Page 3 of 6</t>
  </si>
  <si>
    <t>Page 5 of 6</t>
  </si>
  <si>
    <t>Page 6 of 6</t>
  </si>
  <si>
    <t>Page 4 of 6</t>
  </si>
  <si>
    <t>Supporting Schedules: C-23</t>
  </si>
  <si>
    <t>Environmental Cost Recovery</t>
  </si>
  <si>
    <t>STATE AND FEDERAL INCOME TAX CALCULATION</t>
  </si>
  <si>
    <t>Interest on Audits</t>
  </si>
  <si>
    <t>DOCKET NO.:  160186-EI</t>
  </si>
  <si>
    <t>Projected Test Year Ended 12/31/17</t>
  </si>
  <si>
    <t>Prior Year Ended 12/31/16</t>
  </si>
  <si>
    <t>Historical Year Ended 12/31/15</t>
  </si>
  <si>
    <t>Witness:  J. J. Hodnett</t>
  </si>
  <si>
    <t>Excess Deferred Taxes</t>
  </si>
  <si>
    <t>(000s)</t>
  </si>
  <si>
    <t>STATE INCOME TAX (5.5% OR APPLICABLE RATE)*</t>
  </si>
  <si>
    <t>Tax Credit Carryforward</t>
  </si>
  <si>
    <t>NOL Carryforward</t>
  </si>
  <si>
    <t>*Note:  The current year multistate effective tax rate is 6.7% due to the state taxable income difference, primarily due to Mississippi and Georgia disallowance of bonus depreciation verses Florida 7 year amortization.</t>
  </si>
  <si>
    <t>*Note:  The current year multistate effective tax rate is 6.1% due to the state taxable income difference, primarily due to Mississippi and Georgia disallowance of bonus depreciation verses Florida 7 year amortization.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</si>
</sst>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_)"/>
    <numFmt numFmtId="165" formatCode="_(&quot;$&quot;* #,##0_);_(&quot;$&quot;* \(#,##0\);_(&quot;$&quot;* &quot;-&quot;??_);_(@_)"/>
    <numFmt numFmtId="166" formatCode="#,##0.000000_);\(#,##0.000000\)"/>
    <numFmt numFmtId="167" formatCode="#,##0.0000_);\(#,##0.0000\)"/>
    <numFmt numFmtId="168" formatCode="#,##0.00000_);\(#,##0.00000\)"/>
    <numFmt numFmtId="169" formatCode="_(* #,##0.00000_);_(* \(#,##0.00000\);_(* &quot;-&quot;??_);_(@_)"/>
  </numFmts>
  <fonts count="4" x14ac:knownFonts="1">
    <font>
      <sz val="12"/>
      <name val="Helv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37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75">
    <xf numFmtId="37" fontId="0" fillId="0" borderId="0" xfId="0"/>
    <xf numFmtId="37" fontId="3" fillId="0" borderId="0" xfId="0" applyFont="1" applyFill="1"/>
    <xf numFmtId="43" fontId="3" fillId="0" borderId="0" xfId="1" applyFont="1" applyFill="1"/>
    <xf numFmtId="37" fontId="3" fillId="0" borderId="0" xfId="0" applyFont="1" applyFill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Alignment="1">
      <alignment horizontal="center"/>
    </xf>
    <xf numFmtId="37" fontId="3" fillId="0" borderId="1" xfId="0" quotePrefix="1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43" fontId="3" fillId="0" borderId="1" xfId="1" quotePrefix="1" applyFont="1" applyFill="1" applyBorder="1" applyAlignment="1">
      <alignment horizontal="center"/>
    </xf>
    <xf numFmtId="37" fontId="3" fillId="0" borderId="1" xfId="0" quotePrefix="1" applyFont="1" applyFill="1" applyBorder="1" applyAlignment="1" applyProtection="1"/>
    <xf numFmtId="37" fontId="3" fillId="0" borderId="0" xfId="0" applyFont="1" applyFill="1" applyAlignment="1" applyProtection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0" xfId="1" applyFont="1" applyFill="1" applyAlignment="1" applyProtection="1">
      <alignment horizontal="fill"/>
    </xf>
    <xf numFmtId="43" fontId="3" fillId="0" borderId="0" xfId="1" applyFont="1" applyFill="1" applyBorder="1"/>
    <xf numFmtId="37" fontId="3" fillId="0" borderId="0" xfId="0" applyFont="1" applyFill="1" applyBorder="1" applyProtection="1"/>
    <xf numFmtId="37" fontId="3" fillId="0" borderId="0" xfId="0" quotePrefix="1" applyFont="1" applyFill="1" applyBorder="1" applyAlignment="1" applyProtection="1">
      <alignment horizontal="left"/>
    </xf>
    <xf numFmtId="37" fontId="3" fillId="0" borderId="1" xfId="0" applyFont="1" applyFill="1" applyBorder="1"/>
    <xf numFmtId="37" fontId="3" fillId="0" borderId="0" xfId="0" applyFont="1" applyFill="1" applyBorder="1" applyAlignment="1" applyProtection="1">
      <alignment horizontal="fill"/>
    </xf>
    <xf numFmtId="37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10" fontId="3" fillId="0" borderId="0" xfId="5" applyNumberFormat="1" applyFont="1" applyFill="1" applyBorder="1" applyProtection="1"/>
    <xf numFmtId="10" fontId="3" fillId="0" borderId="0" xfId="5" applyNumberFormat="1" applyFont="1" applyFill="1" applyBorder="1"/>
    <xf numFmtId="37" fontId="3" fillId="0" borderId="1" xfId="0" applyFont="1" applyFill="1" applyBorder="1" applyProtection="1"/>
    <xf numFmtId="37" fontId="3" fillId="0" borderId="2" xfId="0" applyFont="1" applyFill="1" applyBorder="1"/>
    <xf numFmtId="9" fontId="3" fillId="0" borderId="0" xfId="0" applyNumberFormat="1" applyFont="1" applyFill="1" applyBorder="1" applyProtection="1"/>
    <xf numFmtId="43" fontId="3" fillId="0" borderId="0" xfId="1" applyFont="1" applyFill="1" applyAlignment="1">
      <alignment horizontal="center"/>
    </xf>
    <xf numFmtId="37" fontId="3" fillId="0" borderId="0" xfId="0" applyFont="1" applyFill="1" applyAlignment="1">
      <alignment horizontal="left"/>
    </xf>
    <xf numFmtId="37" fontId="3" fillId="0" borderId="0" xfId="0" quotePrefix="1" applyFont="1" applyFill="1" applyAlignment="1">
      <alignment horizontal="center"/>
    </xf>
    <xf numFmtId="37" fontId="3" fillId="0" borderId="0" xfId="0" quotePrefix="1" applyFont="1" applyFill="1" applyBorder="1" applyAlignment="1">
      <alignment horizontal="center"/>
    </xf>
    <xf numFmtId="37" fontId="3" fillId="0" borderId="3" xfId="0" applyFont="1" applyFill="1" applyBorder="1"/>
    <xf numFmtId="37" fontId="3" fillId="0" borderId="3" xfId="0" applyFont="1" applyFill="1" applyBorder="1" applyAlignment="1" applyProtection="1">
      <alignment horizontal="left"/>
    </xf>
    <xf numFmtId="43" fontId="3" fillId="0" borderId="3" xfId="1" applyFont="1" applyFill="1" applyBorder="1"/>
    <xf numFmtId="10" fontId="3" fillId="0" borderId="3" xfId="5" applyNumberFormat="1" applyFont="1" applyFill="1" applyBorder="1"/>
    <xf numFmtId="37" fontId="3" fillId="0" borderId="3" xfId="0" applyFont="1" applyFill="1" applyBorder="1" applyProtection="1"/>
    <xf numFmtId="164" fontId="3" fillId="0" borderId="3" xfId="0" applyNumberFormat="1" applyFont="1" applyFill="1" applyBorder="1" applyProtection="1"/>
    <xf numFmtId="165" fontId="3" fillId="0" borderId="0" xfId="3" applyNumberFormat="1" applyFont="1" applyFill="1" applyBorder="1" applyProtection="1">
      <protection locked="0"/>
    </xf>
    <xf numFmtId="37" fontId="3" fillId="0" borderId="0" xfId="0" applyFont="1" applyFill="1" applyBorder="1" applyProtection="1">
      <protection locked="0"/>
    </xf>
    <xf numFmtId="37" fontId="3" fillId="0" borderId="1" xfId="0" applyFont="1" applyFill="1" applyBorder="1" applyProtection="1">
      <protection locked="0"/>
    </xf>
    <xf numFmtId="43" fontId="3" fillId="0" borderId="0" xfId="1" applyFont="1" applyFill="1" applyBorder="1" applyAlignment="1">
      <alignment horizontal="center"/>
    </xf>
    <xf numFmtId="166" fontId="3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39" fontId="3" fillId="0" borderId="0" xfId="0" applyNumberFormat="1" applyFont="1" applyFill="1" applyBorder="1"/>
    <xf numFmtId="167" fontId="3" fillId="0" borderId="0" xfId="0" applyNumberFormat="1" applyFont="1" applyFill="1" applyBorder="1"/>
    <xf numFmtId="168" fontId="3" fillId="0" borderId="0" xfId="0" applyNumberFormat="1" applyFont="1" applyFill="1" applyBorder="1"/>
    <xf numFmtId="43" fontId="3" fillId="0" borderId="0" xfId="1" applyFont="1" applyFill="1" applyBorder="1" applyAlignment="1">
      <alignment horizontal="right"/>
    </xf>
    <xf numFmtId="167" fontId="3" fillId="0" borderId="0" xfId="0" quotePrefix="1" applyNumberFormat="1" applyFont="1" applyFill="1" applyBorder="1" applyAlignment="1">
      <alignment horizontal="center"/>
    </xf>
    <xf numFmtId="37" fontId="3" fillId="0" borderId="0" xfId="0" applyFont="1" applyFill="1" applyBorder="1" applyAlignment="1" applyProtection="1">
      <alignment horizontal="center"/>
    </xf>
    <xf numFmtId="37" fontId="3" fillId="0" borderId="2" xfId="0" applyFont="1" applyFill="1" applyBorder="1" applyProtection="1">
      <protection locked="0"/>
    </xf>
    <xf numFmtId="37" fontId="3" fillId="0" borderId="0" xfId="0" applyNumberFormat="1" applyFont="1" applyFill="1"/>
    <xf numFmtId="37" fontId="3" fillId="0" borderId="0" xfId="0" applyNumberFormat="1" applyFont="1" applyFill="1" applyBorder="1"/>
    <xf numFmtId="37" fontId="3" fillId="0" borderId="2" xfId="0" applyNumberFormat="1" applyFont="1" applyFill="1" applyBorder="1"/>
    <xf numFmtId="37" fontId="3" fillId="0" borderId="0" xfId="1" applyNumberFormat="1" applyFont="1" applyFill="1"/>
    <xf numFmtId="169" fontId="3" fillId="0" borderId="0" xfId="1" applyNumberFormat="1" applyFont="1" applyFill="1" applyBorder="1"/>
    <xf numFmtId="37" fontId="3" fillId="0" borderId="3" xfId="0" applyFont="1" applyFill="1" applyBorder="1" applyAlignment="1" applyProtection="1">
      <alignment horizontal="center"/>
    </xf>
    <xf numFmtId="37" fontId="3" fillId="0" borderId="0" xfId="0" applyFont="1" applyFill="1" applyBorder="1" applyAlignment="1" applyProtection="1">
      <alignment horizontal="left"/>
    </xf>
    <xf numFmtId="37" fontId="3" fillId="0" borderId="0" xfId="0" applyFont="1" applyFill="1" applyAlignment="1" applyProtection="1">
      <alignment horizontal="left"/>
    </xf>
    <xf numFmtId="37" fontId="3" fillId="0" borderId="3" xfId="0" applyFont="1" applyFill="1" applyBorder="1" applyAlignment="1" applyProtection="1">
      <alignment horizontal="left"/>
      <protection locked="0"/>
    </xf>
    <xf numFmtId="37" fontId="3" fillId="0" borderId="0" xfId="0" applyFont="1" applyFill="1" applyProtection="1">
      <protection locked="0"/>
    </xf>
    <xf numFmtId="37" fontId="3" fillId="0" borderId="3" xfId="0" applyFont="1" applyFill="1" applyBorder="1" applyAlignment="1" applyProtection="1">
      <alignment horizontal="center"/>
      <protection locked="0"/>
    </xf>
    <xf numFmtId="37" fontId="3" fillId="0" borderId="0" xfId="0" applyFont="1" applyFill="1" applyBorder="1" applyAlignment="1" applyProtection="1">
      <alignment horizontal="left"/>
      <protection locked="0"/>
    </xf>
    <xf numFmtId="37" fontId="3" fillId="0" borderId="0" xfId="0" applyFont="1" applyFill="1" applyAlignment="1" applyProtection="1">
      <alignment horizontal="left"/>
      <protection locked="0"/>
    </xf>
    <xf numFmtId="37" fontId="3" fillId="0" borderId="2" xfId="0" applyFont="1" applyFill="1" applyBorder="1" applyAlignment="1" applyProtection="1">
      <alignment horizontal="left"/>
      <protection locked="0"/>
    </xf>
    <xf numFmtId="37" fontId="3" fillId="0" borderId="2" xfId="0" applyFont="1" applyFill="1" applyBorder="1" applyAlignment="1" applyProtection="1">
      <alignment horizontal="center"/>
      <protection locked="0"/>
    </xf>
    <xf numFmtId="37" fontId="3" fillId="0" borderId="3" xfId="0" quotePrefix="1" applyFont="1" applyFill="1" applyBorder="1" applyAlignment="1" applyProtection="1">
      <alignment horizontal="left"/>
    </xf>
    <xf numFmtId="37" fontId="3" fillId="0" borderId="3" xfId="0" applyFont="1" applyFill="1" applyBorder="1" applyAlignment="1"/>
    <xf numFmtId="37" fontId="3" fillId="0" borderId="3" xfId="0" applyFont="1" applyFill="1" applyBorder="1" applyAlignment="1" applyProtection="1">
      <alignment horizontal="center"/>
    </xf>
    <xf numFmtId="37" fontId="3" fillId="0" borderId="0" xfId="0" applyFont="1" applyFill="1" applyBorder="1" applyAlignment="1" applyProtection="1">
      <alignment horizontal="left"/>
    </xf>
    <xf numFmtId="37" fontId="3" fillId="0" borderId="0" xfId="0" applyFont="1" applyFill="1" applyBorder="1" applyAlignment="1"/>
    <xf numFmtId="37" fontId="3" fillId="0" borderId="0" xfId="0" applyFont="1" applyFill="1" applyAlignment="1" applyProtection="1">
      <alignment horizontal="left"/>
    </xf>
    <xf numFmtId="37" fontId="3" fillId="0" borderId="0" xfId="0" applyFont="1" applyFill="1" applyAlignment="1"/>
    <xf numFmtId="37" fontId="3" fillId="0" borderId="0" xfId="0" applyFont="1" applyFill="1" applyBorder="1" applyAlignment="1">
      <alignment horizontal="left" vertical="center" wrapText="1"/>
    </xf>
    <xf numFmtId="37" fontId="3" fillId="0" borderId="1" xfId="0" applyFont="1" applyFill="1" applyBorder="1" applyAlignment="1" applyProtection="1">
      <alignment horizontal="left"/>
    </xf>
    <xf numFmtId="37" fontId="3" fillId="0" borderId="1" xfId="0" applyFont="1" applyFill="1" applyBorder="1" applyAlignment="1"/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Percent" xfId="5" builtinId="5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5" transitionEvaluation="1"/>
  <dimension ref="A1:AM302"/>
  <sheetViews>
    <sheetView showGridLines="0" tabSelected="1" view="pageBreakPreview" topLeftCell="A25" zoomScale="85" zoomScaleNormal="70" zoomScaleSheetLayoutView="85" workbookViewId="0">
      <selection activeCell="J38" sqref="J38"/>
    </sheetView>
  </sheetViews>
  <sheetFormatPr defaultColWidth="9.81640625" defaultRowHeight="15" customHeight="1" x14ac:dyDescent="0.25"/>
  <cols>
    <col min="1" max="1" width="4.90625" style="1" customWidth="1"/>
    <col min="2" max="2" width="3.81640625" style="1" customWidth="1"/>
    <col min="3" max="3" width="2.81640625" style="1" customWidth="1"/>
    <col min="4" max="4" width="18" style="1" customWidth="1"/>
    <col min="5" max="5" width="5.81640625" style="1" customWidth="1"/>
    <col min="6" max="6" width="4.90625" style="1" customWidth="1"/>
    <col min="7" max="7" width="3.36328125" style="1" customWidth="1"/>
    <col min="8" max="8" width="5.6328125" style="1" customWidth="1"/>
    <col min="9" max="9" width="6.54296875" style="1" customWidth="1"/>
    <col min="10" max="10" width="15.08984375" style="1" customWidth="1"/>
    <col min="11" max="11" width="12.81640625" style="1" customWidth="1"/>
    <col min="12" max="12" width="13.08984375" style="2" customWidth="1"/>
    <col min="13" max="13" width="4.36328125" style="1" customWidth="1"/>
    <col min="14" max="14" width="9.81640625" style="1" customWidth="1"/>
    <col min="15" max="15" width="4.81640625" style="1" customWidth="1"/>
    <col min="16" max="16" width="10.08984375" style="1" customWidth="1"/>
    <col min="17" max="17" width="15.1796875" style="1" customWidth="1"/>
    <col min="18" max="18" width="8.6328125" style="1" customWidth="1"/>
    <col min="19" max="19" width="17.6328125" style="4" bestFit="1" customWidth="1"/>
    <col min="20" max="20" width="17.6328125" style="4" customWidth="1"/>
    <col min="21" max="21" width="16.453125" style="4" bestFit="1" customWidth="1"/>
    <col min="22" max="22" width="17.6328125" style="4" bestFit="1" customWidth="1"/>
    <col min="23" max="25" width="9.81640625" style="4"/>
    <col min="26" max="27" width="9.81640625" style="1"/>
    <col min="28" max="28" width="11" style="1" bestFit="1" customWidth="1"/>
    <col min="29" max="29" width="9.81640625" style="1"/>
    <col min="30" max="30" width="11" style="1" bestFit="1" customWidth="1"/>
    <col min="31" max="16384" width="9.81640625" style="1"/>
  </cols>
  <sheetData>
    <row r="1" spans="1:30" ht="15" customHeight="1" x14ac:dyDescent="0.25">
      <c r="A1" s="32" t="s">
        <v>6</v>
      </c>
      <c r="B1" s="31"/>
      <c r="C1" s="58"/>
      <c r="D1" s="31"/>
      <c r="E1" s="31"/>
      <c r="F1" s="31"/>
      <c r="G1" s="31"/>
      <c r="H1" s="31"/>
      <c r="I1" s="31" t="s">
        <v>85</v>
      </c>
      <c r="J1" s="31"/>
      <c r="K1" s="31"/>
      <c r="L1" s="33"/>
      <c r="M1" s="31"/>
      <c r="N1" s="31"/>
      <c r="O1" s="31"/>
      <c r="P1" s="31"/>
      <c r="Q1" s="32" t="s">
        <v>77</v>
      </c>
      <c r="R1" s="31"/>
    </row>
    <row r="2" spans="1:30" ht="15" customHeight="1" x14ac:dyDescent="0.25">
      <c r="A2" s="68" t="s">
        <v>1</v>
      </c>
      <c r="B2" s="69"/>
      <c r="C2" s="69"/>
      <c r="D2" s="69"/>
      <c r="E2" s="69"/>
      <c r="F2" s="69"/>
      <c r="G2" s="69"/>
      <c r="H2" s="68" t="s">
        <v>7</v>
      </c>
      <c r="I2" s="69"/>
      <c r="J2" s="69"/>
      <c r="K2" s="69"/>
      <c r="L2" s="69"/>
      <c r="M2" s="69"/>
      <c r="O2" s="59" t="s">
        <v>2</v>
      </c>
      <c r="P2" s="59"/>
    </row>
    <row r="3" spans="1:30" ht="15" customHeight="1" x14ac:dyDescent="0.25">
      <c r="H3" s="70" t="s">
        <v>8</v>
      </c>
      <c r="I3" s="71"/>
      <c r="J3" s="71"/>
      <c r="K3" s="71"/>
      <c r="L3" s="71"/>
      <c r="M3" s="71"/>
      <c r="O3" s="60" t="s">
        <v>75</v>
      </c>
      <c r="P3" s="61" t="s">
        <v>88</v>
      </c>
      <c r="Q3" s="4"/>
      <c r="R3" s="4"/>
    </row>
    <row r="4" spans="1:30" ht="15" customHeight="1" x14ac:dyDescent="0.25">
      <c r="A4" s="70" t="s">
        <v>3</v>
      </c>
      <c r="B4" s="71"/>
      <c r="C4" s="71"/>
      <c r="D4" s="71"/>
      <c r="E4" s="71"/>
      <c r="F4" s="71"/>
      <c r="G4" s="71"/>
      <c r="H4" s="70"/>
      <c r="I4" s="71"/>
      <c r="J4" s="71"/>
      <c r="K4" s="71"/>
      <c r="L4" s="71"/>
      <c r="M4" s="71"/>
      <c r="O4" s="49"/>
      <c r="P4" s="59" t="s">
        <v>89</v>
      </c>
    </row>
    <row r="5" spans="1:30" ht="15" customHeight="1" x14ac:dyDescent="0.25">
      <c r="G5" s="62" t="s">
        <v>0</v>
      </c>
      <c r="H5" s="62"/>
      <c r="O5" s="63"/>
      <c r="P5" s="62" t="s">
        <v>90</v>
      </c>
    </row>
    <row r="6" spans="1:30" ht="15" customHeight="1" x14ac:dyDescent="0.25">
      <c r="A6" s="65" t="s">
        <v>87</v>
      </c>
      <c r="B6" s="66"/>
      <c r="C6" s="66"/>
      <c r="D6" s="66"/>
      <c r="E6" s="66"/>
      <c r="F6" s="66"/>
      <c r="J6" s="5" t="s">
        <v>93</v>
      </c>
      <c r="O6" s="59" t="s">
        <v>91</v>
      </c>
      <c r="P6" s="59"/>
    </row>
    <row r="7" spans="1:30" s="5" customFormat="1" ht="15" customHeight="1" x14ac:dyDescent="0.25">
      <c r="A7" s="29" t="s">
        <v>9</v>
      </c>
      <c r="C7" s="30"/>
      <c r="D7" s="30" t="s">
        <v>41</v>
      </c>
      <c r="E7" s="11"/>
      <c r="F7" s="11"/>
      <c r="G7" s="7"/>
      <c r="H7" s="7"/>
      <c r="I7" s="7"/>
      <c r="J7" s="6" t="s">
        <v>42</v>
      </c>
      <c r="K7" s="6" t="s">
        <v>43</v>
      </c>
      <c r="L7" s="8" t="s">
        <v>44</v>
      </c>
      <c r="M7" s="9"/>
      <c r="N7" s="6" t="s">
        <v>45</v>
      </c>
      <c r="O7" s="6"/>
      <c r="P7" s="6" t="s">
        <v>46</v>
      </c>
      <c r="Q7" s="6" t="s">
        <v>76</v>
      </c>
      <c r="R7" s="7"/>
      <c r="S7" s="11"/>
      <c r="T7" s="11"/>
      <c r="U7" s="11"/>
      <c r="V7" s="11"/>
      <c r="W7" s="4"/>
      <c r="X7" s="11"/>
      <c r="Y7" s="11"/>
      <c r="Z7" s="11"/>
      <c r="AA7" s="4"/>
      <c r="AB7" s="11"/>
      <c r="AC7" s="11"/>
      <c r="AD7" s="11"/>
    </row>
    <row r="8" spans="1:30" s="5" customFormat="1" ht="15" customHeight="1" x14ac:dyDescent="0.25">
      <c r="A8" s="10" t="s">
        <v>4</v>
      </c>
      <c r="C8" s="11"/>
      <c r="D8" s="11"/>
      <c r="E8" s="11"/>
      <c r="F8" s="11"/>
      <c r="G8" s="11"/>
      <c r="H8" s="11"/>
      <c r="I8" s="11"/>
      <c r="J8" s="67" t="s">
        <v>39</v>
      </c>
      <c r="K8" s="67"/>
      <c r="L8" s="67"/>
      <c r="M8" s="48"/>
      <c r="N8" s="67" t="s">
        <v>40</v>
      </c>
      <c r="O8" s="67"/>
      <c r="P8" s="67"/>
      <c r="Q8" s="67"/>
      <c r="R8" s="11"/>
      <c r="S8" s="15"/>
      <c r="T8" s="15"/>
      <c r="U8" s="11"/>
      <c r="V8" s="15"/>
      <c r="W8" s="4"/>
      <c r="X8" s="4"/>
      <c r="Y8" s="4"/>
      <c r="Z8" s="4"/>
      <c r="AA8" s="4"/>
      <c r="AB8" s="4"/>
      <c r="AC8" s="4"/>
      <c r="AD8" s="4"/>
    </row>
    <row r="9" spans="1:30" s="5" customFormat="1" ht="15" customHeight="1" x14ac:dyDescent="0.25">
      <c r="A9" s="55" t="s">
        <v>5</v>
      </c>
      <c r="B9" s="12"/>
      <c r="C9" s="12"/>
      <c r="D9" s="12" t="s">
        <v>10</v>
      </c>
      <c r="E9" s="12"/>
      <c r="F9" s="12"/>
      <c r="G9" s="12"/>
      <c r="H9" s="12"/>
      <c r="I9" s="12"/>
      <c r="J9" s="55" t="s">
        <v>36</v>
      </c>
      <c r="K9" s="12" t="s">
        <v>37</v>
      </c>
      <c r="L9" s="13" t="s">
        <v>38</v>
      </c>
      <c r="M9" s="55"/>
      <c r="N9" s="55" t="s">
        <v>36</v>
      </c>
      <c r="O9" s="55"/>
      <c r="P9" s="12" t="s">
        <v>37</v>
      </c>
      <c r="Q9" s="12" t="s">
        <v>38</v>
      </c>
      <c r="R9" s="12"/>
      <c r="S9" s="15"/>
      <c r="T9" s="15"/>
      <c r="U9" s="11"/>
      <c r="V9" s="15"/>
      <c r="W9" s="4"/>
      <c r="X9" s="4"/>
      <c r="Y9" s="4"/>
      <c r="Z9" s="4"/>
      <c r="AA9" s="4"/>
      <c r="AB9" s="4"/>
      <c r="AC9" s="4"/>
      <c r="AD9" s="4"/>
    </row>
    <row r="10" spans="1:30" ht="1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14"/>
      <c r="M10" s="3"/>
      <c r="N10" s="3"/>
      <c r="O10" s="3"/>
      <c r="P10" s="3"/>
      <c r="Q10" s="3"/>
      <c r="R10" s="3"/>
      <c r="S10" s="15"/>
      <c r="T10" s="15"/>
      <c r="U10" s="40"/>
      <c r="V10" s="15"/>
      <c r="Z10" s="4"/>
      <c r="AA10" s="4"/>
      <c r="AB10" s="4"/>
      <c r="AC10" s="4"/>
      <c r="AD10" s="4"/>
    </row>
    <row r="11" spans="1:30" ht="15" customHeight="1" x14ac:dyDescent="0.25">
      <c r="A11" s="10">
        <v>1</v>
      </c>
      <c r="B11" s="4"/>
      <c r="C11" s="56" t="s">
        <v>66</v>
      </c>
      <c r="D11" s="4"/>
      <c r="E11" s="4"/>
      <c r="F11" s="4"/>
      <c r="G11" s="4"/>
      <c r="H11" s="4"/>
      <c r="I11" s="4"/>
      <c r="J11" s="37">
        <f>+K11</f>
        <v>168288</v>
      </c>
      <c r="K11" s="37">
        <v>168288</v>
      </c>
      <c r="L11" s="15"/>
      <c r="M11" s="4"/>
      <c r="N11" s="4"/>
      <c r="O11" s="4"/>
      <c r="P11" s="4"/>
      <c r="Q11" s="4"/>
      <c r="R11" s="4"/>
      <c r="S11" s="15"/>
      <c r="T11" s="15"/>
      <c r="U11" s="40"/>
      <c r="V11" s="15"/>
      <c r="Z11" s="4"/>
      <c r="AA11" s="4"/>
      <c r="AB11" s="4"/>
      <c r="AC11" s="4"/>
      <c r="AD11" s="4"/>
    </row>
    <row r="12" spans="1:30" ht="15" customHeight="1" x14ac:dyDescent="0.25">
      <c r="A12" s="10">
        <v>2</v>
      </c>
      <c r="B12" s="4"/>
      <c r="C12" s="56" t="s">
        <v>11</v>
      </c>
      <c r="D12" s="4"/>
      <c r="E12" s="4"/>
      <c r="F12" s="4"/>
      <c r="G12" s="4"/>
      <c r="H12" s="4"/>
      <c r="I12" s="4"/>
      <c r="J12" s="38">
        <f>+K12</f>
        <v>69372</v>
      </c>
      <c r="K12" s="38">
        <v>69372</v>
      </c>
      <c r="L12" s="15"/>
      <c r="M12" s="4"/>
      <c r="N12" s="4"/>
      <c r="O12" s="4"/>
      <c r="P12" s="4"/>
      <c r="Q12" s="4"/>
      <c r="R12" s="4"/>
      <c r="S12" s="46"/>
      <c r="T12" s="46"/>
      <c r="U12" s="40"/>
      <c r="V12" s="15"/>
      <c r="Z12" s="4"/>
      <c r="AA12" s="4"/>
      <c r="AB12" s="4"/>
      <c r="AC12" s="4"/>
      <c r="AD12" s="4"/>
    </row>
    <row r="13" spans="1:30" ht="15" customHeight="1" x14ac:dyDescent="0.25">
      <c r="A13" s="10">
        <v>3</v>
      </c>
      <c r="B13" s="4"/>
      <c r="C13" s="4" t="s">
        <v>67</v>
      </c>
      <c r="D13" s="4"/>
      <c r="E13" s="4"/>
      <c r="F13" s="4"/>
      <c r="G13" s="4"/>
      <c r="H13" s="4"/>
      <c r="I13" s="4"/>
      <c r="J13" s="16">
        <f>+K13</f>
        <v>-60851</v>
      </c>
      <c r="K13" s="16">
        <v>-60851</v>
      </c>
      <c r="L13" s="15"/>
      <c r="M13" s="4"/>
      <c r="N13" s="4"/>
      <c r="O13" s="4"/>
      <c r="P13" s="4"/>
      <c r="Q13" s="4"/>
      <c r="R13" s="4"/>
      <c r="U13" s="40"/>
      <c r="Z13" s="4"/>
      <c r="AA13" s="4"/>
      <c r="AB13" s="4"/>
      <c r="AC13" s="4"/>
      <c r="AD13" s="4"/>
    </row>
    <row r="14" spans="1:30" ht="15" customHeight="1" x14ac:dyDescent="0.25">
      <c r="A14" s="10">
        <v>4</v>
      </c>
      <c r="B14" s="4"/>
      <c r="C14" s="56" t="s">
        <v>12</v>
      </c>
      <c r="D14" s="4"/>
      <c r="E14" s="4"/>
      <c r="F14" s="4"/>
      <c r="G14" s="4"/>
      <c r="H14" s="4"/>
      <c r="I14" s="4"/>
      <c r="J14" s="39">
        <f>SUM(J11:J13)</f>
        <v>176809</v>
      </c>
      <c r="K14" s="39">
        <f>SUM(K11:K13)</f>
        <v>176809</v>
      </c>
      <c r="L14" s="15"/>
      <c r="M14" s="4"/>
      <c r="N14" s="4"/>
      <c r="O14" s="4"/>
      <c r="P14" s="4"/>
      <c r="Q14" s="4"/>
      <c r="R14" s="4"/>
      <c r="S14" s="41"/>
      <c r="T14" s="41"/>
      <c r="U14" s="40"/>
      <c r="V14" s="41"/>
      <c r="Z14" s="4"/>
      <c r="AA14" s="4"/>
      <c r="AB14" s="4"/>
      <c r="AC14" s="4"/>
      <c r="AD14" s="4"/>
    </row>
    <row r="15" spans="1:30" ht="15" customHeight="1" x14ac:dyDescent="0.25">
      <c r="A15" s="10"/>
      <c r="B15" s="4"/>
      <c r="C15" s="56"/>
      <c r="D15" s="4"/>
      <c r="E15" s="4"/>
      <c r="F15" s="4"/>
      <c r="G15" s="4"/>
      <c r="H15" s="4"/>
      <c r="I15" s="4"/>
      <c r="J15" s="38"/>
      <c r="K15" s="4"/>
      <c r="L15" s="15"/>
      <c r="M15" s="4"/>
      <c r="N15" s="4"/>
      <c r="O15" s="4"/>
      <c r="P15" s="4"/>
      <c r="Q15" s="4"/>
      <c r="R15" s="4"/>
      <c r="V15" s="45"/>
      <c r="W15" s="15"/>
      <c r="Z15" s="4"/>
      <c r="AA15" s="4"/>
      <c r="AB15" s="4"/>
      <c r="AC15" s="4"/>
      <c r="AD15" s="4"/>
    </row>
    <row r="16" spans="1:30" ht="15" customHeight="1" x14ac:dyDescent="0.25">
      <c r="A16" s="10">
        <v>5</v>
      </c>
      <c r="B16" s="4"/>
      <c r="C16" s="56" t="s">
        <v>13</v>
      </c>
      <c r="D16" s="4"/>
      <c r="E16" s="4"/>
      <c r="F16" s="4"/>
      <c r="G16" s="4"/>
      <c r="H16" s="4"/>
      <c r="I16" s="4"/>
      <c r="J16" s="38"/>
      <c r="K16" s="4"/>
      <c r="L16" s="15"/>
      <c r="M16" s="4"/>
      <c r="N16" s="4"/>
      <c r="O16" s="4"/>
      <c r="P16" s="4"/>
      <c r="Q16" s="4"/>
      <c r="R16" s="4"/>
      <c r="U16" s="47"/>
      <c r="W16" s="15"/>
      <c r="Y16" s="11"/>
      <c r="Z16" s="4"/>
      <c r="AA16" s="4"/>
      <c r="AB16" s="4"/>
      <c r="AC16" s="11"/>
      <c r="AD16" s="4"/>
    </row>
    <row r="17" spans="1:30" ht="15" customHeight="1" x14ac:dyDescent="0.25">
      <c r="A17" s="10">
        <v>6</v>
      </c>
      <c r="B17" s="4"/>
      <c r="C17" s="56"/>
      <c r="D17" s="4" t="s">
        <v>14</v>
      </c>
      <c r="E17" s="4"/>
      <c r="F17" s="4"/>
      <c r="G17" s="4"/>
      <c r="H17" s="4"/>
      <c r="I17" s="4"/>
      <c r="J17" s="4">
        <f>+K17</f>
        <v>169660</v>
      </c>
      <c r="K17" s="4">
        <v>169660</v>
      </c>
      <c r="L17" s="15"/>
      <c r="M17" s="4"/>
      <c r="N17" s="4"/>
      <c r="O17" s="4"/>
      <c r="P17" s="4"/>
      <c r="Q17" s="4"/>
      <c r="R17" s="4"/>
      <c r="S17" s="15"/>
      <c r="T17" s="15"/>
      <c r="U17" s="15"/>
      <c r="V17" s="15"/>
      <c r="W17" s="15"/>
      <c r="Z17" s="4"/>
      <c r="AA17" s="4"/>
      <c r="AB17" s="4"/>
      <c r="AC17" s="4"/>
      <c r="AD17" s="4"/>
    </row>
    <row r="18" spans="1:30" ht="15" customHeight="1" x14ac:dyDescent="0.25">
      <c r="A18" s="10">
        <v>7</v>
      </c>
      <c r="B18" s="4"/>
      <c r="C18" s="56"/>
      <c r="D18" s="4" t="s">
        <v>69</v>
      </c>
      <c r="E18" s="4"/>
      <c r="F18" s="4"/>
      <c r="G18" s="4"/>
      <c r="H18" s="4"/>
      <c r="I18" s="4"/>
      <c r="J18" s="4">
        <f>+K18</f>
        <v>0</v>
      </c>
      <c r="K18" s="4">
        <v>0</v>
      </c>
      <c r="L18" s="15"/>
      <c r="M18" s="4"/>
      <c r="N18" s="4"/>
      <c r="O18" s="4"/>
      <c r="P18" s="4"/>
      <c r="Q18" s="4"/>
      <c r="R18" s="4"/>
      <c r="W18" s="15"/>
      <c r="Z18" s="4"/>
      <c r="AA18" s="4"/>
      <c r="AB18" s="4"/>
      <c r="AC18" s="4"/>
      <c r="AD18" s="4"/>
    </row>
    <row r="19" spans="1:30" ht="15" customHeight="1" x14ac:dyDescent="0.25">
      <c r="A19" s="10">
        <v>8</v>
      </c>
      <c r="B19" s="4"/>
      <c r="C19" s="17"/>
      <c r="D19" s="4" t="s">
        <v>15</v>
      </c>
      <c r="E19" s="4"/>
      <c r="F19" s="4"/>
      <c r="G19" s="4"/>
      <c r="H19" s="4"/>
      <c r="I19" s="4"/>
      <c r="J19" s="38">
        <v>-298851</v>
      </c>
      <c r="K19" s="38">
        <v>-214077</v>
      </c>
      <c r="L19" s="15"/>
      <c r="M19" s="4"/>
      <c r="N19" s="4"/>
      <c r="O19" s="4"/>
      <c r="P19" s="4"/>
      <c r="Q19" s="4"/>
      <c r="R19" s="4"/>
      <c r="U19" s="11"/>
      <c r="V19" s="43"/>
      <c r="W19" s="15"/>
      <c r="Z19" s="4"/>
      <c r="AA19" s="4"/>
      <c r="AB19" s="4"/>
      <c r="AC19" s="4"/>
      <c r="AD19" s="4"/>
    </row>
    <row r="20" spans="1:30" ht="15" customHeight="1" x14ac:dyDescent="0.25">
      <c r="A20" s="10">
        <v>9</v>
      </c>
      <c r="B20" s="4"/>
      <c r="C20" s="4"/>
      <c r="D20" s="4" t="s">
        <v>65</v>
      </c>
      <c r="E20" s="4"/>
      <c r="F20" s="4"/>
      <c r="G20" s="4"/>
      <c r="H20" s="4"/>
      <c r="I20" s="4"/>
      <c r="J20" s="18">
        <f>SUM(J17:J19)</f>
        <v>-129191</v>
      </c>
      <c r="K20" s="18">
        <f>SUM(K17:K19)</f>
        <v>-44417</v>
      </c>
      <c r="L20" s="15"/>
      <c r="M20" s="4"/>
      <c r="N20" s="4">
        <v>7106</v>
      </c>
      <c r="O20" s="4"/>
      <c r="P20" s="4">
        <v>13060</v>
      </c>
      <c r="Q20" s="44"/>
      <c r="R20" s="4"/>
      <c r="S20" s="45"/>
      <c r="T20" s="45"/>
      <c r="U20" s="45"/>
      <c r="V20" s="43"/>
      <c r="W20" s="15"/>
      <c r="Z20" s="4"/>
      <c r="AA20" s="4"/>
      <c r="AB20" s="41"/>
      <c r="AC20" s="4"/>
      <c r="AD20" s="41"/>
    </row>
    <row r="21" spans="1:30" ht="15" customHeight="1" x14ac:dyDescent="0.25">
      <c r="A21" s="10"/>
      <c r="B21" s="4"/>
      <c r="C21" s="4"/>
      <c r="D21" s="4"/>
      <c r="E21" s="4"/>
      <c r="F21" s="4"/>
      <c r="G21" s="4"/>
      <c r="H21" s="4"/>
      <c r="I21" s="4"/>
      <c r="J21" s="4"/>
      <c r="K21" s="4"/>
      <c r="L21" s="15"/>
      <c r="M21" s="4"/>
      <c r="N21" s="4"/>
      <c r="O21" s="4"/>
      <c r="P21" s="4"/>
      <c r="Q21" s="4"/>
      <c r="R21" s="4"/>
      <c r="S21" s="45"/>
      <c r="T21" s="45"/>
      <c r="V21" s="43"/>
      <c r="W21" s="15"/>
      <c r="Z21" s="4"/>
      <c r="AA21" s="4"/>
      <c r="AB21" s="4"/>
      <c r="AC21" s="4"/>
      <c r="AD21" s="4"/>
    </row>
    <row r="22" spans="1:30" ht="15" customHeight="1" x14ac:dyDescent="0.25">
      <c r="A22" s="10">
        <v>10</v>
      </c>
      <c r="B22" s="4"/>
      <c r="C22" s="4"/>
      <c r="D22" s="4" t="s">
        <v>73</v>
      </c>
      <c r="E22" s="4"/>
      <c r="F22" s="4"/>
      <c r="G22" s="4"/>
      <c r="H22" s="4"/>
      <c r="I22" s="4"/>
      <c r="J22" s="4">
        <f t="shared" ref="J22:J27" si="0">+K22</f>
        <v>1884</v>
      </c>
      <c r="K22" s="4">
        <v>1884</v>
      </c>
      <c r="L22" s="15"/>
      <c r="M22" s="4"/>
      <c r="N22" s="4">
        <v>-104</v>
      </c>
      <c r="O22" s="4"/>
      <c r="P22" s="4">
        <v>-623</v>
      </c>
      <c r="Q22" s="4"/>
      <c r="R22" s="4"/>
      <c r="S22" s="45"/>
      <c r="T22" s="45"/>
      <c r="U22" s="41"/>
      <c r="Z22" s="4"/>
      <c r="AA22" s="41"/>
      <c r="AB22" s="41"/>
      <c r="AC22" s="41"/>
    </row>
    <row r="23" spans="1:30" ht="15" customHeight="1" x14ac:dyDescent="0.25">
      <c r="A23" s="10">
        <v>11</v>
      </c>
      <c r="B23" s="4"/>
      <c r="C23" s="4"/>
      <c r="D23" s="4" t="s">
        <v>47</v>
      </c>
      <c r="E23" s="4"/>
      <c r="F23" s="4"/>
      <c r="G23" s="4"/>
      <c r="H23" s="4"/>
      <c r="I23" s="4"/>
      <c r="J23" s="4">
        <f t="shared" si="0"/>
        <v>19</v>
      </c>
      <c r="K23" s="4">
        <v>19</v>
      </c>
      <c r="L23" s="15"/>
      <c r="M23" s="4"/>
      <c r="N23" s="4">
        <v>-1</v>
      </c>
      <c r="O23" s="4"/>
      <c r="P23" s="4">
        <v>-6</v>
      </c>
      <c r="Q23" s="4"/>
      <c r="R23" s="4"/>
      <c r="S23" s="45"/>
      <c r="T23" s="45"/>
      <c r="W23" s="44"/>
      <c r="Z23" s="4"/>
      <c r="AA23" s="4"/>
      <c r="AB23" s="41"/>
      <c r="AC23" s="41"/>
      <c r="AD23" s="41"/>
    </row>
    <row r="24" spans="1:30" ht="15" customHeight="1" x14ac:dyDescent="0.25">
      <c r="A24" s="10">
        <v>12</v>
      </c>
      <c r="B24" s="4"/>
      <c r="C24" s="4"/>
      <c r="D24" s="4" t="s">
        <v>72</v>
      </c>
      <c r="E24" s="4"/>
      <c r="F24" s="4"/>
      <c r="G24" s="4"/>
      <c r="H24" s="4"/>
      <c r="I24" s="4"/>
      <c r="J24" s="4">
        <f t="shared" si="0"/>
        <v>130</v>
      </c>
      <c r="K24" s="4">
        <v>130</v>
      </c>
      <c r="L24" s="15"/>
      <c r="M24" s="4"/>
      <c r="N24" s="4">
        <v>-7</v>
      </c>
      <c r="O24" s="4"/>
      <c r="P24" s="4">
        <v>-43</v>
      </c>
      <c r="Q24" s="4"/>
      <c r="R24" s="4"/>
      <c r="S24" s="45"/>
      <c r="T24" s="45"/>
      <c r="Z24" s="4"/>
      <c r="AA24" s="4"/>
      <c r="AB24" s="41"/>
      <c r="AC24" s="41"/>
      <c r="AD24" s="41"/>
    </row>
    <row r="25" spans="1:30" ht="15" customHeight="1" x14ac:dyDescent="0.25">
      <c r="A25" s="10">
        <v>13</v>
      </c>
      <c r="B25" s="4"/>
      <c r="C25" s="4"/>
      <c r="D25" s="4" t="s">
        <v>49</v>
      </c>
      <c r="E25" s="4"/>
      <c r="F25" s="4"/>
      <c r="G25" s="4"/>
      <c r="H25" s="4"/>
      <c r="I25" s="4"/>
      <c r="J25" s="4">
        <f t="shared" si="0"/>
        <v>47</v>
      </c>
      <c r="K25" s="4">
        <v>47</v>
      </c>
      <c r="L25" s="15"/>
      <c r="M25" s="4"/>
      <c r="N25" s="4">
        <v>-3</v>
      </c>
      <c r="O25" s="4"/>
      <c r="P25" s="4">
        <v>-16</v>
      </c>
      <c r="Q25" s="4"/>
      <c r="R25" s="4"/>
      <c r="S25" s="45"/>
      <c r="T25" s="45"/>
      <c r="Z25" s="4"/>
      <c r="AA25" s="4"/>
      <c r="AB25" s="41"/>
      <c r="AC25" s="41"/>
      <c r="AD25" s="41"/>
    </row>
    <row r="26" spans="1:30" ht="15" customHeight="1" x14ac:dyDescent="0.25">
      <c r="A26" s="10">
        <v>14</v>
      </c>
      <c r="B26" s="4"/>
      <c r="C26" s="4"/>
      <c r="D26" s="4" t="s">
        <v>51</v>
      </c>
      <c r="E26" s="4"/>
      <c r="F26" s="4"/>
      <c r="G26" s="4"/>
      <c r="H26" s="4"/>
      <c r="I26" s="4"/>
      <c r="J26" s="4">
        <f t="shared" si="0"/>
        <v>129</v>
      </c>
      <c r="K26" s="4">
        <v>129</v>
      </c>
      <c r="L26" s="15"/>
      <c r="M26" s="4"/>
      <c r="N26" s="4">
        <v>-7</v>
      </c>
      <c r="O26" s="4"/>
      <c r="P26" s="4">
        <v>-43</v>
      </c>
      <c r="Q26" s="4"/>
      <c r="R26" s="4"/>
      <c r="S26" s="45"/>
      <c r="T26" s="45"/>
      <c r="Z26" s="4"/>
      <c r="AA26" s="4"/>
      <c r="AB26" s="41"/>
      <c r="AC26" s="41"/>
      <c r="AD26" s="41"/>
    </row>
    <row r="27" spans="1:30" ht="15" customHeight="1" x14ac:dyDescent="0.25">
      <c r="A27" s="10">
        <v>15</v>
      </c>
      <c r="B27" s="4"/>
      <c r="C27" s="4"/>
      <c r="D27" s="4" t="s">
        <v>53</v>
      </c>
      <c r="E27" s="4"/>
      <c r="F27" s="4"/>
      <c r="G27" s="4"/>
      <c r="H27" s="4"/>
      <c r="I27" s="4"/>
      <c r="J27" s="4">
        <f t="shared" si="0"/>
        <v>3735</v>
      </c>
      <c r="K27" s="4">
        <v>3735</v>
      </c>
      <c r="L27" s="15"/>
      <c r="M27" s="4"/>
      <c r="N27" s="4">
        <v>-205</v>
      </c>
      <c r="O27" s="4"/>
      <c r="P27" s="4">
        <v>-1235</v>
      </c>
      <c r="Q27" s="4"/>
      <c r="R27" s="4"/>
      <c r="S27" s="45"/>
      <c r="T27" s="45"/>
      <c r="Z27" s="4"/>
      <c r="AA27" s="4"/>
      <c r="AB27" s="41"/>
      <c r="AC27" s="41"/>
      <c r="AD27" s="41"/>
    </row>
    <row r="28" spans="1:30" ht="15" customHeight="1" x14ac:dyDescent="0.25">
      <c r="A28" s="10">
        <v>16</v>
      </c>
      <c r="B28" s="4"/>
      <c r="C28" s="4"/>
      <c r="D28" s="4" t="s">
        <v>54</v>
      </c>
      <c r="E28" s="4"/>
      <c r="F28" s="4"/>
      <c r="G28" s="4"/>
      <c r="H28" s="4"/>
      <c r="I28" s="4"/>
      <c r="J28" s="4">
        <f>+K28</f>
        <v>1016</v>
      </c>
      <c r="K28" s="4">
        <v>1016</v>
      </c>
      <c r="L28" s="15"/>
      <c r="M28" s="4"/>
      <c r="N28" s="4">
        <v>-56</v>
      </c>
      <c r="O28" s="4"/>
      <c r="P28" s="4">
        <v>-336</v>
      </c>
      <c r="Q28" s="4"/>
      <c r="R28" s="4"/>
      <c r="S28" s="45"/>
      <c r="T28" s="45"/>
      <c r="Z28" s="4"/>
      <c r="AA28" s="4"/>
      <c r="AB28" s="41"/>
      <c r="AC28" s="41"/>
      <c r="AD28" s="41"/>
    </row>
    <row r="29" spans="1:30" ht="15" customHeight="1" x14ac:dyDescent="0.25">
      <c r="A29" s="10">
        <v>17</v>
      </c>
      <c r="B29" s="4"/>
      <c r="C29" s="4"/>
      <c r="D29" s="4" t="s">
        <v>71</v>
      </c>
      <c r="E29" s="4"/>
      <c r="F29" s="4"/>
      <c r="G29" s="4"/>
      <c r="H29" s="4"/>
      <c r="I29" s="4"/>
      <c r="J29" s="4">
        <f>+K29</f>
        <v>1213</v>
      </c>
      <c r="K29" s="4">
        <v>1213</v>
      </c>
      <c r="L29" s="15"/>
      <c r="M29" s="4"/>
      <c r="N29" s="4">
        <v>-67</v>
      </c>
      <c r="O29" s="4"/>
      <c r="P29" s="4">
        <v>-401</v>
      </c>
      <c r="Q29" s="4"/>
      <c r="R29" s="4"/>
      <c r="S29" s="45"/>
      <c r="T29" s="45"/>
      <c r="Z29" s="4"/>
      <c r="AA29" s="4"/>
      <c r="AB29" s="41"/>
      <c r="AC29" s="41"/>
      <c r="AD29" s="41"/>
    </row>
    <row r="30" spans="1:30" ht="15" customHeight="1" x14ac:dyDescent="0.25">
      <c r="A30" s="10">
        <v>18</v>
      </c>
      <c r="B30" s="4"/>
      <c r="C30" s="4"/>
      <c r="D30" s="4"/>
      <c r="E30" s="4"/>
      <c r="F30" s="4"/>
      <c r="G30" s="4"/>
      <c r="H30" s="4"/>
      <c r="I30" s="4"/>
      <c r="J30" s="18">
        <f>SUM(J22:J29)</f>
        <v>8173</v>
      </c>
      <c r="K30" s="18">
        <f>SUM(K22:K29)</f>
        <v>8173</v>
      </c>
      <c r="L30" s="15"/>
      <c r="M30" s="4"/>
      <c r="N30" s="18">
        <f>SUM(N22:N29)</f>
        <v>-450</v>
      </c>
      <c r="O30" s="18"/>
      <c r="P30" s="18">
        <f>SUM(P22:P29)</f>
        <v>-2703</v>
      </c>
      <c r="Q30" s="4"/>
      <c r="R30" s="4"/>
      <c r="S30" s="45"/>
      <c r="T30" s="45"/>
      <c r="Z30" s="4"/>
      <c r="AA30" s="4"/>
      <c r="AB30" s="41"/>
      <c r="AC30" s="41"/>
      <c r="AD30" s="41"/>
    </row>
    <row r="31" spans="1:30" ht="15" customHeight="1" x14ac:dyDescent="0.25">
      <c r="A31" s="10"/>
      <c r="B31" s="4"/>
      <c r="C31" s="56"/>
      <c r="D31" s="4"/>
      <c r="E31" s="4"/>
      <c r="F31" s="4"/>
      <c r="G31" s="4"/>
      <c r="H31" s="4"/>
      <c r="I31" s="4"/>
      <c r="J31" s="16"/>
      <c r="K31" s="4"/>
      <c r="L31" s="15"/>
      <c r="M31" s="4"/>
      <c r="N31" s="4"/>
      <c r="O31" s="4"/>
      <c r="P31" s="4"/>
      <c r="Q31" s="4"/>
      <c r="R31" s="4"/>
      <c r="S31" s="45"/>
      <c r="T31" s="45"/>
      <c r="Z31" s="4"/>
      <c r="AA31" s="4"/>
      <c r="AB31" s="4"/>
      <c r="AC31" s="4"/>
      <c r="AD31" s="4"/>
    </row>
    <row r="32" spans="1:30" ht="15" customHeight="1" x14ac:dyDescent="0.25">
      <c r="A32" s="10">
        <v>19</v>
      </c>
      <c r="B32" s="4"/>
      <c r="C32" s="56" t="s">
        <v>16</v>
      </c>
      <c r="D32" s="4"/>
      <c r="E32" s="4"/>
      <c r="F32" s="4"/>
      <c r="G32" s="4"/>
      <c r="H32" s="4"/>
      <c r="I32" s="4"/>
      <c r="J32" s="39">
        <f>SUM(J30,J20)</f>
        <v>-121018</v>
      </c>
      <c r="K32" s="39">
        <f>SUM(K30,K20)</f>
        <v>-36244</v>
      </c>
      <c r="L32" s="15"/>
      <c r="M32" s="4"/>
      <c r="N32" s="39">
        <f>SUM(N30,N20)</f>
        <v>6656</v>
      </c>
      <c r="O32" s="39"/>
      <c r="P32" s="39">
        <f>SUM(P30,P20)</f>
        <v>10357</v>
      </c>
      <c r="Q32" s="4"/>
      <c r="R32" s="4"/>
      <c r="S32" s="45"/>
      <c r="T32" s="45"/>
      <c r="V32" s="38"/>
      <c r="X32" s="38"/>
      <c r="Z32" s="38"/>
      <c r="AA32" s="4"/>
      <c r="AB32" s="42"/>
      <c r="AC32" s="41"/>
      <c r="AD32" s="42"/>
    </row>
    <row r="33" spans="1:30" ht="15" customHeight="1" x14ac:dyDescent="0.25">
      <c r="A33" s="10"/>
      <c r="B33" s="4"/>
      <c r="C33" s="4"/>
      <c r="D33" s="4"/>
      <c r="E33" s="4"/>
      <c r="F33" s="4"/>
      <c r="G33" s="4"/>
      <c r="H33" s="4"/>
      <c r="I33" s="4"/>
      <c r="J33" s="4"/>
      <c r="K33" s="4"/>
      <c r="L33" s="15"/>
      <c r="M33" s="4"/>
      <c r="N33" s="4"/>
      <c r="O33" s="4"/>
      <c r="P33" s="4"/>
      <c r="Q33" s="4"/>
      <c r="R33" s="4"/>
      <c r="Z33" s="4"/>
      <c r="AA33" s="4"/>
      <c r="AB33" s="4"/>
      <c r="AC33" s="4"/>
      <c r="AD33" s="4"/>
    </row>
    <row r="34" spans="1:30" ht="15" customHeight="1" x14ac:dyDescent="0.25">
      <c r="A34" s="10"/>
      <c r="B34" s="4"/>
      <c r="C34" s="4"/>
      <c r="D34" s="4"/>
      <c r="E34" s="4"/>
      <c r="F34" s="4"/>
      <c r="G34" s="4"/>
      <c r="H34" s="4"/>
      <c r="I34" s="4"/>
      <c r="J34" s="4"/>
      <c r="K34" s="4"/>
      <c r="L34" s="15"/>
      <c r="M34" s="4"/>
      <c r="N34" s="4"/>
      <c r="O34" s="4"/>
      <c r="P34" s="4"/>
      <c r="Q34" s="4"/>
      <c r="R34" s="4"/>
    </row>
    <row r="35" spans="1:30" ht="15" customHeight="1" x14ac:dyDescent="0.25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15"/>
      <c r="M35" s="4"/>
      <c r="N35" s="4"/>
      <c r="O35" s="4"/>
      <c r="P35" s="4"/>
      <c r="Q35" s="4"/>
      <c r="R35" s="4"/>
    </row>
    <row r="36" spans="1:30" ht="15" customHeight="1" x14ac:dyDescent="0.25">
      <c r="A36" s="10"/>
      <c r="B36" s="4"/>
      <c r="C36" s="4"/>
      <c r="D36" s="4"/>
      <c r="E36" s="4"/>
      <c r="F36" s="4"/>
      <c r="G36" s="4"/>
      <c r="H36" s="4"/>
      <c r="I36" s="4"/>
      <c r="J36" s="4"/>
      <c r="K36" s="4"/>
      <c r="L36" s="15"/>
      <c r="M36" s="4"/>
      <c r="N36" s="4"/>
      <c r="O36" s="4"/>
      <c r="P36" s="4"/>
      <c r="Q36" s="4"/>
      <c r="R36" s="4"/>
    </row>
    <row r="37" spans="1:30" ht="15" customHeight="1" x14ac:dyDescent="0.25">
      <c r="A37" s="10"/>
      <c r="B37" s="4"/>
      <c r="C37" s="4"/>
      <c r="D37" s="4"/>
      <c r="E37" s="4"/>
      <c r="F37" s="4"/>
      <c r="G37" s="4"/>
      <c r="H37" s="4"/>
      <c r="I37" s="4"/>
      <c r="J37" s="4"/>
      <c r="K37" s="4"/>
      <c r="L37" s="15"/>
      <c r="M37" s="4"/>
      <c r="N37" s="4"/>
      <c r="O37" s="4"/>
      <c r="P37" s="4"/>
      <c r="Q37" s="4"/>
      <c r="R37" s="4"/>
    </row>
    <row r="38" spans="1:30" ht="15" customHeight="1" x14ac:dyDescent="0.25">
      <c r="A38" s="10"/>
      <c r="B38" s="4"/>
      <c r="C38" s="4"/>
      <c r="D38" s="4"/>
      <c r="E38" s="4"/>
      <c r="F38" s="4"/>
      <c r="G38" s="4"/>
      <c r="H38" s="4"/>
      <c r="I38" s="4"/>
      <c r="J38" s="4"/>
      <c r="K38" s="4"/>
      <c r="L38" s="15"/>
      <c r="M38" s="4"/>
      <c r="N38" s="4"/>
      <c r="O38" s="4"/>
      <c r="P38" s="4"/>
      <c r="Q38" s="4"/>
      <c r="R38" s="4"/>
    </row>
    <row r="39" spans="1:30" ht="15" customHeight="1" x14ac:dyDescent="0.25">
      <c r="A39" s="10"/>
      <c r="B39" s="4"/>
      <c r="C39" s="4"/>
      <c r="D39" s="4"/>
      <c r="E39" s="4"/>
      <c r="F39" s="4"/>
      <c r="G39" s="4"/>
      <c r="H39" s="4"/>
      <c r="I39" s="4"/>
      <c r="J39" s="4"/>
      <c r="K39" s="4"/>
      <c r="L39" s="15"/>
      <c r="M39" s="4"/>
      <c r="N39" s="4"/>
      <c r="O39" s="4"/>
      <c r="P39" s="4"/>
      <c r="Q39" s="4"/>
      <c r="R39" s="4"/>
    </row>
    <row r="40" spans="1:30" ht="15" customHeight="1" x14ac:dyDescent="0.25">
      <c r="A40" s="10"/>
      <c r="B40" s="4"/>
      <c r="C40" s="4"/>
      <c r="D40" s="4"/>
      <c r="E40" s="4"/>
      <c r="F40" s="4"/>
      <c r="G40" s="4"/>
      <c r="H40" s="4"/>
      <c r="I40" s="4"/>
      <c r="J40" s="4"/>
      <c r="K40" s="4"/>
      <c r="L40" s="15"/>
      <c r="M40" s="4"/>
      <c r="N40" s="4"/>
      <c r="O40" s="4"/>
      <c r="P40" s="4"/>
      <c r="Q40" s="4"/>
      <c r="R40" s="4"/>
    </row>
    <row r="41" spans="1:30" ht="15" customHeight="1" x14ac:dyDescent="0.25">
      <c r="A41" s="10"/>
      <c r="B41" s="4"/>
      <c r="C41" s="4"/>
      <c r="D41" s="4"/>
      <c r="E41" s="4"/>
      <c r="F41" s="4"/>
      <c r="G41" s="4"/>
      <c r="H41" s="4"/>
      <c r="I41" s="4"/>
      <c r="J41" s="4"/>
      <c r="K41" s="4"/>
      <c r="L41" s="15"/>
      <c r="M41" s="4"/>
      <c r="N41" s="4"/>
      <c r="O41" s="4"/>
      <c r="P41" s="4"/>
      <c r="Q41" s="4"/>
      <c r="R41" s="4"/>
    </row>
    <row r="42" spans="1:30" ht="15" customHeight="1" x14ac:dyDescent="0.25">
      <c r="A42" s="10"/>
      <c r="B42" s="4"/>
      <c r="C42" s="4"/>
      <c r="D42" s="4"/>
      <c r="E42" s="4"/>
      <c r="F42" s="4"/>
      <c r="G42" s="4"/>
      <c r="H42" s="4"/>
      <c r="I42" s="4"/>
      <c r="J42" s="4"/>
      <c r="K42" s="4"/>
      <c r="L42" s="15"/>
      <c r="M42" s="4"/>
      <c r="N42" s="4"/>
      <c r="O42" s="4"/>
      <c r="P42" s="4"/>
      <c r="Q42" s="4"/>
      <c r="R42" s="4"/>
    </row>
    <row r="43" spans="1:30" ht="8.25" customHeight="1" x14ac:dyDescent="0.25">
      <c r="A43" s="10"/>
      <c r="B43" s="4"/>
      <c r="C43" s="4"/>
      <c r="D43" s="4"/>
      <c r="E43" s="4"/>
      <c r="F43" s="4"/>
      <c r="G43" s="4"/>
      <c r="H43" s="4"/>
      <c r="I43" s="4"/>
      <c r="J43" s="4"/>
      <c r="K43" s="4"/>
      <c r="L43" s="15"/>
      <c r="M43" s="4"/>
      <c r="N43" s="4"/>
      <c r="O43" s="4"/>
      <c r="P43" s="4"/>
      <c r="Q43" s="4"/>
      <c r="R43" s="4"/>
    </row>
    <row r="44" spans="1:30" ht="15" customHeight="1" x14ac:dyDescent="0.25">
      <c r="A44" s="10"/>
      <c r="B44" s="4"/>
      <c r="C44" s="4"/>
      <c r="D44" s="4"/>
      <c r="E44" s="4"/>
      <c r="F44" s="4"/>
      <c r="G44" s="4"/>
      <c r="H44" s="4"/>
      <c r="I44" s="4"/>
      <c r="J44" s="4"/>
      <c r="K44" s="4"/>
      <c r="L44" s="15"/>
      <c r="M44" s="4"/>
      <c r="N44" s="4"/>
      <c r="O44" s="4"/>
      <c r="P44" s="4"/>
      <c r="Q44" s="4"/>
      <c r="R44" s="4"/>
    </row>
    <row r="45" spans="1:30" ht="15" customHeight="1" x14ac:dyDescent="0.25">
      <c r="A45" s="57"/>
      <c r="B45" s="4"/>
      <c r="C45" s="4"/>
      <c r="D45" s="4"/>
      <c r="E45" s="4"/>
      <c r="F45" s="4"/>
      <c r="G45" s="4"/>
      <c r="H45" s="4"/>
      <c r="I45" s="4"/>
      <c r="J45" s="4"/>
      <c r="K45" s="4"/>
      <c r="L45" s="15"/>
      <c r="M45" s="4"/>
      <c r="N45" s="4"/>
      <c r="O45" s="4"/>
      <c r="P45" s="4"/>
      <c r="Q45" s="4"/>
      <c r="R45" s="4"/>
    </row>
    <row r="46" spans="1:30" ht="15" customHeight="1" x14ac:dyDescent="0.25">
      <c r="A46" s="57"/>
      <c r="B46" s="4"/>
      <c r="C46" s="4"/>
      <c r="D46" s="4"/>
      <c r="E46" s="4"/>
      <c r="F46" s="4"/>
      <c r="G46" s="4"/>
      <c r="H46" s="4"/>
      <c r="I46" s="4"/>
      <c r="J46" s="4"/>
      <c r="K46" s="4"/>
      <c r="L46" s="15"/>
      <c r="M46" s="4"/>
      <c r="N46" s="4"/>
      <c r="O46" s="4"/>
      <c r="P46" s="4"/>
      <c r="Q46" s="4"/>
      <c r="R46" s="4"/>
    </row>
    <row r="47" spans="1:30" ht="15" customHeight="1" x14ac:dyDescent="0.25">
      <c r="A47" s="57"/>
      <c r="B47" s="4"/>
      <c r="C47" s="4"/>
      <c r="D47" s="4"/>
      <c r="E47" s="4"/>
      <c r="F47" s="4"/>
      <c r="G47" s="4"/>
      <c r="H47" s="4"/>
      <c r="I47" s="4"/>
      <c r="J47" s="4"/>
      <c r="K47" s="4"/>
      <c r="L47" s="15"/>
      <c r="M47" s="4"/>
      <c r="N47" s="4"/>
      <c r="O47" s="4"/>
      <c r="P47" s="4"/>
      <c r="Q47" s="4"/>
      <c r="R47" s="4"/>
    </row>
    <row r="48" spans="1:30" ht="15" customHeight="1" x14ac:dyDescent="0.25">
      <c r="A48" s="3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3"/>
      <c r="M48" s="31"/>
      <c r="N48" s="31"/>
      <c r="O48" s="31"/>
      <c r="P48" s="31"/>
      <c r="Q48" s="31"/>
      <c r="R48" s="31"/>
    </row>
    <row r="49" spans="1:25" ht="15" customHeight="1" x14ac:dyDescent="0.25">
      <c r="A49" s="57" t="s">
        <v>83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15"/>
      <c r="M49" s="4"/>
      <c r="N49" s="4"/>
      <c r="O49" s="4"/>
      <c r="P49" s="4"/>
      <c r="Q49" s="4" t="s">
        <v>74</v>
      </c>
      <c r="R49" s="4"/>
    </row>
    <row r="50" spans="1:25" ht="15" customHeight="1" x14ac:dyDescent="0.25">
      <c r="A50" s="32" t="s">
        <v>6</v>
      </c>
      <c r="B50" s="31"/>
      <c r="C50" s="58"/>
      <c r="D50" s="31"/>
      <c r="E50" s="31"/>
      <c r="F50" s="31"/>
      <c r="G50" s="31"/>
      <c r="H50" s="31"/>
      <c r="I50" s="58" t="s">
        <v>85</v>
      </c>
      <c r="J50" s="31"/>
      <c r="K50" s="31"/>
      <c r="L50" s="33"/>
      <c r="M50" s="31"/>
      <c r="N50" s="31"/>
      <c r="O50" s="31"/>
      <c r="P50" s="31"/>
      <c r="Q50" s="32" t="s">
        <v>78</v>
      </c>
      <c r="R50" s="31"/>
    </row>
    <row r="51" spans="1:25" ht="15" customHeight="1" x14ac:dyDescent="0.25">
      <c r="A51" s="68" t="s">
        <v>1</v>
      </c>
      <c r="B51" s="69"/>
      <c r="C51" s="69"/>
      <c r="D51" s="69"/>
      <c r="E51" s="69"/>
      <c r="F51" s="69"/>
      <c r="G51" s="69"/>
      <c r="H51" s="68" t="s">
        <v>7</v>
      </c>
      <c r="I51" s="69"/>
      <c r="J51" s="69"/>
      <c r="K51" s="69"/>
      <c r="L51" s="69"/>
      <c r="M51" s="69"/>
      <c r="O51" s="59" t="s">
        <v>2</v>
      </c>
      <c r="P51" s="59"/>
    </row>
    <row r="52" spans="1:25" ht="15" customHeight="1" x14ac:dyDescent="0.25">
      <c r="H52" s="70" t="s">
        <v>8</v>
      </c>
      <c r="I52" s="71"/>
      <c r="J52" s="71"/>
      <c r="K52" s="71"/>
      <c r="L52" s="71"/>
      <c r="M52" s="71"/>
      <c r="O52" s="60" t="s">
        <v>75</v>
      </c>
      <c r="P52" s="61" t="s">
        <v>88</v>
      </c>
      <c r="Q52" s="4"/>
      <c r="R52" s="4"/>
    </row>
    <row r="53" spans="1:25" ht="15" customHeight="1" x14ac:dyDescent="0.25">
      <c r="A53" s="70" t="s">
        <v>3</v>
      </c>
      <c r="B53" s="71"/>
      <c r="C53" s="71"/>
      <c r="D53" s="71"/>
      <c r="E53" s="71"/>
      <c r="F53" s="71"/>
      <c r="G53" s="71"/>
      <c r="H53" s="70"/>
      <c r="I53" s="71"/>
      <c r="J53" s="71"/>
      <c r="K53" s="71"/>
      <c r="L53" s="71"/>
      <c r="M53" s="71"/>
      <c r="O53" s="49"/>
      <c r="P53" s="59" t="s">
        <v>89</v>
      </c>
    </row>
    <row r="54" spans="1:25" ht="15" customHeight="1" x14ac:dyDescent="0.25">
      <c r="G54" s="62" t="s">
        <v>0</v>
      </c>
      <c r="H54" s="62"/>
      <c r="O54" s="63"/>
      <c r="P54" s="62" t="s">
        <v>90</v>
      </c>
    </row>
    <row r="55" spans="1:25" ht="15" customHeight="1" x14ac:dyDescent="0.25">
      <c r="A55" s="65" t="s">
        <v>87</v>
      </c>
      <c r="B55" s="66"/>
      <c r="C55" s="66"/>
      <c r="D55" s="66"/>
      <c r="E55" s="66"/>
      <c r="F55" s="66"/>
      <c r="J55" s="5" t="s">
        <v>93</v>
      </c>
      <c r="O55" s="59" t="s">
        <v>91</v>
      </c>
      <c r="P55" s="59"/>
    </row>
    <row r="56" spans="1:25" s="5" customFormat="1" ht="15" customHeight="1" x14ac:dyDescent="0.25">
      <c r="A56" s="29" t="s">
        <v>9</v>
      </c>
      <c r="C56" s="30"/>
      <c r="D56" s="30" t="s">
        <v>41</v>
      </c>
      <c r="E56" s="11"/>
      <c r="F56" s="11"/>
      <c r="G56" s="7"/>
      <c r="H56" s="7"/>
      <c r="I56" s="7"/>
      <c r="J56" s="6" t="s">
        <v>42</v>
      </c>
      <c r="K56" s="6" t="s">
        <v>43</v>
      </c>
      <c r="L56" s="8" t="s">
        <v>44</v>
      </c>
      <c r="M56" s="9"/>
      <c r="N56" s="6" t="s">
        <v>45</v>
      </c>
      <c r="O56" s="6"/>
      <c r="P56" s="6" t="s">
        <v>46</v>
      </c>
      <c r="Q56" s="6" t="s">
        <v>76</v>
      </c>
      <c r="R56" s="7"/>
      <c r="S56" s="11"/>
      <c r="T56" s="11"/>
      <c r="U56" s="11"/>
      <c r="V56" s="11"/>
      <c r="W56" s="11"/>
      <c r="X56" s="11"/>
      <c r="Y56" s="11"/>
    </row>
    <row r="57" spans="1:25" s="5" customFormat="1" ht="15" customHeight="1" x14ac:dyDescent="0.25">
      <c r="A57" s="10" t="s">
        <v>4</v>
      </c>
      <c r="C57" s="11"/>
      <c r="D57" s="11"/>
      <c r="E57" s="11"/>
      <c r="F57" s="11"/>
      <c r="G57" s="11"/>
      <c r="H57" s="11"/>
      <c r="I57" s="11"/>
      <c r="J57" s="67" t="s">
        <v>39</v>
      </c>
      <c r="K57" s="67"/>
      <c r="L57" s="67"/>
      <c r="M57" s="48"/>
      <c r="N57" s="67" t="s">
        <v>40</v>
      </c>
      <c r="O57" s="67"/>
      <c r="P57" s="67"/>
      <c r="Q57" s="67"/>
      <c r="R57" s="11"/>
      <c r="S57" s="11"/>
      <c r="T57" s="11"/>
      <c r="U57" s="11"/>
      <c r="V57" s="11"/>
      <c r="W57" s="11"/>
      <c r="X57" s="11"/>
      <c r="Y57" s="11"/>
    </row>
    <row r="58" spans="1:25" s="5" customFormat="1" ht="15" customHeight="1" x14ac:dyDescent="0.25">
      <c r="A58" s="55" t="s">
        <v>5</v>
      </c>
      <c r="B58" s="12"/>
      <c r="C58" s="12"/>
      <c r="D58" s="12" t="s">
        <v>10</v>
      </c>
      <c r="E58" s="12"/>
      <c r="F58" s="12"/>
      <c r="G58" s="12"/>
      <c r="H58" s="12"/>
      <c r="I58" s="12"/>
      <c r="J58" s="55" t="s">
        <v>36</v>
      </c>
      <c r="K58" s="12" t="s">
        <v>37</v>
      </c>
      <c r="L58" s="13" t="s">
        <v>38</v>
      </c>
      <c r="M58" s="55"/>
      <c r="N58" s="55" t="s">
        <v>36</v>
      </c>
      <c r="O58" s="55"/>
      <c r="P58" s="12" t="s">
        <v>37</v>
      </c>
      <c r="Q58" s="12" t="s">
        <v>38</v>
      </c>
      <c r="R58" s="12"/>
      <c r="S58" s="11"/>
      <c r="T58" s="11"/>
      <c r="U58" s="11"/>
      <c r="V58" s="11"/>
      <c r="W58" s="11"/>
      <c r="X58" s="11"/>
      <c r="Y58" s="11"/>
    </row>
    <row r="59" spans="1:25" ht="1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4"/>
      <c r="M59" s="3"/>
      <c r="N59" s="3"/>
      <c r="O59" s="3"/>
      <c r="P59" s="3"/>
      <c r="Q59" s="3"/>
      <c r="R59" s="3"/>
      <c r="S59" s="19"/>
      <c r="T59" s="19"/>
    </row>
    <row r="60" spans="1:25" ht="15" customHeight="1" x14ac:dyDescent="0.25">
      <c r="A60" s="10">
        <v>1</v>
      </c>
      <c r="B60" s="4"/>
      <c r="C60" s="56" t="s">
        <v>17</v>
      </c>
      <c r="D60" s="4"/>
      <c r="E60" s="4"/>
      <c r="F60" s="4"/>
      <c r="G60" s="4"/>
      <c r="H60" s="4"/>
      <c r="I60" s="4"/>
      <c r="J60" s="16"/>
      <c r="K60" s="4"/>
      <c r="L60" s="15"/>
      <c r="M60" s="4"/>
      <c r="N60" s="4"/>
      <c r="O60" s="4"/>
      <c r="P60" s="4"/>
      <c r="Q60" s="4"/>
      <c r="R60" s="4"/>
    </row>
    <row r="61" spans="1:25" ht="15" customHeight="1" x14ac:dyDescent="0.25">
      <c r="A61" s="10">
        <v>2</v>
      </c>
      <c r="B61" s="4"/>
      <c r="C61" s="56"/>
      <c r="D61" s="4" t="s">
        <v>55</v>
      </c>
      <c r="E61" s="4"/>
      <c r="F61" s="4"/>
      <c r="G61" s="4"/>
      <c r="H61" s="4"/>
      <c r="I61" s="4"/>
      <c r="J61" s="16">
        <v>3368</v>
      </c>
      <c r="K61" s="4">
        <v>3385</v>
      </c>
      <c r="L61" s="15"/>
      <c r="M61" s="4"/>
      <c r="N61" s="4"/>
      <c r="O61" s="4"/>
      <c r="P61" s="4"/>
      <c r="Q61" s="4"/>
      <c r="R61" s="4"/>
    </row>
    <row r="62" spans="1:25" ht="15" customHeight="1" x14ac:dyDescent="0.25">
      <c r="A62" s="10">
        <v>3</v>
      </c>
      <c r="B62" s="4"/>
      <c r="C62" s="56"/>
      <c r="D62" s="4" t="s">
        <v>68</v>
      </c>
      <c r="E62" s="4"/>
      <c r="F62" s="4"/>
      <c r="G62" s="4"/>
      <c r="H62" s="4"/>
      <c r="I62" s="4"/>
      <c r="J62" s="16">
        <f>+K62</f>
        <v>0</v>
      </c>
      <c r="K62" s="4">
        <v>0</v>
      </c>
      <c r="L62" s="15"/>
      <c r="M62" s="4"/>
      <c r="N62" s="4"/>
      <c r="O62" s="4"/>
      <c r="P62" s="4"/>
      <c r="Q62" s="4"/>
      <c r="R62" s="4"/>
    </row>
    <row r="63" spans="1:25" ht="15" customHeight="1" x14ac:dyDescent="0.25">
      <c r="A63" s="10">
        <v>4</v>
      </c>
      <c r="B63" s="4"/>
      <c r="C63" s="56"/>
      <c r="D63" s="4" t="s">
        <v>58</v>
      </c>
      <c r="E63" s="4"/>
      <c r="F63" s="4"/>
      <c r="G63" s="4"/>
      <c r="H63" s="4"/>
      <c r="I63" s="4"/>
      <c r="J63" s="16">
        <f>+K63</f>
        <v>405</v>
      </c>
      <c r="K63" s="4">
        <v>405</v>
      </c>
      <c r="L63" s="15"/>
      <c r="M63" s="4"/>
      <c r="N63" s="4"/>
      <c r="O63" s="4"/>
      <c r="P63" s="4"/>
      <c r="Q63" s="4"/>
      <c r="R63" s="4"/>
    </row>
    <row r="64" spans="1:25" ht="15" customHeight="1" x14ac:dyDescent="0.25">
      <c r="A64" s="10">
        <v>5</v>
      </c>
      <c r="B64" s="4"/>
      <c r="C64" s="56"/>
      <c r="D64" s="4" t="s">
        <v>71</v>
      </c>
      <c r="E64" s="4"/>
      <c r="F64" s="4"/>
      <c r="G64" s="4"/>
      <c r="H64" s="4"/>
      <c r="I64" s="20"/>
      <c r="J64" s="16">
        <v>80</v>
      </c>
      <c r="K64" s="4">
        <f>30+6-3</f>
        <v>33</v>
      </c>
      <c r="L64" s="15"/>
      <c r="M64" s="4"/>
      <c r="N64" s="4"/>
      <c r="O64" s="4"/>
      <c r="P64" s="4"/>
      <c r="Q64" s="4"/>
      <c r="R64" s="4"/>
    </row>
    <row r="65" spans="1:18" ht="15" customHeight="1" x14ac:dyDescent="0.25">
      <c r="A65" s="10">
        <v>6</v>
      </c>
      <c r="B65" s="4"/>
      <c r="C65" s="56" t="s">
        <v>57</v>
      </c>
      <c r="D65" s="4"/>
      <c r="E65" s="4"/>
      <c r="F65" s="4"/>
      <c r="G65" s="4"/>
      <c r="H65" s="4"/>
      <c r="I65" s="4"/>
      <c r="J65" s="18">
        <f>SUM(J61:J64)</f>
        <v>3853</v>
      </c>
      <c r="K65" s="18">
        <f>SUM(K61:K64)</f>
        <v>3823</v>
      </c>
      <c r="L65" s="15"/>
      <c r="M65" s="21"/>
      <c r="N65" s="18">
        <f>SUM(N61:N64)</f>
        <v>0</v>
      </c>
      <c r="O65" s="18"/>
      <c r="P65" s="18">
        <f>SUM(P61:P64)</f>
        <v>0</v>
      </c>
      <c r="Q65" s="4"/>
      <c r="R65" s="4"/>
    </row>
    <row r="66" spans="1:18" ht="15" customHeight="1" x14ac:dyDescent="0.25">
      <c r="A66" s="10"/>
      <c r="B66" s="4"/>
      <c r="C66" s="56"/>
      <c r="D66" s="4"/>
      <c r="E66" s="4"/>
      <c r="F66" s="4"/>
      <c r="G66" s="4"/>
      <c r="H66" s="4"/>
      <c r="I66" s="4"/>
      <c r="J66" s="4"/>
      <c r="K66" s="4"/>
      <c r="L66" s="15"/>
      <c r="M66" s="21"/>
      <c r="N66" s="4"/>
      <c r="O66" s="4"/>
      <c r="P66" s="4"/>
      <c r="Q66" s="4"/>
      <c r="R66" s="4"/>
    </row>
    <row r="67" spans="1:18" ht="15" customHeight="1" x14ac:dyDescent="0.25">
      <c r="A67" s="10">
        <v>7</v>
      </c>
      <c r="B67" s="4"/>
      <c r="C67" s="4" t="s">
        <v>62</v>
      </c>
      <c r="D67" s="4"/>
      <c r="E67" s="4"/>
      <c r="F67" s="4"/>
      <c r="G67" s="4"/>
      <c r="H67" s="4"/>
      <c r="I67" s="4"/>
      <c r="J67" s="4"/>
      <c r="K67" s="4"/>
      <c r="L67" s="15"/>
      <c r="M67" s="21"/>
      <c r="N67" s="16">
        <v>0</v>
      </c>
      <c r="O67" s="16"/>
      <c r="P67" s="16">
        <v>0</v>
      </c>
      <c r="Q67" s="4"/>
      <c r="R67" s="4"/>
    </row>
    <row r="68" spans="1:18" ht="15" customHeight="1" x14ac:dyDescent="0.25">
      <c r="A68" s="10">
        <v>8</v>
      </c>
      <c r="B68" s="4"/>
      <c r="C68" s="4"/>
      <c r="D68" s="4" t="s">
        <v>92</v>
      </c>
      <c r="E68" s="4"/>
      <c r="F68" s="4"/>
      <c r="G68" s="4"/>
      <c r="H68" s="4"/>
      <c r="I68" s="4"/>
      <c r="J68" s="4">
        <v>145</v>
      </c>
      <c r="K68" s="4">
        <v>-471</v>
      </c>
      <c r="L68" s="15"/>
      <c r="M68" s="21"/>
      <c r="N68" s="16"/>
      <c r="O68" s="16"/>
      <c r="P68" s="16"/>
      <c r="Q68" s="4"/>
      <c r="R68" s="4"/>
    </row>
    <row r="69" spans="1:18" ht="15" customHeight="1" x14ac:dyDescent="0.25">
      <c r="A69" s="10"/>
      <c r="B69" s="4"/>
      <c r="C69" s="4"/>
      <c r="D69" s="4"/>
      <c r="E69" s="4"/>
      <c r="F69" s="4"/>
      <c r="G69" s="4"/>
      <c r="H69" s="4"/>
      <c r="I69" s="4"/>
      <c r="J69" s="4"/>
      <c r="K69" s="31"/>
      <c r="L69" s="15"/>
      <c r="M69" s="21"/>
      <c r="N69" s="16"/>
      <c r="O69" s="16"/>
      <c r="P69" s="4"/>
      <c r="Q69" s="4"/>
      <c r="R69" s="4"/>
    </row>
    <row r="70" spans="1:18" ht="15" customHeight="1" x14ac:dyDescent="0.25">
      <c r="A70" s="10">
        <v>9</v>
      </c>
      <c r="B70" s="4"/>
      <c r="C70" s="56" t="s">
        <v>18</v>
      </c>
      <c r="D70" s="4"/>
      <c r="E70" s="4"/>
      <c r="F70" s="4"/>
      <c r="G70" s="4"/>
      <c r="H70" s="4"/>
      <c r="I70" s="4"/>
      <c r="J70" s="18">
        <f>SUM(J14,J32,J65,J68)</f>
        <v>59789</v>
      </c>
      <c r="K70" s="4"/>
      <c r="L70" s="15"/>
      <c r="M70" s="21"/>
      <c r="N70" s="18">
        <f>SUM(N14,N32,N65,N67)</f>
        <v>6656</v>
      </c>
      <c r="O70" s="18"/>
      <c r="P70" s="18">
        <f>SUM(P14,P32,P65,P67)</f>
        <v>10357</v>
      </c>
      <c r="Q70" s="4"/>
      <c r="R70" s="4"/>
    </row>
    <row r="71" spans="1:18" ht="15" customHeight="1" x14ac:dyDescent="0.25">
      <c r="A71" s="10">
        <v>10</v>
      </c>
      <c r="B71" s="4"/>
      <c r="C71" s="4" t="s">
        <v>94</v>
      </c>
      <c r="D71" s="4"/>
      <c r="E71" s="4"/>
      <c r="F71" s="4"/>
      <c r="G71" s="4"/>
      <c r="H71" s="4"/>
      <c r="I71" s="4"/>
      <c r="J71" s="22"/>
      <c r="K71" s="4"/>
      <c r="L71" s="15"/>
      <c r="M71" s="21"/>
      <c r="N71" s="16"/>
      <c r="O71" s="16"/>
      <c r="P71" s="4"/>
      <c r="Q71" s="4"/>
      <c r="R71" s="4"/>
    </row>
    <row r="72" spans="1:18" ht="15" customHeight="1" x14ac:dyDescent="0.25">
      <c r="A72" s="10">
        <v>11</v>
      </c>
      <c r="B72" s="4"/>
      <c r="C72" s="4"/>
      <c r="D72" s="4" t="s">
        <v>59</v>
      </c>
      <c r="E72" s="4"/>
      <c r="F72" s="4"/>
      <c r="G72" s="4"/>
      <c r="H72" s="4"/>
      <c r="I72" s="23"/>
      <c r="J72" s="16">
        <v>3669</v>
      </c>
      <c r="K72" s="54"/>
      <c r="L72" s="15"/>
      <c r="M72" s="21"/>
      <c r="N72" s="16"/>
      <c r="O72" s="16"/>
      <c r="P72" s="4"/>
      <c r="Q72" s="4"/>
      <c r="R72" s="4"/>
    </row>
    <row r="73" spans="1:18" ht="15" customHeight="1" x14ac:dyDescent="0.25">
      <c r="A73" s="10"/>
      <c r="B73" s="4"/>
      <c r="Q73" s="4"/>
      <c r="R73" s="4"/>
    </row>
    <row r="74" spans="1:18" ht="15" customHeight="1" x14ac:dyDescent="0.25">
      <c r="A74" s="10">
        <v>12</v>
      </c>
      <c r="B74" s="4"/>
      <c r="C74" s="4" t="s">
        <v>19</v>
      </c>
      <c r="D74" s="4"/>
      <c r="E74" s="4"/>
      <c r="F74" s="4"/>
      <c r="G74" s="4"/>
      <c r="H74" s="4"/>
      <c r="I74" s="4"/>
      <c r="J74" s="19"/>
      <c r="K74" s="4"/>
      <c r="L74" s="15"/>
      <c r="M74" s="21"/>
      <c r="N74" s="20"/>
      <c r="O74" s="20"/>
      <c r="P74" s="4"/>
      <c r="Q74" s="4"/>
      <c r="R74" s="4"/>
    </row>
    <row r="75" spans="1:18" ht="15" customHeight="1" x14ac:dyDescent="0.25">
      <c r="A75" s="10">
        <v>13</v>
      </c>
      <c r="B75" s="4"/>
      <c r="C75" s="4"/>
      <c r="D75" s="4" t="s">
        <v>60</v>
      </c>
      <c r="E75" s="4"/>
      <c r="F75" s="4"/>
      <c r="G75" s="4"/>
      <c r="H75" s="4"/>
      <c r="I75" s="4"/>
      <c r="J75" s="16">
        <v>0</v>
      </c>
      <c r="K75" s="4"/>
      <c r="L75" s="15"/>
      <c r="M75" s="21"/>
      <c r="N75" s="16">
        <v>0</v>
      </c>
      <c r="O75" s="16"/>
      <c r="P75" s="4"/>
      <c r="Q75" s="4"/>
      <c r="R75" s="4"/>
    </row>
    <row r="76" spans="1:18" ht="15" customHeight="1" x14ac:dyDescent="0.25">
      <c r="A76" s="10">
        <v>14</v>
      </c>
      <c r="B76" s="4"/>
      <c r="C76" s="4"/>
      <c r="D76" s="4" t="s">
        <v>61</v>
      </c>
      <c r="E76" s="4"/>
      <c r="F76" s="4"/>
      <c r="G76" s="4"/>
      <c r="H76" s="4"/>
      <c r="I76" s="4"/>
      <c r="J76" s="16">
        <v>0</v>
      </c>
      <c r="K76" s="4"/>
      <c r="L76" s="15"/>
      <c r="M76" s="21"/>
      <c r="N76" s="16">
        <v>0</v>
      </c>
      <c r="O76" s="16"/>
      <c r="P76" s="4"/>
      <c r="Q76" s="4"/>
      <c r="R76" s="4"/>
    </row>
    <row r="77" spans="1:18" ht="15" customHeight="1" x14ac:dyDescent="0.25">
      <c r="A77" s="10">
        <v>15</v>
      </c>
      <c r="B77" s="4"/>
      <c r="C77" s="4"/>
      <c r="D77" s="4" t="s">
        <v>70</v>
      </c>
      <c r="E77" s="4"/>
      <c r="F77" s="4"/>
      <c r="G77" s="4"/>
      <c r="H77" s="4"/>
      <c r="I77" s="4"/>
      <c r="J77" s="16">
        <v>0</v>
      </c>
      <c r="K77" s="4"/>
      <c r="L77" s="15"/>
      <c r="M77" s="21"/>
      <c r="N77" s="16">
        <v>0</v>
      </c>
      <c r="O77" s="16"/>
      <c r="P77" s="4"/>
      <c r="Q77" s="4"/>
      <c r="R77" s="4"/>
    </row>
    <row r="78" spans="1:18" ht="15" customHeight="1" x14ac:dyDescent="0.25">
      <c r="A78" s="10">
        <v>16</v>
      </c>
      <c r="B78" s="4"/>
      <c r="C78" s="4" t="s">
        <v>20</v>
      </c>
      <c r="D78" s="4"/>
      <c r="E78" s="4"/>
      <c r="F78" s="4"/>
      <c r="G78" s="4"/>
      <c r="H78" s="4"/>
      <c r="I78" s="4"/>
      <c r="J78" s="24">
        <f>SUM(J75:J77)</f>
        <v>0</v>
      </c>
      <c r="K78" s="4"/>
      <c r="L78" s="15"/>
      <c r="M78" s="21"/>
      <c r="N78" s="24">
        <f>SUM(N75:N77)</f>
        <v>0</v>
      </c>
      <c r="O78" s="16"/>
      <c r="P78" s="4"/>
      <c r="Q78" s="4"/>
      <c r="R78" s="4"/>
    </row>
    <row r="79" spans="1:18" ht="15" customHeight="1" x14ac:dyDescent="0.25">
      <c r="A79" s="10"/>
      <c r="B79" s="4"/>
      <c r="C79" s="3"/>
      <c r="D79" s="3"/>
      <c r="E79" s="3"/>
      <c r="F79" s="3"/>
      <c r="G79" s="3"/>
      <c r="H79" s="3"/>
      <c r="I79" s="3"/>
      <c r="J79" s="3"/>
      <c r="K79" s="3"/>
      <c r="L79" s="14"/>
      <c r="M79" s="3"/>
      <c r="N79" s="3"/>
      <c r="O79" s="3"/>
      <c r="P79" s="3"/>
      <c r="Q79" s="4"/>
      <c r="R79" s="4"/>
    </row>
    <row r="80" spans="1:18" ht="15" customHeight="1" x14ac:dyDescent="0.25">
      <c r="A80" s="10">
        <v>17</v>
      </c>
      <c r="B80" s="4"/>
      <c r="C80" s="56" t="s">
        <v>21</v>
      </c>
      <c r="D80" s="4"/>
      <c r="E80" s="4"/>
      <c r="F80" s="4"/>
      <c r="G80" s="4"/>
      <c r="H80" s="4"/>
      <c r="I80" s="4"/>
      <c r="J80" s="49">
        <f>SUM(J78,J72)</f>
        <v>3669</v>
      </c>
      <c r="K80" s="4"/>
      <c r="L80" s="15"/>
      <c r="M80" s="21"/>
      <c r="N80" s="49">
        <f>SUM(N78,N70)</f>
        <v>6656</v>
      </c>
      <c r="O80" s="38"/>
      <c r="P80" s="4"/>
      <c r="Q80" s="4"/>
      <c r="R80" s="4"/>
    </row>
    <row r="81" spans="1:18" ht="15" customHeight="1" x14ac:dyDescent="0.25">
      <c r="A81" s="10"/>
      <c r="B81" s="4"/>
      <c r="C81" s="4"/>
      <c r="D81" s="4"/>
      <c r="E81" s="4"/>
      <c r="F81" s="4"/>
      <c r="G81" s="4"/>
      <c r="H81" s="4"/>
      <c r="I81" s="4"/>
      <c r="J81" s="4"/>
      <c r="L81" s="15"/>
      <c r="M81" s="21"/>
      <c r="N81" s="4"/>
      <c r="O81" s="4"/>
      <c r="P81" s="4"/>
      <c r="Q81" s="4"/>
      <c r="R81" s="4"/>
    </row>
    <row r="82" spans="1:18" ht="15" customHeight="1" x14ac:dyDescent="0.25">
      <c r="A82" s="10">
        <v>18</v>
      </c>
      <c r="B82" s="4"/>
      <c r="C82" s="56" t="s">
        <v>22</v>
      </c>
      <c r="D82" s="4"/>
      <c r="E82" s="4"/>
      <c r="F82" s="4"/>
      <c r="G82" s="4"/>
      <c r="H82" s="4"/>
      <c r="I82" s="4"/>
      <c r="J82" s="16"/>
      <c r="K82" s="18">
        <f>SUM(K14,K32,K65,K68)</f>
        <v>143917</v>
      </c>
      <c r="L82" s="15"/>
      <c r="M82" s="21"/>
      <c r="N82" s="4"/>
      <c r="O82" s="4"/>
      <c r="P82" s="18">
        <f>+P70</f>
        <v>10357</v>
      </c>
      <c r="Q82" s="4"/>
      <c r="R82" s="4"/>
    </row>
    <row r="83" spans="1:18" ht="15" customHeight="1" x14ac:dyDescent="0.25">
      <c r="A83" s="10">
        <v>19</v>
      </c>
      <c r="B83" s="4"/>
      <c r="C83" s="56"/>
      <c r="D83" s="4" t="s">
        <v>63</v>
      </c>
      <c r="E83" s="4"/>
      <c r="F83" s="4"/>
      <c r="G83" s="4"/>
      <c r="H83" s="4"/>
      <c r="I83" s="4"/>
      <c r="J83" s="16"/>
      <c r="K83" s="4">
        <f>-SUM(J72:J77)</f>
        <v>-3669</v>
      </c>
      <c r="L83" s="15"/>
      <c r="M83" s="21"/>
      <c r="N83" s="4"/>
      <c r="O83" s="4"/>
      <c r="P83" s="4"/>
      <c r="Q83" s="4"/>
      <c r="R83" s="4"/>
    </row>
    <row r="84" spans="1:18" ht="15" customHeight="1" x14ac:dyDescent="0.25">
      <c r="A84" s="10">
        <v>20</v>
      </c>
      <c r="B84" s="4"/>
      <c r="C84" s="56"/>
      <c r="D84" s="4"/>
      <c r="E84" s="4"/>
      <c r="F84" s="4"/>
      <c r="G84" s="4"/>
      <c r="H84" s="4"/>
      <c r="I84" s="4"/>
      <c r="J84" s="16"/>
      <c r="K84" s="25">
        <f>SUM(K82:K83)</f>
        <v>140248</v>
      </c>
      <c r="L84" s="15"/>
      <c r="M84" s="21"/>
      <c r="N84" s="4"/>
      <c r="O84" s="4"/>
      <c r="P84" s="4"/>
      <c r="Q84" s="4"/>
      <c r="R84" s="4"/>
    </row>
    <row r="85" spans="1:18" ht="15" customHeight="1" x14ac:dyDescent="0.25">
      <c r="A85" s="10">
        <v>21</v>
      </c>
      <c r="B85" s="4"/>
      <c r="C85" s="56" t="s">
        <v>23</v>
      </c>
      <c r="D85" s="4"/>
      <c r="E85" s="4"/>
      <c r="F85" s="4"/>
      <c r="G85" s="4"/>
      <c r="H85" s="4"/>
      <c r="I85" s="20"/>
      <c r="J85" s="26"/>
      <c r="K85" s="4">
        <f>ROUND(+K84*0.35,0)</f>
        <v>49087</v>
      </c>
      <c r="L85" s="15"/>
      <c r="M85" s="21"/>
      <c r="N85" s="4"/>
      <c r="O85" s="4"/>
      <c r="P85" s="4"/>
      <c r="Q85" s="4"/>
      <c r="R85" s="4"/>
    </row>
    <row r="86" spans="1:18" ht="15" customHeight="1" x14ac:dyDescent="0.25">
      <c r="A86" s="10"/>
      <c r="B86" s="4"/>
      <c r="C86" s="4"/>
      <c r="D86" s="4"/>
      <c r="E86" s="4"/>
      <c r="F86" s="4"/>
      <c r="G86" s="4"/>
      <c r="H86" s="4"/>
      <c r="I86" s="23"/>
      <c r="J86" s="16"/>
      <c r="K86" s="4"/>
      <c r="L86" s="15"/>
      <c r="M86" s="21"/>
      <c r="N86" s="16"/>
      <c r="O86" s="16"/>
      <c r="P86" s="4"/>
      <c r="Q86" s="4"/>
      <c r="R86" s="4"/>
    </row>
    <row r="87" spans="1:18" ht="15" customHeight="1" x14ac:dyDescent="0.25">
      <c r="A87" s="10"/>
      <c r="B87" s="4"/>
      <c r="C87" s="4"/>
      <c r="D87" s="4"/>
      <c r="E87" s="4"/>
      <c r="F87" s="4"/>
      <c r="G87" s="4"/>
      <c r="H87" s="4"/>
      <c r="I87" s="23"/>
      <c r="J87" s="16"/>
      <c r="K87" s="4"/>
      <c r="L87" s="15"/>
      <c r="M87" s="21"/>
      <c r="N87" s="16"/>
      <c r="O87" s="16"/>
      <c r="P87" s="4"/>
      <c r="Q87" s="4"/>
      <c r="R87" s="4"/>
    </row>
    <row r="88" spans="1:18" ht="15" customHeight="1" x14ac:dyDescent="0.25">
      <c r="A88" s="10"/>
      <c r="B88" s="4"/>
      <c r="C88" s="4"/>
      <c r="D88" s="4"/>
      <c r="E88" s="4"/>
      <c r="F88" s="4"/>
      <c r="G88" s="4"/>
      <c r="H88" s="4"/>
      <c r="I88" s="23"/>
      <c r="J88" s="16"/>
      <c r="K88" s="4"/>
      <c r="L88" s="15"/>
      <c r="M88" s="21"/>
      <c r="N88" s="16"/>
      <c r="O88" s="16"/>
      <c r="P88" s="4"/>
      <c r="Q88" s="4"/>
      <c r="R88" s="4"/>
    </row>
    <row r="89" spans="1:18" ht="18.75" customHeight="1" x14ac:dyDescent="0.25">
      <c r="A89" s="10">
        <v>22</v>
      </c>
      <c r="B89" s="4"/>
      <c r="C89" s="72" t="s">
        <v>98</v>
      </c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4"/>
    </row>
    <row r="90" spans="1:18" ht="15" customHeight="1" x14ac:dyDescent="0.25">
      <c r="A90" s="10">
        <v>23</v>
      </c>
      <c r="B90" s="4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4"/>
    </row>
    <row r="91" spans="1:18" ht="10.5" customHeight="1" x14ac:dyDescent="0.25">
      <c r="A91" s="10"/>
      <c r="B91" s="4"/>
      <c r="C91" s="4"/>
      <c r="D91" s="4"/>
      <c r="E91" s="4"/>
      <c r="F91" s="4"/>
      <c r="G91" s="4"/>
      <c r="H91" s="4"/>
      <c r="I91" s="23"/>
      <c r="J91" s="16"/>
      <c r="K91" s="4"/>
      <c r="L91" s="15"/>
      <c r="M91" s="21"/>
      <c r="N91" s="16"/>
      <c r="O91" s="16"/>
      <c r="P91" s="4"/>
      <c r="Q91" s="4"/>
      <c r="R91" s="4"/>
    </row>
    <row r="92" spans="1:18" ht="15" customHeight="1" x14ac:dyDescent="0.25">
      <c r="A92" s="57"/>
      <c r="B92" s="4"/>
      <c r="C92" s="4"/>
      <c r="D92" s="4"/>
      <c r="E92" s="4"/>
      <c r="F92" s="4"/>
      <c r="G92" s="4"/>
      <c r="H92" s="4"/>
      <c r="I92" s="23"/>
      <c r="J92" s="16"/>
      <c r="K92" s="4"/>
      <c r="L92" s="15"/>
      <c r="M92" s="21"/>
      <c r="N92" s="16"/>
      <c r="O92" s="16"/>
      <c r="P92" s="4"/>
      <c r="Q92" s="4"/>
      <c r="R92" s="4"/>
    </row>
    <row r="93" spans="1:18" ht="12" customHeight="1" x14ac:dyDescent="0.25">
      <c r="A93" s="57"/>
      <c r="B93" s="4"/>
      <c r="C93" s="4"/>
      <c r="D93" s="4"/>
      <c r="E93" s="4"/>
      <c r="F93" s="4"/>
      <c r="G93" s="4"/>
      <c r="H93" s="4"/>
      <c r="I93" s="23"/>
      <c r="J93" s="16"/>
      <c r="K93" s="4"/>
      <c r="L93" s="15"/>
      <c r="M93" s="21"/>
      <c r="N93" s="16"/>
      <c r="O93" s="16"/>
      <c r="P93" s="4"/>
      <c r="Q93" s="4"/>
      <c r="R93" s="4"/>
    </row>
    <row r="94" spans="1:18" ht="15" customHeight="1" x14ac:dyDescent="0.25">
      <c r="A94" s="57"/>
      <c r="B94" s="4"/>
      <c r="C94" s="4"/>
      <c r="D94" s="4"/>
      <c r="E94" s="4"/>
      <c r="F94" s="4"/>
      <c r="G94" s="4"/>
      <c r="H94" s="4"/>
      <c r="I94" s="23"/>
      <c r="J94" s="16"/>
      <c r="K94" s="4"/>
      <c r="L94" s="15"/>
      <c r="M94" s="21"/>
      <c r="N94" s="16"/>
      <c r="O94" s="16"/>
      <c r="P94" s="4"/>
      <c r="Q94" s="4"/>
      <c r="R94" s="4"/>
    </row>
    <row r="95" spans="1:18" ht="15" customHeight="1" x14ac:dyDescent="0.25">
      <c r="A95" s="57"/>
      <c r="B95" s="4"/>
      <c r="C95" s="4"/>
      <c r="D95" s="4"/>
      <c r="E95" s="4"/>
      <c r="F95" s="4"/>
      <c r="G95" s="4"/>
      <c r="H95" s="4"/>
      <c r="I95" s="23"/>
      <c r="J95" s="16"/>
      <c r="K95" s="4"/>
      <c r="L95" s="15"/>
      <c r="M95" s="21"/>
      <c r="N95" s="16"/>
      <c r="O95" s="16"/>
      <c r="P95" s="4"/>
      <c r="Q95" s="4"/>
      <c r="R95" s="4"/>
    </row>
    <row r="96" spans="1:18" ht="15" customHeight="1" x14ac:dyDescent="0.25">
      <c r="A96" s="57"/>
      <c r="B96" s="4"/>
      <c r="C96" s="4"/>
      <c r="D96" s="4"/>
      <c r="E96" s="4"/>
      <c r="F96" s="4"/>
      <c r="G96" s="4"/>
      <c r="H96" s="4"/>
      <c r="I96" s="23"/>
      <c r="J96" s="16"/>
      <c r="K96" s="4"/>
      <c r="L96" s="15"/>
      <c r="M96" s="21"/>
      <c r="N96" s="16"/>
      <c r="O96" s="16"/>
      <c r="P96" s="4"/>
      <c r="Q96" s="4"/>
      <c r="R96" s="4"/>
    </row>
    <row r="97" spans="1:25" ht="15" customHeight="1" x14ac:dyDescent="0.25">
      <c r="A97" s="32"/>
      <c r="B97" s="31"/>
      <c r="C97" s="31"/>
      <c r="D97" s="31"/>
      <c r="E97" s="31"/>
      <c r="F97" s="31"/>
      <c r="G97" s="31"/>
      <c r="H97" s="31"/>
      <c r="I97" s="34"/>
      <c r="J97" s="35"/>
      <c r="K97" s="31"/>
      <c r="L97" s="33"/>
      <c r="M97" s="36"/>
      <c r="N97" s="35"/>
      <c r="O97" s="35"/>
      <c r="P97" s="31"/>
      <c r="Q97" s="31"/>
      <c r="R97" s="31"/>
    </row>
    <row r="98" spans="1:25" ht="15" customHeight="1" x14ac:dyDescent="0.25">
      <c r="A98" s="57" t="s">
        <v>83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15"/>
      <c r="M98" s="4"/>
      <c r="N98" s="4"/>
      <c r="O98" s="4"/>
      <c r="P98" s="4"/>
      <c r="Q98" s="4" t="s">
        <v>74</v>
      </c>
      <c r="R98" s="4"/>
      <c r="S98" s="19"/>
      <c r="T98" s="19"/>
    </row>
    <row r="99" spans="1:25" ht="15" customHeight="1" x14ac:dyDescent="0.25">
      <c r="A99" s="32" t="s">
        <v>6</v>
      </c>
      <c r="B99" s="31"/>
      <c r="C99" s="58"/>
      <c r="D99" s="31"/>
      <c r="E99" s="31"/>
      <c r="F99" s="31"/>
      <c r="G99" s="31"/>
      <c r="H99" s="31"/>
      <c r="I99" s="58" t="s">
        <v>85</v>
      </c>
      <c r="J99" s="31"/>
      <c r="K99" s="31"/>
      <c r="L99" s="33"/>
      <c r="M99" s="31"/>
      <c r="N99" s="31"/>
      <c r="O99" s="31"/>
      <c r="P99" s="31"/>
      <c r="Q99" s="32" t="s">
        <v>79</v>
      </c>
      <c r="R99" s="31"/>
    </row>
    <row r="100" spans="1:25" ht="15" customHeight="1" x14ac:dyDescent="0.25">
      <c r="A100" s="68" t="s">
        <v>1</v>
      </c>
      <c r="B100" s="69"/>
      <c r="C100" s="69"/>
      <c r="D100" s="69"/>
      <c r="E100" s="69"/>
      <c r="F100" s="69"/>
      <c r="G100" s="69"/>
      <c r="H100" s="68" t="s">
        <v>7</v>
      </c>
      <c r="I100" s="69"/>
      <c r="J100" s="69"/>
      <c r="K100" s="69"/>
      <c r="L100" s="69"/>
      <c r="M100" s="69"/>
      <c r="O100" s="59" t="s">
        <v>2</v>
      </c>
      <c r="P100" s="59"/>
    </row>
    <row r="101" spans="1:25" ht="15" customHeight="1" x14ac:dyDescent="0.25">
      <c r="H101" s="70" t="s">
        <v>8</v>
      </c>
      <c r="I101" s="71"/>
      <c r="J101" s="71"/>
      <c r="K101" s="71"/>
      <c r="L101" s="71"/>
      <c r="M101" s="71"/>
      <c r="O101" s="60" t="s">
        <v>75</v>
      </c>
      <c r="P101" s="61" t="s">
        <v>88</v>
      </c>
      <c r="Q101" s="4"/>
      <c r="R101" s="4"/>
    </row>
    <row r="102" spans="1:25" ht="15" customHeight="1" x14ac:dyDescent="0.25">
      <c r="A102" s="70" t="s">
        <v>3</v>
      </c>
      <c r="B102" s="71"/>
      <c r="C102" s="71"/>
      <c r="D102" s="71"/>
      <c r="E102" s="71"/>
      <c r="F102" s="71"/>
      <c r="G102" s="71"/>
      <c r="H102" s="70"/>
      <c r="I102" s="71"/>
      <c r="J102" s="71"/>
      <c r="K102" s="71"/>
      <c r="L102" s="71"/>
      <c r="M102" s="71"/>
      <c r="O102" s="49"/>
      <c r="P102" s="59" t="s">
        <v>89</v>
      </c>
    </row>
    <row r="103" spans="1:25" ht="15" customHeight="1" x14ac:dyDescent="0.25">
      <c r="G103" s="62" t="s">
        <v>0</v>
      </c>
      <c r="H103" s="62"/>
      <c r="O103" s="63"/>
      <c r="P103" s="62" t="s">
        <v>90</v>
      </c>
    </row>
    <row r="104" spans="1:25" ht="15" customHeight="1" x14ac:dyDescent="0.25">
      <c r="A104" s="65" t="s">
        <v>87</v>
      </c>
      <c r="B104" s="66"/>
      <c r="C104" s="66"/>
      <c r="D104" s="66"/>
      <c r="E104" s="66"/>
      <c r="F104" s="66"/>
      <c r="J104" s="5" t="s">
        <v>93</v>
      </c>
      <c r="O104" s="59" t="s">
        <v>91</v>
      </c>
      <c r="P104" s="59"/>
    </row>
    <row r="105" spans="1:25" s="5" customFormat="1" ht="15" customHeight="1" x14ac:dyDescent="0.25">
      <c r="A105" s="29" t="s">
        <v>9</v>
      </c>
      <c r="C105" s="30"/>
      <c r="D105" s="30" t="s">
        <v>41</v>
      </c>
      <c r="E105" s="11"/>
      <c r="F105" s="11"/>
      <c r="G105" s="7"/>
      <c r="H105" s="7"/>
      <c r="I105" s="7"/>
      <c r="J105" s="6" t="s">
        <v>42</v>
      </c>
      <c r="K105" s="6" t="s">
        <v>43</v>
      </c>
      <c r="L105" s="8" t="s">
        <v>44</v>
      </c>
      <c r="M105" s="9"/>
      <c r="N105" s="6" t="s">
        <v>45</v>
      </c>
      <c r="O105" s="6"/>
      <c r="P105" s="6" t="s">
        <v>46</v>
      </c>
      <c r="Q105" s="6" t="s">
        <v>76</v>
      </c>
      <c r="R105" s="7"/>
      <c r="S105" s="11"/>
      <c r="T105" s="11"/>
      <c r="U105" s="11"/>
      <c r="V105" s="11"/>
      <c r="W105" s="11"/>
      <c r="X105" s="11"/>
      <c r="Y105" s="11"/>
    </row>
    <row r="106" spans="1:25" s="5" customFormat="1" ht="15" customHeight="1" x14ac:dyDescent="0.25">
      <c r="A106" s="10" t="s">
        <v>4</v>
      </c>
      <c r="C106" s="11"/>
      <c r="D106" s="11"/>
      <c r="E106" s="11"/>
      <c r="F106" s="11"/>
      <c r="G106" s="11"/>
      <c r="H106" s="11"/>
      <c r="I106" s="11"/>
      <c r="J106" s="67" t="s">
        <v>39</v>
      </c>
      <c r="K106" s="67"/>
      <c r="L106" s="67"/>
      <c r="M106" s="48"/>
      <c r="N106" s="67" t="s">
        <v>40</v>
      </c>
      <c r="O106" s="67"/>
      <c r="P106" s="67"/>
      <c r="Q106" s="67"/>
      <c r="R106" s="11"/>
      <c r="S106" s="11"/>
      <c r="T106" s="11"/>
      <c r="U106" s="11"/>
      <c r="V106" s="11"/>
      <c r="W106" s="11"/>
      <c r="X106" s="11"/>
      <c r="Y106" s="11"/>
    </row>
    <row r="107" spans="1:25" s="5" customFormat="1" ht="15" customHeight="1" x14ac:dyDescent="0.25">
      <c r="A107" s="55" t="s">
        <v>5</v>
      </c>
      <c r="B107" s="12"/>
      <c r="C107" s="12"/>
      <c r="D107" s="12" t="s">
        <v>10</v>
      </c>
      <c r="E107" s="12"/>
      <c r="F107" s="12"/>
      <c r="G107" s="12"/>
      <c r="H107" s="12"/>
      <c r="I107" s="12"/>
      <c r="J107" s="55" t="s">
        <v>36</v>
      </c>
      <c r="K107" s="12" t="s">
        <v>37</v>
      </c>
      <c r="L107" s="13" t="s">
        <v>38</v>
      </c>
      <c r="M107" s="55"/>
      <c r="N107" s="55" t="s">
        <v>36</v>
      </c>
      <c r="O107" s="55"/>
      <c r="P107" s="12" t="s">
        <v>37</v>
      </c>
      <c r="Q107" s="12" t="s">
        <v>38</v>
      </c>
      <c r="R107" s="12"/>
      <c r="S107" s="11"/>
      <c r="T107" s="11"/>
      <c r="U107" s="11"/>
      <c r="V107" s="11"/>
      <c r="W107" s="11"/>
      <c r="X107" s="11"/>
      <c r="Y107" s="11"/>
    </row>
    <row r="108" spans="1:25" ht="15" customHeight="1" x14ac:dyDescent="0.25">
      <c r="A108" s="5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4"/>
      <c r="M108" s="3"/>
      <c r="N108" s="3"/>
      <c r="O108" s="3"/>
      <c r="P108" s="3"/>
      <c r="Q108" s="3"/>
      <c r="R108" s="3"/>
      <c r="S108" s="19"/>
      <c r="T108" s="19"/>
    </row>
    <row r="109" spans="1:25" ht="15" customHeight="1" x14ac:dyDescent="0.25">
      <c r="A109" s="10">
        <v>1</v>
      </c>
      <c r="B109" s="4"/>
      <c r="C109" s="56" t="s">
        <v>24</v>
      </c>
      <c r="D109" s="4"/>
      <c r="E109" s="4"/>
      <c r="F109" s="4"/>
      <c r="G109" s="4"/>
      <c r="H109" s="4"/>
      <c r="I109" s="4"/>
      <c r="J109" s="16"/>
      <c r="K109" s="4"/>
      <c r="L109" s="15"/>
      <c r="M109" s="21"/>
      <c r="N109" s="16"/>
      <c r="O109" s="16"/>
      <c r="P109" s="4"/>
      <c r="Q109" s="4"/>
      <c r="R109" s="4"/>
    </row>
    <row r="110" spans="1:25" ht="15" customHeight="1" x14ac:dyDescent="0.25">
      <c r="A110" s="10"/>
      <c r="B110" s="4"/>
      <c r="C110" s="56"/>
      <c r="D110" s="4"/>
      <c r="E110" s="4"/>
      <c r="F110" s="4"/>
      <c r="G110" s="4"/>
      <c r="H110" s="4"/>
      <c r="I110" s="4"/>
      <c r="J110" s="16"/>
      <c r="K110" s="4"/>
      <c r="L110" s="15"/>
      <c r="M110" s="21"/>
      <c r="N110" s="16"/>
      <c r="O110" s="16"/>
      <c r="P110" s="4"/>
      <c r="Q110" s="4"/>
      <c r="R110" s="4"/>
    </row>
    <row r="111" spans="1:25" ht="15" customHeight="1" x14ac:dyDescent="0.25">
      <c r="A111" s="10">
        <v>2</v>
      </c>
      <c r="B111" s="4"/>
      <c r="C111" s="56" t="s">
        <v>25</v>
      </c>
      <c r="D111" s="4"/>
      <c r="E111" s="4"/>
      <c r="F111" s="4"/>
      <c r="G111" s="4"/>
      <c r="H111" s="4"/>
      <c r="I111" s="4"/>
      <c r="J111" s="38"/>
      <c r="K111" s="4"/>
      <c r="L111" s="15"/>
      <c r="M111" s="21"/>
      <c r="N111" s="16"/>
      <c r="O111" s="16"/>
      <c r="P111" s="4"/>
      <c r="Q111" s="4"/>
      <c r="R111" s="4"/>
    </row>
    <row r="112" spans="1:25" ht="15" customHeight="1" x14ac:dyDescent="0.25">
      <c r="A112" s="10"/>
      <c r="B112" s="4"/>
      <c r="C112" s="4"/>
      <c r="D112" s="4"/>
      <c r="E112" s="4"/>
      <c r="F112" s="4"/>
      <c r="G112" s="4"/>
      <c r="H112" s="4"/>
      <c r="I112" s="4"/>
      <c r="J112" s="19"/>
      <c r="K112" s="4"/>
      <c r="L112" s="15"/>
      <c r="M112" s="4"/>
      <c r="N112" s="20"/>
      <c r="O112" s="20"/>
      <c r="P112" s="4"/>
      <c r="Q112" s="4"/>
      <c r="R112" s="4"/>
    </row>
    <row r="113" spans="1:20" ht="15" customHeight="1" x14ac:dyDescent="0.25">
      <c r="A113" s="10">
        <v>3</v>
      </c>
      <c r="B113" s="4"/>
      <c r="C113" s="56" t="s">
        <v>26</v>
      </c>
      <c r="D113" s="4"/>
      <c r="E113" s="4"/>
      <c r="F113" s="4"/>
      <c r="G113" s="4"/>
      <c r="H113" s="4"/>
      <c r="I113" s="4"/>
      <c r="J113" s="16"/>
      <c r="K113" s="4"/>
      <c r="L113" s="15"/>
      <c r="M113" s="4"/>
      <c r="N113" s="16"/>
      <c r="O113" s="16"/>
      <c r="P113" s="4"/>
      <c r="Q113" s="4"/>
      <c r="R113" s="4"/>
    </row>
    <row r="114" spans="1:20" ht="15" customHeight="1" x14ac:dyDescent="0.25">
      <c r="A114" s="10"/>
      <c r="B114" s="3"/>
      <c r="C114" s="4"/>
      <c r="D114" s="4"/>
      <c r="E114" s="4"/>
      <c r="F114" s="4"/>
      <c r="G114" s="4"/>
      <c r="H114" s="4"/>
      <c r="I114" s="4"/>
      <c r="J114" s="19"/>
      <c r="K114" s="4"/>
      <c r="L114" s="15"/>
      <c r="M114" s="4"/>
      <c r="N114" s="20"/>
      <c r="O114" s="20"/>
      <c r="P114" s="4"/>
      <c r="Q114" s="3"/>
      <c r="R114" s="3"/>
      <c r="S114" s="19"/>
      <c r="T114" s="19"/>
    </row>
    <row r="115" spans="1:20" ht="15" customHeight="1" x14ac:dyDescent="0.25">
      <c r="A115" s="10">
        <v>4</v>
      </c>
      <c r="C115" s="4" t="s">
        <v>27</v>
      </c>
      <c r="D115" s="4"/>
      <c r="E115" s="4"/>
      <c r="F115" s="4"/>
      <c r="G115" s="4"/>
      <c r="H115" s="4"/>
      <c r="I115" s="4"/>
      <c r="J115" s="4"/>
      <c r="K115" s="4"/>
      <c r="L115" s="15"/>
      <c r="M115" s="4"/>
      <c r="N115" s="4"/>
      <c r="O115" s="4"/>
      <c r="P115" s="4"/>
      <c r="Q115" s="4"/>
      <c r="R115" s="4"/>
    </row>
    <row r="116" spans="1:20" ht="15" customHeight="1" x14ac:dyDescent="0.25">
      <c r="A116" s="10">
        <v>5</v>
      </c>
      <c r="C116" s="56"/>
      <c r="D116" s="4" t="s">
        <v>64</v>
      </c>
      <c r="E116" s="4"/>
      <c r="F116" s="4"/>
      <c r="G116" s="4"/>
      <c r="H116" s="4"/>
      <c r="I116" s="4"/>
      <c r="J116" s="16"/>
      <c r="K116" s="4">
        <v>0</v>
      </c>
      <c r="L116" s="15"/>
      <c r="M116" s="21"/>
      <c r="N116" s="16"/>
      <c r="O116" s="16"/>
      <c r="P116" s="4">
        <v>0</v>
      </c>
      <c r="Q116" s="4"/>
      <c r="R116" s="4"/>
    </row>
    <row r="117" spans="1:20" ht="15" customHeight="1" x14ac:dyDescent="0.25">
      <c r="A117" s="10">
        <v>6</v>
      </c>
      <c r="C117" s="56"/>
      <c r="D117" s="4" t="s">
        <v>61</v>
      </c>
      <c r="E117" s="4"/>
      <c r="F117" s="4"/>
      <c r="G117" s="4"/>
      <c r="H117" s="4"/>
      <c r="I117" s="4"/>
      <c r="J117" s="16"/>
      <c r="K117" s="4">
        <v>0</v>
      </c>
      <c r="L117" s="15"/>
      <c r="M117" s="21"/>
      <c r="N117" s="16"/>
      <c r="O117" s="16"/>
      <c r="P117" s="16">
        <v>0</v>
      </c>
      <c r="Q117" s="4"/>
      <c r="R117" s="4"/>
    </row>
    <row r="118" spans="1:20" ht="15" customHeight="1" x14ac:dyDescent="0.25">
      <c r="A118" s="10">
        <v>7</v>
      </c>
      <c r="C118" s="56"/>
      <c r="D118" s="4" t="s">
        <v>70</v>
      </c>
      <c r="E118" s="4"/>
      <c r="F118" s="4"/>
      <c r="G118" s="4"/>
      <c r="H118" s="4"/>
      <c r="I118" s="4"/>
      <c r="J118" s="16"/>
      <c r="K118" s="4">
        <v>0</v>
      </c>
      <c r="L118" s="15"/>
      <c r="M118" s="21"/>
      <c r="N118" s="16"/>
      <c r="O118" s="16"/>
      <c r="P118" s="16">
        <v>0</v>
      </c>
      <c r="Q118" s="4"/>
      <c r="R118" s="4"/>
    </row>
    <row r="119" spans="1:20" ht="15" customHeight="1" x14ac:dyDescent="0.25">
      <c r="A119" s="10">
        <v>8</v>
      </c>
      <c r="C119" s="1" t="s">
        <v>28</v>
      </c>
      <c r="K119" s="18">
        <f>SUM(K116:K118)</f>
        <v>0</v>
      </c>
      <c r="L119" s="15"/>
      <c r="M119" s="4"/>
      <c r="N119" s="4"/>
      <c r="O119" s="4"/>
      <c r="P119" s="24">
        <f>SUM(P116:P118)</f>
        <v>0</v>
      </c>
      <c r="Q119" s="4"/>
      <c r="R119" s="4"/>
    </row>
    <row r="120" spans="1:20" ht="15" customHeight="1" x14ac:dyDescent="0.25">
      <c r="A120" s="10"/>
      <c r="Q120" s="4"/>
      <c r="R120" s="4"/>
    </row>
    <row r="121" spans="1:20" ht="15" customHeight="1" x14ac:dyDescent="0.25">
      <c r="A121" s="10">
        <v>9</v>
      </c>
      <c r="C121" s="1" t="s">
        <v>29</v>
      </c>
      <c r="K121" s="25">
        <f>SUM(K119,K85)</f>
        <v>49087</v>
      </c>
      <c r="P121" s="25">
        <f>SUM(P119,P82)</f>
        <v>10357</v>
      </c>
      <c r="Q121" s="4"/>
      <c r="R121" s="4"/>
    </row>
    <row r="122" spans="1:20" ht="15" customHeight="1" x14ac:dyDescent="0.25">
      <c r="A122" s="10"/>
      <c r="K122" s="4"/>
      <c r="P122" s="4"/>
      <c r="Q122" s="4"/>
      <c r="R122" s="4"/>
    </row>
    <row r="123" spans="1:20" ht="15" customHeight="1" x14ac:dyDescent="0.25">
      <c r="A123" s="10">
        <v>10</v>
      </c>
      <c r="C123" s="1" t="s">
        <v>30</v>
      </c>
      <c r="J123" s="4">
        <v>0</v>
      </c>
      <c r="K123" s="4">
        <v>-394</v>
      </c>
      <c r="Q123" s="4"/>
      <c r="R123" s="4"/>
    </row>
    <row r="124" spans="1:20" ht="15" customHeight="1" x14ac:dyDescent="0.25">
      <c r="A124" s="10"/>
      <c r="Q124" s="4"/>
      <c r="R124" s="4"/>
    </row>
    <row r="125" spans="1:20" ht="15" customHeight="1" x14ac:dyDescent="0.25">
      <c r="A125" s="10">
        <v>11</v>
      </c>
      <c r="C125" s="1" t="s">
        <v>31</v>
      </c>
      <c r="Q125" s="4"/>
      <c r="R125" s="4"/>
    </row>
    <row r="126" spans="1:20" ht="15" customHeight="1" x14ac:dyDescent="0.25">
      <c r="A126" s="10">
        <v>12</v>
      </c>
      <c r="J126" s="5" t="s">
        <v>37</v>
      </c>
      <c r="K126" s="5" t="s">
        <v>36</v>
      </c>
      <c r="L126" s="27" t="s">
        <v>38</v>
      </c>
      <c r="Q126" s="4"/>
      <c r="R126" s="4"/>
    </row>
    <row r="127" spans="1:20" ht="15" customHeight="1" x14ac:dyDescent="0.25">
      <c r="A127" s="10">
        <v>13</v>
      </c>
      <c r="C127" s="1" t="s">
        <v>32</v>
      </c>
      <c r="J127" s="50">
        <f>SUM(K121)</f>
        <v>49087</v>
      </c>
      <c r="K127" s="50">
        <f>SUM(J80)</f>
        <v>3669</v>
      </c>
      <c r="L127" s="50">
        <f>SUM(J127:K127)</f>
        <v>52756</v>
      </c>
      <c r="Q127" s="4"/>
      <c r="R127" s="4"/>
    </row>
    <row r="128" spans="1:20" ht="15" customHeight="1" x14ac:dyDescent="0.25">
      <c r="A128" s="10">
        <v>14</v>
      </c>
      <c r="C128" s="1" t="s">
        <v>33</v>
      </c>
      <c r="J128" s="50">
        <f>SUM(P121)</f>
        <v>10357</v>
      </c>
      <c r="K128" s="50">
        <f>SUM(N80)</f>
        <v>6656</v>
      </c>
      <c r="L128" s="50">
        <f>SUM(J128:K128)</f>
        <v>17013</v>
      </c>
      <c r="Q128" s="4"/>
      <c r="R128" s="4"/>
    </row>
    <row r="129" spans="1:18" ht="15" customHeight="1" x14ac:dyDescent="0.25">
      <c r="A129" s="10">
        <v>15</v>
      </c>
      <c r="C129" s="1" t="s">
        <v>34</v>
      </c>
      <c r="J129" s="51">
        <f>+K123</f>
        <v>-394</v>
      </c>
      <c r="K129" s="51">
        <f>+J123</f>
        <v>0</v>
      </c>
      <c r="L129" s="50">
        <f>SUM(J129:K129)</f>
        <v>-394</v>
      </c>
      <c r="Q129" s="4"/>
      <c r="R129" s="4"/>
    </row>
    <row r="130" spans="1:18" ht="15" customHeight="1" x14ac:dyDescent="0.25">
      <c r="A130" s="10">
        <v>16</v>
      </c>
      <c r="C130" s="1" t="s">
        <v>35</v>
      </c>
      <c r="J130" s="52">
        <f>SUM(J127:J129)</f>
        <v>59050</v>
      </c>
      <c r="K130" s="52">
        <f>SUM(K127:K129)</f>
        <v>10325</v>
      </c>
      <c r="L130" s="52">
        <f>SUM(L127:L129)</f>
        <v>69375</v>
      </c>
      <c r="Q130" s="4"/>
      <c r="R130" s="4"/>
    </row>
    <row r="131" spans="1:18" ht="15" customHeight="1" x14ac:dyDescent="0.25">
      <c r="A131" s="10"/>
      <c r="Q131" s="4"/>
      <c r="R131" s="4"/>
    </row>
    <row r="132" spans="1:18" ht="15" customHeight="1" x14ac:dyDescent="0.25">
      <c r="A132" s="10"/>
      <c r="Q132" s="4"/>
      <c r="R132" s="4"/>
    </row>
    <row r="133" spans="1:18" ht="15" customHeight="1" x14ac:dyDescent="0.25">
      <c r="A133" s="10"/>
      <c r="N133" s="4"/>
      <c r="O133" s="4"/>
      <c r="P133" s="16"/>
      <c r="Q133" s="4"/>
      <c r="R133" s="4"/>
    </row>
    <row r="134" spans="1:18" ht="15" customHeight="1" x14ac:dyDescent="0.25">
      <c r="A134" s="57"/>
      <c r="N134" s="4"/>
      <c r="O134" s="4"/>
      <c r="P134" s="16"/>
      <c r="Q134" s="4"/>
      <c r="R134" s="4"/>
    </row>
    <row r="135" spans="1:18" ht="9.75" customHeight="1" x14ac:dyDescent="0.25">
      <c r="A135" s="57"/>
      <c r="N135" s="4"/>
      <c r="O135" s="4"/>
      <c r="P135" s="16"/>
      <c r="Q135" s="4"/>
      <c r="R135" s="4"/>
    </row>
    <row r="136" spans="1:18" ht="15" customHeight="1" x14ac:dyDescent="0.25">
      <c r="A136" s="57"/>
      <c r="N136" s="4"/>
      <c r="O136" s="4"/>
      <c r="P136" s="16"/>
      <c r="Q136" s="4"/>
      <c r="R136" s="4"/>
    </row>
    <row r="137" spans="1:18" ht="15" customHeight="1" x14ac:dyDescent="0.25">
      <c r="A137" s="57"/>
      <c r="N137" s="4"/>
      <c r="O137" s="4"/>
      <c r="P137" s="16"/>
      <c r="Q137" s="4"/>
      <c r="R137" s="4"/>
    </row>
    <row r="138" spans="1:18" ht="15" customHeight="1" x14ac:dyDescent="0.25">
      <c r="A138" s="57"/>
      <c r="N138" s="4"/>
      <c r="O138" s="4"/>
      <c r="P138" s="16"/>
      <c r="Q138" s="4"/>
      <c r="R138" s="4"/>
    </row>
    <row r="139" spans="1:18" ht="15" customHeight="1" x14ac:dyDescent="0.25">
      <c r="A139" s="57"/>
      <c r="N139" s="4"/>
      <c r="O139" s="4"/>
      <c r="P139" s="16"/>
      <c r="Q139" s="4"/>
      <c r="R139" s="4"/>
    </row>
    <row r="140" spans="1:18" ht="15" customHeight="1" x14ac:dyDescent="0.25">
      <c r="A140" s="57"/>
      <c r="N140" s="4"/>
      <c r="O140" s="4"/>
      <c r="P140" s="16"/>
      <c r="Q140" s="4"/>
      <c r="R140" s="4"/>
    </row>
    <row r="141" spans="1:18" ht="15" customHeight="1" x14ac:dyDescent="0.25">
      <c r="A141" s="57"/>
      <c r="N141" s="4"/>
      <c r="O141" s="4"/>
      <c r="P141" s="16"/>
      <c r="Q141" s="4"/>
      <c r="R141" s="4"/>
    </row>
    <row r="142" spans="1:18" ht="15" customHeight="1" x14ac:dyDescent="0.25">
      <c r="A142" s="57"/>
      <c r="N142" s="4"/>
      <c r="O142" s="4"/>
      <c r="P142" s="16"/>
      <c r="Q142" s="4"/>
      <c r="R142" s="4"/>
    </row>
    <row r="143" spans="1:18" ht="15" customHeight="1" x14ac:dyDescent="0.25">
      <c r="A143" s="57"/>
      <c r="N143" s="4"/>
      <c r="O143" s="4"/>
      <c r="P143" s="16"/>
      <c r="Q143" s="4"/>
      <c r="R143" s="4"/>
    </row>
    <row r="144" spans="1:18" ht="15" customHeight="1" x14ac:dyDescent="0.25">
      <c r="A144" s="57"/>
      <c r="K144" s="4"/>
      <c r="L144" s="15"/>
      <c r="M144" s="4"/>
      <c r="N144" s="4"/>
      <c r="O144" s="4"/>
      <c r="P144" s="16"/>
      <c r="Q144" s="4"/>
      <c r="R144" s="4"/>
    </row>
    <row r="145" spans="1:39" ht="15" customHeight="1" x14ac:dyDescent="0.25">
      <c r="A145" s="57"/>
      <c r="K145" s="4"/>
      <c r="L145" s="15"/>
      <c r="M145" s="4"/>
      <c r="N145" s="4"/>
      <c r="O145" s="4"/>
      <c r="P145" s="16"/>
      <c r="Q145" s="4"/>
      <c r="R145" s="4"/>
    </row>
    <row r="146" spans="1:39" ht="15" customHeight="1" x14ac:dyDescent="0.25">
      <c r="A146" s="32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3"/>
      <c r="M146" s="31"/>
      <c r="N146" s="31"/>
      <c r="O146" s="31"/>
      <c r="P146" s="35"/>
      <c r="Q146" s="31"/>
      <c r="R146" s="31"/>
    </row>
    <row r="147" spans="1:39" ht="15" customHeight="1" x14ac:dyDescent="0.25">
      <c r="A147" s="57" t="s">
        <v>83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5"/>
      <c r="M147" s="4"/>
      <c r="N147" s="4"/>
      <c r="O147" s="4"/>
      <c r="P147" s="4"/>
      <c r="Q147" s="4" t="s">
        <v>74</v>
      </c>
      <c r="R147" s="3"/>
      <c r="S147" s="19"/>
      <c r="T147" s="19"/>
    </row>
    <row r="148" spans="1:39" ht="15" customHeight="1" x14ac:dyDescent="0.25">
      <c r="A148" s="57" t="s">
        <v>6</v>
      </c>
      <c r="C148" s="62"/>
      <c r="I148" s="62" t="s">
        <v>85</v>
      </c>
      <c r="N148" s="31"/>
      <c r="O148" s="31"/>
      <c r="P148" s="32"/>
      <c r="Q148" s="32" t="s">
        <v>82</v>
      </c>
      <c r="R148" s="31"/>
    </row>
    <row r="149" spans="1:39" ht="15" customHeight="1" x14ac:dyDescent="0.25">
      <c r="A149" s="73" t="s">
        <v>1</v>
      </c>
      <c r="B149" s="74"/>
      <c r="C149" s="74"/>
      <c r="D149" s="74"/>
      <c r="E149" s="74"/>
      <c r="F149" s="74"/>
      <c r="G149" s="74"/>
      <c r="H149" s="73" t="s">
        <v>7</v>
      </c>
      <c r="I149" s="74"/>
      <c r="J149" s="74"/>
      <c r="K149" s="74"/>
      <c r="L149" s="74"/>
      <c r="M149" s="74"/>
      <c r="O149" s="59" t="s">
        <v>2</v>
      </c>
      <c r="P149" s="59"/>
    </row>
    <row r="150" spans="1:39" ht="15" customHeight="1" x14ac:dyDescent="0.25">
      <c r="H150" s="70" t="s">
        <v>8</v>
      </c>
      <c r="I150" s="71"/>
      <c r="J150" s="71"/>
      <c r="K150" s="71"/>
      <c r="L150" s="71"/>
      <c r="M150" s="71"/>
      <c r="O150" s="60"/>
      <c r="P150" s="61" t="s">
        <v>88</v>
      </c>
      <c r="Q150" s="4"/>
      <c r="R150" s="4"/>
    </row>
    <row r="151" spans="1:39" ht="15" customHeight="1" x14ac:dyDescent="0.25">
      <c r="A151" s="70" t="s">
        <v>3</v>
      </c>
      <c r="B151" s="71"/>
      <c r="C151" s="71"/>
      <c r="D151" s="71"/>
      <c r="E151" s="71"/>
      <c r="F151" s="71"/>
      <c r="G151" s="71"/>
      <c r="H151" s="70"/>
      <c r="I151" s="71"/>
      <c r="J151" s="71"/>
      <c r="K151" s="71"/>
      <c r="L151" s="71"/>
      <c r="M151" s="71"/>
      <c r="O151" s="49"/>
      <c r="P151" s="59" t="s">
        <v>89</v>
      </c>
    </row>
    <row r="152" spans="1:39" ht="15" customHeight="1" x14ac:dyDescent="0.25">
      <c r="G152" s="62" t="s">
        <v>0</v>
      </c>
      <c r="H152" s="62"/>
      <c r="O152" s="64" t="s">
        <v>75</v>
      </c>
      <c r="P152" s="62" t="s">
        <v>90</v>
      </c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ht="15" customHeight="1" x14ac:dyDescent="0.25">
      <c r="A153" s="65" t="s">
        <v>87</v>
      </c>
      <c r="B153" s="66"/>
      <c r="C153" s="66"/>
      <c r="D153" s="66"/>
      <c r="E153" s="66"/>
      <c r="F153" s="66"/>
      <c r="J153" s="5" t="s">
        <v>93</v>
      </c>
      <c r="O153" s="59" t="s">
        <v>91</v>
      </c>
      <c r="P153" s="59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ht="15" customHeight="1" x14ac:dyDescent="0.25">
      <c r="A154" s="29" t="s">
        <v>9</v>
      </c>
      <c r="B154" s="5"/>
      <c r="C154" s="30"/>
      <c r="D154" s="30" t="s">
        <v>41</v>
      </c>
      <c r="E154" s="11"/>
      <c r="F154" s="11"/>
      <c r="G154" s="7"/>
      <c r="H154" s="7"/>
      <c r="I154" s="7"/>
      <c r="J154" s="6" t="s">
        <v>42</v>
      </c>
      <c r="K154" s="6" t="s">
        <v>43</v>
      </c>
      <c r="L154" s="8" t="s">
        <v>44</v>
      </c>
      <c r="M154" s="9"/>
      <c r="N154" s="6" t="s">
        <v>45</v>
      </c>
      <c r="O154" s="6"/>
      <c r="P154" s="6" t="s">
        <v>46</v>
      </c>
      <c r="Q154" s="6" t="s">
        <v>76</v>
      </c>
      <c r="R154" s="7"/>
      <c r="S154" s="11"/>
      <c r="T154" s="11"/>
      <c r="U154" s="11"/>
      <c r="V154" s="11"/>
      <c r="X154" s="11"/>
      <c r="Y154" s="11"/>
      <c r="Z154" s="11"/>
      <c r="AA154" s="4"/>
      <c r="AB154" s="11"/>
      <c r="AC154" s="11"/>
      <c r="AD154" s="11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ht="15" customHeight="1" x14ac:dyDescent="0.25">
      <c r="A155" s="10" t="s">
        <v>4</v>
      </c>
      <c r="B155" s="5"/>
      <c r="C155" s="11"/>
      <c r="D155" s="11"/>
      <c r="E155" s="11"/>
      <c r="F155" s="11"/>
      <c r="G155" s="11"/>
      <c r="H155" s="11"/>
      <c r="I155" s="11"/>
      <c r="J155" s="67" t="s">
        <v>39</v>
      </c>
      <c r="K155" s="67"/>
      <c r="L155" s="67"/>
      <c r="M155" s="48"/>
      <c r="N155" s="67" t="s">
        <v>40</v>
      </c>
      <c r="O155" s="67"/>
      <c r="P155" s="67"/>
      <c r="Q155" s="67"/>
      <c r="R155" s="11"/>
      <c r="S155" s="15"/>
      <c r="T155" s="15"/>
      <c r="U155" s="11"/>
      <c r="V155" s="15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ht="15" customHeight="1" x14ac:dyDescent="0.25">
      <c r="A156" s="55" t="s">
        <v>5</v>
      </c>
      <c r="B156" s="12"/>
      <c r="C156" s="12"/>
      <c r="D156" s="12" t="s">
        <v>10</v>
      </c>
      <c r="E156" s="12"/>
      <c r="F156" s="12"/>
      <c r="G156" s="12"/>
      <c r="H156" s="12"/>
      <c r="I156" s="12"/>
      <c r="J156" s="55" t="s">
        <v>36</v>
      </c>
      <c r="K156" s="12" t="s">
        <v>37</v>
      </c>
      <c r="L156" s="13" t="s">
        <v>38</v>
      </c>
      <c r="M156" s="55"/>
      <c r="N156" s="55" t="s">
        <v>36</v>
      </c>
      <c r="O156" s="31"/>
      <c r="P156" s="12" t="s">
        <v>37</v>
      </c>
      <c r="Q156" s="12" t="s">
        <v>38</v>
      </c>
      <c r="R156" s="12"/>
      <c r="S156" s="15"/>
      <c r="T156" s="15"/>
      <c r="U156" s="11"/>
      <c r="V156" s="15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ht="1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14"/>
      <c r="M157" s="3"/>
      <c r="N157" s="3"/>
      <c r="P157" s="3"/>
      <c r="Q157" s="3"/>
      <c r="R157" s="3"/>
      <c r="S157" s="15"/>
      <c r="T157" s="15"/>
      <c r="U157" s="40"/>
      <c r="V157" s="15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ht="15" customHeight="1" x14ac:dyDescent="0.25">
      <c r="A158" s="10">
        <v>1</v>
      </c>
      <c r="B158" s="4"/>
      <c r="C158" s="56" t="s">
        <v>66</v>
      </c>
      <c r="D158" s="4"/>
      <c r="E158" s="4"/>
      <c r="F158" s="4"/>
      <c r="G158" s="4"/>
      <c r="H158" s="4"/>
      <c r="I158" s="4"/>
      <c r="J158" s="37">
        <f>+K158</f>
        <v>199507</v>
      </c>
      <c r="K158" s="37">
        <v>199507</v>
      </c>
      <c r="L158" s="15"/>
      <c r="M158" s="4"/>
      <c r="N158" s="4"/>
      <c r="P158" s="4"/>
      <c r="Q158" s="4"/>
      <c r="R158" s="4"/>
      <c r="S158" s="15"/>
      <c r="T158" s="15"/>
      <c r="U158" s="40"/>
      <c r="V158" s="15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ht="15" customHeight="1" x14ac:dyDescent="0.25">
      <c r="A159" s="10">
        <v>2</v>
      </c>
      <c r="B159" s="4"/>
      <c r="C159" s="56" t="s">
        <v>11</v>
      </c>
      <c r="D159" s="4"/>
      <c r="E159" s="4"/>
      <c r="F159" s="4"/>
      <c r="G159" s="4"/>
      <c r="H159" s="4"/>
      <c r="I159" s="4"/>
      <c r="J159" s="38">
        <f>+K159</f>
        <v>90175</v>
      </c>
      <c r="K159" s="38">
        <v>90175</v>
      </c>
      <c r="L159" s="15"/>
      <c r="M159" s="4"/>
      <c r="N159" s="4"/>
      <c r="P159" s="4"/>
      <c r="Q159" s="4"/>
      <c r="R159" s="4"/>
      <c r="S159" s="15"/>
      <c r="T159" s="15"/>
      <c r="U159" s="40"/>
      <c r="V159" s="15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ht="15" customHeight="1" x14ac:dyDescent="0.25">
      <c r="A160" s="10">
        <v>3</v>
      </c>
      <c r="B160" s="4"/>
      <c r="C160" s="4" t="s">
        <v>67</v>
      </c>
      <c r="D160" s="4"/>
      <c r="E160" s="4"/>
      <c r="F160" s="4"/>
      <c r="G160" s="4"/>
      <c r="H160" s="4"/>
      <c r="I160" s="4"/>
      <c r="J160" s="16">
        <f>+K160</f>
        <v>-55189</v>
      </c>
      <c r="K160" s="16">
        <v>-55189</v>
      </c>
      <c r="L160" s="15"/>
      <c r="M160" s="4"/>
      <c r="N160" s="4"/>
      <c r="P160" s="4"/>
      <c r="Q160" s="4"/>
      <c r="R160" s="4"/>
      <c r="U160" s="4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ht="15" customHeight="1" x14ac:dyDescent="0.25">
      <c r="A161" s="10">
        <v>4</v>
      </c>
      <c r="B161" s="4"/>
      <c r="C161" s="56" t="s">
        <v>12</v>
      </c>
      <c r="D161" s="4"/>
      <c r="E161" s="4"/>
      <c r="F161" s="4"/>
      <c r="G161" s="4"/>
      <c r="H161" s="4"/>
      <c r="I161" s="4"/>
      <c r="J161" s="39">
        <f>SUM(J158:J160)</f>
        <v>234493</v>
      </c>
      <c r="K161" s="39">
        <f>SUM(K158:K160)</f>
        <v>234493</v>
      </c>
      <c r="L161" s="15"/>
      <c r="M161" s="4"/>
      <c r="N161" s="4"/>
      <c r="P161" s="4"/>
      <c r="Q161" s="4"/>
      <c r="R161" s="4"/>
      <c r="S161" s="41"/>
      <c r="T161" s="41"/>
      <c r="U161" s="40"/>
      <c r="V161" s="41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ht="15" customHeight="1" x14ac:dyDescent="0.25">
      <c r="A162" s="10"/>
      <c r="B162" s="4"/>
      <c r="C162" s="56"/>
      <c r="D162" s="4"/>
      <c r="E162" s="4"/>
      <c r="F162" s="4"/>
      <c r="G162" s="4"/>
      <c r="H162" s="4"/>
      <c r="I162" s="4"/>
      <c r="J162" s="38"/>
      <c r="K162" s="4"/>
      <c r="L162" s="15"/>
      <c r="M162" s="4"/>
      <c r="N162" s="4"/>
      <c r="P162" s="4"/>
      <c r="Q162" s="4"/>
      <c r="R162" s="4"/>
      <c r="W162" s="15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ht="15" customHeight="1" x14ac:dyDescent="0.25">
      <c r="A163" s="10">
        <v>5</v>
      </c>
      <c r="B163" s="4"/>
      <c r="C163" s="56" t="s">
        <v>13</v>
      </c>
      <c r="D163" s="4"/>
      <c r="E163" s="4"/>
      <c r="F163" s="4"/>
      <c r="G163" s="4"/>
      <c r="H163" s="4"/>
      <c r="I163" s="4"/>
      <c r="J163" s="38"/>
      <c r="K163" s="4"/>
      <c r="L163" s="15"/>
      <c r="M163" s="4"/>
      <c r="N163" s="4"/>
      <c r="P163" s="4"/>
      <c r="Q163" s="4"/>
      <c r="R163" s="4"/>
      <c r="U163" s="30"/>
      <c r="W163" s="15"/>
      <c r="Y163" s="11"/>
      <c r="Z163" s="4"/>
      <c r="AA163" s="4"/>
      <c r="AB163" s="4"/>
      <c r="AC163" s="11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ht="15" customHeight="1" x14ac:dyDescent="0.25">
      <c r="A164" s="10">
        <v>6</v>
      </c>
      <c r="B164" s="4"/>
      <c r="C164" s="56"/>
      <c r="D164" s="4" t="s">
        <v>14</v>
      </c>
      <c r="E164" s="4"/>
      <c r="F164" s="4"/>
      <c r="G164" s="4"/>
      <c r="H164" s="4"/>
      <c r="I164" s="4"/>
      <c r="J164" s="4">
        <f>+K164</f>
        <v>155157</v>
      </c>
      <c r="K164" s="4">
        <v>155157</v>
      </c>
      <c r="L164" s="15"/>
      <c r="M164" s="4"/>
      <c r="N164" s="4"/>
      <c r="P164" s="4"/>
      <c r="Q164" s="4"/>
      <c r="R164" s="4"/>
      <c r="S164" s="15"/>
      <c r="T164" s="15"/>
      <c r="U164" s="15"/>
      <c r="V164" s="15"/>
      <c r="W164" s="15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ht="15" customHeight="1" x14ac:dyDescent="0.25">
      <c r="A165" s="10">
        <v>7</v>
      </c>
      <c r="B165" s="4"/>
      <c r="C165" s="56"/>
      <c r="D165" s="4" t="s">
        <v>69</v>
      </c>
      <c r="E165" s="4"/>
      <c r="F165" s="4"/>
      <c r="G165" s="4"/>
      <c r="H165" s="4"/>
      <c r="I165" s="4"/>
      <c r="J165" s="4">
        <f>+K165</f>
        <v>-12546</v>
      </c>
      <c r="K165" s="4">
        <v>-12546</v>
      </c>
      <c r="L165" s="15"/>
      <c r="M165" s="4"/>
      <c r="N165" s="4"/>
      <c r="P165" s="4"/>
      <c r="Q165" s="4"/>
      <c r="R165" s="4"/>
      <c r="W165" s="15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ht="15" customHeight="1" x14ac:dyDescent="0.25">
      <c r="A166" s="10">
        <v>8</v>
      </c>
      <c r="B166" s="4"/>
      <c r="C166" s="17"/>
      <c r="D166" s="4" t="s">
        <v>15</v>
      </c>
      <c r="E166" s="4"/>
      <c r="F166" s="4"/>
      <c r="G166" s="4"/>
      <c r="H166" s="4"/>
      <c r="I166" s="4"/>
      <c r="J166" s="38">
        <v>-307632</v>
      </c>
      <c r="K166" s="38">
        <v>-449443</v>
      </c>
      <c r="L166" s="15"/>
      <c r="M166" s="4"/>
      <c r="N166" s="4"/>
      <c r="P166" s="4"/>
      <c r="Q166" s="4"/>
      <c r="R166" s="4"/>
      <c r="U166" s="11"/>
      <c r="W166" s="15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ht="15" customHeight="1" x14ac:dyDescent="0.25">
      <c r="A167" s="10">
        <v>9</v>
      </c>
      <c r="B167" s="4"/>
      <c r="C167" s="4"/>
      <c r="D167" s="4" t="s">
        <v>65</v>
      </c>
      <c r="E167" s="4"/>
      <c r="F167" s="4"/>
      <c r="G167" s="4"/>
      <c r="H167" s="4"/>
      <c r="I167" s="4"/>
      <c r="J167" s="18">
        <f>SUM(J164:J166)</f>
        <v>-165021</v>
      </c>
      <c r="K167" s="18">
        <f>SUM(K164:K166)</f>
        <v>-306832</v>
      </c>
      <c r="L167" s="15"/>
      <c r="M167" s="4"/>
      <c r="N167" s="4">
        <v>8431</v>
      </c>
      <c r="P167" s="4">
        <v>100163</v>
      </c>
      <c r="Q167" s="4"/>
      <c r="R167" s="4"/>
      <c r="W167" s="15"/>
      <c r="Z167" s="4"/>
      <c r="AA167" s="4"/>
      <c r="AB167" s="41"/>
      <c r="AC167" s="4"/>
      <c r="AD167" s="41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ht="15" customHeight="1" x14ac:dyDescent="0.25">
      <c r="A168" s="1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5"/>
      <c r="M168" s="4"/>
      <c r="N168" s="4"/>
      <c r="P168" s="4"/>
      <c r="Q168" s="4"/>
      <c r="R168" s="4"/>
      <c r="W168" s="15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ht="15" customHeight="1" x14ac:dyDescent="0.25">
      <c r="A169" s="10">
        <v>10</v>
      </c>
      <c r="B169" s="4"/>
      <c r="C169" s="4"/>
      <c r="D169" s="4" t="s">
        <v>52</v>
      </c>
      <c r="E169" s="4"/>
      <c r="F169" s="4"/>
      <c r="G169" s="4"/>
      <c r="H169" s="4"/>
      <c r="I169" s="4"/>
      <c r="J169" s="4">
        <f>+K169</f>
        <v>-656</v>
      </c>
      <c r="K169" s="4">
        <v>-656</v>
      </c>
      <c r="L169" s="15"/>
      <c r="M169" s="4"/>
      <c r="N169" s="4">
        <v>36</v>
      </c>
      <c r="P169" s="4">
        <v>217</v>
      </c>
      <c r="Q169" s="4"/>
      <c r="R169" s="4"/>
      <c r="W169" s="15"/>
      <c r="Z169" s="4"/>
      <c r="AA169" s="4"/>
      <c r="AB169" s="41"/>
      <c r="AC169" s="41"/>
      <c r="AD169" s="41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ht="15" customHeight="1" x14ac:dyDescent="0.25">
      <c r="A170" s="10">
        <v>11</v>
      </c>
      <c r="B170" s="4"/>
      <c r="C170" s="4"/>
      <c r="D170" s="4" t="s">
        <v>73</v>
      </c>
      <c r="E170" s="4"/>
      <c r="F170" s="4"/>
      <c r="G170" s="4"/>
      <c r="H170" s="4"/>
      <c r="I170" s="4"/>
      <c r="J170" s="4">
        <f t="shared" ref="J170:J176" si="1">+K170</f>
        <v>11234</v>
      </c>
      <c r="K170" s="4">
        <v>11234</v>
      </c>
      <c r="L170" s="15"/>
      <c r="M170" s="4"/>
      <c r="N170" s="4">
        <v>-618</v>
      </c>
      <c r="P170" s="4">
        <v>-3716</v>
      </c>
      <c r="Q170" s="4"/>
      <c r="R170" s="4"/>
      <c r="Z170" s="4"/>
      <c r="AA170" s="4"/>
      <c r="AB170" s="41"/>
      <c r="AC170" s="41"/>
      <c r="AD170" s="41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ht="15" customHeight="1" x14ac:dyDescent="0.25">
      <c r="A171" s="10">
        <v>12</v>
      </c>
      <c r="B171" s="4"/>
      <c r="C171" s="4"/>
      <c r="D171" s="4" t="s">
        <v>47</v>
      </c>
      <c r="E171" s="4"/>
      <c r="F171" s="4"/>
      <c r="G171" s="4"/>
      <c r="H171" s="4"/>
      <c r="I171" s="4"/>
      <c r="J171" s="4">
        <f t="shared" si="1"/>
        <v>178</v>
      </c>
      <c r="K171" s="4">
        <v>178</v>
      </c>
      <c r="L171" s="15"/>
      <c r="M171" s="4"/>
      <c r="N171" s="4">
        <v>-10</v>
      </c>
      <c r="P171" s="4">
        <v>-59</v>
      </c>
      <c r="Q171" s="4"/>
      <c r="R171" s="4"/>
      <c r="Z171" s="4"/>
      <c r="AA171" s="4"/>
      <c r="AB171" s="41"/>
      <c r="AC171" s="41"/>
      <c r="AD171" s="41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ht="15" customHeight="1" x14ac:dyDescent="0.25">
      <c r="A172" s="10">
        <v>13</v>
      </c>
      <c r="B172" s="4"/>
      <c r="C172" s="4"/>
      <c r="D172" s="4" t="s">
        <v>48</v>
      </c>
      <c r="E172" s="4"/>
      <c r="F172" s="4"/>
      <c r="G172" s="4"/>
      <c r="H172" s="4"/>
      <c r="I172" s="4"/>
      <c r="J172" s="4">
        <f t="shared" si="1"/>
        <v>6251</v>
      </c>
      <c r="K172" s="4">
        <v>6251</v>
      </c>
      <c r="L172" s="15"/>
      <c r="M172" s="4"/>
      <c r="N172" s="4">
        <v>-344</v>
      </c>
      <c r="P172" s="4">
        <v>-2068</v>
      </c>
      <c r="Q172" s="4"/>
      <c r="R172" s="4"/>
      <c r="Z172" s="4"/>
      <c r="AA172" s="4"/>
      <c r="AB172" s="41"/>
      <c r="AC172" s="41"/>
      <c r="AD172" s="41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ht="15" customHeight="1" x14ac:dyDescent="0.25">
      <c r="A173" s="10">
        <v>14</v>
      </c>
      <c r="B173" s="4"/>
      <c r="C173" s="4"/>
      <c r="D173" s="4" t="s">
        <v>84</v>
      </c>
      <c r="E173" s="4"/>
      <c r="F173" s="4"/>
      <c r="G173" s="4"/>
      <c r="H173" s="4"/>
      <c r="I173" s="4"/>
      <c r="J173" s="4">
        <f t="shared" si="1"/>
        <v>10308</v>
      </c>
      <c r="K173" s="4">
        <v>10308</v>
      </c>
      <c r="L173" s="15"/>
      <c r="M173" s="4"/>
      <c r="N173" s="4">
        <v>-567</v>
      </c>
      <c r="P173" s="4">
        <v>-3409</v>
      </c>
      <c r="Q173" s="4"/>
      <c r="R173" s="4"/>
      <c r="Z173" s="4"/>
      <c r="AA173" s="4"/>
      <c r="AB173" s="41"/>
      <c r="AC173" s="41"/>
      <c r="AD173" s="41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ht="15" customHeight="1" x14ac:dyDescent="0.25">
      <c r="A174" s="10">
        <v>15</v>
      </c>
      <c r="B174" s="4"/>
      <c r="C174" s="4"/>
      <c r="D174" s="4" t="s">
        <v>72</v>
      </c>
      <c r="E174" s="4"/>
      <c r="F174" s="4"/>
      <c r="G174" s="4"/>
      <c r="H174" s="4"/>
      <c r="I174" s="4"/>
      <c r="J174" s="4">
        <f t="shared" si="1"/>
        <v>-77</v>
      </c>
      <c r="K174" s="4">
        <v>-77</v>
      </c>
      <c r="L174" s="15"/>
      <c r="M174" s="4"/>
      <c r="N174" s="4">
        <v>4</v>
      </c>
      <c r="P174" s="4">
        <v>25</v>
      </c>
      <c r="Q174" s="4"/>
      <c r="R174" s="4"/>
      <c r="Z174" s="4"/>
      <c r="AA174" s="4"/>
      <c r="AB174" s="41"/>
      <c r="AC174" s="41"/>
      <c r="AD174" s="41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ht="15" customHeight="1" x14ac:dyDescent="0.25">
      <c r="A175" s="10">
        <v>16</v>
      </c>
      <c r="B175" s="4"/>
      <c r="C175" s="4"/>
      <c r="D175" s="4" t="s">
        <v>86</v>
      </c>
      <c r="E175" s="4"/>
      <c r="F175" s="4"/>
      <c r="G175" s="4"/>
      <c r="H175" s="4"/>
      <c r="I175" s="4"/>
      <c r="J175" s="4">
        <f t="shared" si="1"/>
        <v>52</v>
      </c>
      <c r="K175" s="4">
        <v>52</v>
      </c>
      <c r="L175" s="15"/>
      <c r="M175" s="4"/>
      <c r="N175" s="4">
        <v>-3</v>
      </c>
      <c r="P175" s="4">
        <v>-17</v>
      </c>
      <c r="Q175" s="4"/>
      <c r="R175" s="4"/>
      <c r="Z175" s="4"/>
      <c r="AA175" s="4"/>
      <c r="AB175" s="41"/>
      <c r="AC175" s="41"/>
      <c r="AD175" s="41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ht="15" customHeight="1" x14ac:dyDescent="0.25">
      <c r="A176" s="10">
        <v>17</v>
      </c>
      <c r="B176" s="4"/>
      <c r="C176" s="4"/>
      <c r="D176" s="4" t="s">
        <v>49</v>
      </c>
      <c r="E176" s="4"/>
      <c r="F176" s="4"/>
      <c r="G176" s="4"/>
      <c r="H176" s="4"/>
      <c r="I176" s="4"/>
      <c r="J176" s="4">
        <f t="shared" si="1"/>
        <v>-1312</v>
      </c>
      <c r="K176" s="4">
        <v>-1312</v>
      </c>
      <c r="L176" s="15"/>
      <c r="M176" s="4"/>
      <c r="N176" s="4">
        <v>72</v>
      </c>
      <c r="P176" s="4">
        <v>434</v>
      </c>
      <c r="Q176" s="4"/>
      <c r="R176" s="4"/>
      <c r="Z176" s="4"/>
      <c r="AA176" s="4"/>
      <c r="AB176" s="41"/>
      <c r="AC176" s="41"/>
      <c r="AD176" s="41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ht="15" customHeight="1" x14ac:dyDescent="0.25">
      <c r="A177" s="10">
        <v>18</v>
      </c>
      <c r="B177" s="4"/>
      <c r="C177" s="4"/>
      <c r="D177" s="4" t="s">
        <v>50</v>
      </c>
      <c r="E177" s="4"/>
      <c r="F177" s="4"/>
      <c r="G177" s="4"/>
      <c r="H177" s="4"/>
      <c r="I177" s="4"/>
      <c r="J177" s="4">
        <f>+K177</f>
        <v>59523</v>
      </c>
      <c r="K177" s="4">
        <v>59523</v>
      </c>
      <c r="L177" s="15"/>
      <c r="M177" s="4"/>
      <c r="N177" s="4">
        <v>-3274</v>
      </c>
      <c r="P177" s="4">
        <v>-19687</v>
      </c>
      <c r="Q177" s="4"/>
      <c r="R177" s="4"/>
      <c r="Z177" s="4"/>
      <c r="AA177" s="4"/>
      <c r="AB177" s="41"/>
      <c r="AC177" s="41"/>
      <c r="AD177" s="41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ht="15" customHeight="1" x14ac:dyDescent="0.25">
      <c r="A178" s="10">
        <v>19</v>
      </c>
      <c r="B178" s="4"/>
      <c r="C178" s="4"/>
      <c r="D178" s="4" t="s">
        <v>51</v>
      </c>
      <c r="E178" s="4"/>
      <c r="F178" s="4"/>
      <c r="G178" s="4"/>
      <c r="H178" s="4"/>
      <c r="I178" s="4"/>
      <c r="J178" s="4">
        <f>+K178</f>
        <v>-3954</v>
      </c>
      <c r="K178" s="4">
        <v>-3954</v>
      </c>
      <c r="L178" s="15"/>
      <c r="M178" s="4"/>
      <c r="N178" s="4">
        <v>217</v>
      </c>
      <c r="P178" s="4">
        <v>1308</v>
      </c>
      <c r="Q178" s="4"/>
      <c r="R178" s="4"/>
      <c r="Z178" s="4"/>
      <c r="AA178" s="4"/>
      <c r="AB178" s="41"/>
      <c r="AC178" s="41"/>
      <c r="AD178" s="41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ht="15" customHeight="1" x14ac:dyDescent="0.25">
      <c r="A179" s="10">
        <v>20</v>
      </c>
      <c r="B179" s="4"/>
      <c r="C179" s="4"/>
      <c r="D179" s="4" t="s">
        <v>53</v>
      </c>
      <c r="E179" s="4"/>
      <c r="F179" s="4"/>
      <c r="G179" s="4"/>
      <c r="H179" s="4"/>
      <c r="I179" s="4"/>
      <c r="J179" s="4">
        <f>+K179</f>
        <v>2446</v>
      </c>
      <c r="K179" s="4">
        <v>2446</v>
      </c>
      <c r="L179" s="15"/>
      <c r="M179" s="4"/>
      <c r="N179" s="4">
        <v>-135</v>
      </c>
      <c r="P179" s="4">
        <v>-809</v>
      </c>
      <c r="Q179" s="4"/>
      <c r="R179" s="4"/>
      <c r="Z179" s="4"/>
      <c r="AA179" s="4"/>
      <c r="AB179" s="41"/>
      <c r="AC179" s="41"/>
      <c r="AD179" s="41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ht="15" customHeight="1" x14ac:dyDescent="0.25">
      <c r="A180" s="10">
        <v>21</v>
      </c>
      <c r="B180" s="4"/>
      <c r="C180" s="4"/>
      <c r="D180" s="4" t="s">
        <v>54</v>
      </c>
      <c r="E180" s="4"/>
      <c r="F180" s="4"/>
      <c r="G180" s="4"/>
      <c r="H180" s="4"/>
      <c r="I180" s="4"/>
      <c r="J180" s="4">
        <f>+K180</f>
        <v>765</v>
      </c>
      <c r="K180" s="4">
        <v>765</v>
      </c>
      <c r="L180" s="15"/>
      <c r="M180" s="4"/>
      <c r="N180" s="4">
        <v>-42</v>
      </c>
      <c r="P180" s="4">
        <v>-253</v>
      </c>
      <c r="Q180" s="4"/>
      <c r="R180" s="4"/>
      <c r="Z180" s="4"/>
      <c r="AA180" s="4"/>
      <c r="AB180" s="41"/>
      <c r="AC180" s="41"/>
      <c r="AD180" s="41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ht="15" customHeight="1" x14ac:dyDescent="0.25">
      <c r="A181" s="10">
        <v>22</v>
      </c>
      <c r="B181" s="4"/>
      <c r="C181" s="4"/>
      <c r="D181" s="4" t="s">
        <v>95</v>
      </c>
      <c r="E181" s="4"/>
      <c r="F181" s="4"/>
      <c r="G181" s="4"/>
      <c r="H181" s="4"/>
      <c r="I181" s="4"/>
      <c r="J181" s="4">
        <v>-751</v>
      </c>
      <c r="K181" s="4">
        <v>-969</v>
      </c>
      <c r="L181" s="15"/>
      <c r="M181" s="4"/>
      <c r="N181" s="4">
        <v>41</v>
      </c>
      <c r="P181" s="4">
        <v>325</v>
      </c>
      <c r="Q181" s="4"/>
      <c r="R181" s="4"/>
      <c r="Z181" s="4"/>
      <c r="AA181" s="4"/>
      <c r="AB181" s="41"/>
      <c r="AC181" s="41"/>
      <c r="AD181" s="41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ht="15" customHeight="1" x14ac:dyDescent="0.25">
      <c r="A182" s="10">
        <v>23</v>
      </c>
      <c r="B182" s="4"/>
      <c r="C182" s="4"/>
      <c r="D182" s="4" t="s">
        <v>96</v>
      </c>
      <c r="E182" s="4"/>
      <c r="F182" s="4"/>
      <c r="G182" s="4"/>
      <c r="H182" s="4"/>
      <c r="I182" s="4"/>
      <c r="J182" s="4">
        <v>-79520</v>
      </c>
      <c r="K182" s="4"/>
      <c r="L182" s="15"/>
      <c r="M182" s="4"/>
      <c r="N182" s="4">
        <v>4374</v>
      </c>
      <c r="P182" s="4">
        <v>-1531</v>
      </c>
      <c r="Q182" s="4"/>
      <c r="R182" s="4"/>
      <c r="Z182" s="4"/>
      <c r="AA182" s="4"/>
      <c r="AB182" s="41"/>
      <c r="AC182" s="41"/>
      <c r="AD182" s="41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ht="15" customHeight="1" x14ac:dyDescent="0.25">
      <c r="A183" s="10">
        <v>24</v>
      </c>
      <c r="B183" s="4"/>
      <c r="C183" s="4"/>
      <c r="D183" s="4" t="s">
        <v>71</v>
      </c>
      <c r="E183" s="4"/>
      <c r="F183" s="4"/>
      <c r="G183" s="4"/>
      <c r="H183" s="4"/>
      <c r="I183" s="4"/>
      <c r="J183" s="4">
        <v>-23946</v>
      </c>
      <c r="K183" s="4">
        <v>-23887</v>
      </c>
      <c r="L183" s="15"/>
      <c r="M183" s="4"/>
      <c r="N183" s="4">
        <v>1317</v>
      </c>
      <c r="P183" s="4">
        <v>7899</v>
      </c>
      <c r="Q183" s="4"/>
      <c r="R183" s="4"/>
      <c r="Z183" s="4"/>
      <c r="AA183" s="4"/>
      <c r="AB183" s="41"/>
      <c r="AC183" s="41"/>
      <c r="AD183" s="41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ht="15" customHeight="1" x14ac:dyDescent="0.25">
      <c r="A184" s="10">
        <v>25</v>
      </c>
      <c r="B184" s="4"/>
      <c r="C184" s="4"/>
      <c r="D184" s="4"/>
      <c r="E184" s="4"/>
      <c r="F184" s="4"/>
      <c r="G184" s="4"/>
      <c r="H184" s="4"/>
      <c r="I184" s="4"/>
      <c r="J184" s="18">
        <f>SUM(J169:J183)</f>
        <v>-19459</v>
      </c>
      <c r="K184" s="18">
        <f>SUM(K169:K183)</f>
        <v>59902</v>
      </c>
      <c r="L184" s="15"/>
      <c r="M184" s="4"/>
      <c r="N184" s="18">
        <f>SUM(N169:N183)</f>
        <v>1068</v>
      </c>
      <c r="P184" s="18">
        <f>SUM(P169:P183)</f>
        <v>-21341</v>
      </c>
      <c r="Q184" s="4"/>
      <c r="R184" s="4"/>
      <c r="Z184" s="4"/>
      <c r="AA184" s="4"/>
      <c r="AB184" s="41"/>
      <c r="AC184" s="41"/>
      <c r="AD184" s="41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ht="15" customHeight="1" x14ac:dyDescent="0.25">
      <c r="A185" s="10"/>
      <c r="B185" s="4"/>
      <c r="C185" s="56"/>
      <c r="D185" s="4"/>
      <c r="E185" s="4"/>
      <c r="F185" s="4"/>
      <c r="G185" s="4"/>
      <c r="H185" s="4"/>
      <c r="I185" s="4"/>
      <c r="J185" s="16"/>
      <c r="K185" s="4"/>
      <c r="L185" s="15"/>
      <c r="M185" s="4"/>
      <c r="N185" s="4"/>
      <c r="P185" s="4"/>
      <c r="Q185" s="4"/>
      <c r="R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ht="15" customHeight="1" x14ac:dyDescent="0.25">
      <c r="A186" s="10">
        <v>26</v>
      </c>
      <c r="B186" s="4"/>
      <c r="C186" s="56" t="s">
        <v>16</v>
      </c>
      <c r="D186" s="4"/>
      <c r="E186" s="4"/>
      <c r="F186" s="4"/>
      <c r="G186" s="4"/>
      <c r="H186" s="4"/>
      <c r="I186" s="4"/>
      <c r="J186" s="39">
        <f>SUM(J184,J167)</f>
        <v>-184480</v>
      </c>
      <c r="K186" s="39">
        <f>SUM(K184,K167)</f>
        <v>-246930</v>
      </c>
      <c r="L186" s="15"/>
      <c r="M186" s="4"/>
      <c r="N186" s="39">
        <f>SUM(N184,N167)</f>
        <v>9499</v>
      </c>
      <c r="P186" s="39">
        <f>SUM(P184,P167)</f>
        <v>78822</v>
      </c>
      <c r="Q186" s="4"/>
      <c r="R186" s="4"/>
      <c r="S186" s="38"/>
      <c r="T186" s="38"/>
      <c r="V186" s="38"/>
      <c r="X186" s="38"/>
      <c r="Z186" s="38"/>
      <c r="AA186" s="4"/>
      <c r="AB186" s="42"/>
      <c r="AC186" s="41"/>
      <c r="AD186" s="42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ht="15" customHeight="1" x14ac:dyDescent="0.25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5"/>
      <c r="M187" s="4"/>
      <c r="N187" s="4"/>
      <c r="P187" s="4"/>
      <c r="Q187" s="4"/>
      <c r="R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ht="15" customHeight="1" x14ac:dyDescent="0.25">
      <c r="A188" s="5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5"/>
      <c r="M188" s="4"/>
      <c r="N188" s="4"/>
      <c r="P188" s="4"/>
      <c r="Q188" s="4"/>
      <c r="R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ht="15" customHeight="1" x14ac:dyDescent="0.25">
      <c r="A189" s="5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5"/>
      <c r="M189" s="4"/>
      <c r="N189" s="4"/>
      <c r="P189" s="4"/>
      <c r="Q189" s="4"/>
      <c r="R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ht="15" customHeight="1" x14ac:dyDescent="0.25">
      <c r="A190" s="5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5"/>
      <c r="M190" s="4"/>
      <c r="N190" s="4"/>
      <c r="P190" s="4"/>
      <c r="Q190" s="4"/>
      <c r="R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ht="15" customHeight="1" x14ac:dyDescent="0.25">
      <c r="A191" s="5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5"/>
      <c r="M191" s="4"/>
      <c r="N191" s="4"/>
      <c r="P191" s="4"/>
      <c r="Q191" s="4"/>
      <c r="R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ht="15" customHeight="1" x14ac:dyDescent="0.25">
      <c r="A192" s="5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5"/>
      <c r="M192" s="4"/>
      <c r="N192" s="4"/>
      <c r="P192" s="4"/>
      <c r="Q192" s="4"/>
      <c r="R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ht="9" customHeight="1" x14ac:dyDescent="0.25">
      <c r="A193" s="5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5"/>
      <c r="M193" s="4"/>
      <c r="N193" s="4"/>
      <c r="P193" s="4"/>
      <c r="Q193" s="4"/>
      <c r="R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ht="15" customHeight="1" x14ac:dyDescent="0.25">
      <c r="A194" s="5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5"/>
      <c r="M194" s="4"/>
      <c r="N194" s="4"/>
      <c r="P194" s="4"/>
      <c r="Q194" s="4"/>
      <c r="R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ht="15" customHeight="1" x14ac:dyDescent="0.25">
      <c r="A195" s="32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3"/>
      <c r="M195" s="31"/>
      <c r="N195" s="31"/>
      <c r="O195" s="31"/>
      <c r="P195" s="31"/>
      <c r="Q195" s="31"/>
      <c r="R195" s="31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ht="15" customHeight="1" x14ac:dyDescent="0.25">
      <c r="A196" s="57" t="s">
        <v>83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5"/>
      <c r="M196" s="4"/>
      <c r="N196" s="4"/>
      <c r="O196" s="4"/>
      <c r="P196" s="4"/>
      <c r="Q196" s="4" t="s">
        <v>74</v>
      </c>
      <c r="R196" s="3"/>
    </row>
    <row r="197" spans="1:39" ht="15" customHeight="1" x14ac:dyDescent="0.25">
      <c r="A197" s="57" t="s">
        <v>6</v>
      </c>
      <c r="C197" s="62"/>
      <c r="I197" s="62" t="s">
        <v>85</v>
      </c>
      <c r="N197" s="31"/>
      <c r="O197" s="31"/>
      <c r="P197" s="32"/>
      <c r="Q197" s="32" t="s">
        <v>80</v>
      </c>
      <c r="R197" s="31"/>
    </row>
    <row r="198" spans="1:39" ht="15" customHeight="1" x14ac:dyDescent="0.25">
      <c r="A198" s="73" t="s">
        <v>1</v>
      </c>
      <c r="B198" s="74"/>
      <c r="C198" s="74"/>
      <c r="D198" s="74"/>
      <c r="E198" s="74"/>
      <c r="F198" s="74"/>
      <c r="G198" s="74"/>
      <c r="H198" s="73" t="s">
        <v>7</v>
      </c>
      <c r="I198" s="74"/>
      <c r="J198" s="74"/>
      <c r="K198" s="74"/>
      <c r="L198" s="74"/>
      <c r="M198" s="74"/>
      <c r="O198" s="59" t="s">
        <v>2</v>
      </c>
      <c r="P198" s="59"/>
    </row>
    <row r="199" spans="1:39" ht="15" customHeight="1" x14ac:dyDescent="0.25">
      <c r="H199" s="70" t="s">
        <v>8</v>
      </c>
      <c r="I199" s="71"/>
      <c r="J199" s="71"/>
      <c r="K199" s="71"/>
      <c r="L199" s="71"/>
      <c r="M199" s="71"/>
      <c r="O199" s="60"/>
      <c r="P199" s="61" t="s">
        <v>88</v>
      </c>
      <c r="Q199" s="4"/>
      <c r="R199" s="4"/>
    </row>
    <row r="200" spans="1:39" ht="15" customHeight="1" x14ac:dyDescent="0.25">
      <c r="A200" s="70" t="s">
        <v>3</v>
      </c>
      <c r="B200" s="71"/>
      <c r="C200" s="71"/>
      <c r="D200" s="71"/>
      <c r="E200" s="71"/>
      <c r="F200" s="71"/>
      <c r="G200" s="71"/>
      <c r="H200" s="70"/>
      <c r="I200" s="71"/>
      <c r="J200" s="71"/>
      <c r="K200" s="71"/>
      <c r="L200" s="71"/>
      <c r="M200" s="71"/>
      <c r="O200" s="49"/>
      <c r="P200" s="59" t="s">
        <v>89</v>
      </c>
    </row>
    <row r="201" spans="1:39" ht="15" customHeight="1" x14ac:dyDescent="0.25">
      <c r="G201" s="62" t="s">
        <v>0</v>
      </c>
      <c r="H201" s="62"/>
      <c r="O201" s="64" t="s">
        <v>75</v>
      </c>
      <c r="P201" s="62" t="s">
        <v>90</v>
      </c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ht="15" customHeight="1" x14ac:dyDescent="0.25">
      <c r="A202" s="65" t="s">
        <v>87</v>
      </c>
      <c r="B202" s="66"/>
      <c r="C202" s="66"/>
      <c r="D202" s="66"/>
      <c r="E202" s="66"/>
      <c r="F202" s="66"/>
      <c r="J202" s="5" t="s">
        <v>93</v>
      </c>
      <c r="O202" s="59" t="s">
        <v>91</v>
      </c>
      <c r="P202" s="59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ht="15" customHeight="1" x14ac:dyDescent="0.25">
      <c r="A203" s="29" t="s">
        <v>9</v>
      </c>
      <c r="B203" s="5"/>
      <c r="C203" s="30"/>
      <c r="D203" s="30" t="s">
        <v>41</v>
      </c>
      <c r="E203" s="11"/>
      <c r="F203" s="11"/>
      <c r="G203" s="7"/>
      <c r="H203" s="7"/>
      <c r="I203" s="7"/>
      <c r="J203" s="6" t="s">
        <v>42</v>
      </c>
      <c r="K203" s="6" t="s">
        <v>43</v>
      </c>
      <c r="L203" s="8" t="s">
        <v>44</v>
      </c>
      <c r="M203" s="9"/>
      <c r="N203" s="6" t="s">
        <v>45</v>
      </c>
      <c r="O203" s="6"/>
      <c r="P203" s="6" t="s">
        <v>46</v>
      </c>
      <c r="Q203" s="6" t="s">
        <v>76</v>
      </c>
      <c r="R203" s="7"/>
    </row>
    <row r="204" spans="1:39" ht="15" customHeight="1" x14ac:dyDescent="0.25">
      <c r="A204" s="10" t="s">
        <v>4</v>
      </c>
      <c r="B204" s="5"/>
      <c r="C204" s="11"/>
      <c r="D204" s="11"/>
      <c r="E204" s="11"/>
      <c r="F204" s="11"/>
      <c r="G204" s="11"/>
      <c r="H204" s="11"/>
      <c r="I204" s="11"/>
      <c r="J204" s="67" t="s">
        <v>39</v>
      </c>
      <c r="K204" s="67"/>
      <c r="L204" s="67"/>
      <c r="M204" s="48"/>
      <c r="N204" s="67" t="s">
        <v>40</v>
      </c>
      <c r="O204" s="67"/>
      <c r="P204" s="67"/>
      <c r="Q204" s="67"/>
      <c r="R204" s="11"/>
    </row>
    <row r="205" spans="1:39" ht="15" customHeight="1" x14ac:dyDescent="0.25">
      <c r="A205" s="55" t="s">
        <v>5</v>
      </c>
      <c r="B205" s="12"/>
      <c r="C205" s="12"/>
      <c r="D205" s="12" t="s">
        <v>10</v>
      </c>
      <c r="E205" s="12"/>
      <c r="F205" s="12"/>
      <c r="G205" s="12"/>
      <c r="H205" s="12"/>
      <c r="I205" s="12"/>
      <c r="J205" s="55" t="s">
        <v>36</v>
      </c>
      <c r="K205" s="12" t="s">
        <v>37</v>
      </c>
      <c r="L205" s="13" t="s">
        <v>38</v>
      </c>
      <c r="M205" s="55"/>
      <c r="N205" s="55" t="s">
        <v>36</v>
      </c>
      <c r="O205" s="31"/>
      <c r="P205" s="12" t="s">
        <v>37</v>
      </c>
      <c r="Q205" s="12" t="s">
        <v>38</v>
      </c>
      <c r="R205" s="12"/>
    </row>
    <row r="206" spans="1:39" ht="1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14"/>
      <c r="M206" s="3"/>
      <c r="N206" s="3"/>
      <c r="P206" s="3"/>
      <c r="Q206" s="3"/>
      <c r="R206" s="3"/>
    </row>
    <row r="207" spans="1:39" ht="15" customHeight="1" x14ac:dyDescent="0.25">
      <c r="A207" s="10">
        <v>1</v>
      </c>
      <c r="B207" s="4"/>
      <c r="C207" s="56" t="s">
        <v>17</v>
      </c>
      <c r="D207" s="4"/>
      <c r="E207" s="4"/>
      <c r="F207" s="4"/>
      <c r="G207" s="4"/>
      <c r="H207" s="4"/>
      <c r="I207" s="4"/>
      <c r="J207" s="16"/>
      <c r="K207" s="4"/>
      <c r="L207" s="15"/>
      <c r="M207" s="4"/>
      <c r="N207" s="4"/>
      <c r="P207" s="4"/>
      <c r="Q207" s="4"/>
      <c r="R207" s="4"/>
    </row>
    <row r="208" spans="1:39" ht="15" customHeight="1" x14ac:dyDescent="0.25">
      <c r="A208" s="10">
        <v>2</v>
      </c>
      <c r="B208" s="4"/>
      <c r="C208" s="56"/>
      <c r="D208" s="4" t="s">
        <v>55</v>
      </c>
      <c r="E208" s="4"/>
      <c r="F208" s="4"/>
      <c r="G208" s="4"/>
      <c r="H208" s="4"/>
      <c r="I208" s="4"/>
      <c r="J208" s="16">
        <v>3435</v>
      </c>
      <c r="K208" s="4">
        <v>3532</v>
      </c>
      <c r="L208" s="15"/>
      <c r="M208" s="4"/>
      <c r="N208" s="4"/>
      <c r="P208" s="4"/>
      <c r="Q208" s="4"/>
      <c r="R208" s="4"/>
    </row>
    <row r="209" spans="1:22" ht="15" customHeight="1" x14ac:dyDescent="0.25">
      <c r="A209" s="10">
        <v>3</v>
      </c>
      <c r="B209" s="4"/>
      <c r="C209" s="56"/>
      <c r="D209" s="4" t="s">
        <v>68</v>
      </c>
      <c r="E209" s="4"/>
      <c r="F209" s="4"/>
      <c r="G209" s="4"/>
      <c r="H209" s="4"/>
      <c r="I209" s="4"/>
      <c r="J209" s="16">
        <f>-J165</f>
        <v>12546</v>
      </c>
      <c r="K209" s="4">
        <v>12546</v>
      </c>
      <c r="L209" s="15"/>
      <c r="M209" s="4"/>
      <c r="N209" s="4"/>
      <c r="P209" s="4"/>
      <c r="Q209" s="4"/>
      <c r="R209" s="4"/>
    </row>
    <row r="210" spans="1:22" ht="15" customHeight="1" x14ac:dyDescent="0.25">
      <c r="A210" s="10">
        <v>4</v>
      </c>
      <c r="B210" s="4"/>
      <c r="C210" s="56"/>
      <c r="D210" s="4" t="s">
        <v>58</v>
      </c>
      <c r="E210" s="4"/>
      <c r="F210" s="4"/>
      <c r="G210" s="4"/>
      <c r="H210" s="4"/>
      <c r="I210" s="4"/>
      <c r="J210" s="16">
        <f>+K210</f>
        <v>382</v>
      </c>
      <c r="K210" s="4">
        <v>382</v>
      </c>
      <c r="L210" s="15"/>
      <c r="M210" s="4"/>
      <c r="N210" s="4"/>
      <c r="P210" s="4"/>
      <c r="Q210" s="4"/>
      <c r="R210" s="4"/>
    </row>
    <row r="211" spans="1:22" ht="15" customHeight="1" x14ac:dyDescent="0.25">
      <c r="A211" s="10">
        <v>5</v>
      </c>
      <c r="B211" s="4"/>
      <c r="C211" s="56"/>
      <c r="D211" s="4" t="s">
        <v>56</v>
      </c>
      <c r="E211" s="4"/>
      <c r="F211" s="4"/>
      <c r="G211" s="4"/>
      <c r="H211" s="4"/>
      <c r="I211" s="4"/>
      <c r="J211" s="16">
        <f>+K211</f>
        <v>0</v>
      </c>
      <c r="K211" s="4">
        <v>0</v>
      </c>
      <c r="L211" s="15"/>
      <c r="M211" s="4"/>
      <c r="N211" s="4"/>
      <c r="P211" s="4"/>
      <c r="Q211" s="4"/>
      <c r="R211" s="4"/>
    </row>
    <row r="212" spans="1:22" ht="15" customHeight="1" x14ac:dyDescent="0.25">
      <c r="A212" s="10">
        <v>6</v>
      </c>
      <c r="B212" s="4"/>
      <c r="C212" s="56"/>
      <c r="D212" s="4" t="s">
        <v>71</v>
      </c>
      <c r="E212" s="4"/>
      <c r="F212" s="4"/>
      <c r="G212" s="4"/>
      <c r="H212" s="4"/>
      <c r="I212" s="20"/>
      <c r="J212" s="16">
        <v>19</v>
      </c>
      <c r="K212" s="4">
        <v>19</v>
      </c>
      <c r="L212" s="15"/>
      <c r="M212" s="4"/>
      <c r="N212" s="4"/>
      <c r="P212" s="4"/>
      <c r="Q212" s="4"/>
      <c r="R212" s="4"/>
    </row>
    <row r="213" spans="1:22" ht="15" customHeight="1" x14ac:dyDescent="0.25">
      <c r="A213" s="10">
        <v>7</v>
      </c>
      <c r="B213" s="4"/>
      <c r="C213" s="56" t="s">
        <v>57</v>
      </c>
      <c r="D213" s="4"/>
      <c r="E213" s="4"/>
      <c r="F213" s="4"/>
      <c r="G213" s="4"/>
      <c r="H213" s="4"/>
      <c r="I213" s="4"/>
      <c r="J213" s="18">
        <f>SUM(J208:J212)</f>
        <v>16382</v>
      </c>
      <c r="K213" s="18">
        <f>SUM(K208:K212)</f>
        <v>16479</v>
      </c>
      <c r="L213" s="15"/>
      <c r="M213" s="21"/>
      <c r="N213" s="18">
        <f>SUM(N208:N212)</f>
        <v>0</v>
      </c>
      <c r="P213" s="18">
        <f>SUM(P208:P212)</f>
        <v>0</v>
      </c>
      <c r="Q213" s="4"/>
      <c r="R213" s="4"/>
    </row>
    <row r="214" spans="1:22" ht="15" customHeight="1" x14ac:dyDescent="0.25">
      <c r="A214" s="10"/>
      <c r="B214" s="4"/>
      <c r="C214" s="56"/>
      <c r="D214" s="4"/>
      <c r="E214" s="4"/>
      <c r="F214" s="4"/>
      <c r="G214" s="4"/>
      <c r="H214" s="4"/>
      <c r="I214" s="4"/>
      <c r="J214" s="4"/>
      <c r="K214" s="4"/>
      <c r="L214" s="15"/>
      <c r="M214" s="21"/>
      <c r="N214" s="4"/>
      <c r="P214" s="4"/>
      <c r="Q214" s="4"/>
      <c r="R214" s="4"/>
    </row>
    <row r="215" spans="1:22" ht="15" customHeight="1" x14ac:dyDescent="0.25">
      <c r="A215" s="10">
        <v>8</v>
      </c>
      <c r="B215" s="4"/>
      <c r="C215" s="4" t="s">
        <v>62</v>
      </c>
      <c r="D215" s="4"/>
      <c r="E215" s="4"/>
      <c r="F215" s="4"/>
      <c r="G215" s="4"/>
      <c r="H215" s="4"/>
      <c r="I215" s="4"/>
      <c r="J215" s="4"/>
      <c r="K215" s="4"/>
      <c r="L215" s="15"/>
      <c r="M215" s="21"/>
      <c r="N215" s="16"/>
      <c r="P215" s="16"/>
      <c r="Q215" s="4"/>
      <c r="R215" s="4"/>
      <c r="S215" s="16"/>
      <c r="T215" s="16"/>
      <c r="V215" s="16"/>
    </row>
    <row r="216" spans="1:22" ht="15" customHeight="1" x14ac:dyDescent="0.25">
      <c r="A216" s="10">
        <v>9</v>
      </c>
      <c r="B216" s="4"/>
      <c r="C216" s="4"/>
      <c r="D216" s="4" t="s">
        <v>92</v>
      </c>
      <c r="E216" s="4"/>
      <c r="F216" s="4"/>
      <c r="G216" s="4"/>
      <c r="H216" s="4"/>
      <c r="I216" s="4"/>
      <c r="J216" s="4"/>
      <c r="K216" s="4"/>
      <c r="L216" s="15"/>
      <c r="M216" s="21"/>
      <c r="N216" s="16">
        <v>-14</v>
      </c>
      <c r="P216" s="16">
        <v>-246</v>
      </c>
      <c r="Q216" s="4"/>
      <c r="R216" s="4"/>
      <c r="S216" s="16"/>
      <c r="T216" s="16"/>
      <c r="V216" s="16"/>
    </row>
    <row r="217" spans="1:22" ht="15" customHeight="1" x14ac:dyDescent="0.25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5"/>
      <c r="M217" s="21"/>
      <c r="N217" s="16"/>
      <c r="P217" s="4"/>
      <c r="Q217" s="4"/>
      <c r="R217" s="4"/>
      <c r="S217" s="16"/>
      <c r="T217" s="16"/>
    </row>
    <row r="218" spans="1:22" ht="15" customHeight="1" x14ac:dyDescent="0.25">
      <c r="A218" s="10">
        <v>10</v>
      </c>
      <c r="B218" s="4"/>
      <c r="C218" s="56" t="s">
        <v>18</v>
      </c>
      <c r="D218" s="4"/>
      <c r="E218" s="4"/>
      <c r="F218" s="4"/>
      <c r="G218" s="4"/>
      <c r="H218" s="4"/>
      <c r="I218" s="4"/>
      <c r="J218" s="18">
        <f>SUM(J161,J186,J213)</f>
        <v>66395</v>
      </c>
      <c r="K218" s="4"/>
      <c r="L218" s="15"/>
      <c r="M218" s="21"/>
      <c r="N218" s="18">
        <f>SUM(N186,N213,N215,N216)</f>
        <v>9485</v>
      </c>
      <c r="P218" s="18">
        <f>SUM(P186,P213,P215,P216)</f>
        <v>78576</v>
      </c>
      <c r="Q218" s="4"/>
      <c r="R218" s="4"/>
    </row>
    <row r="219" spans="1:22" ht="15" customHeight="1" x14ac:dyDescent="0.25">
      <c r="A219" s="10">
        <v>11</v>
      </c>
      <c r="B219" s="4"/>
      <c r="C219" s="4" t="s">
        <v>94</v>
      </c>
      <c r="D219" s="4"/>
      <c r="E219" s="4"/>
      <c r="F219" s="4"/>
      <c r="G219" s="4"/>
      <c r="H219" s="4"/>
      <c r="I219" s="4"/>
      <c r="J219" s="22"/>
      <c r="K219" s="4"/>
      <c r="L219" s="15"/>
      <c r="M219" s="21"/>
      <c r="N219" s="16"/>
      <c r="O219" s="4"/>
      <c r="P219" s="4"/>
      <c r="Q219" s="4"/>
      <c r="R219" s="4"/>
    </row>
    <row r="220" spans="1:22" ht="15" customHeight="1" x14ac:dyDescent="0.25">
      <c r="A220" s="10">
        <v>12</v>
      </c>
      <c r="B220" s="4"/>
      <c r="C220" s="4"/>
      <c r="D220" s="4" t="s">
        <v>59</v>
      </c>
      <c r="E220" s="4"/>
      <c r="F220" s="4"/>
      <c r="G220" s="4"/>
      <c r="H220" s="4"/>
      <c r="I220" s="23"/>
      <c r="J220" s="16">
        <v>4470</v>
      </c>
      <c r="K220" s="45"/>
      <c r="L220" s="15"/>
      <c r="M220" s="21"/>
      <c r="N220" s="16"/>
      <c r="O220" s="4"/>
      <c r="P220" s="4"/>
      <c r="Q220" s="4"/>
      <c r="R220" s="4"/>
    </row>
    <row r="221" spans="1:22" ht="15" customHeight="1" x14ac:dyDescent="0.25">
      <c r="A221" s="10"/>
      <c r="B221" s="4"/>
      <c r="Q221" s="4"/>
      <c r="R221" s="4"/>
    </row>
    <row r="222" spans="1:22" ht="15" customHeight="1" x14ac:dyDescent="0.25">
      <c r="A222" s="10">
        <v>13</v>
      </c>
      <c r="B222" s="4"/>
      <c r="C222" s="4" t="s">
        <v>19</v>
      </c>
      <c r="D222" s="4"/>
      <c r="E222" s="4"/>
      <c r="F222" s="4"/>
      <c r="G222" s="4"/>
      <c r="H222" s="4"/>
      <c r="I222" s="4"/>
      <c r="J222" s="19"/>
      <c r="K222" s="4"/>
      <c r="L222" s="15"/>
      <c r="M222" s="21"/>
      <c r="N222" s="20"/>
      <c r="P222" s="4"/>
      <c r="Q222" s="4"/>
      <c r="R222" s="4"/>
    </row>
    <row r="223" spans="1:22" ht="15" customHeight="1" x14ac:dyDescent="0.25">
      <c r="A223" s="10">
        <v>14</v>
      </c>
      <c r="B223" s="4"/>
      <c r="C223" s="4"/>
      <c r="D223" s="4" t="s">
        <v>60</v>
      </c>
      <c r="E223" s="4"/>
      <c r="F223" s="4"/>
      <c r="G223" s="4"/>
      <c r="H223" s="4"/>
      <c r="I223" s="4"/>
      <c r="J223" s="16">
        <v>-43</v>
      </c>
      <c r="K223" s="4"/>
      <c r="L223" s="15"/>
      <c r="M223" s="21"/>
      <c r="N223" s="16">
        <v>0</v>
      </c>
      <c r="P223" s="4"/>
      <c r="Q223" s="4"/>
      <c r="R223" s="4"/>
    </row>
    <row r="224" spans="1:22" ht="15" customHeight="1" x14ac:dyDescent="0.25">
      <c r="A224" s="10">
        <v>15</v>
      </c>
      <c r="B224" s="4"/>
      <c r="C224" s="4"/>
      <c r="D224" s="4" t="s">
        <v>61</v>
      </c>
      <c r="E224" s="4"/>
      <c r="F224" s="4"/>
      <c r="G224" s="4"/>
      <c r="H224" s="4"/>
      <c r="I224" s="4"/>
      <c r="J224" s="16">
        <v>0</v>
      </c>
      <c r="K224" s="4"/>
      <c r="L224" s="15"/>
      <c r="M224" s="21"/>
      <c r="N224" s="16">
        <v>0</v>
      </c>
      <c r="P224" s="4"/>
      <c r="Q224" s="4"/>
      <c r="R224" s="4"/>
    </row>
    <row r="225" spans="1:18" ht="15" customHeight="1" x14ac:dyDescent="0.25">
      <c r="A225" s="10">
        <v>16</v>
      </c>
      <c r="B225" s="4"/>
      <c r="C225" s="4"/>
      <c r="D225" s="4" t="s">
        <v>70</v>
      </c>
      <c r="E225" s="4"/>
      <c r="F225" s="4"/>
      <c r="G225" s="4"/>
      <c r="H225" s="4"/>
      <c r="I225" s="4"/>
      <c r="J225" s="16">
        <v>-2983</v>
      </c>
      <c r="K225" s="4"/>
      <c r="L225" s="15"/>
      <c r="M225" s="21"/>
      <c r="N225" s="16">
        <v>3841</v>
      </c>
      <c r="P225" s="4"/>
      <c r="Q225" s="4"/>
      <c r="R225" s="4"/>
    </row>
    <row r="226" spans="1:18" ht="15" customHeight="1" x14ac:dyDescent="0.25">
      <c r="A226" s="10">
        <v>17</v>
      </c>
      <c r="B226" s="4"/>
      <c r="C226" s="4" t="s">
        <v>20</v>
      </c>
      <c r="D226" s="4"/>
      <c r="E226" s="4"/>
      <c r="F226" s="4"/>
      <c r="G226" s="4"/>
      <c r="H226" s="4"/>
      <c r="I226" s="4"/>
      <c r="J226" s="24">
        <f>SUM(J223:J225)</f>
        <v>-3026</v>
      </c>
      <c r="K226" s="4"/>
      <c r="L226" s="15"/>
      <c r="M226" s="21"/>
      <c r="N226" s="24">
        <f>SUM(N223:N225)</f>
        <v>3841</v>
      </c>
      <c r="P226" s="4"/>
      <c r="Q226" s="4"/>
      <c r="R226" s="4"/>
    </row>
    <row r="227" spans="1:18" ht="15" customHeight="1" x14ac:dyDescent="0.25">
      <c r="A227" s="10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14"/>
      <c r="M227" s="3"/>
      <c r="N227" s="3"/>
      <c r="P227" s="3"/>
      <c r="Q227" s="4"/>
      <c r="R227" s="4"/>
    </row>
    <row r="228" spans="1:18" ht="15" customHeight="1" x14ac:dyDescent="0.25">
      <c r="A228" s="10">
        <v>18</v>
      </c>
      <c r="B228" s="4"/>
      <c r="C228" s="56" t="s">
        <v>21</v>
      </c>
      <c r="D228" s="4"/>
      <c r="E228" s="4"/>
      <c r="F228" s="4"/>
      <c r="G228" s="4"/>
      <c r="H228" s="4"/>
      <c r="I228" s="4"/>
      <c r="J228" s="49">
        <f>SUM(J226,J220)</f>
        <v>1444</v>
      </c>
      <c r="K228" s="4"/>
      <c r="L228" s="15"/>
      <c r="M228" s="21"/>
      <c r="N228" s="49">
        <f>SUM(N226,N218)</f>
        <v>13326</v>
      </c>
      <c r="P228" s="4"/>
      <c r="Q228" s="4"/>
      <c r="R228" s="4"/>
    </row>
    <row r="229" spans="1:18" ht="15" customHeight="1" x14ac:dyDescent="0.25">
      <c r="A229" s="10"/>
      <c r="B229" s="4"/>
      <c r="C229" s="4"/>
      <c r="D229" s="4"/>
      <c r="E229" s="4"/>
      <c r="F229" s="4"/>
      <c r="G229" s="4"/>
      <c r="H229" s="4"/>
      <c r="I229" s="4"/>
      <c r="J229" s="4"/>
      <c r="L229" s="15"/>
      <c r="M229" s="21"/>
      <c r="N229" s="4"/>
      <c r="P229" s="4"/>
      <c r="Q229" s="4"/>
      <c r="R229" s="4"/>
    </row>
    <row r="230" spans="1:18" ht="15" customHeight="1" x14ac:dyDescent="0.25">
      <c r="A230" s="10">
        <v>19</v>
      </c>
      <c r="B230" s="4"/>
      <c r="C230" s="56" t="s">
        <v>22</v>
      </c>
      <c r="D230" s="4"/>
      <c r="E230" s="4"/>
      <c r="F230" s="4"/>
      <c r="G230" s="4"/>
      <c r="H230" s="4"/>
      <c r="I230" s="4"/>
      <c r="J230" s="16"/>
      <c r="K230" s="18">
        <f>SUM(K161,K186,K213)</f>
        <v>4042</v>
      </c>
      <c r="L230" s="15"/>
      <c r="M230" s="21"/>
      <c r="N230" s="4"/>
      <c r="P230" s="18">
        <f>+P218</f>
        <v>78576</v>
      </c>
      <c r="Q230" s="4"/>
      <c r="R230" s="4"/>
    </row>
    <row r="231" spans="1:18" ht="15" customHeight="1" x14ac:dyDescent="0.25">
      <c r="A231" s="10">
        <v>20</v>
      </c>
      <c r="B231" s="4"/>
      <c r="C231" s="56"/>
      <c r="D231" s="4" t="s">
        <v>63</v>
      </c>
      <c r="E231" s="4"/>
      <c r="F231" s="4"/>
      <c r="G231" s="4"/>
      <c r="H231" s="4"/>
      <c r="I231" s="4"/>
      <c r="J231" s="16"/>
      <c r="K231" s="4">
        <f>-J228</f>
        <v>-1444</v>
      </c>
      <c r="L231" s="15"/>
      <c r="M231" s="21"/>
      <c r="N231" s="4"/>
      <c r="P231" s="4"/>
      <c r="Q231" s="4"/>
      <c r="R231" s="4"/>
    </row>
    <row r="232" spans="1:18" ht="15" customHeight="1" x14ac:dyDescent="0.25">
      <c r="A232" s="10">
        <v>21</v>
      </c>
      <c r="B232" s="4"/>
      <c r="C232" s="56"/>
      <c r="D232" s="4"/>
      <c r="E232" s="4"/>
      <c r="F232" s="4"/>
      <c r="G232" s="4"/>
      <c r="H232" s="4"/>
      <c r="I232" s="4"/>
      <c r="J232" s="16"/>
      <c r="K232" s="25">
        <f>SUM(K230:K231)</f>
        <v>2598</v>
      </c>
      <c r="L232" s="15"/>
      <c r="M232" s="21"/>
      <c r="N232" s="4"/>
      <c r="P232" s="4"/>
      <c r="Q232" s="4"/>
      <c r="R232" s="4"/>
    </row>
    <row r="233" spans="1:18" ht="15" customHeight="1" x14ac:dyDescent="0.25">
      <c r="A233" s="10">
        <v>22</v>
      </c>
      <c r="B233" s="4"/>
      <c r="C233" s="56" t="s">
        <v>23</v>
      </c>
      <c r="D233" s="4"/>
      <c r="E233" s="4"/>
      <c r="F233" s="4"/>
      <c r="G233" s="4"/>
      <c r="H233" s="4"/>
      <c r="I233" s="20"/>
      <c r="J233" s="26"/>
      <c r="K233" s="4">
        <f>ROUND(+K232*0.35,0)</f>
        <v>909</v>
      </c>
      <c r="L233" s="15"/>
      <c r="M233" s="21"/>
      <c r="N233" s="4"/>
      <c r="P233" s="4"/>
      <c r="Q233" s="4"/>
      <c r="R233" s="4"/>
    </row>
    <row r="234" spans="1:18" ht="15" customHeight="1" x14ac:dyDescent="0.25">
      <c r="A234" s="10"/>
      <c r="B234" s="4"/>
      <c r="C234" s="4"/>
      <c r="D234" s="4"/>
      <c r="E234" s="4"/>
      <c r="F234" s="4"/>
      <c r="G234" s="4"/>
      <c r="H234" s="4"/>
      <c r="I234" s="23"/>
      <c r="J234" s="16"/>
      <c r="K234" s="4"/>
      <c r="L234" s="15"/>
      <c r="M234" s="21"/>
      <c r="N234" s="16"/>
      <c r="O234" s="4"/>
      <c r="P234" s="4"/>
      <c r="Q234" s="4"/>
      <c r="R234" s="4"/>
    </row>
    <row r="235" spans="1:18" ht="15" customHeight="1" x14ac:dyDescent="0.25">
      <c r="A235" s="57"/>
      <c r="B235" s="4"/>
      <c r="C235" s="4"/>
      <c r="D235" s="4"/>
      <c r="E235" s="4"/>
      <c r="F235" s="4"/>
      <c r="G235" s="4"/>
      <c r="H235" s="4"/>
      <c r="I235" s="23"/>
      <c r="J235" s="16"/>
      <c r="K235" s="4"/>
      <c r="L235" s="15"/>
      <c r="M235" s="21"/>
      <c r="N235" s="16"/>
      <c r="O235" s="4"/>
      <c r="P235" s="4"/>
      <c r="Q235" s="4"/>
      <c r="R235" s="4"/>
    </row>
    <row r="236" spans="1:18" ht="17.25" customHeight="1" x14ac:dyDescent="0.25">
      <c r="A236" s="10">
        <v>23</v>
      </c>
      <c r="B236" s="4"/>
      <c r="C236" s="72" t="s">
        <v>97</v>
      </c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4"/>
    </row>
    <row r="237" spans="1:18" ht="17.25" customHeight="1" x14ac:dyDescent="0.25">
      <c r="A237" s="10">
        <v>24</v>
      </c>
      <c r="B237" s="4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4"/>
    </row>
    <row r="238" spans="1:18" ht="15" customHeight="1" x14ac:dyDescent="0.25">
      <c r="A238" s="57"/>
      <c r="B238" s="4"/>
      <c r="C238" s="4"/>
      <c r="D238" s="4"/>
      <c r="E238" s="4"/>
      <c r="F238" s="4"/>
      <c r="G238" s="4"/>
      <c r="H238" s="4"/>
      <c r="I238" s="23"/>
      <c r="J238" s="16"/>
      <c r="K238" s="4"/>
      <c r="L238" s="15"/>
      <c r="M238" s="21"/>
      <c r="N238" s="16"/>
      <c r="O238" s="4"/>
      <c r="P238" s="4"/>
      <c r="Q238" s="4"/>
      <c r="R238" s="4"/>
    </row>
    <row r="239" spans="1:18" ht="9" customHeight="1" x14ac:dyDescent="0.25">
      <c r="A239" s="57"/>
      <c r="B239" s="4"/>
      <c r="C239" s="4"/>
      <c r="D239" s="4"/>
      <c r="E239" s="4"/>
      <c r="F239" s="4"/>
      <c r="G239" s="4"/>
      <c r="H239" s="4"/>
      <c r="I239" s="23"/>
      <c r="J239" s="16"/>
      <c r="K239" s="4"/>
      <c r="L239" s="15"/>
      <c r="M239" s="21"/>
      <c r="N239" s="16"/>
      <c r="O239" s="4"/>
      <c r="P239" s="4"/>
      <c r="Q239" s="4"/>
      <c r="R239" s="4"/>
    </row>
    <row r="240" spans="1:18" ht="15" customHeight="1" x14ac:dyDescent="0.25">
      <c r="A240" s="57"/>
      <c r="B240" s="4"/>
      <c r="C240" s="4"/>
      <c r="D240" s="4"/>
      <c r="E240" s="4"/>
      <c r="F240" s="4"/>
      <c r="G240" s="4"/>
      <c r="H240" s="4"/>
      <c r="I240" s="23"/>
      <c r="J240" s="16"/>
      <c r="K240" s="4"/>
      <c r="L240" s="15"/>
      <c r="M240" s="21"/>
      <c r="N240" s="16"/>
      <c r="O240" s="4"/>
      <c r="P240" s="4"/>
      <c r="Q240" s="4"/>
      <c r="R240" s="4"/>
    </row>
    <row r="241" spans="1:39" ht="15" customHeight="1" x14ac:dyDescent="0.25">
      <c r="A241" s="57"/>
      <c r="B241" s="4"/>
      <c r="C241" s="4"/>
      <c r="D241" s="4"/>
      <c r="E241" s="4"/>
      <c r="F241" s="4"/>
      <c r="G241" s="4"/>
      <c r="H241" s="4"/>
      <c r="I241" s="23"/>
      <c r="J241" s="16"/>
      <c r="K241" s="4"/>
      <c r="L241" s="15"/>
      <c r="M241" s="21"/>
      <c r="N241" s="16"/>
      <c r="O241" s="4"/>
      <c r="P241" s="4"/>
      <c r="Q241" s="4"/>
      <c r="R241" s="4"/>
    </row>
    <row r="242" spans="1:39" ht="12.75" customHeight="1" x14ac:dyDescent="0.25">
      <c r="A242" s="57"/>
      <c r="B242" s="4"/>
      <c r="C242" s="4"/>
      <c r="D242" s="4"/>
      <c r="E242" s="4"/>
      <c r="F242" s="4"/>
      <c r="G242" s="4"/>
      <c r="H242" s="4"/>
      <c r="I242" s="23"/>
      <c r="J242" s="16"/>
      <c r="K242" s="4"/>
      <c r="L242" s="15"/>
      <c r="M242" s="21"/>
      <c r="N242" s="16"/>
      <c r="O242" s="4"/>
      <c r="P242" s="4"/>
      <c r="Q242" s="4"/>
      <c r="R242" s="4"/>
    </row>
    <row r="243" spans="1:39" ht="15" customHeight="1" x14ac:dyDescent="0.25">
      <c r="A243" s="57"/>
      <c r="B243" s="4"/>
      <c r="C243" s="4"/>
      <c r="D243" s="4"/>
      <c r="E243" s="4"/>
      <c r="F243" s="4"/>
      <c r="G243" s="4"/>
      <c r="H243" s="4"/>
      <c r="I243" s="23"/>
      <c r="J243" s="16"/>
      <c r="K243" s="4"/>
      <c r="L243" s="15"/>
      <c r="M243" s="21"/>
      <c r="N243" s="16"/>
      <c r="O243" s="4"/>
      <c r="P243" s="4"/>
      <c r="Q243" s="4"/>
      <c r="R243" s="4"/>
    </row>
    <row r="244" spans="1:39" ht="15" customHeight="1" x14ac:dyDescent="0.25">
      <c r="A244" s="32"/>
      <c r="B244" s="31"/>
      <c r="C244" s="31"/>
      <c r="D244" s="31"/>
      <c r="E244" s="31"/>
      <c r="F244" s="31"/>
      <c r="G244" s="31"/>
      <c r="H244" s="31"/>
      <c r="I244" s="34"/>
      <c r="J244" s="35"/>
      <c r="K244" s="31"/>
      <c r="L244" s="33"/>
      <c r="M244" s="36"/>
      <c r="N244" s="35"/>
      <c r="O244" s="31"/>
      <c r="P244" s="31"/>
      <c r="Q244" s="31"/>
      <c r="R244" s="31"/>
    </row>
    <row r="245" spans="1:39" ht="15" customHeight="1" x14ac:dyDescent="0.25">
      <c r="A245" s="57" t="s">
        <v>83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5"/>
      <c r="M245" s="4"/>
      <c r="N245" s="4"/>
      <c r="O245" s="4"/>
      <c r="P245" s="4"/>
      <c r="Q245" s="4" t="s">
        <v>74</v>
      </c>
      <c r="R245" s="3"/>
    </row>
    <row r="246" spans="1:39" ht="15" customHeight="1" x14ac:dyDescent="0.25">
      <c r="A246" s="57" t="s">
        <v>6</v>
      </c>
      <c r="C246" s="62"/>
      <c r="I246" s="62" t="s">
        <v>85</v>
      </c>
      <c r="N246" s="31"/>
      <c r="O246" s="31"/>
      <c r="P246" s="32"/>
      <c r="Q246" s="32" t="s">
        <v>81</v>
      </c>
      <c r="R246" s="31"/>
    </row>
    <row r="247" spans="1:39" ht="15" customHeight="1" x14ac:dyDescent="0.25">
      <c r="A247" s="73" t="s">
        <v>1</v>
      </c>
      <c r="B247" s="74"/>
      <c r="C247" s="74"/>
      <c r="D247" s="74"/>
      <c r="E247" s="74"/>
      <c r="F247" s="74"/>
      <c r="G247" s="74"/>
      <c r="H247" s="73" t="s">
        <v>7</v>
      </c>
      <c r="I247" s="74"/>
      <c r="J247" s="74"/>
      <c r="K247" s="74"/>
      <c r="L247" s="74"/>
      <c r="M247" s="74"/>
      <c r="O247" s="59" t="s">
        <v>2</v>
      </c>
      <c r="P247" s="59"/>
    </row>
    <row r="248" spans="1:39" ht="15" customHeight="1" x14ac:dyDescent="0.25">
      <c r="H248" s="70" t="s">
        <v>8</v>
      </c>
      <c r="I248" s="71"/>
      <c r="J248" s="71"/>
      <c r="K248" s="71"/>
      <c r="L248" s="71"/>
      <c r="M248" s="71"/>
      <c r="O248" s="60"/>
      <c r="P248" s="61" t="s">
        <v>88</v>
      </c>
      <c r="Q248" s="4"/>
      <c r="R248" s="4"/>
    </row>
    <row r="249" spans="1:39" ht="15" customHeight="1" x14ac:dyDescent="0.25">
      <c r="A249" s="70" t="s">
        <v>3</v>
      </c>
      <c r="B249" s="71"/>
      <c r="C249" s="71"/>
      <c r="D249" s="71"/>
      <c r="E249" s="71"/>
      <c r="F249" s="71"/>
      <c r="G249" s="71"/>
      <c r="H249" s="70"/>
      <c r="I249" s="71"/>
      <c r="J249" s="71"/>
      <c r="K249" s="71"/>
      <c r="L249" s="71"/>
      <c r="M249" s="71"/>
      <c r="O249" s="49"/>
      <c r="P249" s="59" t="s">
        <v>89</v>
      </c>
    </row>
    <row r="250" spans="1:39" ht="15" customHeight="1" x14ac:dyDescent="0.25">
      <c r="G250" s="62" t="s">
        <v>0</v>
      </c>
      <c r="H250" s="62"/>
      <c r="O250" s="64" t="s">
        <v>75</v>
      </c>
      <c r="P250" s="62" t="s">
        <v>90</v>
      </c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ht="15" customHeight="1" x14ac:dyDescent="0.25">
      <c r="A251" s="65" t="s">
        <v>87</v>
      </c>
      <c r="B251" s="66"/>
      <c r="C251" s="66"/>
      <c r="D251" s="66"/>
      <c r="E251" s="66"/>
      <c r="F251" s="66"/>
      <c r="J251" s="5" t="s">
        <v>93</v>
      </c>
      <c r="O251" s="59" t="s">
        <v>91</v>
      </c>
      <c r="P251" s="59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ht="15" customHeight="1" x14ac:dyDescent="0.25">
      <c r="A252" s="29" t="s">
        <v>9</v>
      </c>
      <c r="B252" s="5"/>
      <c r="C252" s="30"/>
      <c r="D252" s="30" t="s">
        <v>41</v>
      </c>
      <c r="E252" s="11"/>
      <c r="F252" s="11"/>
      <c r="G252" s="7"/>
      <c r="H252" s="7"/>
      <c r="I252" s="7"/>
      <c r="J252" s="6" t="s">
        <v>42</v>
      </c>
      <c r="K252" s="6" t="s">
        <v>43</v>
      </c>
      <c r="L252" s="8" t="s">
        <v>44</v>
      </c>
      <c r="M252" s="9"/>
      <c r="N252" s="6" t="s">
        <v>45</v>
      </c>
      <c r="O252" s="6"/>
      <c r="P252" s="6" t="s">
        <v>46</v>
      </c>
      <c r="Q252" s="6" t="s">
        <v>76</v>
      </c>
      <c r="R252" s="7"/>
    </row>
    <row r="253" spans="1:39" ht="15" customHeight="1" x14ac:dyDescent="0.25">
      <c r="A253" s="10" t="s">
        <v>4</v>
      </c>
      <c r="B253" s="5"/>
      <c r="C253" s="11"/>
      <c r="D253" s="11"/>
      <c r="E253" s="11"/>
      <c r="F253" s="11"/>
      <c r="G253" s="11"/>
      <c r="H253" s="11"/>
      <c r="I253" s="11"/>
      <c r="J253" s="67" t="s">
        <v>39</v>
      </c>
      <c r="K253" s="67"/>
      <c r="L253" s="67"/>
      <c r="M253" s="48"/>
      <c r="N253" s="67" t="s">
        <v>40</v>
      </c>
      <c r="O253" s="67"/>
      <c r="P253" s="67"/>
      <c r="Q253" s="67"/>
      <c r="R253" s="11"/>
    </row>
    <row r="254" spans="1:39" ht="15" customHeight="1" x14ac:dyDescent="0.25">
      <c r="A254" s="55" t="s">
        <v>5</v>
      </c>
      <c r="B254" s="12"/>
      <c r="C254" s="12"/>
      <c r="D254" s="12" t="s">
        <v>10</v>
      </c>
      <c r="E254" s="12"/>
      <c r="F254" s="12"/>
      <c r="G254" s="12"/>
      <c r="H254" s="12"/>
      <c r="I254" s="12"/>
      <c r="J254" s="55" t="s">
        <v>36</v>
      </c>
      <c r="K254" s="12" t="s">
        <v>37</v>
      </c>
      <c r="L254" s="13" t="s">
        <v>38</v>
      </c>
      <c r="M254" s="55"/>
      <c r="N254" s="55" t="s">
        <v>36</v>
      </c>
      <c r="O254" s="31"/>
      <c r="P254" s="12" t="s">
        <v>37</v>
      </c>
      <c r="Q254" s="12" t="s">
        <v>38</v>
      </c>
      <c r="R254" s="12"/>
    </row>
    <row r="255" spans="1:39" ht="15" customHeight="1" x14ac:dyDescent="0.25">
      <c r="A255" s="10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14"/>
      <c r="M255" s="3"/>
      <c r="N255" s="3"/>
      <c r="P255" s="3"/>
      <c r="Q255" s="3"/>
      <c r="R255" s="3"/>
    </row>
    <row r="256" spans="1:39" ht="15" customHeight="1" x14ac:dyDescent="0.25">
      <c r="A256" s="10">
        <v>1</v>
      </c>
      <c r="B256" s="4"/>
      <c r="C256" s="56" t="s">
        <v>24</v>
      </c>
      <c r="D256" s="4"/>
      <c r="E256" s="4"/>
      <c r="F256" s="4"/>
      <c r="G256" s="4"/>
      <c r="H256" s="4"/>
      <c r="I256" s="4"/>
      <c r="J256" s="16"/>
      <c r="K256" s="4"/>
      <c r="L256" s="15"/>
      <c r="M256" s="21"/>
      <c r="N256" s="16"/>
      <c r="P256" s="4"/>
      <c r="Q256" s="4"/>
      <c r="R256" s="4"/>
    </row>
    <row r="257" spans="1:18" ht="15" customHeight="1" x14ac:dyDescent="0.25">
      <c r="A257" s="10"/>
      <c r="B257" s="4"/>
      <c r="C257" s="56"/>
      <c r="D257" s="4"/>
      <c r="E257" s="4"/>
      <c r="F257" s="4"/>
      <c r="G257" s="4"/>
      <c r="H257" s="4"/>
      <c r="I257" s="4"/>
      <c r="J257" s="16"/>
      <c r="K257" s="4"/>
      <c r="L257" s="15"/>
      <c r="M257" s="21"/>
      <c r="N257" s="16"/>
      <c r="P257" s="4"/>
      <c r="Q257" s="4"/>
      <c r="R257" s="4"/>
    </row>
    <row r="258" spans="1:18" ht="15" customHeight="1" x14ac:dyDescent="0.25">
      <c r="A258" s="10">
        <v>2</v>
      </c>
      <c r="B258" s="4"/>
      <c r="C258" s="56" t="s">
        <v>25</v>
      </c>
      <c r="D258" s="4"/>
      <c r="E258" s="4"/>
      <c r="F258" s="4"/>
      <c r="G258" s="4"/>
      <c r="H258" s="4"/>
      <c r="I258" s="4"/>
      <c r="J258" s="38"/>
      <c r="K258" s="4"/>
      <c r="L258" s="15"/>
      <c r="M258" s="21"/>
      <c r="N258" s="16"/>
      <c r="P258" s="4"/>
      <c r="Q258" s="4"/>
      <c r="R258" s="4"/>
    </row>
    <row r="259" spans="1:18" ht="15" customHeight="1" x14ac:dyDescent="0.25">
      <c r="A259" s="10"/>
      <c r="B259" s="4"/>
      <c r="C259" s="4"/>
      <c r="D259" s="4"/>
      <c r="E259" s="4"/>
      <c r="F259" s="4"/>
      <c r="G259" s="4"/>
      <c r="H259" s="4"/>
      <c r="I259" s="4"/>
      <c r="J259" s="19"/>
      <c r="K259" s="4"/>
      <c r="L259" s="15"/>
      <c r="M259" s="4"/>
      <c r="N259" s="20"/>
      <c r="P259" s="4"/>
      <c r="Q259" s="4"/>
      <c r="R259" s="4"/>
    </row>
    <row r="260" spans="1:18" ht="15" customHeight="1" x14ac:dyDescent="0.25">
      <c r="A260" s="10">
        <v>3</v>
      </c>
      <c r="B260" s="4"/>
      <c r="C260" s="56" t="s">
        <v>26</v>
      </c>
      <c r="D260" s="4"/>
      <c r="E260" s="4"/>
      <c r="F260" s="4"/>
      <c r="G260" s="4"/>
      <c r="H260" s="4"/>
      <c r="I260" s="4"/>
      <c r="J260" s="16"/>
      <c r="K260" s="4"/>
      <c r="L260" s="15"/>
      <c r="M260" s="4"/>
      <c r="N260" s="16"/>
      <c r="P260" s="4"/>
      <c r="Q260" s="4"/>
      <c r="R260" s="4"/>
    </row>
    <row r="261" spans="1:18" ht="15" customHeight="1" x14ac:dyDescent="0.25">
      <c r="A261" s="10"/>
      <c r="B261" s="3"/>
      <c r="C261" s="4"/>
      <c r="D261" s="4"/>
      <c r="E261" s="4"/>
      <c r="F261" s="4"/>
      <c r="G261" s="4"/>
      <c r="H261" s="4"/>
      <c r="I261" s="4"/>
      <c r="J261" s="19"/>
      <c r="K261" s="4"/>
      <c r="L261" s="15"/>
      <c r="M261" s="4"/>
      <c r="N261" s="20"/>
      <c r="P261" s="4"/>
      <c r="Q261" s="3"/>
      <c r="R261" s="3"/>
    </row>
    <row r="262" spans="1:18" ht="15" customHeight="1" x14ac:dyDescent="0.25">
      <c r="A262" s="10">
        <v>4</v>
      </c>
      <c r="C262" s="4" t="s">
        <v>27</v>
      </c>
      <c r="D262" s="4"/>
      <c r="E262" s="4"/>
      <c r="F262" s="4"/>
      <c r="G262" s="4"/>
      <c r="H262" s="4"/>
      <c r="I262" s="4"/>
      <c r="J262" s="4"/>
      <c r="K262" s="4"/>
      <c r="L262" s="15"/>
      <c r="M262" s="4"/>
      <c r="N262" s="4"/>
      <c r="P262" s="4"/>
      <c r="Q262" s="4"/>
      <c r="R262" s="4"/>
    </row>
    <row r="263" spans="1:18" ht="15" customHeight="1" x14ac:dyDescent="0.25">
      <c r="A263" s="10">
        <v>5</v>
      </c>
      <c r="C263" s="56"/>
      <c r="D263" s="4" t="s">
        <v>64</v>
      </c>
      <c r="E263" s="4"/>
      <c r="F263" s="4"/>
      <c r="G263" s="4"/>
      <c r="H263" s="4"/>
      <c r="I263" s="4"/>
      <c r="J263" s="16"/>
      <c r="K263" s="4">
        <v>-115</v>
      </c>
      <c r="L263" s="15"/>
      <c r="M263" s="21"/>
      <c r="N263" s="16"/>
      <c r="P263" s="4">
        <v>0</v>
      </c>
      <c r="Q263" s="4"/>
      <c r="R263" s="4"/>
    </row>
    <row r="264" spans="1:18" ht="15" customHeight="1" x14ac:dyDescent="0.25">
      <c r="A264" s="10">
        <v>6</v>
      </c>
      <c r="C264" s="56"/>
      <c r="D264" s="4" t="s">
        <v>61</v>
      </c>
      <c r="E264" s="4"/>
      <c r="F264" s="4"/>
      <c r="G264" s="4"/>
      <c r="H264" s="4"/>
      <c r="I264" s="4"/>
      <c r="J264" s="16"/>
      <c r="K264" s="4">
        <v>256</v>
      </c>
      <c r="L264" s="15"/>
      <c r="M264" s="21"/>
      <c r="N264" s="16"/>
      <c r="P264" s="16">
        <v>0</v>
      </c>
      <c r="Q264" s="4"/>
      <c r="R264" s="4"/>
    </row>
    <row r="265" spans="1:18" ht="15" customHeight="1" x14ac:dyDescent="0.25">
      <c r="A265" s="10">
        <v>7</v>
      </c>
      <c r="C265" s="56"/>
      <c r="D265" s="4" t="s">
        <v>70</v>
      </c>
      <c r="E265" s="4"/>
      <c r="F265" s="4"/>
      <c r="G265" s="4"/>
      <c r="H265" s="4"/>
      <c r="I265" s="4"/>
      <c r="J265" s="16"/>
      <c r="K265" s="16">
        <v>-28266</v>
      </c>
      <c r="L265" s="15"/>
      <c r="M265" s="21"/>
      <c r="N265" s="16"/>
      <c r="P265" s="16">
        <v>24746</v>
      </c>
      <c r="Q265" s="4"/>
      <c r="R265" s="4"/>
    </row>
    <row r="266" spans="1:18" ht="15" customHeight="1" x14ac:dyDescent="0.25">
      <c r="A266" s="10">
        <v>8</v>
      </c>
      <c r="C266" s="1" t="s">
        <v>28</v>
      </c>
      <c r="K266" s="18">
        <f>SUM(K263:K265)</f>
        <v>-28125</v>
      </c>
      <c r="L266" s="15"/>
      <c r="M266" s="4"/>
      <c r="N266" s="4"/>
      <c r="P266" s="24">
        <f>SUM(P263:P265)</f>
        <v>24746</v>
      </c>
      <c r="Q266" s="4"/>
      <c r="R266" s="4"/>
    </row>
    <row r="267" spans="1:18" ht="15" customHeight="1" x14ac:dyDescent="0.25">
      <c r="A267" s="10"/>
      <c r="Q267" s="4"/>
      <c r="R267" s="4"/>
    </row>
    <row r="268" spans="1:18" ht="15" customHeight="1" x14ac:dyDescent="0.25">
      <c r="A268" s="10">
        <v>9</v>
      </c>
      <c r="C268" s="1" t="s">
        <v>29</v>
      </c>
      <c r="K268" s="25">
        <f>SUM(K266,K233)</f>
        <v>-27216</v>
      </c>
      <c r="P268" s="25">
        <f>SUM(P266,P230)</f>
        <v>103322</v>
      </c>
      <c r="Q268" s="4"/>
      <c r="R268" s="4"/>
    </row>
    <row r="269" spans="1:18" ht="15" customHeight="1" x14ac:dyDescent="0.25">
      <c r="A269" s="10"/>
      <c r="K269" s="4"/>
      <c r="P269" s="4"/>
      <c r="Q269" s="4"/>
      <c r="R269" s="4"/>
    </row>
    <row r="270" spans="1:18" ht="15" customHeight="1" x14ac:dyDescent="0.25">
      <c r="A270" s="10">
        <v>10</v>
      </c>
      <c r="C270" s="1" t="s">
        <v>30</v>
      </c>
      <c r="J270" s="4">
        <v>0</v>
      </c>
      <c r="K270" s="4">
        <v>-702</v>
      </c>
      <c r="Q270" s="4"/>
      <c r="R270" s="4"/>
    </row>
    <row r="271" spans="1:18" ht="15" customHeight="1" x14ac:dyDescent="0.25">
      <c r="A271" s="10"/>
      <c r="Q271" s="4"/>
      <c r="R271" s="4"/>
    </row>
    <row r="272" spans="1:18" ht="15" customHeight="1" x14ac:dyDescent="0.25">
      <c r="A272" s="10">
        <v>11</v>
      </c>
      <c r="C272" s="1" t="s">
        <v>31</v>
      </c>
      <c r="Q272" s="4"/>
      <c r="R272" s="4"/>
    </row>
    <row r="273" spans="1:18" ht="15" customHeight="1" x14ac:dyDescent="0.25">
      <c r="A273" s="10"/>
      <c r="J273" s="5" t="s">
        <v>37</v>
      </c>
      <c r="K273" s="5" t="s">
        <v>36</v>
      </c>
      <c r="L273" s="27" t="s">
        <v>38</v>
      </c>
      <c r="Q273" s="4"/>
      <c r="R273" s="4"/>
    </row>
    <row r="274" spans="1:18" ht="15" customHeight="1" x14ac:dyDescent="0.25">
      <c r="A274" s="10">
        <v>12</v>
      </c>
      <c r="C274" s="1" t="s">
        <v>32</v>
      </c>
      <c r="J274" s="50">
        <f>SUM(K268)</f>
        <v>-27216</v>
      </c>
      <c r="K274" s="50">
        <f>SUM(J228)</f>
        <v>1444</v>
      </c>
      <c r="L274" s="50">
        <f>SUM(J274:K274)</f>
        <v>-25772</v>
      </c>
      <c r="M274" s="50"/>
      <c r="Q274" s="4"/>
      <c r="R274" s="4"/>
    </row>
    <row r="275" spans="1:18" ht="15" customHeight="1" x14ac:dyDescent="0.25">
      <c r="A275" s="10">
        <v>13</v>
      </c>
      <c r="C275" s="1" t="s">
        <v>33</v>
      </c>
      <c r="J275" s="50">
        <f>SUM(P268)</f>
        <v>103322</v>
      </c>
      <c r="K275" s="50">
        <f>SUM(N228)</f>
        <v>13326</v>
      </c>
      <c r="L275" s="50">
        <f>SUM(J275:K275)</f>
        <v>116648</v>
      </c>
      <c r="M275" s="50"/>
      <c r="Q275" s="4"/>
      <c r="R275" s="4"/>
    </row>
    <row r="276" spans="1:18" ht="15" customHeight="1" x14ac:dyDescent="0.25">
      <c r="A276" s="10">
        <v>14</v>
      </c>
      <c r="C276" s="1" t="s">
        <v>34</v>
      </c>
      <c r="J276" s="51">
        <f>+K270</f>
        <v>-702</v>
      </c>
      <c r="K276" s="51">
        <f>+J270</f>
        <v>0</v>
      </c>
      <c r="L276" s="50">
        <f>SUM(J276:K276)</f>
        <v>-702</v>
      </c>
      <c r="M276" s="50"/>
      <c r="Q276" s="4"/>
      <c r="R276" s="4"/>
    </row>
    <row r="277" spans="1:18" ht="15" customHeight="1" x14ac:dyDescent="0.25">
      <c r="A277" s="10">
        <v>15</v>
      </c>
      <c r="C277" s="1" t="s">
        <v>35</v>
      </c>
      <c r="J277" s="52">
        <f>SUM(J274:J276)</f>
        <v>75404</v>
      </c>
      <c r="K277" s="52">
        <f>SUM(K274:K276)</f>
        <v>14770</v>
      </c>
      <c r="L277" s="52">
        <f>SUM(L274:L276)</f>
        <v>90174</v>
      </c>
      <c r="M277" s="50"/>
      <c r="Q277" s="4"/>
      <c r="R277" s="4"/>
    </row>
    <row r="278" spans="1:18" ht="15" customHeight="1" x14ac:dyDescent="0.25">
      <c r="A278" s="10"/>
      <c r="J278" s="50"/>
      <c r="K278" s="50"/>
      <c r="L278" s="53"/>
      <c r="M278" s="50"/>
      <c r="Q278" s="4"/>
      <c r="R278" s="4"/>
    </row>
    <row r="279" spans="1:18" ht="15" customHeight="1" x14ac:dyDescent="0.25">
      <c r="A279" s="10"/>
      <c r="Q279" s="4"/>
      <c r="R279" s="4"/>
    </row>
    <row r="280" spans="1:18" ht="15" customHeight="1" x14ac:dyDescent="0.25">
      <c r="A280" s="57"/>
      <c r="K280" s="4"/>
      <c r="L280" s="15"/>
      <c r="M280" s="4"/>
      <c r="N280" s="4"/>
      <c r="P280" s="16"/>
      <c r="Q280" s="4"/>
      <c r="R280" s="4"/>
    </row>
    <row r="281" spans="1:18" ht="15" customHeight="1" x14ac:dyDescent="0.25">
      <c r="A281" s="57"/>
      <c r="K281" s="4"/>
      <c r="L281" s="15"/>
      <c r="M281" s="4"/>
      <c r="N281" s="4"/>
      <c r="P281" s="16"/>
      <c r="Q281" s="4"/>
      <c r="R281" s="4"/>
    </row>
    <row r="282" spans="1:18" ht="15" customHeight="1" x14ac:dyDescent="0.25">
      <c r="A282" s="57"/>
      <c r="K282" s="4"/>
      <c r="L282" s="15"/>
      <c r="M282" s="4"/>
      <c r="N282" s="4"/>
      <c r="P282" s="16"/>
      <c r="Q282" s="4"/>
      <c r="R282" s="4"/>
    </row>
    <row r="283" spans="1:18" ht="15" customHeight="1" x14ac:dyDescent="0.25">
      <c r="A283" s="57"/>
      <c r="K283" s="4"/>
      <c r="L283" s="15"/>
      <c r="M283" s="4"/>
      <c r="N283" s="4"/>
      <c r="P283" s="16"/>
      <c r="Q283" s="4"/>
      <c r="R283" s="4"/>
    </row>
    <row r="284" spans="1:18" ht="9" customHeight="1" x14ac:dyDescent="0.25">
      <c r="A284" s="57"/>
      <c r="K284" s="4"/>
      <c r="L284" s="15"/>
      <c r="M284" s="4"/>
      <c r="N284" s="4"/>
      <c r="P284" s="16"/>
      <c r="Q284" s="4"/>
      <c r="R284" s="4"/>
    </row>
    <row r="285" spans="1:18" ht="15" customHeight="1" x14ac:dyDescent="0.25">
      <c r="A285" s="57"/>
      <c r="K285" s="4"/>
      <c r="L285" s="15"/>
      <c r="M285" s="4"/>
      <c r="N285" s="4"/>
      <c r="P285" s="16"/>
      <c r="Q285" s="4"/>
      <c r="R285" s="4"/>
    </row>
    <row r="286" spans="1:18" ht="15" customHeight="1" x14ac:dyDescent="0.25">
      <c r="A286" s="57"/>
      <c r="K286" s="4"/>
      <c r="L286" s="15"/>
      <c r="M286" s="4"/>
      <c r="N286" s="4"/>
      <c r="P286" s="16"/>
      <c r="Q286" s="4"/>
      <c r="R286" s="4"/>
    </row>
    <row r="287" spans="1:18" ht="15" customHeight="1" x14ac:dyDescent="0.25">
      <c r="A287" s="57"/>
      <c r="K287" s="4"/>
      <c r="L287" s="15"/>
      <c r="M287" s="4"/>
      <c r="N287" s="4"/>
      <c r="P287" s="16"/>
      <c r="Q287" s="4"/>
      <c r="R287" s="4"/>
    </row>
    <row r="288" spans="1:18" ht="15" customHeight="1" x14ac:dyDescent="0.25">
      <c r="A288" s="57"/>
      <c r="K288" s="4"/>
      <c r="L288" s="15"/>
      <c r="M288" s="4"/>
      <c r="N288" s="4"/>
      <c r="P288" s="16"/>
      <c r="Q288" s="4"/>
      <c r="R288" s="4"/>
    </row>
    <row r="289" spans="1:18" ht="15" customHeight="1" x14ac:dyDescent="0.25">
      <c r="A289" s="57"/>
      <c r="K289" s="4"/>
      <c r="L289" s="15"/>
      <c r="M289" s="4"/>
      <c r="N289" s="4"/>
      <c r="P289" s="16"/>
      <c r="Q289" s="4"/>
      <c r="R289" s="4"/>
    </row>
    <row r="290" spans="1:18" ht="15" customHeight="1" x14ac:dyDescent="0.25">
      <c r="A290" s="57"/>
      <c r="K290" s="4"/>
      <c r="L290" s="15"/>
      <c r="M290" s="4"/>
      <c r="N290" s="4"/>
      <c r="P290" s="16"/>
      <c r="Q290" s="4"/>
      <c r="R290" s="4"/>
    </row>
    <row r="291" spans="1:18" ht="15" customHeight="1" x14ac:dyDescent="0.25">
      <c r="A291" s="57"/>
      <c r="K291" s="4"/>
      <c r="L291" s="15"/>
      <c r="M291" s="4"/>
      <c r="N291" s="4"/>
      <c r="P291" s="16"/>
      <c r="Q291" s="4"/>
      <c r="R291" s="4"/>
    </row>
    <row r="292" spans="1:18" ht="15" customHeight="1" x14ac:dyDescent="0.25">
      <c r="A292" s="57"/>
      <c r="K292" s="4"/>
      <c r="L292" s="15"/>
      <c r="M292" s="4"/>
      <c r="N292" s="4"/>
      <c r="P292" s="16"/>
      <c r="Q292" s="4"/>
      <c r="R292" s="4"/>
    </row>
    <row r="293" spans="1:18" ht="15" customHeight="1" x14ac:dyDescent="0.25">
      <c r="A293" s="32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3"/>
      <c r="M293" s="31"/>
      <c r="N293" s="31"/>
      <c r="O293" s="31"/>
      <c r="P293" s="35"/>
      <c r="Q293" s="31"/>
      <c r="R293" s="31"/>
    </row>
    <row r="294" spans="1:18" ht="15" customHeight="1" x14ac:dyDescent="0.25">
      <c r="A294" s="57" t="s">
        <v>83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5"/>
      <c r="M294" s="4"/>
      <c r="N294" s="4"/>
      <c r="O294" s="4"/>
      <c r="P294" s="4"/>
      <c r="Q294" s="4" t="s">
        <v>74</v>
      </c>
      <c r="R294" s="3"/>
    </row>
    <row r="295" spans="1:18" ht="15" customHeight="1" x14ac:dyDescent="0.25">
      <c r="A295" s="28"/>
    </row>
    <row r="296" spans="1:18" ht="15" customHeight="1" x14ac:dyDescent="0.25">
      <c r="A296" s="28"/>
    </row>
    <row r="297" spans="1:18" ht="15" customHeight="1" x14ac:dyDescent="0.25">
      <c r="A297" s="28"/>
    </row>
    <row r="298" spans="1:18" ht="15" customHeight="1" x14ac:dyDescent="0.25">
      <c r="A298" s="28"/>
    </row>
    <row r="299" spans="1:18" ht="15" customHeight="1" x14ac:dyDescent="0.25">
      <c r="A299" s="28"/>
    </row>
    <row r="300" spans="1:18" ht="15" customHeight="1" x14ac:dyDescent="0.25">
      <c r="A300" s="28"/>
    </row>
    <row r="301" spans="1:18" ht="15" customHeight="1" x14ac:dyDescent="0.25">
      <c r="A301" s="28"/>
    </row>
    <row r="302" spans="1:18" ht="15" customHeight="1" x14ac:dyDescent="0.25">
      <c r="A302" s="28"/>
    </row>
  </sheetData>
  <mergeCells count="50">
    <mergeCell ref="N155:Q155"/>
    <mergeCell ref="N204:Q204"/>
    <mergeCell ref="N253:Q253"/>
    <mergeCell ref="A249:G249"/>
    <mergeCell ref="H249:M249"/>
    <mergeCell ref="A251:F251"/>
    <mergeCell ref="J253:L253"/>
    <mergeCell ref="J204:L204"/>
    <mergeCell ref="A247:G247"/>
    <mergeCell ref="H247:M247"/>
    <mergeCell ref="H248:M248"/>
    <mergeCell ref="H199:M199"/>
    <mergeCell ref="A200:G200"/>
    <mergeCell ref="H200:M200"/>
    <mergeCell ref="A202:F202"/>
    <mergeCell ref="C236:Q237"/>
    <mergeCell ref="A153:F153"/>
    <mergeCell ref="J155:L155"/>
    <mergeCell ref="A198:G198"/>
    <mergeCell ref="H198:M198"/>
    <mergeCell ref="A149:G149"/>
    <mergeCell ref="H149:M149"/>
    <mergeCell ref="H150:M150"/>
    <mergeCell ref="A151:G151"/>
    <mergeCell ref="H151:M151"/>
    <mergeCell ref="A2:G2"/>
    <mergeCell ref="H2:M2"/>
    <mergeCell ref="H3:M3"/>
    <mergeCell ref="A4:G4"/>
    <mergeCell ref="H4:M4"/>
    <mergeCell ref="A6:F6"/>
    <mergeCell ref="J8:L8"/>
    <mergeCell ref="N8:Q8"/>
    <mergeCell ref="A51:G51"/>
    <mergeCell ref="H51:M51"/>
    <mergeCell ref="H52:M52"/>
    <mergeCell ref="A53:G53"/>
    <mergeCell ref="H53:M53"/>
    <mergeCell ref="A55:F55"/>
    <mergeCell ref="J57:L57"/>
    <mergeCell ref="A104:F104"/>
    <mergeCell ref="J106:L106"/>
    <mergeCell ref="N106:Q106"/>
    <mergeCell ref="N57:Q57"/>
    <mergeCell ref="A100:G100"/>
    <mergeCell ref="H100:M100"/>
    <mergeCell ref="H101:M101"/>
    <mergeCell ref="A102:G102"/>
    <mergeCell ref="H102:M102"/>
    <mergeCell ref="C89:Q90"/>
  </mergeCells>
  <pageMargins left="0.75" right="0.5" top="1" bottom="0.5" header="0.5" footer="0.25"/>
  <pageSetup scale="70" fitToHeight="20" orientation="landscape" horizontalDpi="200" verticalDpi="200" r:id="rId1"/>
  <headerFooter alignWithMargins="0"/>
  <rowBreaks count="5" manualBreakCount="5">
    <brk id="49" max="17" man="1"/>
    <brk id="98" max="17" man="1"/>
    <brk id="147" max="17" man="1"/>
    <brk id="196" max="17" man="1"/>
    <brk id="2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C-22</vt:lpstr>
      <vt:lpstr>'C-22'!Print_Area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2018-05-07T18:37:20Z</dcterms:created>
  <dcterms:modified xsi:type="dcterms:W3CDTF">2018-05-07T18:37:52Z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-218623911</vt:i4>
  </property>
  <property fmtid="{D5CDD505-2E9C-101B-9397-08002B2CF9AE}" pid="3" name="_NewReviewCycle">
    <vt:lpwstr/>
  </property>
</Properties>
</file>