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9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31" i="1" s="1"/>
  <c r="D33" i="1" s="1"/>
  <c r="D16" i="1" l="1"/>
  <c r="D10" i="1"/>
  <c r="D17" i="1" l="1"/>
  <c r="D19" i="1" s="1"/>
  <c r="D21" i="1" s="1"/>
</calcChain>
</file>

<file path=xl/sharedStrings.xml><?xml version="1.0" encoding="utf-8"?>
<sst xmlns="http://schemas.openxmlformats.org/spreadsheetml/2006/main" count="128" uniqueCount="61">
  <si>
    <t>Journal_Type</t>
  </si>
  <si>
    <t>Journal_Number</t>
  </si>
  <si>
    <t>Account_Code</t>
  </si>
  <si>
    <t>Amount</t>
  </si>
  <si>
    <t>Description</t>
  </si>
  <si>
    <t>Vendor_Name</t>
  </si>
  <si>
    <t>Document_2</t>
  </si>
  <si>
    <t>Apply_Date</t>
  </si>
  <si>
    <t>SYS-AP</t>
  </si>
  <si>
    <t>JRNL00445131</t>
  </si>
  <si>
    <t>FE00-00000-1070-1430</t>
  </si>
  <si>
    <t>SUPPLIES FOR POST HURRICANE IRM</t>
  </si>
  <si>
    <t>STAPLES ADVANTAGE</t>
  </si>
  <si>
    <t>VO570072</t>
  </si>
  <si>
    <t>VO570075</t>
  </si>
  <si>
    <t>VO570078</t>
  </si>
  <si>
    <t>JRNL00444909</t>
  </si>
  <si>
    <t>VO569804</t>
  </si>
  <si>
    <t>FE00-00000-1070-1070</t>
  </si>
  <si>
    <t>SUPPLIES FOR HURRICANE IRMA</t>
  </si>
  <si>
    <t>VO569815</t>
  </si>
  <si>
    <t>JRNL00447172</t>
  </si>
  <si>
    <t>HURRICANE COMMUNICATIONS</t>
  </si>
  <si>
    <t>MTN INC</t>
  </si>
  <si>
    <t>VO576723</t>
  </si>
  <si>
    <t>JRNL00444324</t>
  </si>
  <si>
    <t>BATTERIES FOR DISTRIBUTION</t>
  </si>
  <si>
    <t>FASTENER SERVICE INC</t>
  </si>
  <si>
    <t>VO567425</t>
  </si>
  <si>
    <t>JRNL00445575</t>
  </si>
  <si>
    <t>200-5/8 X 12 IN MACHINE BOLTS</t>
  </si>
  <si>
    <t>ELECTRIC SUPPLY</t>
  </si>
  <si>
    <t>VO571181</t>
  </si>
  <si>
    <t>14-16-20 IN MACHINE BOLTS</t>
  </si>
  <si>
    <t>VO571209</t>
  </si>
  <si>
    <t>200-4/0 AUTO SPLICES</t>
  </si>
  <si>
    <t>ANIXTER INC</t>
  </si>
  <si>
    <t>VO571239</t>
  </si>
  <si>
    <t>397 AND 477 FULL TENSION SPLICE</t>
  </si>
  <si>
    <t>VO571244</t>
  </si>
  <si>
    <t>Hurricane Matthew Contractor Costs Per Attachment 37</t>
  </si>
  <si>
    <t>Hurricane Irma Contractor Costs Per Attachment 37</t>
  </si>
  <si>
    <t>Included in Contractor in Staff Data Request 3 question 6 but in Other in OPC's 1-40</t>
  </si>
  <si>
    <t>Included in Materials and Supplies in Staff Data Request 3 question 6 but in Contractor on OPC  1-37</t>
  </si>
  <si>
    <t>Contractor Costs moved to capital</t>
  </si>
  <si>
    <t>Staff's Data Request  3 Question 6 before Audit Adjustments</t>
  </si>
  <si>
    <t>Audit Adjustments</t>
  </si>
  <si>
    <t>Staff's Data Request  3 Question 6 after Audit Adjustments</t>
  </si>
  <si>
    <t>JRNL00419279</t>
  </si>
  <si>
    <t>MATERIAL-STORM</t>
  </si>
  <si>
    <t>VO496452</t>
  </si>
  <si>
    <t>JRNL00417453</t>
  </si>
  <si>
    <t>VO490677</t>
  </si>
  <si>
    <t>Note A</t>
  </si>
  <si>
    <t>Note B</t>
  </si>
  <si>
    <t>Less</t>
  </si>
  <si>
    <t>Plus</t>
  </si>
  <si>
    <t>JRNL00419582</t>
  </si>
  <si>
    <t>JOSHUA STANLEY - ADVANCE FOR TR</t>
  </si>
  <si>
    <t>FERNANDINA BEACH PETTY CASH</t>
  </si>
  <si>
    <t>VO496908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</si>
</sst>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#,##0.00;[Red]\-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49" fontId="0" fillId="0" borderId="0" xfId="0" applyNumberFormat="1"/>
    <xf numFmtId="164" fontId="0" fillId="0" borderId="0" xfId="0" applyNumberFormat="1"/>
    <xf numFmtId="14" fontId="0" fillId="0" borderId="0" xfId="0" applyNumberFormat="1"/>
    <xf numFmtId="0" fontId="2" fillId="0" borderId="0" xfId="0" applyFont="1"/>
    <xf numFmtId="44" fontId="0" fillId="0" borderId="0" xfId="1" applyFont="1"/>
    <xf numFmtId="44" fontId="0" fillId="0" borderId="1" xfId="1" applyFont="1" applyBorder="1"/>
    <xf numFmtId="44" fontId="0" fillId="0" borderId="2" xfId="1" applyFont="1" applyBorder="1"/>
    <xf numFmtId="44" fontId="2" fillId="0" borderId="0" xfId="1" applyNumberFormat="1" applyFont="1"/>
    <xf numFmtId="44" fontId="2" fillId="0" borderId="2" xfId="1" applyFont="1" applyBorder="1"/>
    <xf numFmtId="44" fontId="2" fillId="0" borderId="1" xfId="1" applyFont="1" applyBorder="1"/>
    <xf numFmtId="49" fontId="2" fillId="0" borderId="0" xfId="0" applyNumberFormat="1" applyFont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workbookViewId="0">
      <selection activeCell="E18" sqref="E18"/>
    </sheetView>
  </sheetViews>
  <sheetFormatPr defaultRowHeight="15" x14ac:dyDescent="0.25"/>
  <cols>
    <col min="1" max="1" width="12.7109375" bestFit="1" customWidth="1"/>
    <col min="2" max="2" width="15.85546875" bestFit="1" customWidth="1"/>
    <col min="3" max="3" width="26.140625" customWidth="1"/>
    <col min="4" max="4" width="18.28515625" customWidth="1"/>
    <col min="5" max="5" width="33.28515625" bestFit="1" customWidth="1"/>
    <col min="6" max="6" width="29.140625" customWidth="1"/>
    <col min="7" max="7" width="10.85546875" customWidth="1"/>
    <col min="8" max="8" width="11.28515625" bestFit="1" customWidth="1"/>
  </cols>
  <sheetData>
    <row r="1" spans="1:9" x14ac:dyDescent="0.25">
      <c r="A1" s="7" t="s">
        <v>41</v>
      </c>
      <c r="D1" s="11">
        <v>1821416</v>
      </c>
    </row>
    <row r="2" spans="1:9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3" t="s">
        <v>7</v>
      </c>
    </row>
    <row r="3" spans="1:9" x14ac:dyDescent="0.25">
      <c r="A3" s="4" t="s">
        <v>8</v>
      </c>
      <c r="B3" s="4" t="s">
        <v>9</v>
      </c>
      <c r="C3" s="4" t="s">
        <v>10</v>
      </c>
      <c r="D3" s="8">
        <v>19.68</v>
      </c>
      <c r="E3" s="4" t="s">
        <v>11</v>
      </c>
      <c r="F3" s="4" t="s">
        <v>12</v>
      </c>
      <c r="G3" s="4" t="s">
        <v>13</v>
      </c>
      <c r="H3" s="6">
        <v>43010</v>
      </c>
      <c r="I3" s="4" t="s">
        <v>53</v>
      </c>
    </row>
    <row r="4" spans="1:9" x14ac:dyDescent="0.25">
      <c r="A4" s="4" t="s">
        <v>8</v>
      </c>
      <c r="B4" s="4" t="s">
        <v>9</v>
      </c>
      <c r="C4" s="4" t="s">
        <v>10</v>
      </c>
      <c r="D4" s="8">
        <v>29.92</v>
      </c>
      <c r="E4" s="4" t="s">
        <v>11</v>
      </c>
      <c r="F4" s="4" t="s">
        <v>12</v>
      </c>
      <c r="G4" s="4" t="s">
        <v>14</v>
      </c>
      <c r="H4" s="6">
        <v>43010</v>
      </c>
      <c r="I4" s="4" t="s">
        <v>53</v>
      </c>
    </row>
    <row r="5" spans="1:9" x14ac:dyDescent="0.25">
      <c r="A5" s="4" t="s">
        <v>8</v>
      </c>
      <c r="B5" s="4" t="s">
        <v>9</v>
      </c>
      <c r="C5" s="4" t="s">
        <v>10</v>
      </c>
      <c r="D5" s="8">
        <v>47.38</v>
      </c>
      <c r="E5" s="4" t="s">
        <v>11</v>
      </c>
      <c r="F5" s="4" t="s">
        <v>12</v>
      </c>
      <c r="G5" s="4" t="s">
        <v>15</v>
      </c>
      <c r="H5" s="6">
        <v>43010</v>
      </c>
      <c r="I5" s="4" t="s">
        <v>53</v>
      </c>
    </row>
    <row r="6" spans="1:9" x14ac:dyDescent="0.25">
      <c r="A6" s="4" t="s">
        <v>8</v>
      </c>
      <c r="B6" s="4" t="s">
        <v>16</v>
      </c>
      <c r="C6" s="4" t="s">
        <v>10</v>
      </c>
      <c r="D6" s="8">
        <v>392.74</v>
      </c>
      <c r="E6" s="4" t="s">
        <v>11</v>
      </c>
      <c r="F6" s="4" t="s">
        <v>12</v>
      </c>
      <c r="G6" s="4" t="s">
        <v>17</v>
      </c>
      <c r="H6" s="6">
        <v>43006</v>
      </c>
      <c r="I6" s="4" t="s">
        <v>53</v>
      </c>
    </row>
    <row r="7" spans="1:9" x14ac:dyDescent="0.25">
      <c r="A7" s="4" t="s">
        <v>8</v>
      </c>
      <c r="B7" s="4" t="s">
        <v>16</v>
      </c>
      <c r="C7" s="4" t="s">
        <v>18</v>
      </c>
      <c r="D7" s="8">
        <v>590.89</v>
      </c>
      <c r="E7" s="4" t="s">
        <v>19</v>
      </c>
      <c r="F7" s="4" t="s">
        <v>12</v>
      </c>
      <c r="G7" s="4" t="s">
        <v>20</v>
      </c>
      <c r="H7" s="6">
        <v>43006</v>
      </c>
      <c r="I7" s="4" t="s">
        <v>53</v>
      </c>
    </row>
    <row r="8" spans="1:9" x14ac:dyDescent="0.25">
      <c r="A8" s="4" t="s">
        <v>8</v>
      </c>
      <c r="B8" s="4" t="s">
        <v>21</v>
      </c>
      <c r="C8" s="4" t="s">
        <v>10</v>
      </c>
      <c r="D8" s="8">
        <v>3082.5</v>
      </c>
      <c r="E8" s="4" t="s">
        <v>22</v>
      </c>
      <c r="F8" s="4" t="s">
        <v>23</v>
      </c>
      <c r="G8" s="4" t="s">
        <v>24</v>
      </c>
      <c r="H8" s="6">
        <v>43035</v>
      </c>
      <c r="I8" s="4" t="s">
        <v>53</v>
      </c>
    </row>
    <row r="9" spans="1:9" x14ac:dyDescent="0.25">
      <c r="A9" s="4" t="s">
        <v>8</v>
      </c>
      <c r="B9" s="4" t="s">
        <v>21</v>
      </c>
      <c r="C9" s="4" t="s">
        <v>10</v>
      </c>
      <c r="D9" s="8">
        <v>3082.5</v>
      </c>
      <c r="E9" s="4" t="s">
        <v>22</v>
      </c>
      <c r="F9" s="4" t="s">
        <v>23</v>
      </c>
      <c r="G9" s="4" t="s">
        <v>24</v>
      </c>
      <c r="H9" s="6">
        <v>43035</v>
      </c>
      <c r="I9" s="4" t="s">
        <v>53</v>
      </c>
    </row>
    <row r="10" spans="1:9" ht="15.75" thickBot="1" x14ac:dyDescent="0.3">
      <c r="A10" s="4" t="s">
        <v>56</v>
      </c>
      <c r="B10" s="4"/>
      <c r="C10" s="4"/>
      <c r="D10" s="9">
        <f>SUM(D3:D9)</f>
        <v>7245.6100000000006</v>
      </c>
      <c r="E10" s="4"/>
      <c r="F10" s="4"/>
      <c r="G10" s="4"/>
      <c r="H10" s="6"/>
      <c r="I10" s="4"/>
    </row>
    <row r="11" spans="1:9" ht="15.75" thickTop="1" x14ac:dyDescent="0.25">
      <c r="A11" s="4" t="s">
        <v>8</v>
      </c>
      <c r="B11" s="4" t="s">
        <v>25</v>
      </c>
      <c r="C11" s="4" t="s">
        <v>10</v>
      </c>
      <c r="D11" s="8">
        <v>226.5</v>
      </c>
      <c r="E11" s="4" t="s">
        <v>26</v>
      </c>
      <c r="F11" s="4" t="s">
        <v>27</v>
      </c>
      <c r="G11" s="4" t="s">
        <v>28</v>
      </c>
      <c r="H11" s="6">
        <v>42997</v>
      </c>
      <c r="I11" s="4" t="s">
        <v>54</v>
      </c>
    </row>
    <row r="12" spans="1:9" x14ac:dyDescent="0.25">
      <c r="A12" s="4" t="s">
        <v>8</v>
      </c>
      <c r="B12" s="4" t="s">
        <v>29</v>
      </c>
      <c r="C12" s="4" t="s">
        <v>10</v>
      </c>
      <c r="D12" s="8">
        <v>328.55</v>
      </c>
      <c r="E12" s="4" t="s">
        <v>30</v>
      </c>
      <c r="F12" s="4" t="s">
        <v>31</v>
      </c>
      <c r="G12" s="4" t="s">
        <v>32</v>
      </c>
      <c r="H12" s="6">
        <v>43013</v>
      </c>
      <c r="I12" s="4" t="s">
        <v>54</v>
      </c>
    </row>
    <row r="13" spans="1:9" x14ac:dyDescent="0.25">
      <c r="A13" s="4" t="s">
        <v>8</v>
      </c>
      <c r="B13" s="4" t="s">
        <v>29</v>
      </c>
      <c r="C13" s="4" t="s">
        <v>10</v>
      </c>
      <c r="D13" s="8">
        <v>771.39</v>
      </c>
      <c r="E13" s="4" t="s">
        <v>33</v>
      </c>
      <c r="F13" s="4" t="s">
        <v>31</v>
      </c>
      <c r="G13" s="4" t="s">
        <v>34</v>
      </c>
      <c r="H13" s="6">
        <v>43013</v>
      </c>
      <c r="I13" s="4" t="s">
        <v>54</v>
      </c>
    </row>
    <row r="14" spans="1:9" x14ac:dyDescent="0.25">
      <c r="A14" s="4" t="s">
        <v>8</v>
      </c>
      <c r="B14" s="4" t="s">
        <v>29</v>
      </c>
      <c r="C14" s="4" t="s">
        <v>10</v>
      </c>
      <c r="D14" s="8">
        <v>3798.5</v>
      </c>
      <c r="E14" s="4" t="s">
        <v>35</v>
      </c>
      <c r="F14" s="4" t="s">
        <v>36</v>
      </c>
      <c r="G14" s="4" t="s">
        <v>37</v>
      </c>
      <c r="H14" s="6">
        <v>43013</v>
      </c>
      <c r="I14" s="4" t="s">
        <v>54</v>
      </c>
    </row>
    <row r="15" spans="1:9" x14ac:dyDescent="0.25">
      <c r="A15" s="4" t="s">
        <v>8</v>
      </c>
      <c r="B15" s="4" t="s">
        <v>29</v>
      </c>
      <c r="C15" s="4" t="s">
        <v>10</v>
      </c>
      <c r="D15" s="8">
        <v>4734.43</v>
      </c>
      <c r="E15" s="4" t="s">
        <v>38</v>
      </c>
      <c r="F15" s="4" t="s">
        <v>31</v>
      </c>
      <c r="G15" s="4" t="s">
        <v>39</v>
      </c>
      <c r="H15" s="6">
        <v>43013</v>
      </c>
      <c r="I15" s="4" t="s">
        <v>54</v>
      </c>
    </row>
    <row r="16" spans="1:9" ht="15.75" thickBot="1" x14ac:dyDescent="0.3">
      <c r="A16" s="4" t="s">
        <v>55</v>
      </c>
      <c r="D16" s="9">
        <f>SUM(D11:D15)</f>
        <v>9859.3700000000008</v>
      </c>
      <c r="I16" s="4"/>
    </row>
    <row r="17" spans="1:9" ht="15.75" thickTop="1" x14ac:dyDescent="0.25">
      <c r="D17" s="8">
        <f>D1+D10-D16</f>
        <v>1818802.24</v>
      </c>
    </row>
    <row r="18" spans="1:9" x14ac:dyDescent="0.25">
      <c r="A18" s="4" t="s">
        <v>44</v>
      </c>
      <c r="D18" s="8">
        <v>-18978</v>
      </c>
    </row>
    <row r="19" spans="1:9" x14ac:dyDescent="0.25">
      <c r="A19" s="14" t="s">
        <v>45</v>
      </c>
      <c r="D19" s="12">
        <f>D17+D18</f>
        <v>1799824.24</v>
      </c>
    </row>
    <row r="20" spans="1:9" x14ac:dyDescent="0.25">
      <c r="A20" s="4" t="s">
        <v>46</v>
      </c>
      <c r="D20" s="8">
        <v>-137572.95000000001</v>
      </c>
    </row>
    <row r="21" spans="1:9" ht="15.75" thickBot="1" x14ac:dyDescent="0.3">
      <c r="A21" s="14" t="s">
        <v>47</v>
      </c>
      <c r="D21" s="13">
        <f>D19+D20</f>
        <v>1662251.29</v>
      </c>
    </row>
    <row r="22" spans="1:9" ht="15.75" thickTop="1" x14ac:dyDescent="0.25">
      <c r="D22" s="8"/>
    </row>
    <row r="23" spans="1:9" x14ac:dyDescent="0.25">
      <c r="D23" s="8"/>
    </row>
    <row r="24" spans="1:9" x14ac:dyDescent="0.25">
      <c r="D24" s="8"/>
    </row>
    <row r="25" spans="1:9" x14ac:dyDescent="0.25">
      <c r="A25" s="7" t="s">
        <v>40</v>
      </c>
      <c r="D25" s="15">
        <v>322854</v>
      </c>
    </row>
    <row r="26" spans="1:9" x14ac:dyDescent="0.25">
      <c r="A26" s="4" t="s">
        <v>8</v>
      </c>
      <c r="B26" s="4" t="s">
        <v>57</v>
      </c>
      <c r="C26" s="4" t="s">
        <v>10</v>
      </c>
      <c r="D26" s="5">
        <v>150</v>
      </c>
      <c r="E26" s="4" t="s">
        <v>58</v>
      </c>
      <c r="F26" s="4" t="s">
        <v>59</v>
      </c>
      <c r="G26" s="4" t="s">
        <v>60</v>
      </c>
      <c r="H26" s="6">
        <v>42683</v>
      </c>
      <c r="I26" s="4" t="s">
        <v>53</v>
      </c>
    </row>
    <row r="27" spans="1:9" x14ac:dyDescent="0.25">
      <c r="A27" s="4"/>
      <c r="B27" s="4"/>
      <c r="C27" s="4"/>
      <c r="D27" s="5"/>
      <c r="E27" s="4"/>
      <c r="F27" s="4"/>
      <c r="G27" s="4"/>
      <c r="H27" s="6"/>
      <c r="I27" s="4"/>
    </row>
    <row r="28" spans="1:9" x14ac:dyDescent="0.25">
      <c r="A28" s="4" t="s">
        <v>8</v>
      </c>
      <c r="B28" s="4" t="s">
        <v>48</v>
      </c>
      <c r="C28" s="4" t="s">
        <v>10</v>
      </c>
      <c r="D28" s="8">
        <v>1403.84</v>
      </c>
      <c r="E28" s="4" t="s">
        <v>49</v>
      </c>
      <c r="F28" s="4" t="s">
        <v>31</v>
      </c>
      <c r="G28" s="4" t="s">
        <v>50</v>
      </c>
      <c r="H28" s="6">
        <v>42681</v>
      </c>
      <c r="I28" s="4" t="s">
        <v>54</v>
      </c>
    </row>
    <row r="29" spans="1:9" x14ac:dyDescent="0.25">
      <c r="A29" s="4" t="s">
        <v>8</v>
      </c>
      <c r="B29" s="4" t="s">
        <v>51</v>
      </c>
      <c r="C29" s="4" t="s">
        <v>10</v>
      </c>
      <c r="D29" s="8">
        <v>3083</v>
      </c>
      <c r="E29" s="4" t="s">
        <v>49</v>
      </c>
      <c r="F29" s="4" t="s">
        <v>31</v>
      </c>
      <c r="G29" s="4" t="s">
        <v>52</v>
      </c>
      <c r="H29" s="6">
        <v>42656</v>
      </c>
      <c r="I29" s="4" t="s">
        <v>54</v>
      </c>
    </row>
    <row r="30" spans="1:9" x14ac:dyDescent="0.25">
      <c r="A30" s="4" t="s">
        <v>55</v>
      </c>
      <c r="D30" s="10">
        <f>SUM(D28:D29)</f>
        <v>4486.84</v>
      </c>
    </row>
    <row r="31" spans="1:9" x14ac:dyDescent="0.25">
      <c r="D31" s="8">
        <f>D25-D30+D26</f>
        <v>318517.15999999997</v>
      </c>
    </row>
    <row r="32" spans="1:9" x14ac:dyDescent="0.25">
      <c r="A32" s="4" t="s">
        <v>44</v>
      </c>
      <c r="D32" s="8">
        <v>-5799.59</v>
      </c>
    </row>
    <row r="33" spans="1:4" ht="15.75" thickBot="1" x14ac:dyDescent="0.3">
      <c r="A33" s="14" t="s">
        <v>47</v>
      </c>
      <c r="D33" s="13">
        <f>D31+D32</f>
        <v>312717.56999999995</v>
      </c>
    </row>
    <row r="34" spans="1:4" ht="15.75" thickTop="1" x14ac:dyDescent="0.25">
      <c r="D34" s="8"/>
    </row>
    <row r="35" spans="1:4" x14ac:dyDescent="0.25">
      <c r="D35" s="8"/>
    </row>
    <row r="36" spans="1:4" x14ac:dyDescent="0.25">
      <c r="A36" t="s">
        <v>53</v>
      </c>
      <c r="B36" s="4" t="s">
        <v>42</v>
      </c>
      <c r="D36" s="8"/>
    </row>
    <row r="37" spans="1:4" x14ac:dyDescent="0.25">
      <c r="A37" t="s">
        <v>54</v>
      </c>
      <c r="B37" s="4" t="s">
        <v>43</v>
      </c>
      <c r="D37" s="8"/>
    </row>
    <row r="38" spans="1:4" x14ac:dyDescent="0.25">
      <c r="D38" s="8"/>
    </row>
    <row r="39" spans="1:4" x14ac:dyDescent="0.25">
      <c r="D39" s="8"/>
    </row>
  </sheetData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