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15" yWindow="420" windowWidth="24735" windowHeight="10515"/>
  </bookViews>
  <sheets>
    <sheet name="Summary Section 199 Calculation" sheetId="7" r:id="rId1"/>
  </sheets>
  <definedNames>
    <definedName name="_xlnm.Print_Area" localSheetId="0">'Summary Section 199 Calculation'!$A$8:$J$38</definedName>
  </definedNames>
  <calcPr calcId="162913"/>
</workbook>
</file>

<file path=xl/calcChain.xml><?xml version="1.0" encoding="utf-8"?>
<calcChain xmlns="http://schemas.openxmlformats.org/spreadsheetml/2006/main">
  <c r="H15" i="7" l="1"/>
  <c r="C15" i="7"/>
  <c r="H21" i="7" l="1"/>
  <c r="H23" i="7" s="1"/>
  <c r="H25" i="7" s="1"/>
  <c r="C21" i="7"/>
  <c r="C23" i="7" s="1"/>
  <c r="C25" i="7" s="1"/>
  <c r="I15" i="7"/>
  <c r="D21" i="7"/>
  <c r="D15" i="7"/>
  <c r="B15" i="7"/>
  <c r="B21" i="7" l="1"/>
  <c r="B23" i="7" s="1"/>
  <c r="B25" i="7" s="1"/>
  <c r="H30" i="7"/>
  <c r="H29" i="7"/>
  <c r="C30" i="7"/>
  <c r="C29" i="7"/>
  <c r="D23" i="7"/>
  <c r="D25" i="7" s="1"/>
  <c r="I21" i="7"/>
  <c r="I23" i="7" s="1"/>
  <c r="I25" i="7" s="1"/>
  <c r="I29" i="7" s="1"/>
  <c r="G21" i="7"/>
  <c r="G15" i="7"/>
  <c r="B30" i="7" l="1"/>
  <c r="B29" i="7"/>
  <c r="E30" i="7"/>
  <c r="E25" i="7"/>
  <c r="D29" i="7"/>
  <c r="E29" i="7"/>
  <c r="G23" i="7"/>
  <c r="G25" i="7" s="1"/>
  <c r="J25" i="7" l="1"/>
  <c r="G29" i="7"/>
  <c r="J29" i="7" s="1"/>
  <c r="G30" i="7"/>
  <c r="J30" i="7" s="1"/>
</calcChain>
</file>

<file path=xl/sharedStrings.xml><?xml version="1.0" encoding="utf-8"?>
<sst xmlns="http://schemas.openxmlformats.org/spreadsheetml/2006/main" count="35" uniqueCount="25">
  <si>
    <t>State Tax Deduction</t>
  </si>
  <si>
    <t>Production % of PTBI</t>
  </si>
  <si>
    <t>Pre-Tax Book Income (PTBI)</t>
  </si>
  <si>
    <t>Production PTBI</t>
  </si>
  <si>
    <t>Permanent Differences</t>
  </si>
  <si>
    <t>Temporary Differences</t>
  </si>
  <si>
    <t>Total Adjustments</t>
  </si>
  <si>
    <t>Qualified Production Income Activity (QPAI)</t>
  </si>
  <si>
    <t>Section 199 Percentage</t>
  </si>
  <si>
    <t>Total Section 199 Deduction</t>
  </si>
  <si>
    <t>Electric</t>
  </si>
  <si>
    <t>Section 199 Deduction Calculation</t>
  </si>
  <si>
    <t>Production Book/Tax Adjustments:</t>
  </si>
  <si>
    <t>Gas - Woodford</t>
  </si>
  <si>
    <t>Gas - Other</t>
  </si>
  <si>
    <t>MFR C-22</t>
  </si>
  <si>
    <t>Federal</t>
  </si>
  <si>
    <t>State</t>
  </si>
  <si>
    <t>TOTAL</t>
  </si>
  <si>
    <r>
      <t>Year 2017</t>
    </r>
    <r>
      <rPr>
        <b/>
        <vertAlign val="superscript"/>
        <sz val="12"/>
        <color theme="1"/>
        <rFont val="Calibri"/>
        <family val="2"/>
      </rPr>
      <t>(A)</t>
    </r>
  </si>
  <si>
    <r>
      <t>Year 2018</t>
    </r>
    <r>
      <rPr>
        <b/>
        <vertAlign val="superscript"/>
        <sz val="12"/>
        <color theme="1"/>
        <rFont val="Calibri"/>
        <family val="2"/>
      </rPr>
      <t>(A)</t>
    </r>
  </si>
  <si>
    <t>Notes:</t>
  </si>
  <si>
    <t>(A) Amounts for the Woodford Project and all other gas reserves investments have been removed from FPL's rate case as part of the Third Notice of Identified Adjustments filed with the Commission on June 16, 2016.</t>
  </si>
  <si>
    <t>FPL 000320</t>
  </si>
  <si>
    <t>20180046-EI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</si>
</sst>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font>
    <font>
      <sz val="12"/>
      <color theme="1"/>
      <name val="Calibri"/>
      <family val="2"/>
    </font>
    <font>
      <b/>
      <sz val="12"/>
      <color theme="1"/>
      <name val="Calibri"/>
      <family val="2"/>
    </font>
    <font>
      <b/>
      <u/>
      <sz val="12"/>
      <color theme="1"/>
      <name val="Calibri"/>
      <family val="2"/>
    </font>
    <font>
      <b/>
      <vertAlign val="superscript"/>
      <sz val="12"/>
      <color theme="1"/>
      <name val="Calibri"/>
      <family val="2"/>
    </font>
  </fonts>
  <fills count="3">
    <fill>
      <patternFill patternType="none"/>
    </fill>
    <fill>
      <patternFill patternType="gray125"/>
    </fill>
    <fill>
      <patternFill patternType="solid">
        <fgColor theme="3" tint="0.79998168889431442"/>
        <bgColor indexed="64"/>
      </patternFill>
    </fill>
  </fills>
  <borders count="4">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7">
    <xf numFmtId="0" fontId="0" fillId="0" borderId="0" xfId="0"/>
    <xf numFmtId="37" fontId="0" fillId="0" borderId="0" xfId="0" applyNumberFormat="1"/>
    <xf numFmtId="9" fontId="0" fillId="0" borderId="0" xfId="1" applyFont="1"/>
    <xf numFmtId="10" fontId="0" fillId="0" borderId="0" xfId="1" applyNumberFormat="1" applyFont="1"/>
    <xf numFmtId="37" fontId="0" fillId="0" borderId="1" xfId="0" applyNumberFormat="1" applyBorder="1"/>
    <xf numFmtId="0" fontId="0" fillId="0" borderId="0" xfId="0" applyBorder="1"/>
    <xf numFmtId="0" fontId="0" fillId="0" borderId="0" xfId="0" applyAlignment="1">
      <alignment horizontal="left" indent="1"/>
    </xf>
    <xf numFmtId="0" fontId="2" fillId="0" borderId="3" xfId="0" applyFont="1" applyBorder="1" applyAlignment="1">
      <alignment horizontal="center"/>
    </xf>
    <xf numFmtId="0" fontId="2" fillId="0" borderId="0" xfId="0" applyFont="1"/>
    <xf numFmtId="0" fontId="2" fillId="0" borderId="0" xfId="0" applyFont="1" applyFill="1" applyAlignment="1">
      <alignment horizontal="left" indent="1"/>
    </xf>
    <xf numFmtId="37" fontId="2" fillId="0" borderId="2" xfId="0" applyNumberFormat="1" applyFont="1" applyFill="1" applyBorder="1"/>
    <xf numFmtId="37" fontId="0" fillId="0" borderId="0" xfId="0" applyNumberFormat="1" applyFill="1"/>
    <xf numFmtId="0" fontId="0" fillId="0" borderId="0" xfId="0" applyAlignment="1">
      <alignment horizontal="left"/>
    </xf>
    <xf numFmtId="0" fontId="3" fillId="0" borderId="0" xfId="0" applyFont="1"/>
    <xf numFmtId="37" fontId="0" fillId="2" borderId="0" xfId="0" applyNumberFormat="1" applyFill="1"/>
    <xf numFmtId="0" fontId="2" fillId="0" borderId="0" xfId="0" applyFont="1" applyAlignment="1">
      <alignment horizontal="center"/>
    </xf>
    <xf numFmtId="0" fontId="0" fillId="0" borderId="0" xfId="0"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F9D4E7"/>
      <rgbColor rgb="00FCDBEB"/>
      <rgbColor rgb="00FFCCFF"/>
      <rgbColor rgb="00FFFFCC"/>
      <rgbColor rgb="00FF0000"/>
      <rgbColor rgb="00333399"/>
      <rgbColor rgb="0000FFFF"/>
      <rgbColor rgb="00F0F0F0"/>
      <rgbColor rgb="00FF8080"/>
      <rgbColor rgb="0099CCFF"/>
      <rgbColor rgb="009999FF"/>
      <rgbColor rgb="00FFFF99"/>
      <rgbColor rgb="00C0C0C0"/>
      <rgbColor rgb="0000CCFF"/>
      <rgbColor rgb="00CCCCCC"/>
      <rgbColor rgb="00808080"/>
      <rgbColor rgb="00CCFFFF"/>
      <rgbColor rgb="00CCCC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tabSelected="1" zoomScaleNormal="100" workbookViewId="0">
      <selection activeCell="A5" sqref="A5"/>
    </sheetView>
  </sheetViews>
  <sheetFormatPr defaultRowHeight="15.75" x14ac:dyDescent="0.25"/>
  <cols>
    <col min="1" max="1" width="36.375" customWidth="1"/>
    <col min="2" max="2" width="13.125" customWidth="1"/>
    <col min="3" max="3" width="14.5" customWidth="1"/>
    <col min="4" max="5" width="13.125" customWidth="1"/>
    <col min="6" max="6" width="8.5" customWidth="1"/>
    <col min="7" max="7" width="13.125" customWidth="1"/>
    <col min="8" max="8" width="14.5" customWidth="1"/>
    <col min="9" max="10" width="13.125" customWidth="1"/>
  </cols>
  <sheetData>
    <row r="1" spans="1:10" x14ac:dyDescent="0.25">
      <c r="A1" s="8" t="s">
        <v>23</v>
      </c>
    </row>
    <row r="2" spans="1:10" x14ac:dyDescent="0.25">
      <c r="A2" s="8" t="s">
        <v>24</v>
      </c>
    </row>
    <row r="8" spans="1:10" x14ac:dyDescent="0.25">
      <c r="A8" s="8" t="s">
        <v>11</v>
      </c>
    </row>
    <row r="11" spans="1:10" ht="18" x14ac:dyDescent="0.25">
      <c r="B11" s="15" t="s">
        <v>19</v>
      </c>
      <c r="C11" s="15"/>
      <c r="D11" s="15"/>
      <c r="G11" s="15" t="s">
        <v>20</v>
      </c>
      <c r="H11" s="15"/>
      <c r="I11" s="15"/>
    </row>
    <row r="12" spans="1:10" x14ac:dyDescent="0.25">
      <c r="A12" s="5"/>
      <c r="B12" s="7" t="s">
        <v>10</v>
      </c>
      <c r="C12" s="7" t="s">
        <v>13</v>
      </c>
      <c r="D12" s="7" t="s">
        <v>14</v>
      </c>
      <c r="G12" s="7" t="s">
        <v>10</v>
      </c>
      <c r="H12" s="7" t="s">
        <v>13</v>
      </c>
      <c r="I12" s="7" t="s">
        <v>14</v>
      </c>
    </row>
    <row r="13" spans="1:10" x14ac:dyDescent="0.25">
      <c r="A13" t="s">
        <v>2</v>
      </c>
      <c r="B13" s="1">
        <v>2307982314.6149602</v>
      </c>
      <c r="C13" s="1">
        <v>9834107</v>
      </c>
      <c r="D13" s="1">
        <v>54466460</v>
      </c>
      <c r="E13" s="1"/>
      <c r="F13" s="1"/>
      <c r="G13" s="1">
        <v>2158717482.0662599</v>
      </c>
      <c r="H13" s="1">
        <v>8604354</v>
      </c>
      <c r="I13" s="1">
        <v>81893344</v>
      </c>
      <c r="J13" s="1"/>
    </row>
    <row r="14" spans="1:10" x14ac:dyDescent="0.25">
      <c r="A14" t="s">
        <v>1</v>
      </c>
      <c r="B14" s="3">
        <v>0.53670776948380094</v>
      </c>
      <c r="C14" s="2">
        <v>1</v>
      </c>
      <c r="D14" s="2">
        <v>1</v>
      </c>
      <c r="E14" s="2"/>
      <c r="F14" s="2"/>
      <c r="G14" s="3">
        <v>0.51109763099845396</v>
      </c>
      <c r="H14" s="2">
        <v>1</v>
      </c>
      <c r="I14" s="2">
        <v>1</v>
      </c>
      <c r="J14" s="2"/>
    </row>
    <row r="15" spans="1:10" x14ac:dyDescent="0.25">
      <c r="A15" s="6" t="s">
        <v>3</v>
      </c>
      <c r="B15" s="4">
        <f>B13*B14</f>
        <v>1238712040.0850554</v>
      </c>
      <c r="C15" s="4">
        <f>C13*C14</f>
        <v>9834107</v>
      </c>
      <c r="D15" s="4">
        <f>D13*D14</f>
        <v>54466460</v>
      </c>
      <c r="G15" s="4">
        <f>G13*G14</f>
        <v>1103315391.0790129</v>
      </c>
      <c r="H15" s="4">
        <f>H13*H14</f>
        <v>8604354</v>
      </c>
      <c r="I15" s="4">
        <f>I13*I14</f>
        <v>81893344</v>
      </c>
    </row>
    <row r="17" spans="1:10" x14ac:dyDescent="0.25">
      <c r="A17" t="s">
        <v>12</v>
      </c>
    </row>
    <row r="18" spans="1:10" x14ac:dyDescent="0.25">
      <c r="A18" s="6" t="s">
        <v>4</v>
      </c>
      <c r="B18" s="1">
        <v>-7460425.3178192005</v>
      </c>
      <c r="C18" s="1"/>
      <c r="D18" s="1"/>
      <c r="E18" s="1"/>
      <c r="F18" s="1"/>
      <c r="G18" s="1">
        <v>-24357303.782198898</v>
      </c>
      <c r="H18" s="1"/>
      <c r="I18" s="1"/>
      <c r="J18" s="1"/>
    </row>
    <row r="19" spans="1:10" x14ac:dyDescent="0.25">
      <c r="A19" s="6" t="s">
        <v>5</v>
      </c>
      <c r="B19" s="1">
        <v>-484749933.92034</v>
      </c>
      <c r="C19" s="1">
        <v>11715460.963651</v>
      </c>
      <c r="D19" s="1">
        <v>-360185376.04297</v>
      </c>
      <c r="E19" s="1"/>
      <c r="F19" s="1"/>
      <c r="G19" s="1">
        <v>-236480153.57117301</v>
      </c>
      <c r="H19" s="1">
        <v>8946057.8850532304</v>
      </c>
      <c r="I19" s="1">
        <v>-319059822.93363899</v>
      </c>
      <c r="J19" s="1"/>
    </row>
    <row r="20" spans="1:10" x14ac:dyDescent="0.25">
      <c r="A20" s="6" t="s">
        <v>0</v>
      </c>
      <c r="B20" s="1">
        <v>-12769107.0087012</v>
      </c>
      <c r="C20" s="1">
        <v>-452540.92723667098</v>
      </c>
      <c r="D20" s="1">
        <v>6420097.2369023599</v>
      </c>
      <c r="E20" s="1"/>
      <c r="F20" s="1"/>
      <c r="G20" s="1">
        <v>-11827502.374887699</v>
      </c>
      <c r="H20" s="1">
        <v>-368558.64958611701</v>
      </c>
      <c r="I20" s="1">
        <v>4980496.0576064195</v>
      </c>
      <c r="J20" s="1"/>
    </row>
    <row r="21" spans="1:10" x14ac:dyDescent="0.25">
      <c r="A21" s="12" t="s">
        <v>6</v>
      </c>
      <c r="B21" s="4">
        <f>SUM(B18:B20)</f>
        <v>-504979466.24686038</v>
      </c>
      <c r="C21" s="4">
        <f>SUM(C18:C20)</f>
        <v>11262920.036414329</v>
      </c>
      <c r="D21" s="4">
        <f>SUM(D18:D20)</f>
        <v>-353765278.80606765</v>
      </c>
      <c r="E21" s="1"/>
      <c r="F21" s="1"/>
      <c r="G21" s="4">
        <f>SUM(G18:G20)</f>
        <v>-272664959.72825962</v>
      </c>
      <c r="H21" s="4">
        <f>SUM(H18:H20)</f>
        <v>8577499.2354671136</v>
      </c>
      <c r="I21" s="4">
        <f>SUM(I18:I20)</f>
        <v>-314079326.87603259</v>
      </c>
      <c r="J21" s="1"/>
    </row>
    <row r="22" spans="1:10" x14ac:dyDescent="0.25">
      <c r="B22" s="1"/>
      <c r="C22" s="1"/>
      <c r="D22" s="1"/>
      <c r="E22" s="1"/>
      <c r="F22" s="1"/>
      <c r="G22" s="1"/>
      <c r="H22" s="1"/>
      <c r="I22" s="1"/>
      <c r="J22" s="1"/>
    </row>
    <row r="23" spans="1:10" x14ac:dyDescent="0.25">
      <c r="A23" t="s">
        <v>7</v>
      </c>
      <c r="B23" s="1">
        <f>B15+B21</f>
        <v>733732573.83819497</v>
      </c>
      <c r="C23" s="1">
        <f>C15+C21</f>
        <v>21097027.036414329</v>
      </c>
      <c r="D23" s="1">
        <f>D15+D21</f>
        <v>-299298818.80606765</v>
      </c>
      <c r="E23" s="1"/>
      <c r="F23" s="1"/>
      <c r="G23" s="1">
        <f>G15+G21</f>
        <v>830650431.35075331</v>
      </c>
      <c r="H23" s="1">
        <f>H15+H21</f>
        <v>17181853.235467114</v>
      </c>
      <c r="I23" s="1">
        <f>I15+I21</f>
        <v>-232185982.87603259</v>
      </c>
      <c r="J23" s="1"/>
    </row>
    <row r="24" spans="1:10" x14ac:dyDescent="0.25">
      <c r="A24" t="s">
        <v>8</v>
      </c>
      <c r="B24" s="2">
        <v>0.09</v>
      </c>
      <c r="C24" s="2">
        <v>0.06</v>
      </c>
      <c r="D24" s="2">
        <v>0.06</v>
      </c>
      <c r="E24" s="1"/>
      <c r="F24" s="1"/>
      <c r="G24" s="2">
        <v>0.09</v>
      </c>
      <c r="H24" s="2">
        <v>0.06</v>
      </c>
      <c r="I24" s="2">
        <v>0.06</v>
      </c>
      <c r="J24" s="1"/>
    </row>
    <row r="25" spans="1:10" ht="16.5" thickBot="1" x14ac:dyDescent="0.3">
      <c r="A25" s="9" t="s">
        <v>9</v>
      </c>
      <c r="B25" s="10">
        <f>B23*B24</f>
        <v>66035931.645437546</v>
      </c>
      <c r="C25" s="10">
        <f>C23*C24</f>
        <v>1265821.6221848596</v>
      </c>
      <c r="D25" s="10">
        <f>D23*D24</f>
        <v>-17957929.128364056</v>
      </c>
      <c r="E25" s="10">
        <f>SUM(B25:D25)</f>
        <v>49343824.139258355</v>
      </c>
      <c r="F25" s="11"/>
      <c r="G25" s="10">
        <f>G23*G24</f>
        <v>74758538.821567789</v>
      </c>
      <c r="H25" s="10">
        <f>H23*H24</f>
        <v>1030911.1941280267</v>
      </c>
      <c r="I25" s="10">
        <f>I23*I24</f>
        <v>-13931158.972561955</v>
      </c>
      <c r="J25" s="10">
        <f>SUM(G25:I25)</f>
        <v>61858291.043133855</v>
      </c>
    </row>
    <row r="26" spans="1:10" ht="16.5" thickTop="1" x14ac:dyDescent="0.25">
      <c r="B26" s="1"/>
      <c r="C26" s="1"/>
      <c r="D26" s="1"/>
      <c r="E26" s="1"/>
      <c r="F26" s="1"/>
      <c r="G26" s="1"/>
      <c r="H26" s="1"/>
    </row>
    <row r="27" spans="1:10" x14ac:dyDescent="0.25">
      <c r="B27" s="1"/>
      <c r="C27" s="1"/>
      <c r="D27" s="1"/>
      <c r="E27" s="1"/>
      <c r="F27" s="1"/>
      <c r="G27" s="1"/>
    </row>
    <row r="28" spans="1:10" x14ac:dyDescent="0.25">
      <c r="A28" s="13" t="s">
        <v>15</v>
      </c>
      <c r="B28" s="7" t="s">
        <v>10</v>
      </c>
      <c r="C28" s="7" t="s">
        <v>13</v>
      </c>
      <c r="D28" s="7" t="s">
        <v>14</v>
      </c>
      <c r="E28" s="7" t="s">
        <v>18</v>
      </c>
      <c r="F28" s="1"/>
      <c r="G28" s="7" t="s">
        <v>10</v>
      </c>
      <c r="H28" s="7" t="s">
        <v>13</v>
      </c>
      <c r="I28" s="7" t="s">
        <v>14</v>
      </c>
      <c r="J28" s="7" t="s">
        <v>18</v>
      </c>
    </row>
    <row r="29" spans="1:10" x14ac:dyDescent="0.25">
      <c r="A29" s="6" t="s">
        <v>16</v>
      </c>
      <c r="B29" s="1">
        <f>B25</f>
        <v>66035931.645437546</v>
      </c>
      <c r="C29" s="1">
        <f>C25</f>
        <v>1265821.6221848596</v>
      </c>
      <c r="D29" s="1">
        <f>D25</f>
        <v>-17957929.128364056</v>
      </c>
      <c r="E29" s="14">
        <f>SUM(B29:D29)</f>
        <v>49343824.139258355</v>
      </c>
      <c r="G29" s="1">
        <f>G25</f>
        <v>74758538.821567789</v>
      </c>
      <c r="H29" s="1">
        <f>H25</f>
        <v>1030911.1941280267</v>
      </c>
      <c r="I29" s="1">
        <f>I25</f>
        <v>-13931158.972561955</v>
      </c>
      <c r="J29" s="14">
        <f>SUM(G29:I29)</f>
        <v>61858291.043133855</v>
      </c>
    </row>
    <row r="30" spans="1:10" x14ac:dyDescent="0.25">
      <c r="A30" s="6" t="s">
        <v>17</v>
      </c>
      <c r="B30" s="1">
        <f>B25</f>
        <v>66035931.645437546</v>
      </c>
      <c r="C30" s="1">
        <f>C25</f>
        <v>1265821.6221848596</v>
      </c>
      <c r="E30" s="14">
        <f>SUM(B30:D30)</f>
        <v>67301753.267622411</v>
      </c>
      <c r="G30" s="1">
        <f>G25</f>
        <v>74758538.821567789</v>
      </c>
      <c r="H30" s="1">
        <f>H25</f>
        <v>1030911.1941280267</v>
      </c>
      <c r="J30" s="14">
        <f>SUM(G30:I30)</f>
        <v>75789450.01569581</v>
      </c>
    </row>
    <row r="34" spans="1:10" x14ac:dyDescent="0.25">
      <c r="A34" t="s">
        <v>21</v>
      </c>
    </row>
    <row r="35" spans="1:10" x14ac:dyDescent="0.25">
      <c r="A35" s="16" t="s">
        <v>22</v>
      </c>
      <c r="B35" s="16"/>
      <c r="C35" s="16"/>
      <c r="D35" s="16"/>
      <c r="E35" s="16"/>
      <c r="F35" s="16"/>
      <c r="G35" s="16"/>
      <c r="H35" s="16"/>
      <c r="I35" s="16"/>
      <c r="J35" s="16"/>
    </row>
    <row r="36" spans="1:10" x14ac:dyDescent="0.25">
      <c r="A36" s="16"/>
      <c r="B36" s="16"/>
      <c r="C36" s="16"/>
      <c r="D36" s="16"/>
      <c r="E36" s="16"/>
      <c r="F36" s="16"/>
      <c r="G36" s="16"/>
      <c r="H36" s="16"/>
      <c r="I36" s="16"/>
      <c r="J36" s="16"/>
    </row>
  </sheetData>
  <mergeCells count="3">
    <mergeCell ref="B11:D11"/>
    <mergeCell ref="G11:I11"/>
    <mergeCell ref="A35:J36"/>
  </mergeCells>
  <pageMargins left="0.5" right="0.25" top="0.75" bottom="0.75" header="0.3" footer="0.3"/>
  <pageSetup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Section 199 Calculation</vt:lpstr>
      <vt:lpstr>'Summary Section 199 Calculation'!Print_Area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2018-04-27T20:29:07Z</dcterms:created>
  <dcterms:modified xsi:type="dcterms:W3CDTF">2018-04-27T20:29:18Z</dcterms:modified>
</cp:coreProperties>
</file>