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4" yWindow="528" windowWidth="7560" windowHeight="7920" tabRatio="626"/>
  </bookViews>
  <sheets>
    <sheet name="AWW-12" sheetId="46" r:id="rId1"/>
  </sheets>
  <definedNames>
    <definedName name="_xlnm.Print_Area" localSheetId="0">'AWW-12'!$A$1:$G$48</definedName>
  </definedNames>
  <calcPr calcId="162913"/>
</workbook>
</file>

<file path=xl/calcChain.xml><?xml version="1.0" encoding="utf-8"?>
<calcChain xmlns="http://schemas.openxmlformats.org/spreadsheetml/2006/main">
  <c r="C26" i="46" l="1"/>
  <c r="C25" i="46"/>
  <c r="C24" i="46"/>
  <c r="C23" i="46"/>
  <c r="C22" i="46"/>
  <c r="C21" i="46"/>
  <c r="C20" i="46"/>
  <c r="C19" i="46"/>
  <c r="C18" i="46"/>
  <c r="C17" i="46"/>
  <c r="C16" i="46"/>
  <c r="G26" i="46"/>
  <c r="G25" i="46"/>
  <c r="G24" i="46"/>
  <c r="G23" i="46"/>
  <c r="G22" i="46"/>
  <c r="G21" i="46"/>
  <c r="G20" i="46"/>
  <c r="G19" i="46"/>
  <c r="G18" i="46"/>
  <c r="G17" i="46"/>
  <c r="G16" i="46"/>
  <c r="E26" i="46"/>
  <c r="E25" i="46"/>
  <c r="E24" i="46"/>
  <c r="E23" i="46"/>
  <c r="E22" i="46"/>
  <c r="E21" i="46"/>
  <c r="E20" i="46"/>
  <c r="E19" i="46"/>
  <c r="E18" i="46"/>
  <c r="E17" i="46"/>
  <c r="E16" i="46"/>
  <c r="B43" i="46" l="1"/>
  <c r="A17" i="46"/>
  <c r="A18" i="46" s="1"/>
  <c r="A19" i="46" s="1"/>
  <c r="A20" i="46" s="1"/>
  <c r="A21" i="46" s="1"/>
  <c r="A22" i="46" s="1"/>
  <c r="A23" i="46" s="1"/>
  <c r="A24" i="46" s="1"/>
  <c r="A25" i="46" s="1"/>
  <c r="A26" i="46" s="1"/>
  <c r="B35" i="46"/>
  <c r="B36" i="46"/>
  <c r="B38" i="46"/>
  <c r="B39" i="46"/>
  <c r="B40" i="46"/>
  <c r="A34" i="46"/>
  <c r="A35" i="46" s="1"/>
  <c r="A36" i="46" s="1"/>
  <c r="A37" i="46" s="1"/>
  <c r="A38" i="46" s="1"/>
  <c r="A39" i="46" s="1"/>
  <c r="A40" i="46" s="1"/>
  <c r="A41" i="46" s="1"/>
  <c r="A42" i="46" s="1"/>
  <c r="A43" i="46" s="1"/>
  <c r="B37" i="46"/>
  <c r="D37" i="46" l="1"/>
  <c r="C36" i="46"/>
  <c r="D38" i="46"/>
  <c r="C35" i="46"/>
  <c r="D39" i="46"/>
  <c r="C38" i="46"/>
  <c r="C39" i="46"/>
  <c r="D41" i="46"/>
  <c r="C34" i="46"/>
  <c r="C37" i="46"/>
  <c r="B41" i="46"/>
  <c r="D34" i="46"/>
  <c r="D40" i="46"/>
  <c r="D43" i="46"/>
  <c r="C41" i="46"/>
  <c r="C40" i="46"/>
  <c r="D36" i="46"/>
  <c r="D35" i="46"/>
  <c r="B34" i="46"/>
  <c r="C43" i="46"/>
  <c r="D42" i="46"/>
  <c r="C42" i="46"/>
  <c r="B42" i="46"/>
  <c r="B33" i="46"/>
  <c r="C33" i="46"/>
  <c r="D33" i="46"/>
</calcChain>
</file>

<file path=xl/sharedStrings.xml><?xml version="1.0" encoding="utf-8"?>
<sst xmlns="http://schemas.openxmlformats.org/spreadsheetml/2006/main" count="40" uniqueCount="24">
  <si>
    <t>Year</t>
  </si>
  <si>
    <t>Resource Plan</t>
  </si>
  <si>
    <t>Electric Rate</t>
  </si>
  <si>
    <t>Supply Only</t>
  </si>
  <si>
    <t>(cents/kWh)</t>
  </si>
  <si>
    <t>Projected</t>
  </si>
  <si>
    <t>Customer Bill</t>
  </si>
  <si>
    <t xml:space="preserve">    Supply Only Resource Plan</t>
  </si>
  <si>
    <t>2) Projection of Average Customer Bill Differentials:</t>
  </si>
  <si>
    <t>1) Projection of System Average Electric Rates &amp; Customer Bills:</t>
  </si>
  <si>
    <t>RIM</t>
  </si>
  <si>
    <t>TRC</t>
  </si>
  <si>
    <t xml:space="preserve">       Bill Differentials for Each Plan Compared to the Supply Only Plan</t>
  </si>
  <si>
    <t>RIM Resource Plan</t>
  </si>
  <si>
    <t>TRC Resource Plan</t>
  </si>
  <si>
    <t>Comparison of the Resource Plans: Projection of System Average</t>
  </si>
  <si>
    <t>($/1,000 kWh)</t>
  </si>
  <si>
    <t>Electric Rates and Customer Bills (Assuming 1,000 kWh Usage)</t>
  </si>
  <si>
    <t>Florida Power &amp; Light Company</t>
  </si>
  <si>
    <t>Docket No. 20190015-EG</t>
  </si>
  <si>
    <t>Attachment No. 1</t>
  </si>
  <si>
    <t>Staff's Ninth Set of Interrogatories</t>
  </si>
  <si>
    <t>Interrogatory No. 93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</si>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</sst>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0_);\(0\)"/>
    <numFmt numFmtId="165" formatCode="&quot;$&quot;#,##0.00"/>
    <numFmt numFmtId="166" formatCode="0.000"/>
    <numFmt numFmtId="167" formatCode="0.0000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1" fillId="0" borderId="0">
      <alignment horizontal="left" wrapText="1"/>
    </xf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6" fillId="0" borderId="8" xfId="0" applyFont="1" applyFill="1" applyBorder="1" applyAlignment="1">
      <alignment horizontal="center" vertical="center"/>
    </xf>
    <xf numFmtId="7" fontId="6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7" fontId="6" fillId="0" borderId="17" xfId="0" applyNumberFormat="1" applyFont="1" applyFill="1" applyBorder="1" applyAlignment="1">
      <alignment horizontal="center" vertical="center"/>
    </xf>
    <xf numFmtId="165" fontId="6" fillId="0" borderId="11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7" fontId="6" fillId="0" borderId="2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6" fontId="6" fillId="0" borderId="17" xfId="0" applyNumberFormat="1" applyFont="1" applyFill="1" applyBorder="1" applyAlignment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/>
    </xf>
    <xf numFmtId="166" fontId="6" fillId="0" borderId="21" xfId="0" applyNumberFormat="1" applyFont="1" applyFill="1" applyBorder="1" applyAlignment="1">
      <alignment horizontal="center" vertical="center"/>
    </xf>
    <xf numFmtId="165" fontId="6" fillId="0" borderId="29" xfId="0" applyNumberFormat="1" applyFont="1" applyFill="1" applyBorder="1" applyAlignment="1">
      <alignment horizontal="center" vertical="center"/>
    </xf>
    <xf numFmtId="165" fontId="6" fillId="0" borderId="30" xfId="0" applyNumberFormat="1" applyFont="1" applyFill="1" applyBorder="1" applyAlignment="1">
      <alignment horizontal="center" vertical="center"/>
    </xf>
    <xf numFmtId="7" fontId="6" fillId="0" borderId="10" xfId="0" applyNumberFormat="1" applyFont="1" applyFill="1" applyBorder="1" applyAlignment="1">
      <alignment horizontal="center" vertical="center"/>
    </xf>
    <xf numFmtId="7" fontId="6" fillId="0" borderId="1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/>
    </xf>
    <xf numFmtId="7" fontId="6" fillId="0" borderId="28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  <Relationship Id="rId9" Type="http://schemas.openxmlformats.org/officeDocument/2006/relationships/customXml" Target="../customXml/item4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Normal="100" zoomScalePageLayoutView="50" workbookViewId="0">
      <selection activeCell="A5" sqref="A5"/>
    </sheetView>
  </sheetViews>
  <sheetFormatPr defaultColWidth="9.21875" defaultRowHeight="13.2" x14ac:dyDescent="0.25"/>
  <cols>
    <col min="1" max="1" width="10.77734375" style="1" customWidth="1"/>
    <col min="2" max="7" width="19.44140625" style="1" customWidth="1"/>
    <col min="8" max="16384" width="9.21875" style="1"/>
  </cols>
  <sheetData>
    <row r="1" spans="1:7" ht="15.6" x14ac:dyDescent="0.3">
      <c r="A1" s="49" t="s">
        <v>18</v>
      </c>
      <c r="D1" s="5"/>
      <c r="E1" s="5"/>
      <c r="F1" s="19"/>
      <c r="G1" s="4"/>
    </row>
    <row r="2" spans="1:7" ht="15.6" x14ac:dyDescent="0.3">
      <c r="A2" s="49" t="s">
        <v>19</v>
      </c>
      <c r="D2" s="5"/>
      <c r="E2" s="5"/>
      <c r="G2" s="4"/>
    </row>
    <row r="3" spans="1:7" ht="15.6" x14ac:dyDescent="0.3">
      <c r="A3" s="49" t="s">
        <v>21</v>
      </c>
      <c r="D3" s="5"/>
      <c r="E3" s="5"/>
      <c r="G3" s="4"/>
    </row>
    <row r="4" spans="1:7" ht="15.6" x14ac:dyDescent="0.3">
      <c r="A4" s="49" t="s">
        <v>22</v>
      </c>
      <c r="D4" s="5"/>
      <c r="E4" s="5"/>
      <c r="G4" s="4"/>
    </row>
    <row r="5" spans="1:7" ht="15.6" x14ac:dyDescent="0.3">
      <c r="A5" s="49" t="s">
        <v>20</v>
      </c>
      <c r="D5" s="5"/>
      <c r="E5" s="5"/>
      <c r="G5" s="4"/>
    </row>
    <row r="6" spans="1:7" ht="15.6" x14ac:dyDescent="0.3">
      <c r="A6" s="49" t="s">
        <v>23</v>
      </c>
      <c r="D6" s="5"/>
      <c r="E6" s="5"/>
      <c r="G6" s="4"/>
    </row>
    <row r="7" spans="1:7" ht="17.399999999999999" x14ac:dyDescent="0.3">
      <c r="A7" s="54" t="s">
        <v>15</v>
      </c>
      <c r="B7" s="54"/>
      <c r="C7" s="54"/>
      <c r="D7" s="54"/>
      <c r="E7" s="54"/>
      <c r="F7" s="54"/>
      <c r="G7" s="54"/>
    </row>
    <row r="8" spans="1:7" ht="17.399999999999999" x14ac:dyDescent="0.3">
      <c r="A8" s="54" t="s">
        <v>17</v>
      </c>
      <c r="B8" s="54"/>
      <c r="C8" s="54"/>
      <c r="D8" s="54"/>
      <c r="E8" s="54"/>
      <c r="F8" s="54"/>
      <c r="G8" s="54"/>
    </row>
    <row r="9" spans="1:7" ht="18" x14ac:dyDescent="0.35">
      <c r="B9" s="12"/>
      <c r="C9" s="12"/>
    </row>
    <row r="10" spans="1:7" ht="15.6" x14ac:dyDescent="0.3">
      <c r="A10" s="2" t="s">
        <v>9</v>
      </c>
    </row>
    <row r="11" spans="1:7" ht="18" thickBot="1" x14ac:dyDescent="0.35">
      <c r="A11" s="3"/>
    </row>
    <row r="12" spans="1:7" ht="17.399999999999999" x14ac:dyDescent="0.3">
      <c r="A12" s="22"/>
      <c r="B12" s="55" t="s">
        <v>7</v>
      </c>
      <c r="C12" s="56"/>
      <c r="D12" s="55" t="s">
        <v>13</v>
      </c>
      <c r="E12" s="56"/>
      <c r="F12" s="55" t="s">
        <v>14</v>
      </c>
      <c r="G12" s="56"/>
    </row>
    <row r="13" spans="1:7" ht="15.6" x14ac:dyDescent="0.25">
      <c r="A13" s="17"/>
      <c r="B13" s="7" t="s">
        <v>5</v>
      </c>
      <c r="C13" s="6" t="s">
        <v>5</v>
      </c>
      <c r="D13" s="7" t="s">
        <v>5</v>
      </c>
      <c r="E13" s="8" t="s">
        <v>5</v>
      </c>
      <c r="F13" s="7" t="s">
        <v>5</v>
      </c>
      <c r="G13" s="8" t="s">
        <v>5</v>
      </c>
    </row>
    <row r="14" spans="1:7" ht="15.6" x14ac:dyDescent="0.25">
      <c r="A14" s="17"/>
      <c r="B14" s="7" t="s">
        <v>2</v>
      </c>
      <c r="C14" s="6" t="s">
        <v>6</v>
      </c>
      <c r="D14" s="7" t="s">
        <v>2</v>
      </c>
      <c r="E14" s="8" t="s">
        <v>6</v>
      </c>
      <c r="F14" s="7" t="s">
        <v>2</v>
      </c>
      <c r="G14" s="8" t="s">
        <v>6</v>
      </c>
    </row>
    <row r="15" spans="1:7" ht="16.2" thickBot="1" x14ac:dyDescent="0.3">
      <c r="A15" s="17" t="s">
        <v>0</v>
      </c>
      <c r="B15" s="29" t="s">
        <v>4</v>
      </c>
      <c r="C15" s="30" t="s">
        <v>16</v>
      </c>
      <c r="D15" s="29" t="s">
        <v>4</v>
      </c>
      <c r="E15" s="30" t="s">
        <v>16</v>
      </c>
      <c r="F15" s="29" t="s">
        <v>4</v>
      </c>
      <c r="G15" s="31" t="s">
        <v>16</v>
      </c>
    </row>
    <row r="16" spans="1:7" ht="15.6" x14ac:dyDescent="0.25">
      <c r="A16" s="23">
        <v>2020</v>
      </c>
      <c r="B16" s="35">
        <v>7.7529111257471754</v>
      </c>
      <c r="C16" s="27">
        <f>(1000*B16)/100</f>
        <v>77.529111257471754</v>
      </c>
      <c r="D16" s="35">
        <v>7.7550172050937904</v>
      </c>
      <c r="E16" s="28">
        <f>(1000*D16)/100</f>
        <v>77.550172050937903</v>
      </c>
      <c r="F16" s="35">
        <v>7.7630068947558231</v>
      </c>
      <c r="G16" s="28">
        <f>(1000*F16)/100</f>
        <v>77.630068947558229</v>
      </c>
    </row>
    <row r="17" spans="1:8" ht="15.6" x14ac:dyDescent="0.3">
      <c r="A17" s="24">
        <f t="shared" ref="A17:A26" si="0">A16+1</f>
        <v>2021</v>
      </c>
      <c r="B17" s="36">
        <v>7.825743571864078</v>
      </c>
      <c r="C17" s="20">
        <f t="shared" ref="C17:C26" si="1">(1000*B17)/100</f>
        <v>78.257435718640778</v>
      </c>
      <c r="D17" s="36">
        <v>7.8298127214195388</v>
      </c>
      <c r="E17" s="21">
        <f t="shared" ref="E17:G26" si="2">(1000*D17)/100</f>
        <v>78.298127214195389</v>
      </c>
      <c r="F17" s="36">
        <v>7.8382522968313824</v>
      </c>
      <c r="G17" s="21">
        <f t="shared" si="2"/>
        <v>78.382522968313822</v>
      </c>
    </row>
    <row r="18" spans="1:8" ht="15.6" x14ac:dyDescent="0.3">
      <c r="A18" s="24">
        <f t="shared" si="0"/>
        <v>2022</v>
      </c>
      <c r="B18" s="36">
        <v>7.9363673185858259</v>
      </c>
      <c r="C18" s="20">
        <f t="shared" si="1"/>
        <v>79.363673185858261</v>
      </c>
      <c r="D18" s="36">
        <v>7.9423725590472998</v>
      </c>
      <c r="E18" s="21">
        <f t="shared" si="2"/>
        <v>79.423725590472998</v>
      </c>
      <c r="F18" s="36">
        <v>7.9513212417916153</v>
      </c>
      <c r="G18" s="21">
        <f t="shared" si="2"/>
        <v>79.513212417916151</v>
      </c>
    </row>
    <row r="19" spans="1:8" ht="15.6" x14ac:dyDescent="0.3">
      <c r="A19" s="24">
        <f t="shared" si="0"/>
        <v>2023</v>
      </c>
      <c r="B19" s="36">
        <v>8.1810125539340248</v>
      </c>
      <c r="C19" s="20">
        <f t="shared" si="1"/>
        <v>81.810125539340248</v>
      </c>
      <c r="D19" s="36">
        <v>8.1889191909093348</v>
      </c>
      <c r="E19" s="21">
        <f t="shared" si="2"/>
        <v>81.889191909093356</v>
      </c>
      <c r="F19" s="36">
        <v>8.1985744758878649</v>
      </c>
      <c r="G19" s="21">
        <f t="shared" si="2"/>
        <v>81.985744758878639</v>
      </c>
    </row>
    <row r="20" spans="1:8" ht="15.6" x14ac:dyDescent="0.3">
      <c r="A20" s="24">
        <f t="shared" si="0"/>
        <v>2024</v>
      </c>
      <c r="B20" s="36">
        <v>8.4284447070332877</v>
      </c>
      <c r="C20" s="20">
        <f t="shared" si="1"/>
        <v>84.284447070332874</v>
      </c>
      <c r="D20" s="36">
        <v>8.4381658975154181</v>
      </c>
      <c r="E20" s="21">
        <f t="shared" si="2"/>
        <v>84.381658975154181</v>
      </c>
      <c r="F20" s="36">
        <v>8.448077636009014</v>
      </c>
      <c r="G20" s="21">
        <f t="shared" si="2"/>
        <v>84.480776360090132</v>
      </c>
    </row>
    <row r="21" spans="1:8" ht="15.6" x14ac:dyDescent="0.3">
      <c r="A21" s="24">
        <f t="shared" si="0"/>
        <v>2025</v>
      </c>
      <c r="B21" s="36">
        <v>8.6182358013819602</v>
      </c>
      <c r="C21" s="20">
        <f t="shared" si="1"/>
        <v>86.182358013819595</v>
      </c>
      <c r="D21" s="36">
        <v>8.6293661186367689</v>
      </c>
      <c r="E21" s="21">
        <f t="shared" si="2"/>
        <v>86.293661186367686</v>
      </c>
      <c r="F21" s="36">
        <v>8.6390989357436965</v>
      </c>
      <c r="G21" s="21">
        <f t="shared" si="2"/>
        <v>86.390989357436951</v>
      </c>
    </row>
    <row r="22" spans="1:8" ht="15.6" x14ac:dyDescent="0.3">
      <c r="A22" s="24">
        <f t="shared" si="0"/>
        <v>2026</v>
      </c>
      <c r="B22" s="36">
        <v>8.8442630920065763</v>
      </c>
      <c r="C22" s="20">
        <f t="shared" si="1"/>
        <v>88.442630920065767</v>
      </c>
      <c r="D22" s="36">
        <v>8.8561541218918691</v>
      </c>
      <c r="E22" s="21">
        <f t="shared" si="2"/>
        <v>88.561541218918677</v>
      </c>
      <c r="F22" s="36">
        <v>8.8664481616203403</v>
      </c>
      <c r="G22" s="21">
        <f t="shared" si="2"/>
        <v>88.664481616203418</v>
      </c>
    </row>
    <row r="23" spans="1:8" ht="15.6" x14ac:dyDescent="0.3">
      <c r="A23" s="24">
        <f t="shared" si="0"/>
        <v>2027</v>
      </c>
      <c r="B23" s="36">
        <v>9.1026813918468825</v>
      </c>
      <c r="C23" s="20">
        <f t="shared" si="1"/>
        <v>91.026813918468832</v>
      </c>
      <c r="D23" s="36">
        <v>9.1147362936654304</v>
      </c>
      <c r="E23" s="21">
        <f t="shared" si="2"/>
        <v>91.147362936654304</v>
      </c>
      <c r="F23" s="36">
        <v>9.1254970636057564</v>
      </c>
      <c r="G23" s="21">
        <f t="shared" si="2"/>
        <v>91.254970636057564</v>
      </c>
    </row>
    <row r="24" spans="1:8" ht="15.6" x14ac:dyDescent="0.3">
      <c r="A24" s="24">
        <f t="shared" si="0"/>
        <v>2028</v>
      </c>
      <c r="B24" s="36">
        <v>9.3021360203068895</v>
      </c>
      <c r="C24" s="20">
        <f t="shared" si="1"/>
        <v>93.021360203068895</v>
      </c>
      <c r="D24" s="36">
        <v>9.3145755086281135</v>
      </c>
      <c r="E24" s="21">
        <f t="shared" si="2"/>
        <v>93.145755086281127</v>
      </c>
      <c r="F24" s="36">
        <v>9.325509045319416</v>
      </c>
      <c r="G24" s="21">
        <f t="shared" si="2"/>
        <v>93.255090453194157</v>
      </c>
    </row>
    <row r="25" spans="1:8" ht="15.6" x14ac:dyDescent="0.3">
      <c r="A25" s="25">
        <f t="shared" si="0"/>
        <v>2029</v>
      </c>
      <c r="B25" s="36">
        <v>9.5498271034775435</v>
      </c>
      <c r="C25" s="20">
        <f t="shared" si="1"/>
        <v>95.498271034775442</v>
      </c>
      <c r="D25" s="36">
        <v>9.562543621006478</v>
      </c>
      <c r="E25" s="21">
        <f t="shared" si="2"/>
        <v>95.625436210064777</v>
      </c>
      <c r="F25" s="36">
        <v>9.5756931719569458</v>
      </c>
      <c r="G25" s="21">
        <f t="shared" si="2"/>
        <v>95.756931719569451</v>
      </c>
    </row>
    <row r="26" spans="1:8" ht="16.2" thickBot="1" x14ac:dyDescent="0.35">
      <c r="A26" s="41">
        <f t="shared" si="0"/>
        <v>2030</v>
      </c>
      <c r="B26" s="42">
        <v>9.8723949502658712</v>
      </c>
      <c r="C26" s="43">
        <f t="shared" si="1"/>
        <v>98.723949502658712</v>
      </c>
      <c r="D26" s="42">
        <v>9.7716622733835443</v>
      </c>
      <c r="E26" s="44">
        <f t="shared" si="2"/>
        <v>97.71662273383545</v>
      </c>
      <c r="F26" s="42">
        <v>9.7752442785646849</v>
      </c>
      <c r="G26" s="44">
        <f t="shared" si="2"/>
        <v>97.752442785646849</v>
      </c>
    </row>
    <row r="27" spans="1:8" ht="15.6" x14ac:dyDescent="0.3">
      <c r="A27" s="13"/>
      <c r="B27" s="14"/>
      <c r="C27" s="15"/>
      <c r="D27" s="14"/>
      <c r="E27" s="15"/>
      <c r="F27" s="14"/>
      <c r="G27" s="15"/>
    </row>
    <row r="28" spans="1:8" ht="15.6" x14ac:dyDescent="0.3">
      <c r="A28" s="2" t="s">
        <v>8</v>
      </c>
      <c r="B28" s="14"/>
      <c r="C28" s="15"/>
      <c r="D28" s="14"/>
      <c r="E28" s="15"/>
      <c r="F28" s="14"/>
      <c r="G28" s="15"/>
    </row>
    <row r="29" spans="1:8" ht="16.2" thickBot="1" x14ac:dyDescent="0.35">
      <c r="A29" s="33"/>
      <c r="B29" s="34"/>
      <c r="C29" s="34"/>
      <c r="D29" s="34"/>
      <c r="E29" s="37"/>
      <c r="F29" s="37"/>
      <c r="G29" s="37"/>
    </row>
    <row r="30" spans="1:8" ht="16.2" thickBot="1" x14ac:dyDescent="0.3">
      <c r="A30" s="50" t="s">
        <v>12</v>
      </c>
      <c r="B30" s="51"/>
      <c r="C30" s="52"/>
      <c r="D30" s="53"/>
      <c r="E30" s="16"/>
      <c r="F30" s="37"/>
      <c r="G30" s="37"/>
      <c r="H30" s="16"/>
    </row>
    <row r="31" spans="1:8" ht="15.6" x14ac:dyDescent="0.25">
      <c r="A31" s="9"/>
      <c r="B31" s="40" t="s">
        <v>3</v>
      </c>
      <c r="C31" s="40" t="s">
        <v>10</v>
      </c>
      <c r="D31" s="40" t="s">
        <v>11</v>
      </c>
      <c r="E31" s="16"/>
      <c r="F31" s="16"/>
      <c r="G31" s="16"/>
      <c r="H31" s="16"/>
    </row>
    <row r="32" spans="1:8" ht="16.2" thickBot="1" x14ac:dyDescent="0.3">
      <c r="A32" s="9" t="s">
        <v>0</v>
      </c>
      <c r="B32" s="39" t="s">
        <v>1</v>
      </c>
      <c r="C32" s="38" t="s">
        <v>1</v>
      </c>
      <c r="D32" s="39" t="s">
        <v>1</v>
      </c>
    </row>
    <row r="33" spans="1:4" ht="15.6" x14ac:dyDescent="0.25">
      <c r="A33" s="10">
        <v>2020</v>
      </c>
      <c r="B33" s="26">
        <f t="shared" ref="B33:B43" si="3">C16-$C16</f>
        <v>0</v>
      </c>
      <c r="C33" s="26">
        <f t="shared" ref="C33:C43" si="4">E16-$C16</f>
        <v>2.1060793466148198E-2</v>
      </c>
      <c r="D33" s="45">
        <f t="shared" ref="D33:D43" si="5">G16-$C16</f>
        <v>0.10095769008647437</v>
      </c>
    </row>
    <row r="34" spans="1:4" ht="15.6" x14ac:dyDescent="0.3">
      <c r="A34" s="11">
        <f t="shared" ref="A34:A43" si="6">A33+1</f>
        <v>2021</v>
      </c>
      <c r="B34" s="18">
        <f t="shared" si="3"/>
        <v>0</v>
      </c>
      <c r="C34" s="18">
        <f t="shared" si="4"/>
        <v>4.0691495554611379E-2</v>
      </c>
      <c r="D34" s="46">
        <f t="shared" si="5"/>
        <v>0.12508724967304374</v>
      </c>
    </row>
    <row r="35" spans="1:4" ht="15.6" x14ac:dyDescent="0.3">
      <c r="A35" s="11">
        <f t="shared" si="6"/>
        <v>2022</v>
      </c>
      <c r="B35" s="18">
        <f t="shared" si="3"/>
        <v>0</v>
      </c>
      <c r="C35" s="18">
        <f t="shared" si="4"/>
        <v>6.0052404614737043E-2</v>
      </c>
      <c r="D35" s="46">
        <f t="shared" si="5"/>
        <v>0.1495392320578901</v>
      </c>
    </row>
    <row r="36" spans="1:4" ht="15.6" x14ac:dyDescent="0.3">
      <c r="A36" s="11">
        <f t="shared" si="6"/>
        <v>2023</v>
      </c>
      <c r="B36" s="18">
        <f t="shared" si="3"/>
        <v>0</v>
      </c>
      <c r="C36" s="18">
        <f t="shared" si="4"/>
        <v>7.9066369753107324E-2</v>
      </c>
      <c r="D36" s="46">
        <f t="shared" si="5"/>
        <v>0.17561921953839033</v>
      </c>
    </row>
    <row r="37" spans="1:4" ht="15.6" x14ac:dyDescent="0.3">
      <c r="A37" s="11">
        <f t="shared" si="6"/>
        <v>2024</v>
      </c>
      <c r="B37" s="18">
        <f t="shared" si="3"/>
        <v>0</v>
      </c>
      <c r="C37" s="18">
        <f t="shared" si="4"/>
        <v>9.7211904821307371E-2</v>
      </c>
      <c r="D37" s="46">
        <f t="shared" si="5"/>
        <v>0.19632928975725861</v>
      </c>
    </row>
    <row r="38" spans="1:4" ht="15.6" x14ac:dyDescent="0.3">
      <c r="A38" s="11">
        <f t="shared" si="6"/>
        <v>2025</v>
      </c>
      <c r="B38" s="18">
        <f t="shared" si="3"/>
        <v>0</v>
      </c>
      <c r="C38" s="18">
        <f t="shared" si="4"/>
        <v>0.11130317254809086</v>
      </c>
      <c r="D38" s="46">
        <f t="shared" si="5"/>
        <v>0.20863134361735547</v>
      </c>
    </row>
    <row r="39" spans="1:4" ht="15.6" x14ac:dyDescent="0.3">
      <c r="A39" s="11">
        <f t="shared" si="6"/>
        <v>2026</v>
      </c>
      <c r="B39" s="18">
        <f t="shared" si="3"/>
        <v>0</v>
      </c>
      <c r="C39" s="18">
        <f t="shared" si="4"/>
        <v>0.11891029885291005</v>
      </c>
      <c r="D39" s="46">
        <f t="shared" si="5"/>
        <v>0.22185069613765052</v>
      </c>
    </row>
    <row r="40" spans="1:4" ht="15.6" x14ac:dyDescent="0.3">
      <c r="A40" s="11">
        <f t="shared" si="6"/>
        <v>2027</v>
      </c>
      <c r="B40" s="18">
        <f t="shared" si="3"/>
        <v>0</v>
      </c>
      <c r="C40" s="18">
        <f t="shared" si="4"/>
        <v>0.12054901818547137</v>
      </c>
      <c r="D40" s="46">
        <f t="shared" si="5"/>
        <v>0.22815671758873179</v>
      </c>
    </row>
    <row r="41" spans="1:4" ht="15.6" x14ac:dyDescent="0.3">
      <c r="A41" s="11">
        <f t="shared" si="6"/>
        <v>2028</v>
      </c>
      <c r="B41" s="18">
        <f t="shared" si="3"/>
        <v>0</v>
      </c>
      <c r="C41" s="18">
        <f t="shared" si="4"/>
        <v>0.1243948832122328</v>
      </c>
      <c r="D41" s="46">
        <f t="shared" si="5"/>
        <v>0.23373025012526227</v>
      </c>
    </row>
    <row r="42" spans="1:4" ht="15.6" x14ac:dyDescent="0.3">
      <c r="A42" s="11">
        <f t="shared" si="6"/>
        <v>2029</v>
      </c>
      <c r="B42" s="18">
        <f t="shared" si="3"/>
        <v>0</v>
      </c>
      <c r="C42" s="18">
        <f t="shared" si="4"/>
        <v>0.1271651752893348</v>
      </c>
      <c r="D42" s="46">
        <f t="shared" si="5"/>
        <v>0.25866068479400894</v>
      </c>
    </row>
    <row r="43" spans="1:4" ht="16.2" thickBot="1" x14ac:dyDescent="0.35">
      <c r="A43" s="47">
        <f t="shared" si="6"/>
        <v>2030</v>
      </c>
      <c r="B43" s="32">
        <f t="shared" si="3"/>
        <v>0</v>
      </c>
      <c r="C43" s="32">
        <f t="shared" si="4"/>
        <v>-1.0073267688232619</v>
      </c>
      <c r="D43" s="48">
        <f t="shared" si="5"/>
        <v>-0.97150671701186297</v>
      </c>
    </row>
  </sheetData>
  <mergeCells count="6">
    <mergeCell ref="A30:D30"/>
    <mergeCell ref="A7:G7"/>
    <mergeCell ref="A8:G8"/>
    <mergeCell ref="B12:C12"/>
    <mergeCell ref="D12:E12"/>
    <mergeCell ref="F12:G12"/>
  </mergeCells>
  <phoneticPr fontId="2" type="noConversion"/>
  <printOptions horizontalCentered="1"/>
  <pageMargins left="0.5" right="0.25" top="0.5" bottom="0.73" header="0.5" footer="0.5"/>
  <pageSetup scale="71" orientation="landscape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_rels/item4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4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D13D70B28EB647A5CE0818E4CBF4BC" ma:contentTypeVersion="" ma:contentTypeDescription="Create a new document." ma:contentTypeScope="" ma:versionID="08dda1ba5a0deac9fed0737218052e4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92B5F-B0A8-4294-A637-3C62CF161F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96780-9E7B-4DD3-9ABA-3B4901B9B9E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c85253b9-0a55-49a1-98ad-b5b6252d7079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A8ECA2-9708-4AB3-A237-57A92EEB671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C652719-5558-407D-A329-DD581A123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AWW-12</vt:lpstr>
      <vt:lpstr>'AWW-12'!Print_Area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