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629"/>
  <workbookPr/>
  <mc:AlternateContent xmlns:mc="http://schemas.openxmlformats.org/markup-compatibility/2006">
    <mc:Choice Requires="x15">
      <x15ac:absPath xmlns:x15ac="http://schemas.microsoft.com/office/spreadsheetml/2010/11/ac" url="W:\active_files\schef\I Drive Backup\OUC 2019\"/>
    </mc:Choice>
  </mc:AlternateContent>
  <xr:revisionPtr revIDLastSave="0" documentId="8_{ED785291-F4F6-40F7-9C62-1E43DAF678F8}" xr6:coauthVersionLast="43" xr6:coauthVersionMax="43" xr10:uidLastSave="{00000000-0000-0000-0000-000000000000}"/>
  <bookViews>
    <workbookView xWindow="32745" yWindow="3855" windowWidth="21600" windowHeight="11385" tabRatio="832" activeTab="5" xr2:uid="{00000000-000D-0000-FFFF-FFFF00000000}"/>
  </bookViews>
  <sheets>
    <sheet name="Sheet1" sheetId="1" r:id="rId1"/>
    <sheet name="Winter MW" sheetId="12" r:id="rId2"/>
    <sheet name="Summer MW" sheetId="13" r:id="rId3"/>
    <sheet name="Annual kWh" sheetId="14" r:id="rId4"/>
    <sheet name="Participants" sheetId="15" r:id="rId5"/>
    <sheet name="Sorted Totals" sheetId="16"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O42" i="14" l="1"/>
  <c r="O41" i="14"/>
  <c r="O40" i="14"/>
  <c r="O39" i="14"/>
  <c r="O38" i="14"/>
  <c r="O37" i="14"/>
  <c r="O36" i="14"/>
  <c r="O42" i="12"/>
  <c r="O41" i="12"/>
  <c r="O40" i="12"/>
  <c r="O39" i="12"/>
  <c r="O38" i="12"/>
  <c r="O37" i="12"/>
  <c r="O36" i="12"/>
  <c r="O35" i="12"/>
  <c r="O31" i="12"/>
  <c r="O30" i="12"/>
  <c r="O29" i="12"/>
  <c r="O28" i="12"/>
  <c r="O27" i="12"/>
  <c r="O26" i="12"/>
  <c r="O25" i="12"/>
  <c r="O24" i="12"/>
  <c r="O23" i="12"/>
  <c r="O19" i="12"/>
  <c r="O18" i="12"/>
  <c r="O17" i="12"/>
  <c r="O16" i="12"/>
  <c r="O15" i="12"/>
  <c r="O14" i="12"/>
  <c r="O13" i="12"/>
  <c r="O12" i="12"/>
  <c r="O11" i="12"/>
  <c r="O10" i="12"/>
  <c r="O9" i="12"/>
  <c r="O8" i="12"/>
  <c r="O7" i="12"/>
  <c r="O42" i="13"/>
  <c r="O41" i="13"/>
  <c r="O40" i="13"/>
  <c r="O39" i="13"/>
  <c r="O38" i="13"/>
  <c r="O37" i="13"/>
  <c r="O36" i="13"/>
  <c r="O35" i="13"/>
  <c r="O31" i="13"/>
  <c r="O30" i="13"/>
  <c r="O29" i="13"/>
  <c r="O28" i="13"/>
  <c r="O27" i="13"/>
  <c r="O26" i="13"/>
  <c r="O25" i="13"/>
  <c r="O24" i="13"/>
  <c r="O23" i="13"/>
  <c r="O19" i="13"/>
  <c r="O18" i="13"/>
  <c r="O17" i="13"/>
  <c r="O16" i="13"/>
  <c r="O15" i="13"/>
  <c r="O14" i="13"/>
  <c r="O13" i="13"/>
  <c r="O12" i="13"/>
  <c r="O11" i="13"/>
  <c r="O10" i="13"/>
  <c r="O9" i="13"/>
  <c r="O8" i="13"/>
  <c r="O7" i="13"/>
  <c r="O42" i="15"/>
  <c r="O41" i="15"/>
  <c r="O40" i="15"/>
  <c r="O39" i="15"/>
  <c r="O38" i="15"/>
  <c r="O37" i="15"/>
  <c r="O36" i="15"/>
  <c r="O31" i="15"/>
  <c r="O30" i="15"/>
  <c r="O29" i="15"/>
  <c r="O28" i="15"/>
  <c r="O27" i="15"/>
  <c r="O26" i="15"/>
  <c r="O25" i="15"/>
  <c r="O32" i="15" s="1"/>
  <c r="O24" i="15"/>
  <c r="O23" i="15"/>
  <c r="O19" i="15"/>
  <c r="O18" i="15"/>
  <c r="O17" i="15"/>
  <c r="O16" i="15"/>
  <c r="O15" i="15"/>
  <c r="O14" i="15"/>
  <c r="O13" i="15"/>
  <c r="O12" i="15"/>
  <c r="O11" i="15"/>
  <c r="O10" i="15"/>
  <c r="O9" i="15"/>
  <c r="O8" i="15"/>
  <c r="O7" i="15"/>
  <c r="O20" i="15" s="1"/>
  <c r="O33" i="14"/>
  <c r="O31" i="14"/>
  <c r="O30" i="14"/>
  <c r="O29" i="14"/>
  <c r="O28" i="14"/>
  <c r="O27" i="14"/>
  <c r="O26" i="14"/>
  <c r="O25" i="14"/>
  <c r="O24" i="14"/>
  <c r="O23" i="14"/>
  <c r="O19" i="14"/>
  <c r="O18" i="14"/>
  <c r="O17" i="14"/>
  <c r="O16" i="14"/>
  <c r="O15" i="14"/>
  <c r="O14" i="14"/>
  <c r="O13" i="14"/>
  <c r="O12" i="14"/>
  <c r="O11" i="14"/>
  <c r="O10" i="14"/>
  <c r="O9" i="14"/>
  <c r="O8" i="14"/>
  <c r="O7" i="14"/>
  <c r="F20" i="12" l="1"/>
  <c r="K32" i="14"/>
  <c r="K20" i="14"/>
  <c r="J32" i="14"/>
  <c r="J34" i="14" s="1"/>
  <c r="J20" i="14"/>
  <c r="I32" i="14"/>
  <c r="I20" i="14"/>
  <c r="H32" i="14"/>
  <c r="H34" i="14" s="1"/>
  <c r="H20" i="14"/>
  <c r="G32" i="14"/>
  <c r="G20" i="14"/>
  <c r="F32" i="14"/>
  <c r="F34" i="14" s="1"/>
  <c r="F20" i="14"/>
  <c r="E32" i="14"/>
  <c r="E20" i="14"/>
  <c r="O20" i="14" s="1"/>
  <c r="E34" i="14" l="1"/>
  <c r="O32" i="14"/>
  <c r="G34" i="14"/>
  <c r="I34" i="14"/>
  <c r="K34" i="14"/>
  <c r="K32" i="13"/>
  <c r="K20" i="13"/>
  <c r="J32" i="13"/>
  <c r="J34" i="13" s="1"/>
  <c r="J20" i="13"/>
  <c r="I32" i="13"/>
  <c r="I20" i="13"/>
  <c r="H32" i="13"/>
  <c r="H34" i="13" s="1"/>
  <c r="H20" i="13"/>
  <c r="G32" i="13"/>
  <c r="G20" i="13"/>
  <c r="F32" i="13"/>
  <c r="F20" i="13"/>
  <c r="K32" i="12"/>
  <c r="K20" i="12"/>
  <c r="J32" i="12"/>
  <c r="J20" i="12"/>
  <c r="I32" i="12"/>
  <c r="I20" i="12"/>
  <c r="H32" i="12"/>
  <c r="H20" i="12"/>
  <c r="G32" i="12"/>
  <c r="G20" i="12"/>
  <c r="F32" i="12"/>
  <c r="E32" i="12"/>
  <c r="E20" i="12"/>
  <c r="F34" i="13" l="1"/>
  <c r="O32" i="13"/>
  <c r="O20" i="12"/>
  <c r="K34" i="12"/>
  <c r="G34" i="13"/>
  <c r="I34" i="13"/>
  <c r="K34" i="13"/>
  <c r="G34" i="12"/>
  <c r="I34" i="12"/>
  <c r="E34" i="12"/>
  <c r="O32" i="12"/>
  <c r="O20" i="13"/>
  <c r="O34" i="14"/>
  <c r="J34" i="12"/>
  <c r="H34" i="12"/>
  <c r="F34" i="12"/>
  <c r="O34" i="12" l="1"/>
  <c r="O34" i="13"/>
</calcChain>
</file>

<file path=xl/sharedStrings.xml><?xml version="1.0" encoding="utf-8"?>
<sst xmlns="http://schemas.openxmlformats.org/spreadsheetml/2006/main" count="224" uniqueCount="50">
  <si>
    <t>Annual Winter Demand (MW)</t>
  </si>
  <si>
    <t>Program</t>
  </si>
  <si>
    <t>Res. or C/I</t>
  </si>
  <si>
    <t>Total</t>
  </si>
  <si>
    <t>Annual Summer Demand (MW)</t>
  </si>
  <si>
    <t>Annual Energy Savings (MWh)</t>
  </si>
  <si>
    <t>Annual Number of Participants</t>
  </si>
  <si>
    <t>(at the Generator)</t>
  </si>
  <si>
    <t>Residential Programs</t>
  </si>
  <si>
    <t>Duct Repair/Replacement Rebates</t>
  </si>
  <si>
    <t>Ceiling Insulation Upgrade Rebates</t>
  </si>
  <si>
    <t>Window Film/Solar Screen Rebates</t>
  </si>
  <si>
    <t>Efficient Electric Heat Pump Rebates</t>
  </si>
  <si>
    <t>New Home Rebates</t>
  </si>
  <si>
    <t>Efficiency Delivered</t>
  </si>
  <si>
    <t>Residential Programs Total</t>
  </si>
  <si>
    <t>Commercial/Industrial Programs</t>
  </si>
  <si>
    <t>Cool/Reflective Roof Rebates</t>
  </si>
  <si>
    <t>LED Streetlighting</t>
  </si>
  <si>
    <t>Indoor Lighting Billed Solution</t>
  </si>
  <si>
    <t>Indoor Lighting Rebates</t>
  </si>
  <si>
    <t>Custom Incentives</t>
  </si>
  <si>
    <t>Commercial/Industrial Programs Total</t>
  </si>
  <si>
    <t>Residential and Commercial/Industrial Programs Total</t>
  </si>
  <si>
    <t>High Performance Windows Rebates</t>
  </si>
  <si>
    <t>Residential Onsite Single Family Energy Survey</t>
  </si>
  <si>
    <t>Residential DVD Multi Family Energy Survey</t>
  </si>
  <si>
    <t>Residential DVD Single Family Energy Survey</t>
  </si>
  <si>
    <t>Commercial Onsite Energy Survey</t>
  </si>
  <si>
    <t>Please refer to witness Noonan’s Exhibit No. KMN-2, pages 12-15. Please identify the annual demand, energy savings, and number of participants attributed to each DSM program, including any audit programs, for the period 2010 through 2018. As part of this response, please complete the tables below for each year. Please also provide an electronic version of the tables in Microsoft Excel format with formulas intact.</t>
  </si>
  <si>
    <t>Caulk and Weather Strip</t>
  </si>
  <si>
    <t>Wall Insulation</t>
  </si>
  <si>
    <t>Cool/Reflective Roof</t>
  </si>
  <si>
    <t>Billed Solution Insulation</t>
  </si>
  <si>
    <t>Compact Fluorescent Lighting</t>
  </si>
  <si>
    <t>HVAC Proper Sizing</t>
  </si>
  <si>
    <t>Energy Surveys (not included in totals above)</t>
  </si>
  <si>
    <t>Annual Winter Demand (MW) CY</t>
  </si>
  <si>
    <t>Annual Summer Demand (MW) CY</t>
  </si>
  <si>
    <t>Annual Energy Savings (kWh) CY</t>
  </si>
  <si>
    <t>Winter MW</t>
  </si>
  <si>
    <t>Summer MW</t>
  </si>
  <si>
    <t>Participants</t>
  </si>
  <si>
    <t>CY2009 to CY2018</t>
  </si>
  <si>
    <t>kWh</t>
  </si>
  <si>
    <t>LED Streetlighting (See note below)</t>
  </si>
  <si>
    <t>NOTE: The only customer that uses LED Streetlighting is the City of Orlando.</t>
  </si>
  <si>
    <t>Residential Onsite Multi Family Energy Survey</t>
  </si>
  <si>
    <t>Residential On-Line Energy Survey Single Family</t>
  </si>
  <si>
    <t>Residential On-Line Energy Survey Multi Family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</si>
</sst>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7" x14ac:knownFonts="1">
    <font>
      <sz val="11"/>
      <color theme="1"/>
      <name val="Calibri"/>
      <family val="2"/>
      <scheme val="minor"/>
    </font>
    <font>
      <b/>
      <sz val="11"/>
      <color theme="1"/>
      <name val="Calibri"/>
      <family val="2"/>
      <scheme val="minor"/>
    </font>
    <font>
      <sz val="12"/>
      <color theme="1"/>
      <name val="Times New Roman"/>
      <family val="1"/>
    </font>
    <font>
      <sz val="10"/>
      <name val="Arial"/>
      <family val="2"/>
    </font>
    <font>
      <sz val="11"/>
      <color theme="1"/>
      <name val="Calibri"/>
      <family val="2"/>
      <scheme val="minor"/>
    </font>
    <font>
      <sz val="11"/>
      <color rgb="FFFF0000"/>
      <name val="Calibri"/>
      <family val="2"/>
      <scheme val="minor"/>
    </font>
    <font>
      <sz val="16"/>
      <color theme="1"/>
      <name val="Calibri"/>
      <family val="2"/>
      <scheme val="minor"/>
    </font>
  </fonts>
  <fills count="2">
    <fill>
      <patternFill patternType="none"/>
    </fill>
    <fill>
      <patternFill patternType="gray125"/>
    </fill>
  </fills>
  <borders count="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right/>
      <top/>
      <bottom style="thin">
        <color indexed="64"/>
      </bottom>
      <diagonal/>
    </border>
  </borders>
  <cellStyleXfs count="3">
    <xf numFmtId="0" fontId="0" fillId="0" borderId="0"/>
    <xf numFmtId="1" fontId="3" fillId="0" borderId="0"/>
    <xf numFmtId="43" fontId="4" fillId="0" borderId="0" applyFont="0" applyFill="0" applyBorder="0" applyAlignment="0" applyProtection="0"/>
  </cellStyleXfs>
  <cellXfs count="51">
    <xf numFmtId="0" fontId="0" fillId="0" borderId="0" xfId="0"/>
    <xf numFmtId="0" fontId="2" fillId="0" borderId="4" xfId="0" applyFont="1" applyBorder="1" applyAlignment="1">
      <alignment vertical="center" wrapText="1"/>
    </xf>
    <xf numFmtId="0" fontId="2" fillId="0" borderId="5" xfId="0" applyFont="1" applyBorder="1" applyAlignment="1">
      <alignment vertical="center" wrapText="1"/>
    </xf>
    <xf numFmtId="0" fontId="2" fillId="0" borderId="0" xfId="0" applyFont="1" applyAlignment="1">
      <alignment horizontal="center" vertical="center"/>
    </xf>
    <xf numFmtId="0" fontId="2" fillId="0" borderId="0" xfId="0" applyFont="1" applyAlignment="1">
      <alignment horizontal="justify" vertical="center"/>
    </xf>
    <xf numFmtId="1" fontId="0" fillId="0" borderId="0" xfId="0" applyNumberFormat="1"/>
    <xf numFmtId="2" fontId="0" fillId="0" borderId="0" xfId="0" applyNumberFormat="1"/>
    <xf numFmtId="3" fontId="0" fillId="0" borderId="0" xfId="0" applyNumberFormat="1"/>
    <xf numFmtId="2" fontId="0" fillId="0" borderId="7" xfId="0" applyNumberFormat="1" applyBorder="1"/>
    <xf numFmtId="3" fontId="0" fillId="0" borderId="6" xfId="0" applyNumberFormat="1" applyBorder="1"/>
    <xf numFmtId="164" fontId="0" fillId="0" borderId="0" xfId="0" applyNumberFormat="1"/>
    <xf numFmtId="1" fontId="0" fillId="0" borderId="7" xfId="0" applyNumberFormat="1" applyBorder="1"/>
    <xf numFmtId="1" fontId="0" fillId="0" borderId="6" xfId="0" applyNumberFormat="1" applyBorder="1"/>
    <xf numFmtId="1" fontId="1" fillId="0" borderId="0" xfId="0" applyNumberFormat="1" applyFont="1"/>
    <xf numFmtId="1" fontId="0" fillId="0" borderId="0" xfId="0" applyNumberFormat="1" applyBorder="1"/>
    <xf numFmtId="2" fontId="0" fillId="0" borderId="0" xfId="0" applyNumberFormat="1" applyBorder="1"/>
    <xf numFmtId="3" fontId="0" fillId="0" borderId="0" xfId="0" applyNumberFormat="1" applyBorder="1"/>
    <xf numFmtId="1" fontId="0" fillId="0" borderId="0" xfId="0" applyNumberFormat="1" applyFill="1" applyBorder="1"/>
    <xf numFmtId="2" fontId="0" fillId="0" borderId="0" xfId="0" applyNumberFormat="1" applyFill="1" applyBorder="1"/>
    <xf numFmtId="43" fontId="0" fillId="0" borderId="0" xfId="2" applyFont="1"/>
    <xf numFmtId="164" fontId="0" fillId="0" borderId="0" xfId="2" applyNumberFormat="1" applyFont="1"/>
    <xf numFmtId="164" fontId="0" fillId="0" borderId="0" xfId="2" applyNumberFormat="1" applyFont="1" applyBorder="1"/>
    <xf numFmtId="2" fontId="0" fillId="0" borderId="6" xfId="0" applyNumberFormat="1" applyBorder="1"/>
    <xf numFmtId="164" fontId="0" fillId="0" borderId="6" xfId="2" applyNumberFormat="1" applyFont="1" applyBorder="1"/>
    <xf numFmtId="43" fontId="0" fillId="0" borderId="6" xfId="2" applyFont="1" applyBorder="1"/>
    <xf numFmtId="164" fontId="5" fillId="0" borderId="0" xfId="2" applyNumberFormat="1" applyFont="1"/>
    <xf numFmtId="0" fontId="5" fillId="0" borderId="0" xfId="0" applyFont="1"/>
    <xf numFmtId="43" fontId="5" fillId="0" borderId="0" xfId="2" applyFont="1"/>
    <xf numFmtId="0" fontId="0" fillId="0" borderId="0" xfId="0" applyFont="1"/>
    <xf numFmtId="0" fontId="0" fillId="0" borderId="6" xfId="0" applyBorder="1"/>
    <xf numFmtId="0" fontId="3" fillId="0" borderId="0" xfId="0" applyFont="1" applyFill="1" applyBorder="1"/>
    <xf numFmtId="0" fontId="0" fillId="0" borderId="0" xfId="0" applyBorder="1"/>
    <xf numFmtId="2" fontId="0" fillId="0" borderId="0" xfId="2" applyNumberFormat="1" applyFont="1"/>
    <xf numFmtId="43" fontId="0" fillId="0" borderId="0" xfId="0" applyNumberFormat="1"/>
    <xf numFmtId="2" fontId="5" fillId="0" borderId="0" xfId="2" applyNumberFormat="1" applyFont="1"/>
    <xf numFmtId="2" fontId="0" fillId="0" borderId="0" xfId="2" applyNumberFormat="1" applyFont="1" applyBorder="1"/>
    <xf numFmtId="43" fontId="0" fillId="0" borderId="6" xfId="0" applyNumberFormat="1" applyBorder="1"/>
    <xf numFmtId="0" fontId="0" fillId="0" borderId="0" xfId="0" applyAlignment="1">
      <alignment wrapText="1"/>
    </xf>
    <xf numFmtId="164" fontId="0" fillId="0" borderId="7" xfId="2" applyNumberFormat="1" applyFont="1" applyBorder="1"/>
    <xf numFmtId="164" fontId="0" fillId="0" borderId="0" xfId="2" applyNumberFormat="1" applyFont="1" applyAlignment="1">
      <alignment horizontal="right"/>
    </xf>
    <xf numFmtId="164" fontId="0" fillId="0" borderId="0" xfId="2" applyNumberFormat="1" applyFont="1" applyFill="1" applyBorder="1"/>
    <xf numFmtId="4" fontId="0" fillId="0" borderId="6" xfId="0" applyNumberFormat="1" applyBorder="1"/>
    <xf numFmtId="164" fontId="0" fillId="0" borderId="6" xfId="0" applyNumberFormat="1" applyBorder="1"/>
    <xf numFmtId="0" fontId="6" fillId="0" borderId="0" xfId="0" applyFont="1"/>
    <xf numFmtId="164" fontId="0" fillId="0" borderId="0" xfId="0" applyNumberFormat="1" applyFill="1"/>
    <xf numFmtId="0" fontId="0" fillId="0" borderId="0" xfId="0" applyFill="1"/>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0" xfId="0" applyFont="1" applyAlignment="1">
      <alignment horizontal="justify" vertical="center" wrapText="1"/>
    </xf>
    <xf numFmtId="0" fontId="0" fillId="0" borderId="0" xfId="0" applyAlignment="1">
      <alignment wrapText="1"/>
    </xf>
  </cellXfs>
  <cellStyles count="3">
    <cellStyle name="Comma" xfId="2" builtinId="3"/>
    <cellStyle name="Normal" xfId="0" builtinId="0"/>
    <cellStyle name="Normal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M19"/>
  <sheetViews>
    <sheetView topLeftCell="A16" workbookViewId="0">
      <selection activeCell="B8" sqref="B8:M10"/>
    </sheetView>
  </sheetViews>
  <sheetFormatPr defaultRowHeight="15" x14ac:dyDescent="0.25"/>
  <sheetData>
    <row r="1" spans="2:13" ht="72" customHeight="1" x14ac:dyDescent="0.25">
      <c r="B1" s="4">
        <v>52</v>
      </c>
      <c r="C1" s="49" t="s">
        <v>29</v>
      </c>
      <c r="D1" s="50"/>
      <c r="E1" s="50"/>
      <c r="F1" s="50"/>
      <c r="G1" s="50"/>
      <c r="H1" s="50"/>
      <c r="I1" s="50"/>
      <c r="J1" s="50"/>
      <c r="K1" s="50"/>
      <c r="L1" s="50"/>
      <c r="M1" s="50"/>
    </row>
    <row r="3" spans="2:13" ht="15.75" thickBot="1" x14ac:dyDescent="0.3"/>
    <row r="4" spans="2:13" ht="16.5" thickBot="1" x14ac:dyDescent="0.3">
      <c r="B4" s="46" t="s">
        <v>0</v>
      </c>
      <c r="C4" s="47"/>
      <c r="D4" s="47"/>
      <c r="E4" s="47"/>
      <c r="F4" s="47"/>
      <c r="G4" s="47"/>
      <c r="H4" s="47"/>
      <c r="I4" s="47"/>
      <c r="J4" s="47"/>
      <c r="K4" s="47"/>
      <c r="L4" s="47"/>
      <c r="M4" s="48"/>
    </row>
    <row r="5" spans="2:13" ht="32.25" thickBot="1" x14ac:dyDescent="0.3">
      <c r="B5" s="1" t="s">
        <v>1</v>
      </c>
      <c r="C5" s="2" t="s">
        <v>2</v>
      </c>
      <c r="D5" s="2">
        <v>2010</v>
      </c>
      <c r="E5" s="2">
        <v>2011</v>
      </c>
      <c r="F5" s="2">
        <v>2012</v>
      </c>
      <c r="G5" s="2">
        <v>2013</v>
      </c>
      <c r="H5" s="2">
        <v>2014</v>
      </c>
      <c r="I5" s="2">
        <v>2015</v>
      </c>
      <c r="J5" s="2">
        <v>2016</v>
      </c>
      <c r="K5" s="2">
        <v>2017</v>
      </c>
      <c r="L5" s="2">
        <v>2018</v>
      </c>
      <c r="M5" s="2" t="s">
        <v>3</v>
      </c>
    </row>
    <row r="6" spans="2:13" ht="16.5" thickBot="1" x14ac:dyDescent="0.3">
      <c r="B6" s="1"/>
      <c r="C6" s="2"/>
      <c r="D6" s="2"/>
      <c r="E6" s="2"/>
      <c r="F6" s="2"/>
      <c r="G6" s="2"/>
      <c r="H6" s="2"/>
      <c r="I6" s="2"/>
      <c r="J6" s="2"/>
      <c r="K6" s="2"/>
      <c r="L6" s="2"/>
      <c r="M6" s="2"/>
    </row>
    <row r="7" spans="2:13" ht="16.5" thickBot="1" x14ac:dyDescent="0.3">
      <c r="B7" s="3"/>
    </row>
    <row r="8" spans="2:13" ht="16.5" thickBot="1" x14ac:dyDescent="0.3">
      <c r="B8" s="46" t="s">
        <v>4</v>
      </c>
      <c r="C8" s="47"/>
      <c r="D8" s="47"/>
      <c r="E8" s="47"/>
      <c r="F8" s="47"/>
      <c r="G8" s="47"/>
      <c r="H8" s="47"/>
      <c r="I8" s="47"/>
      <c r="J8" s="47"/>
      <c r="K8" s="47"/>
      <c r="L8" s="47"/>
      <c r="M8" s="48"/>
    </row>
    <row r="9" spans="2:13" ht="32.25" thickBot="1" x14ac:dyDescent="0.3">
      <c r="B9" s="1" t="s">
        <v>1</v>
      </c>
      <c r="C9" s="2" t="s">
        <v>2</v>
      </c>
      <c r="D9" s="2">
        <v>2010</v>
      </c>
      <c r="E9" s="2">
        <v>2011</v>
      </c>
      <c r="F9" s="2">
        <v>2012</v>
      </c>
      <c r="G9" s="2">
        <v>2013</v>
      </c>
      <c r="H9" s="2">
        <v>2014</v>
      </c>
      <c r="I9" s="2">
        <v>2015</v>
      </c>
      <c r="J9" s="2">
        <v>2016</v>
      </c>
      <c r="K9" s="2">
        <v>2017</v>
      </c>
      <c r="L9" s="2">
        <v>2018</v>
      </c>
      <c r="M9" s="2" t="s">
        <v>3</v>
      </c>
    </row>
    <row r="10" spans="2:13" ht="16.5" thickBot="1" x14ac:dyDescent="0.3">
      <c r="B10" s="1"/>
      <c r="C10" s="2"/>
      <c r="D10" s="2"/>
      <c r="E10" s="2"/>
      <c r="F10" s="2"/>
      <c r="G10" s="2"/>
      <c r="H10" s="2"/>
      <c r="I10" s="2"/>
      <c r="J10" s="2"/>
      <c r="K10" s="2"/>
      <c r="L10" s="2"/>
      <c r="M10" s="2"/>
    </row>
    <row r="11" spans="2:13" ht="16.5" thickBot="1" x14ac:dyDescent="0.3">
      <c r="B11" s="3"/>
    </row>
    <row r="12" spans="2:13" ht="16.5" thickBot="1" x14ac:dyDescent="0.3">
      <c r="B12" s="46" t="s">
        <v>5</v>
      </c>
      <c r="C12" s="47"/>
      <c r="D12" s="47"/>
      <c r="E12" s="47"/>
      <c r="F12" s="47"/>
      <c r="G12" s="47"/>
      <c r="H12" s="47"/>
      <c r="I12" s="47"/>
      <c r="J12" s="47"/>
      <c r="K12" s="47"/>
      <c r="L12" s="47"/>
      <c r="M12" s="48"/>
    </row>
    <row r="13" spans="2:13" ht="32.25" thickBot="1" x14ac:dyDescent="0.3">
      <c r="B13" s="1" t="s">
        <v>1</v>
      </c>
      <c r="C13" s="2" t="s">
        <v>2</v>
      </c>
      <c r="D13" s="2">
        <v>2010</v>
      </c>
      <c r="E13" s="2">
        <v>2011</v>
      </c>
      <c r="F13" s="2">
        <v>2012</v>
      </c>
      <c r="G13" s="2">
        <v>2013</v>
      </c>
      <c r="H13" s="2">
        <v>2014</v>
      </c>
      <c r="I13" s="2">
        <v>2015</v>
      </c>
      <c r="J13" s="2">
        <v>2016</v>
      </c>
      <c r="K13" s="2">
        <v>2017</v>
      </c>
      <c r="L13" s="2">
        <v>2018</v>
      </c>
      <c r="M13" s="2" t="s">
        <v>3</v>
      </c>
    </row>
    <row r="14" spans="2:13" ht="16.5" thickBot="1" x14ac:dyDescent="0.3">
      <c r="B14" s="1"/>
      <c r="C14" s="2"/>
      <c r="D14" s="2"/>
      <c r="E14" s="2"/>
      <c r="F14" s="2"/>
      <c r="G14" s="2"/>
      <c r="H14" s="2"/>
      <c r="I14" s="2"/>
      <c r="J14" s="2"/>
      <c r="K14" s="2"/>
      <c r="L14" s="2"/>
      <c r="M14" s="2"/>
    </row>
    <row r="15" spans="2:13" ht="16.5" thickBot="1" x14ac:dyDescent="0.3">
      <c r="B15" s="3"/>
    </row>
    <row r="16" spans="2:13" ht="16.5" thickBot="1" x14ac:dyDescent="0.3">
      <c r="B16" s="46" t="s">
        <v>6</v>
      </c>
      <c r="C16" s="47"/>
      <c r="D16" s="47"/>
      <c r="E16" s="47"/>
      <c r="F16" s="47"/>
      <c r="G16" s="47"/>
      <c r="H16" s="47"/>
      <c r="I16" s="47"/>
      <c r="J16" s="47"/>
      <c r="K16" s="47"/>
      <c r="L16" s="47"/>
      <c r="M16" s="48"/>
    </row>
    <row r="17" spans="2:13" ht="32.25" thickBot="1" x14ac:dyDescent="0.3">
      <c r="B17" s="1" t="s">
        <v>1</v>
      </c>
      <c r="C17" s="2" t="s">
        <v>2</v>
      </c>
      <c r="D17" s="2">
        <v>2010</v>
      </c>
      <c r="E17" s="2">
        <v>2011</v>
      </c>
      <c r="F17" s="2">
        <v>2012</v>
      </c>
      <c r="G17" s="2">
        <v>2013</v>
      </c>
      <c r="H17" s="2">
        <v>2014</v>
      </c>
      <c r="I17" s="2">
        <v>2015</v>
      </c>
      <c r="J17" s="2">
        <v>2016</v>
      </c>
      <c r="K17" s="2">
        <v>2017</v>
      </c>
      <c r="L17" s="2">
        <v>2018</v>
      </c>
      <c r="M17" s="2" t="s">
        <v>3</v>
      </c>
    </row>
    <row r="18" spans="2:13" ht="16.5" thickBot="1" x14ac:dyDescent="0.3">
      <c r="B18" s="1"/>
      <c r="C18" s="2"/>
      <c r="D18" s="2"/>
      <c r="E18" s="2"/>
      <c r="F18" s="2"/>
      <c r="G18" s="2"/>
      <c r="H18" s="2"/>
      <c r="I18" s="2"/>
      <c r="J18" s="2"/>
      <c r="K18" s="2"/>
      <c r="L18" s="2"/>
      <c r="M18" s="2"/>
    </row>
    <row r="19" spans="2:13" ht="15.75" x14ac:dyDescent="0.25">
      <c r="B19" s="4"/>
    </row>
  </sheetData>
  <mergeCells count="5">
    <mergeCell ref="B4:M4"/>
    <mergeCell ref="B8:M8"/>
    <mergeCell ref="B12:M12"/>
    <mergeCell ref="B16:M16"/>
    <mergeCell ref="C1:M1"/>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O42"/>
  <sheetViews>
    <sheetView topLeftCell="B34" workbookViewId="0">
      <selection activeCell="C42" sqref="C42"/>
    </sheetView>
  </sheetViews>
  <sheetFormatPr defaultRowHeight="15" x14ac:dyDescent="0.25"/>
  <cols>
    <col min="1" max="1" width="9.28515625" customWidth="1"/>
    <col min="2" max="2" width="6.7109375" customWidth="1"/>
    <col min="3" max="3" width="39.7109375" customWidth="1"/>
    <col min="6" max="6" width="10.5703125" customWidth="1"/>
    <col min="7" max="7" width="11.85546875" customWidth="1"/>
    <col min="8" max="8" width="10.5703125" customWidth="1"/>
    <col min="9" max="9" width="11.5703125" customWidth="1"/>
    <col min="11" max="11" width="11.140625" customWidth="1"/>
  </cols>
  <sheetData>
    <row r="2" spans="1:15" ht="15.75" thickBot="1" x14ac:dyDescent="0.3">
      <c r="A2" s="5"/>
      <c r="B2" s="5"/>
    </row>
    <row r="3" spans="1:15" ht="16.5" thickBot="1" x14ac:dyDescent="0.3">
      <c r="A3" s="5"/>
      <c r="B3" s="5"/>
      <c r="C3" s="46" t="s">
        <v>37</v>
      </c>
      <c r="D3" s="47"/>
      <c r="E3" s="47"/>
      <c r="F3" s="47"/>
      <c r="G3" s="47"/>
      <c r="H3" s="47"/>
      <c r="I3" s="47"/>
      <c r="J3" s="47"/>
      <c r="K3" s="47"/>
      <c r="L3" s="47"/>
      <c r="M3" s="47"/>
      <c r="N3" s="47"/>
      <c r="O3" s="48"/>
    </row>
    <row r="4" spans="1:15" ht="32.25" thickBot="1" x14ac:dyDescent="0.3">
      <c r="A4" s="5"/>
      <c r="B4" s="5"/>
      <c r="C4" s="1" t="s">
        <v>1</v>
      </c>
      <c r="D4" s="2" t="s">
        <v>2</v>
      </c>
      <c r="E4" s="2">
        <v>2009</v>
      </c>
      <c r="F4" s="2">
        <v>2010</v>
      </c>
      <c r="G4" s="2">
        <v>2011</v>
      </c>
      <c r="H4" s="2">
        <v>2012</v>
      </c>
      <c r="I4" s="2">
        <v>2013</v>
      </c>
      <c r="J4" s="2">
        <v>2014</v>
      </c>
      <c r="K4" s="2">
        <v>2015</v>
      </c>
      <c r="L4" s="2">
        <v>2016</v>
      </c>
      <c r="M4" s="2">
        <v>2017</v>
      </c>
      <c r="N4" s="2">
        <v>2018</v>
      </c>
      <c r="O4" s="2" t="s">
        <v>3</v>
      </c>
    </row>
    <row r="5" spans="1:15" ht="16.5" thickBot="1" x14ac:dyDescent="0.3">
      <c r="A5" s="5"/>
      <c r="B5" s="5"/>
      <c r="C5" s="2" t="s">
        <v>7</v>
      </c>
      <c r="D5" s="2"/>
      <c r="E5" s="2"/>
      <c r="F5" s="2"/>
      <c r="G5" s="2"/>
      <c r="H5" s="2"/>
      <c r="I5" s="2"/>
      <c r="J5" s="2"/>
      <c r="K5" s="2"/>
      <c r="L5" s="2"/>
      <c r="M5" s="2"/>
      <c r="N5" s="2"/>
      <c r="O5" s="2"/>
    </row>
    <row r="6" spans="1:15" x14ac:dyDescent="0.25">
      <c r="A6" s="13"/>
      <c r="C6" s="13" t="s">
        <v>8</v>
      </c>
    </row>
    <row r="7" spans="1:15" x14ac:dyDescent="0.25">
      <c r="A7" s="5"/>
      <c r="C7" s="5" t="s">
        <v>9</v>
      </c>
      <c r="E7" s="6">
        <v>41</v>
      </c>
      <c r="F7">
        <v>61.8</v>
      </c>
      <c r="G7" s="6">
        <v>177.97</v>
      </c>
      <c r="H7" s="6">
        <v>65</v>
      </c>
      <c r="I7" s="6">
        <v>55</v>
      </c>
      <c r="J7" s="6">
        <v>49</v>
      </c>
      <c r="K7" s="6">
        <v>112</v>
      </c>
      <c r="L7" s="6">
        <v>42</v>
      </c>
      <c r="M7" s="6">
        <v>27.3</v>
      </c>
      <c r="N7" s="6">
        <v>15.899999999999999</v>
      </c>
      <c r="O7" s="20">
        <f t="shared" ref="O7:O20" si="0">SUM(E7:N7)</f>
        <v>646.96999999999991</v>
      </c>
    </row>
    <row r="8" spans="1:15" x14ac:dyDescent="0.25">
      <c r="A8" s="5"/>
      <c r="C8" s="5" t="s">
        <v>10</v>
      </c>
      <c r="E8" s="6">
        <v>75</v>
      </c>
      <c r="F8" s="6">
        <v>102.96</v>
      </c>
      <c r="G8" s="6">
        <v>127.54</v>
      </c>
      <c r="H8" s="6">
        <v>84</v>
      </c>
      <c r="I8" s="6">
        <v>72</v>
      </c>
      <c r="J8" s="6">
        <v>33</v>
      </c>
      <c r="K8" s="6">
        <v>42</v>
      </c>
      <c r="L8" s="6">
        <v>22.345044772119355</v>
      </c>
      <c r="M8" s="6">
        <v>26.744520795852758</v>
      </c>
      <c r="N8" s="6">
        <v>21.798551864430408</v>
      </c>
      <c r="O8" s="20">
        <f t="shared" si="0"/>
        <v>607.3881174324024</v>
      </c>
    </row>
    <row r="9" spans="1:15" x14ac:dyDescent="0.25">
      <c r="A9" s="5"/>
      <c r="C9" s="5" t="s">
        <v>11</v>
      </c>
      <c r="E9" s="6">
        <v>-1</v>
      </c>
      <c r="F9" s="6">
        <v>-0.92</v>
      </c>
      <c r="G9" s="6">
        <v>-2.15</v>
      </c>
      <c r="H9" s="6">
        <v>-1</v>
      </c>
      <c r="I9" s="6">
        <v>0</v>
      </c>
      <c r="J9" s="6">
        <v>0</v>
      </c>
      <c r="K9" s="6">
        <v>0</v>
      </c>
      <c r="L9" s="6">
        <v>-1.0479768774287248</v>
      </c>
      <c r="M9" s="6">
        <v>-0.43858490250648063</v>
      </c>
      <c r="N9" s="6">
        <v>-0.61323332026290511</v>
      </c>
      <c r="O9" s="20">
        <f t="shared" si="0"/>
        <v>-7.1697951001981108</v>
      </c>
    </row>
    <row r="10" spans="1:15" x14ac:dyDescent="0.25">
      <c r="A10" s="5"/>
      <c r="C10" s="5" t="s">
        <v>24</v>
      </c>
      <c r="E10" s="6">
        <v>24</v>
      </c>
      <c r="F10" s="6">
        <v>46.92</v>
      </c>
      <c r="G10" s="6">
        <v>52.64</v>
      </c>
      <c r="H10" s="6">
        <v>41</v>
      </c>
      <c r="I10" s="6">
        <v>51</v>
      </c>
      <c r="J10" s="6">
        <v>37</v>
      </c>
      <c r="K10" s="6">
        <v>44</v>
      </c>
      <c r="L10" s="6">
        <v>25.499267555285723</v>
      </c>
      <c r="M10" s="6">
        <v>21.839595502376458</v>
      </c>
      <c r="N10" s="6">
        <v>21.194609106836335</v>
      </c>
      <c r="O10" s="20">
        <f t="shared" si="0"/>
        <v>365.09347216449851</v>
      </c>
    </row>
    <row r="11" spans="1:15" x14ac:dyDescent="0.25">
      <c r="A11" s="5"/>
      <c r="C11" s="5" t="s">
        <v>30</v>
      </c>
      <c r="E11" s="6">
        <v>0</v>
      </c>
      <c r="F11" s="6"/>
      <c r="G11" s="6"/>
      <c r="H11" s="6"/>
      <c r="I11" s="5">
        <v>0</v>
      </c>
      <c r="J11" s="5">
        <v>0</v>
      </c>
      <c r="K11" s="5"/>
      <c r="O11" s="20">
        <f t="shared" si="0"/>
        <v>0</v>
      </c>
    </row>
    <row r="12" spans="1:15" x14ac:dyDescent="0.25">
      <c r="A12" s="5"/>
      <c r="C12" s="5" t="s">
        <v>31</v>
      </c>
      <c r="E12" s="6">
        <v>1</v>
      </c>
      <c r="F12" s="6">
        <v>1.9</v>
      </c>
      <c r="G12" s="6">
        <v>4.57</v>
      </c>
      <c r="H12" s="6">
        <v>4</v>
      </c>
      <c r="I12" s="6">
        <v>6</v>
      </c>
      <c r="J12" s="6">
        <v>4</v>
      </c>
      <c r="K12" s="6"/>
      <c r="O12" s="20">
        <f t="shared" si="0"/>
        <v>21.47</v>
      </c>
    </row>
    <row r="13" spans="1:15" x14ac:dyDescent="0.25">
      <c r="A13" s="5"/>
      <c r="C13" s="5" t="s">
        <v>32</v>
      </c>
      <c r="E13" s="6">
        <v>0</v>
      </c>
      <c r="F13" s="6">
        <v>0</v>
      </c>
      <c r="G13" s="6">
        <v>0</v>
      </c>
      <c r="H13" s="6">
        <v>0</v>
      </c>
      <c r="I13" s="6">
        <v>0</v>
      </c>
      <c r="J13" s="6">
        <v>0</v>
      </c>
      <c r="K13" s="6"/>
      <c r="O13" s="20">
        <f t="shared" si="0"/>
        <v>0</v>
      </c>
    </row>
    <row r="14" spans="1:15" x14ac:dyDescent="0.25">
      <c r="A14" s="5"/>
      <c r="C14" s="5" t="s">
        <v>12</v>
      </c>
      <c r="E14" s="6">
        <v>166</v>
      </c>
      <c r="F14" s="6">
        <v>261.98</v>
      </c>
      <c r="G14" s="7">
        <v>273.44</v>
      </c>
      <c r="H14" s="7">
        <v>174</v>
      </c>
      <c r="I14" s="7">
        <v>213</v>
      </c>
      <c r="J14" s="7">
        <v>208</v>
      </c>
      <c r="K14" s="7">
        <v>138</v>
      </c>
      <c r="L14" s="6">
        <v>162.31420433367592</v>
      </c>
      <c r="M14" s="6">
        <v>158.02591758373205</v>
      </c>
      <c r="N14" s="6">
        <v>161.66058014354067</v>
      </c>
      <c r="O14" s="20">
        <f t="shared" si="0"/>
        <v>1916.4207020609488</v>
      </c>
    </row>
    <row r="15" spans="1:15" x14ac:dyDescent="0.25">
      <c r="A15" s="5"/>
      <c r="C15" s="5" t="s">
        <v>13</v>
      </c>
      <c r="E15" s="6">
        <v>6</v>
      </c>
      <c r="F15" s="6">
        <v>95.55</v>
      </c>
      <c r="G15" s="7">
        <v>11.35</v>
      </c>
      <c r="H15" s="6">
        <v>7</v>
      </c>
      <c r="I15" s="5">
        <v>0</v>
      </c>
      <c r="J15" s="5">
        <v>0</v>
      </c>
      <c r="K15" s="5">
        <v>0</v>
      </c>
      <c r="L15" s="6">
        <v>114.54060571250335</v>
      </c>
      <c r="M15" s="6">
        <v>44.653307125889327</v>
      </c>
      <c r="N15" s="6">
        <v>44.567701994859505</v>
      </c>
      <c r="O15" s="20">
        <f t="shared" si="0"/>
        <v>323.6616148332522</v>
      </c>
    </row>
    <row r="16" spans="1:15" x14ac:dyDescent="0.25">
      <c r="A16" s="5"/>
      <c r="C16" s="5" t="s">
        <v>14</v>
      </c>
      <c r="E16" s="6">
        <v>3</v>
      </c>
      <c r="F16" s="6">
        <v>10.8</v>
      </c>
      <c r="G16" s="5">
        <v>15.74</v>
      </c>
      <c r="H16" s="7">
        <v>9</v>
      </c>
      <c r="I16" s="5">
        <v>17</v>
      </c>
      <c r="J16" s="5">
        <v>13</v>
      </c>
      <c r="K16" s="5">
        <v>32</v>
      </c>
      <c r="L16" s="6">
        <v>43.639277351489781</v>
      </c>
      <c r="M16" s="6">
        <v>35.559320141025047</v>
      </c>
      <c r="N16" s="6">
        <v>2.0504433938140876</v>
      </c>
      <c r="O16" s="20">
        <f t="shared" si="0"/>
        <v>181.78904088632888</v>
      </c>
    </row>
    <row r="17" spans="1:15" x14ac:dyDescent="0.25">
      <c r="A17" s="5"/>
      <c r="C17" s="5" t="s">
        <v>33</v>
      </c>
      <c r="E17" s="6">
        <v>14</v>
      </c>
      <c r="F17" s="7">
        <v>16.5</v>
      </c>
      <c r="G17" s="6">
        <v>12.97</v>
      </c>
      <c r="H17" s="5">
        <v>0</v>
      </c>
      <c r="I17" s="5">
        <v>0</v>
      </c>
      <c r="J17" s="5">
        <v>0</v>
      </c>
      <c r="K17" s="5"/>
      <c r="O17" s="20">
        <f t="shared" si="0"/>
        <v>43.47</v>
      </c>
    </row>
    <row r="18" spans="1:15" x14ac:dyDescent="0.25">
      <c r="A18" s="5"/>
      <c r="C18" s="5" t="s">
        <v>34</v>
      </c>
      <c r="F18" s="7">
        <v>191.24</v>
      </c>
      <c r="G18" s="6">
        <v>75.36</v>
      </c>
      <c r="H18" s="6">
        <v>89</v>
      </c>
      <c r="I18" s="6">
        <v>67</v>
      </c>
      <c r="J18" s="6">
        <v>67</v>
      </c>
      <c r="K18" s="6"/>
      <c r="O18" s="20">
        <f t="shared" si="0"/>
        <v>489.6</v>
      </c>
    </row>
    <row r="19" spans="1:15" x14ac:dyDescent="0.25">
      <c r="A19" s="5"/>
      <c r="C19" s="5" t="s">
        <v>35</v>
      </c>
      <c r="G19" s="6">
        <v>0</v>
      </c>
      <c r="H19" s="6">
        <v>0</v>
      </c>
      <c r="I19" s="6">
        <v>0</v>
      </c>
      <c r="J19" s="6">
        <v>0</v>
      </c>
      <c r="K19" s="6"/>
      <c r="O19" s="20">
        <f t="shared" si="0"/>
        <v>0</v>
      </c>
    </row>
    <row r="20" spans="1:15" x14ac:dyDescent="0.25">
      <c r="A20" s="13"/>
      <c r="C20" s="13" t="s">
        <v>15</v>
      </c>
      <c r="E20" s="22">
        <f>SUM(E5:E17)</f>
        <v>329</v>
      </c>
      <c r="F20" s="22">
        <f>SUM(F5:F17)</f>
        <v>597.4899999999999</v>
      </c>
      <c r="G20" s="22">
        <f>SUM(G7:G19)</f>
        <v>749.43000000000006</v>
      </c>
      <c r="H20" s="22">
        <f>SUM(H7:H19)</f>
        <v>472</v>
      </c>
      <c r="I20" s="22">
        <f>SUM(I7:I19)</f>
        <v>481</v>
      </c>
      <c r="J20" s="22">
        <f>SUM(J7:J19)</f>
        <v>411</v>
      </c>
      <c r="K20" s="22">
        <f>SUM(K7:K19)</f>
        <v>368</v>
      </c>
      <c r="L20" s="9">
        <v>409.2904228476454</v>
      </c>
      <c r="M20" s="9">
        <v>313.68407624636922</v>
      </c>
      <c r="N20" s="9">
        <v>266.55865318321804</v>
      </c>
      <c r="O20" s="23">
        <f t="shared" si="0"/>
        <v>4397.4531522772322</v>
      </c>
    </row>
    <row r="21" spans="1:15" x14ac:dyDescent="0.25">
      <c r="A21" s="13"/>
      <c r="C21" s="13"/>
      <c r="E21" s="19"/>
      <c r="F21" s="19"/>
      <c r="G21" s="6"/>
      <c r="H21" s="6"/>
      <c r="I21" s="6"/>
      <c r="J21" s="6"/>
      <c r="K21" s="6"/>
      <c r="L21" s="7"/>
      <c r="M21" s="7"/>
      <c r="N21" s="7"/>
    </row>
    <row r="22" spans="1:15" x14ac:dyDescent="0.25">
      <c r="A22" s="13"/>
      <c r="C22" s="13" t="s">
        <v>16</v>
      </c>
      <c r="E22" s="5"/>
      <c r="F22" s="6"/>
      <c r="G22" s="6"/>
      <c r="H22" s="6"/>
      <c r="I22" s="6"/>
      <c r="J22" s="6"/>
      <c r="K22" s="6"/>
      <c r="L22" s="5"/>
      <c r="M22" s="5"/>
      <c r="N22" s="5"/>
    </row>
    <row r="23" spans="1:15" x14ac:dyDescent="0.25">
      <c r="A23" s="5"/>
      <c r="C23" s="5" t="s">
        <v>12</v>
      </c>
      <c r="E23" s="6">
        <v>5</v>
      </c>
      <c r="F23" s="6">
        <v>15.64</v>
      </c>
      <c r="G23" s="6">
        <v>2.2999999999999998</v>
      </c>
      <c r="H23" s="6">
        <v>8</v>
      </c>
      <c r="I23" s="6">
        <v>3</v>
      </c>
      <c r="J23" s="6">
        <v>2</v>
      </c>
      <c r="K23" s="6">
        <v>2</v>
      </c>
      <c r="L23" s="6">
        <v>10.9291</v>
      </c>
      <c r="M23" s="6">
        <v>0.42079499999999992</v>
      </c>
      <c r="N23" s="6">
        <v>5.0502000000000002</v>
      </c>
      <c r="O23" s="20">
        <f t="shared" ref="O23:O32" si="1">SUM(E23:N23)</f>
        <v>54.340094999999991</v>
      </c>
    </row>
    <row r="24" spans="1:15" x14ac:dyDescent="0.25">
      <c r="A24" s="5"/>
      <c r="C24" s="5" t="s">
        <v>9</v>
      </c>
      <c r="E24" s="6">
        <v>0</v>
      </c>
      <c r="F24" s="6">
        <v>0.6</v>
      </c>
      <c r="G24" s="6">
        <v>49.67</v>
      </c>
      <c r="H24" s="6">
        <v>13</v>
      </c>
      <c r="I24" s="6">
        <v>2</v>
      </c>
      <c r="J24" s="6">
        <v>2</v>
      </c>
      <c r="K24" s="6">
        <v>1</v>
      </c>
      <c r="L24" s="6">
        <v>28.799999999999997</v>
      </c>
      <c r="M24" s="6">
        <v>0.3</v>
      </c>
      <c r="N24" s="6">
        <v>0</v>
      </c>
      <c r="O24" s="20">
        <f t="shared" si="1"/>
        <v>97.37</v>
      </c>
    </row>
    <row r="25" spans="1:15" x14ac:dyDescent="0.25">
      <c r="A25" s="5"/>
      <c r="C25" s="5" t="s">
        <v>11</v>
      </c>
      <c r="E25" s="6">
        <v>0</v>
      </c>
      <c r="F25" s="6">
        <v>0</v>
      </c>
      <c r="G25" s="6">
        <v>-0.92</v>
      </c>
      <c r="H25" s="6">
        <v>-0.43</v>
      </c>
      <c r="I25" s="6">
        <v>-0.09</v>
      </c>
      <c r="J25" s="6">
        <v>-0.46</v>
      </c>
      <c r="K25" s="6">
        <v>-0.31</v>
      </c>
      <c r="L25" s="6">
        <v>-2.0160374328583086E-2</v>
      </c>
      <c r="M25" s="6">
        <v>-2.5966562135215015E-2</v>
      </c>
      <c r="N25" s="6">
        <v>-0.12394598137212881</v>
      </c>
      <c r="O25" s="20">
        <f t="shared" si="1"/>
        <v>-2.380072917835927</v>
      </c>
    </row>
    <row r="26" spans="1:15" x14ac:dyDescent="0.25">
      <c r="A26" s="5"/>
      <c r="C26" s="5" t="s">
        <v>10</v>
      </c>
      <c r="E26" s="6">
        <v>2</v>
      </c>
      <c r="F26" s="6">
        <v>1.65</v>
      </c>
      <c r="G26" s="15">
        <v>3.99</v>
      </c>
      <c r="H26" s="15">
        <v>16</v>
      </c>
      <c r="I26" s="15">
        <v>22</v>
      </c>
      <c r="J26" s="15">
        <v>20</v>
      </c>
      <c r="K26" s="15">
        <v>43</v>
      </c>
      <c r="L26" s="6">
        <v>23.52611856</v>
      </c>
      <c r="M26" s="6">
        <v>8.5999276800000004</v>
      </c>
      <c r="N26" s="6">
        <v>0.89503616000000008</v>
      </c>
      <c r="O26" s="20">
        <f t="shared" si="1"/>
        <v>141.6610824</v>
      </c>
    </row>
    <row r="27" spans="1:15" x14ac:dyDescent="0.25">
      <c r="A27" s="5"/>
      <c r="C27" s="5" t="s">
        <v>17</v>
      </c>
      <c r="E27" s="6">
        <v>0</v>
      </c>
      <c r="F27" s="6">
        <v>0</v>
      </c>
      <c r="G27" s="18">
        <v>0</v>
      </c>
      <c r="H27" s="16">
        <v>0</v>
      </c>
      <c r="I27" s="16">
        <v>0</v>
      </c>
      <c r="J27" s="16">
        <v>0</v>
      </c>
      <c r="K27" s="16">
        <v>0</v>
      </c>
      <c r="L27" s="6">
        <v>0</v>
      </c>
      <c r="M27" s="6">
        <v>0</v>
      </c>
      <c r="N27" s="6">
        <v>0</v>
      </c>
      <c r="O27" s="20">
        <f t="shared" si="1"/>
        <v>0</v>
      </c>
    </row>
    <row r="28" spans="1:15" x14ac:dyDescent="0.25">
      <c r="A28" s="5"/>
      <c r="C28" s="5" t="s">
        <v>18</v>
      </c>
      <c r="E28" s="6"/>
      <c r="F28" s="6"/>
      <c r="G28" s="7"/>
      <c r="H28" s="7"/>
      <c r="I28" s="7"/>
      <c r="J28" s="7"/>
      <c r="K28" s="7">
        <v>372</v>
      </c>
      <c r="L28" s="6">
        <v>183.88059701492534</v>
      </c>
      <c r="M28" s="6">
        <v>236.52835820895521</v>
      </c>
      <c r="N28" s="7">
        <v>1070</v>
      </c>
      <c r="O28" s="20">
        <f t="shared" si="1"/>
        <v>1862.4089552238806</v>
      </c>
    </row>
    <row r="29" spans="1:15" x14ac:dyDescent="0.25">
      <c r="A29" s="5"/>
      <c r="C29" s="5" t="s">
        <v>19</v>
      </c>
      <c r="E29" s="6">
        <v>589</v>
      </c>
      <c r="F29" s="6">
        <v>880.08</v>
      </c>
      <c r="G29">
        <v>352</v>
      </c>
      <c r="H29">
        <v>1357.97</v>
      </c>
      <c r="I29">
        <v>393.78</v>
      </c>
      <c r="J29">
        <v>90</v>
      </c>
      <c r="K29" s="18">
        <v>13.13</v>
      </c>
      <c r="L29" s="6">
        <v>66.33</v>
      </c>
      <c r="M29" s="6">
        <v>793</v>
      </c>
      <c r="N29" s="7">
        <v>782</v>
      </c>
      <c r="O29" s="20">
        <f t="shared" si="1"/>
        <v>5317.29</v>
      </c>
    </row>
    <row r="30" spans="1:15" x14ac:dyDescent="0.25">
      <c r="A30" s="5"/>
      <c r="C30" s="5" t="s">
        <v>20</v>
      </c>
      <c r="E30" s="6"/>
      <c r="F30" s="15"/>
      <c r="G30">
        <v>190.98</v>
      </c>
      <c r="H30">
        <v>337.55</v>
      </c>
      <c r="I30">
        <v>486.05</v>
      </c>
      <c r="J30">
        <v>127.8</v>
      </c>
      <c r="K30">
        <v>50.51</v>
      </c>
      <c r="L30" s="6">
        <v>983.90999999999985</v>
      </c>
      <c r="M30" s="6">
        <v>3126.3</v>
      </c>
      <c r="N30" s="7">
        <v>1975</v>
      </c>
      <c r="O30" s="20">
        <f t="shared" si="1"/>
        <v>7278.1</v>
      </c>
    </row>
    <row r="31" spans="1:15" x14ac:dyDescent="0.25">
      <c r="A31" s="5"/>
      <c r="C31" s="5" t="s">
        <v>21</v>
      </c>
      <c r="E31" s="15"/>
      <c r="F31" s="16"/>
      <c r="K31">
        <v>262.24</v>
      </c>
      <c r="L31" s="8">
        <v>0</v>
      </c>
      <c r="M31" s="8">
        <v>831.33</v>
      </c>
      <c r="N31" s="5">
        <v>831.8</v>
      </c>
      <c r="O31" s="20">
        <f t="shared" si="1"/>
        <v>1925.3700000000001</v>
      </c>
    </row>
    <row r="32" spans="1:15" x14ac:dyDescent="0.25">
      <c r="A32" s="13"/>
      <c r="C32" s="13" t="s">
        <v>22</v>
      </c>
      <c r="E32" s="24">
        <f t="shared" ref="E32:K32" si="2">SUM(E23:E31)</f>
        <v>596</v>
      </c>
      <c r="F32" s="24">
        <f t="shared" si="2"/>
        <v>897.97</v>
      </c>
      <c r="G32" s="24">
        <f t="shared" si="2"/>
        <v>598.02</v>
      </c>
      <c r="H32" s="24">
        <f t="shared" si="2"/>
        <v>1732.09</v>
      </c>
      <c r="I32" s="24">
        <f t="shared" si="2"/>
        <v>906.74</v>
      </c>
      <c r="J32" s="24">
        <f t="shared" si="2"/>
        <v>241.33999999999997</v>
      </c>
      <c r="K32" s="24">
        <f t="shared" si="2"/>
        <v>743.56999999999994</v>
      </c>
      <c r="L32" s="9">
        <v>1297.3556552005966</v>
      </c>
      <c r="M32" s="9">
        <v>4996.4531143268196</v>
      </c>
      <c r="N32" s="9">
        <v>4664.6212901786275</v>
      </c>
      <c r="O32" s="23">
        <f t="shared" si="1"/>
        <v>16674.160059706042</v>
      </c>
    </row>
    <row r="33" spans="1:15" x14ac:dyDescent="0.25">
      <c r="A33" s="13"/>
      <c r="C33" s="13"/>
      <c r="E33" s="27"/>
      <c r="F33" s="27"/>
      <c r="G33" s="28"/>
      <c r="H33" s="26"/>
      <c r="I33" s="26"/>
      <c r="J33" s="26"/>
      <c r="K33" s="26"/>
      <c r="L33" s="16"/>
    </row>
    <row r="34" spans="1:15" x14ac:dyDescent="0.25">
      <c r="A34" s="13"/>
      <c r="C34" s="13" t="s">
        <v>23</v>
      </c>
      <c r="E34" s="19">
        <f t="shared" ref="E34:K34" si="3">E32+E20</f>
        <v>925</v>
      </c>
      <c r="F34" s="19">
        <f t="shared" si="3"/>
        <v>1495.46</v>
      </c>
      <c r="G34" s="19">
        <f t="shared" si="3"/>
        <v>1347.45</v>
      </c>
      <c r="H34" s="19">
        <f t="shared" si="3"/>
        <v>2204.09</v>
      </c>
      <c r="I34" s="19">
        <f t="shared" si="3"/>
        <v>1387.74</v>
      </c>
      <c r="J34" s="19">
        <f t="shared" si="3"/>
        <v>652.33999999999992</v>
      </c>
      <c r="K34" s="19">
        <f t="shared" si="3"/>
        <v>1111.57</v>
      </c>
      <c r="L34" s="7">
        <v>1706.6460780482421</v>
      </c>
      <c r="M34" s="7">
        <v>5310.1371905731885</v>
      </c>
      <c r="N34" s="7">
        <v>4931.1799433618453</v>
      </c>
      <c r="O34" s="20">
        <f t="shared" ref="O34:O42" si="4">SUM(E34:N34)</f>
        <v>21071.613211983276</v>
      </c>
    </row>
    <row r="35" spans="1:15" x14ac:dyDescent="0.25">
      <c r="C35" s="13" t="s">
        <v>36</v>
      </c>
      <c r="E35" s="27"/>
      <c r="F35" s="27"/>
      <c r="O35" s="20">
        <f t="shared" si="4"/>
        <v>0</v>
      </c>
    </row>
    <row r="36" spans="1:15" x14ac:dyDescent="0.25">
      <c r="C36" t="s">
        <v>25</v>
      </c>
      <c r="E36">
        <v>0</v>
      </c>
      <c r="F36">
        <v>0</v>
      </c>
      <c r="G36">
        <v>0</v>
      </c>
      <c r="H36">
        <v>0</v>
      </c>
      <c r="I36">
        <v>0</v>
      </c>
      <c r="J36">
        <v>0</v>
      </c>
      <c r="K36">
        <v>0</v>
      </c>
      <c r="L36">
        <v>0</v>
      </c>
      <c r="M36">
        <v>0</v>
      </c>
      <c r="N36">
        <v>0</v>
      </c>
      <c r="O36" s="20">
        <f t="shared" si="4"/>
        <v>0</v>
      </c>
    </row>
    <row r="37" spans="1:15" x14ac:dyDescent="0.25">
      <c r="C37" t="s">
        <v>47</v>
      </c>
      <c r="E37">
        <v>0</v>
      </c>
      <c r="F37">
        <v>0</v>
      </c>
      <c r="G37">
        <v>0</v>
      </c>
      <c r="H37">
        <v>0</v>
      </c>
      <c r="I37">
        <v>0</v>
      </c>
      <c r="J37">
        <v>0</v>
      </c>
      <c r="K37">
        <v>0</v>
      </c>
      <c r="L37">
        <v>0</v>
      </c>
      <c r="M37">
        <v>0</v>
      </c>
      <c r="N37">
        <v>0</v>
      </c>
      <c r="O37" s="20">
        <f t="shared" si="4"/>
        <v>0</v>
      </c>
    </row>
    <row r="38" spans="1:15" x14ac:dyDescent="0.25">
      <c r="C38" t="s">
        <v>26</v>
      </c>
      <c r="E38">
        <v>0</v>
      </c>
      <c r="F38">
        <v>0</v>
      </c>
      <c r="G38">
        <v>0</v>
      </c>
      <c r="H38">
        <v>0</v>
      </c>
      <c r="I38">
        <v>0</v>
      </c>
      <c r="J38">
        <v>0</v>
      </c>
      <c r="K38">
        <v>0</v>
      </c>
      <c r="L38">
        <v>0</v>
      </c>
      <c r="M38">
        <v>0</v>
      </c>
      <c r="N38">
        <v>0</v>
      </c>
      <c r="O38" s="20">
        <f t="shared" si="4"/>
        <v>0</v>
      </c>
    </row>
    <row r="39" spans="1:15" x14ac:dyDescent="0.25">
      <c r="C39" t="s">
        <v>27</v>
      </c>
      <c r="E39">
        <v>0</v>
      </c>
      <c r="F39">
        <v>0</v>
      </c>
      <c r="G39">
        <v>0</v>
      </c>
      <c r="H39">
        <v>0</v>
      </c>
      <c r="I39">
        <v>0</v>
      </c>
      <c r="J39">
        <v>0</v>
      </c>
      <c r="K39">
        <v>0</v>
      </c>
      <c r="L39">
        <v>0</v>
      </c>
      <c r="M39">
        <v>0</v>
      </c>
      <c r="N39">
        <v>0</v>
      </c>
      <c r="O39" s="20">
        <f t="shared" si="4"/>
        <v>0</v>
      </c>
    </row>
    <row r="40" spans="1:15" x14ac:dyDescent="0.25">
      <c r="C40" t="s">
        <v>48</v>
      </c>
      <c r="E40">
        <v>0</v>
      </c>
      <c r="F40">
        <v>0</v>
      </c>
      <c r="G40">
        <v>0</v>
      </c>
      <c r="H40">
        <v>0</v>
      </c>
      <c r="I40">
        <v>0</v>
      </c>
      <c r="J40">
        <v>0</v>
      </c>
      <c r="K40">
        <v>0</v>
      </c>
      <c r="L40">
        <v>0</v>
      </c>
      <c r="M40">
        <v>0</v>
      </c>
      <c r="N40">
        <v>0</v>
      </c>
      <c r="O40" s="20">
        <f t="shared" si="4"/>
        <v>0</v>
      </c>
    </row>
    <row r="41" spans="1:15" x14ac:dyDescent="0.25">
      <c r="C41" t="s">
        <v>49</v>
      </c>
      <c r="E41">
        <v>0</v>
      </c>
      <c r="F41">
        <v>0</v>
      </c>
      <c r="G41">
        <v>0</v>
      </c>
      <c r="H41">
        <v>0</v>
      </c>
      <c r="I41">
        <v>0</v>
      </c>
      <c r="J41">
        <v>0</v>
      </c>
      <c r="K41">
        <v>0</v>
      </c>
      <c r="L41">
        <v>0</v>
      </c>
      <c r="M41">
        <v>0</v>
      </c>
      <c r="N41">
        <v>0</v>
      </c>
      <c r="O41" s="20">
        <f t="shared" si="4"/>
        <v>0</v>
      </c>
    </row>
    <row r="42" spans="1:15" x14ac:dyDescent="0.25">
      <c r="C42" t="s">
        <v>28</v>
      </c>
      <c r="E42">
        <v>38</v>
      </c>
      <c r="F42">
        <v>37.049999999999997</v>
      </c>
      <c r="G42">
        <v>21.21</v>
      </c>
      <c r="H42">
        <v>19</v>
      </c>
      <c r="I42">
        <v>18</v>
      </c>
      <c r="J42">
        <v>5</v>
      </c>
      <c r="K42">
        <v>7</v>
      </c>
      <c r="O42" s="20">
        <f t="shared" si="4"/>
        <v>145.26</v>
      </c>
    </row>
  </sheetData>
  <mergeCells count="1">
    <mergeCell ref="C3:O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O42"/>
  <sheetViews>
    <sheetView topLeftCell="A33" workbookViewId="0">
      <selection activeCell="C42" sqref="C42"/>
    </sheetView>
  </sheetViews>
  <sheetFormatPr defaultRowHeight="15" x14ac:dyDescent="0.25"/>
  <cols>
    <col min="1" max="1" width="5" customWidth="1"/>
    <col min="2" max="2" width="4.42578125" customWidth="1"/>
    <col min="3" max="3" width="32.28515625" customWidth="1"/>
    <col min="4" max="4" width="11.42578125" customWidth="1"/>
    <col min="5" max="11" width="9.5703125" customWidth="1"/>
    <col min="12" max="13" width="8.7109375" customWidth="1"/>
    <col min="14" max="14" width="8.140625" customWidth="1"/>
  </cols>
  <sheetData>
    <row r="1" spans="2:15" ht="15.75" thickBot="1" x14ac:dyDescent="0.3"/>
    <row r="2" spans="2:15" ht="16.5" customHeight="1" thickBot="1" x14ac:dyDescent="0.3">
      <c r="B2" s="5"/>
      <c r="C2" s="46" t="s">
        <v>38</v>
      </c>
      <c r="D2" s="47"/>
      <c r="E2" s="47"/>
      <c r="F2" s="47"/>
      <c r="G2" s="47"/>
      <c r="H2" s="47"/>
      <c r="I2" s="47"/>
      <c r="J2" s="47"/>
      <c r="K2" s="47"/>
      <c r="L2" s="47"/>
      <c r="M2" s="47"/>
      <c r="N2" s="47"/>
      <c r="O2" s="48"/>
    </row>
    <row r="3" spans="2:15" ht="32.25" thickBot="1" x14ac:dyDescent="0.3">
      <c r="B3" s="5"/>
      <c r="C3" s="1" t="s">
        <v>1</v>
      </c>
      <c r="D3" s="2" t="s">
        <v>2</v>
      </c>
      <c r="E3" s="2">
        <v>2009</v>
      </c>
      <c r="F3" s="2">
        <v>2010</v>
      </c>
      <c r="G3" s="2">
        <v>2011</v>
      </c>
      <c r="H3" s="2">
        <v>2012</v>
      </c>
      <c r="I3" s="2">
        <v>2013</v>
      </c>
      <c r="J3" s="2">
        <v>2014</v>
      </c>
      <c r="K3" s="2">
        <v>2015</v>
      </c>
      <c r="L3" s="2">
        <v>2016</v>
      </c>
      <c r="M3" s="2">
        <v>2017</v>
      </c>
      <c r="N3" s="2">
        <v>2018</v>
      </c>
      <c r="O3" s="2" t="s">
        <v>3</v>
      </c>
    </row>
    <row r="4" spans="2:15" ht="16.5" thickBot="1" x14ac:dyDescent="0.3">
      <c r="C4" s="2" t="s">
        <v>7</v>
      </c>
      <c r="D4" s="2"/>
      <c r="E4" s="2"/>
      <c r="F4" s="2"/>
      <c r="G4" s="2"/>
      <c r="H4" s="2"/>
      <c r="I4" s="2"/>
      <c r="J4" s="2"/>
      <c r="K4" s="2"/>
      <c r="L4" s="2"/>
      <c r="M4" s="2"/>
      <c r="N4" s="2"/>
      <c r="O4" s="2"/>
    </row>
    <row r="5" spans="2:15" x14ac:dyDescent="0.25">
      <c r="B5" s="5"/>
    </row>
    <row r="6" spans="2:15" x14ac:dyDescent="0.25">
      <c r="C6" s="13" t="s">
        <v>8</v>
      </c>
    </row>
    <row r="7" spans="2:15" x14ac:dyDescent="0.25">
      <c r="C7" s="5" t="s">
        <v>9</v>
      </c>
      <c r="E7" s="6">
        <v>31</v>
      </c>
      <c r="F7" s="6">
        <v>47.58</v>
      </c>
      <c r="G7" s="6">
        <v>134.37</v>
      </c>
      <c r="H7" s="6">
        <v>49</v>
      </c>
      <c r="I7" s="6">
        <v>41</v>
      </c>
      <c r="J7" s="6">
        <v>37</v>
      </c>
      <c r="K7" s="6">
        <v>84</v>
      </c>
      <c r="L7" s="6">
        <v>32.200000000000003</v>
      </c>
      <c r="M7" s="6">
        <v>20.93</v>
      </c>
      <c r="N7" s="6">
        <v>12.190000000000001</v>
      </c>
      <c r="O7" s="20">
        <f t="shared" ref="O7:O20" si="0">SUM(E7:N7)</f>
        <v>489.27</v>
      </c>
    </row>
    <row r="8" spans="2:15" x14ac:dyDescent="0.25">
      <c r="C8" s="5" t="s">
        <v>10</v>
      </c>
      <c r="E8" s="6">
        <v>41</v>
      </c>
      <c r="F8" s="6">
        <v>56.16</v>
      </c>
      <c r="G8" s="6">
        <v>69.239999999999995</v>
      </c>
      <c r="H8" s="6">
        <v>46</v>
      </c>
      <c r="I8" s="6">
        <v>39</v>
      </c>
      <c r="J8" s="6">
        <v>18</v>
      </c>
      <c r="K8" s="6">
        <v>23</v>
      </c>
      <c r="L8" s="6">
        <v>12.150118094839899</v>
      </c>
      <c r="M8" s="6">
        <v>14.542333182744933</v>
      </c>
      <c r="N8" s="6">
        <v>11.852962576284032</v>
      </c>
      <c r="O8" s="20">
        <f t="shared" si="0"/>
        <v>330.94541385386884</v>
      </c>
    </row>
    <row r="9" spans="2:15" x14ac:dyDescent="0.25">
      <c r="C9" s="5" t="s">
        <v>11</v>
      </c>
      <c r="E9" s="6">
        <v>3</v>
      </c>
      <c r="F9" s="6">
        <v>3.68</v>
      </c>
      <c r="G9" s="6">
        <v>6.44</v>
      </c>
      <c r="H9" s="6">
        <v>3</v>
      </c>
      <c r="I9" s="6">
        <v>1</v>
      </c>
      <c r="J9" s="6">
        <v>1</v>
      </c>
      <c r="K9" s="6">
        <v>1</v>
      </c>
      <c r="L9" s="6">
        <v>3.1366583183378811</v>
      </c>
      <c r="M9" s="6">
        <v>1.3127111984757744</v>
      </c>
      <c r="N9" s="6">
        <v>1.8354444993137937</v>
      </c>
      <c r="O9" s="20">
        <f t="shared" si="0"/>
        <v>25.404814016127453</v>
      </c>
    </row>
    <row r="10" spans="2:15" x14ac:dyDescent="0.25">
      <c r="C10" s="5" t="s">
        <v>24</v>
      </c>
      <c r="E10" s="6">
        <v>40</v>
      </c>
      <c r="F10" s="6">
        <v>77.52</v>
      </c>
      <c r="G10" s="6">
        <v>86.89</v>
      </c>
      <c r="H10" s="6">
        <v>68</v>
      </c>
      <c r="I10" s="6">
        <v>84</v>
      </c>
      <c r="J10" s="6">
        <v>60</v>
      </c>
      <c r="K10" s="6">
        <v>72</v>
      </c>
      <c r="L10" s="6">
        <v>42.092686083008658</v>
      </c>
      <c r="M10" s="6">
        <v>36.051515427581833</v>
      </c>
      <c r="N10" s="6">
        <v>34.986809948633521</v>
      </c>
      <c r="O10" s="20">
        <f t="shared" si="0"/>
        <v>601.54101145922402</v>
      </c>
    </row>
    <row r="11" spans="2:15" x14ac:dyDescent="0.25">
      <c r="C11" s="5" t="s">
        <v>30</v>
      </c>
      <c r="E11" s="6">
        <v>0</v>
      </c>
      <c r="F11" s="6"/>
      <c r="G11" s="6"/>
      <c r="H11" s="6"/>
      <c r="I11" s="5">
        <v>0</v>
      </c>
      <c r="J11" s="5">
        <v>0</v>
      </c>
      <c r="K11" s="5"/>
      <c r="O11" s="20">
        <f t="shared" si="0"/>
        <v>0</v>
      </c>
    </row>
    <row r="12" spans="2:15" x14ac:dyDescent="0.25">
      <c r="C12" s="5" t="s">
        <v>31</v>
      </c>
      <c r="E12" s="15">
        <v>0</v>
      </c>
      <c r="F12" s="6">
        <v>0.38</v>
      </c>
      <c r="G12" s="6">
        <v>0.99</v>
      </c>
      <c r="H12" s="6">
        <v>1</v>
      </c>
      <c r="I12" s="6">
        <v>1</v>
      </c>
      <c r="J12" s="6">
        <v>1</v>
      </c>
      <c r="K12" s="6"/>
      <c r="O12" s="20">
        <f t="shared" si="0"/>
        <v>4.37</v>
      </c>
    </row>
    <row r="13" spans="2:15" x14ac:dyDescent="0.25">
      <c r="C13" s="5" t="s">
        <v>32</v>
      </c>
      <c r="E13" s="32">
        <v>4</v>
      </c>
      <c r="F13" s="6">
        <v>6.08</v>
      </c>
      <c r="G13" s="6">
        <v>7.1</v>
      </c>
      <c r="H13" s="6">
        <v>3</v>
      </c>
      <c r="I13" s="6">
        <v>2</v>
      </c>
      <c r="J13" s="6">
        <v>2</v>
      </c>
      <c r="K13" s="6"/>
      <c r="O13" s="20">
        <f t="shared" si="0"/>
        <v>24.18</v>
      </c>
    </row>
    <row r="14" spans="2:15" x14ac:dyDescent="0.25">
      <c r="C14" s="5" t="s">
        <v>12</v>
      </c>
      <c r="E14" s="6">
        <v>298</v>
      </c>
      <c r="F14" s="6">
        <v>474.94</v>
      </c>
      <c r="G14" s="7">
        <v>494.77</v>
      </c>
      <c r="H14" s="7">
        <v>310</v>
      </c>
      <c r="I14" s="7">
        <v>381</v>
      </c>
      <c r="J14" s="7">
        <v>370</v>
      </c>
      <c r="K14" s="7">
        <v>246</v>
      </c>
      <c r="L14" s="6">
        <v>283.52023945212341</v>
      </c>
      <c r="M14" s="6">
        <v>264.99706901913873</v>
      </c>
      <c r="N14" s="6">
        <v>271.58879688995216</v>
      </c>
      <c r="O14" s="20">
        <f t="shared" si="0"/>
        <v>3394.8161053612148</v>
      </c>
    </row>
    <row r="15" spans="2:15" x14ac:dyDescent="0.25">
      <c r="C15" s="5" t="s">
        <v>13</v>
      </c>
      <c r="E15" s="6">
        <v>6</v>
      </c>
      <c r="F15" s="6">
        <v>83.72</v>
      </c>
      <c r="G15" s="7">
        <v>51.06</v>
      </c>
      <c r="H15" s="6">
        <v>6</v>
      </c>
      <c r="I15" s="5">
        <v>0</v>
      </c>
      <c r="J15" s="5">
        <v>0</v>
      </c>
      <c r="K15" s="5">
        <v>0</v>
      </c>
      <c r="L15" s="6">
        <v>80.479995159567707</v>
      </c>
      <c r="M15" s="6">
        <v>51.632375425689155</v>
      </c>
      <c r="N15" s="6">
        <v>50.482771084704858</v>
      </c>
      <c r="O15" s="20">
        <f t="shared" si="0"/>
        <v>329.37514166996169</v>
      </c>
    </row>
    <row r="16" spans="2:15" x14ac:dyDescent="0.25">
      <c r="C16" s="5" t="s">
        <v>14</v>
      </c>
      <c r="E16" s="6">
        <v>15</v>
      </c>
      <c r="F16" s="6">
        <v>50.4</v>
      </c>
      <c r="G16" s="5">
        <v>13.87</v>
      </c>
      <c r="H16" s="7">
        <v>38</v>
      </c>
      <c r="I16" s="5">
        <v>77</v>
      </c>
      <c r="J16" s="5">
        <v>59</v>
      </c>
      <c r="K16" s="5">
        <v>21</v>
      </c>
      <c r="L16" s="6">
        <v>28.732270701034274</v>
      </c>
      <c r="M16" s="6">
        <v>26.839332535004914</v>
      </c>
      <c r="N16" s="6">
        <v>1.5450953541769161</v>
      </c>
      <c r="O16" s="20">
        <f t="shared" si="0"/>
        <v>331.3866985902161</v>
      </c>
    </row>
    <row r="17" spans="3:15" x14ac:dyDescent="0.25">
      <c r="C17" s="5" t="s">
        <v>33</v>
      </c>
      <c r="E17" s="6">
        <v>8</v>
      </c>
      <c r="F17" s="7">
        <v>9</v>
      </c>
      <c r="G17" s="6">
        <v>7.05</v>
      </c>
      <c r="H17" s="5">
        <v>0</v>
      </c>
      <c r="I17" s="5">
        <v>0</v>
      </c>
      <c r="J17" s="5">
        <v>0</v>
      </c>
      <c r="K17" s="5"/>
      <c r="O17" s="20">
        <f t="shared" si="0"/>
        <v>24.05</v>
      </c>
    </row>
    <row r="18" spans="3:15" x14ac:dyDescent="0.25">
      <c r="C18" s="5" t="s">
        <v>34</v>
      </c>
      <c r="F18" s="7">
        <v>191.24</v>
      </c>
      <c r="G18" s="6">
        <v>75.36</v>
      </c>
      <c r="H18" s="6">
        <v>89</v>
      </c>
      <c r="I18" s="6">
        <v>67</v>
      </c>
      <c r="J18" s="6">
        <v>67</v>
      </c>
      <c r="K18" s="6"/>
      <c r="O18" s="20">
        <f t="shared" si="0"/>
        <v>489.6</v>
      </c>
    </row>
    <row r="19" spans="3:15" x14ac:dyDescent="0.25">
      <c r="C19" s="5" t="s">
        <v>35</v>
      </c>
      <c r="G19" s="6">
        <v>5.88</v>
      </c>
      <c r="H19" s="6">
        <v>3</v>
      </c>
      <c r="I19" s="6">
        <v>2</v>
      </c>
      <c r="J19" s="6">
        <v>1</v>
      </c>
      <c r="K19" s="6"/>
      <c r="O19" s="20">
        <f t="shared" si="0"/>
        <v>11.879999999999999</v>
      </c>
    </row>
    <row r="20" spans="3:15" x14ac:dyDescent="0.25">
      <c r="C20" s="13" t="s">
        <v>15</v>
      </c>
      <c r="E20" s="22">
        <v>446</v>
      </c>
      <c r="F20" s="22">
        <f>SUM(F6:F18)</f>
        <v>1000.7</v>
      </c>
      <c r="G20" s="22">
        <f t="shared" ref="G20:K20" si="1">SUM(G7:G19)</f>
        <v>953.01999999999987</v>
      </c>
      <c r="H20" s="22">
        <f t="shared" si="1"/>
        <v>616</v>
      </c>
      <c r="I20" s="22">
        <f t="shared" si="1"/>
        <v>695</v>
      </c>
      <c r="J20" s="22">
        <f t="shared" si="1"/>
        <v>616</v>
      </c>
      <c r="K20" s="22">
        <f t="shared" si="1"/>
        <v>447</v>
      </c>
      <c r="L20" s="9">
        <v>482.31196780891185</v>
      </c>
      <c r="M20" s="9">
        <v>416.30533678863537</v>
      </c>
      <c r="N20" s="9">
        <v>384.48188035306526</v>
      </c>
      <c r="O20" s="23">
        <f t="shared" si="0"/>
        <v>6056.8191849506111</v>
      </c>
    </row>
    <row r="21" spans="3:15" x14ac:dyDescent="0.25">
      <c r="C21" s="13"/>
      <c r="E21" s="33"/>
      <c r="F21" s="19"/>
      <c r="G21" s="6"/>
      <c r="H21" s="6"/>
      <c r="I21" s="6"/>
      <c r="J21" s="6"/>
      <c r="K21" s="6"/>
      <c r="L21" s="7"/>
      <c r="M21" s="7"/>
      <c r="N21" s="7"/>
    </row>
    <row r="22" spans="3:15" x14ac:dyDescent="0.25">
      <c r="C22" s="13" t="s">
        <v>16</v>
      </c>
      <c r="E22" s="5"/>
      <c r="F22" s="6"/>
      <c r="G22" s="6"/>
      <c r="H22" s="6"/>
      <c r="I22" s="6"/>
      <c r="J22" s="6"/>
      <c r="K22" s="6"/>
      <c r="L22" s="5"/>
      <c r="M22" s="5"/>
      <c r="N22" s="5"/>
    </row>
    <row r="23" spans="3:15" x14ac:dyDescent="0.25">
      <c r="C23" s="5" t="s">
        <v>12</v>
      </c>
      <c r="E23" s="15">
        <v>9</v>
      </c>
      <c r="F23" s="6">
        <v>28.21</v>
      </c>
      <c r="G23" s="6">
        <v>4.16</v>
      </c>
      <c r="H23" s="6">
        <v>14</v>
      </c>
      <c r="I23" s="6">
        <v>4</v>
      </c>
      <c r="J23" s="6">
        <v>3</v>
      </c>
      <c r="K23" s="6">
        <v>3</v>
      </c>
      <c r="L23" s="6">
        <v>20.444099999999999</v>
      </c>
      <c r="M23" s="6">
        <v>0.64516499999999988</v>
      </c>
      <c r="N23" s="6">
        <v>8.7278000000000002</v>
      </c>
      <c r="O23" s="20">
        <f t="shared" ref="O23:O32" si="2">SUM(E23:N23)</f>
        <v>95.187065000000004</v>
      </c>
    </row>
    <row r="24" spans="3:15" x14ac:dyDescent="0.25">
      <c r="C24" s="5" t="s">
        <v>9</v>
      </c>
      <c r="E24" s="35">
        <v>0</v>
      </c>
      <c r="F24" s="6">
        <v>0.46</v>
      </c>
      <c r="G24" s="6">
        <v>37.5</v>
      </c>
      <c r="H24" s="6">
        <v>10</v>
      </c>
      <c r="I24" s="6">
        <v>1</v>
      </c>
      <c r="J24" s="6">
        <v>1</v>
      </c>
      <c r="K24" s="6">
        <v>1</v>
      </c>
      <c r="L24" s="6">
        <v>22.080000000000002</v>
      </c>
      <c r="M24" s="6">
        <v>0.23</v>
      </c>
      <c r="N24" s="6">
        <v>0</v>
      </c>
      <c r="O24" s="20">
        <f t="shared" si="2"/>
        <v>73.27000000000001</v>
      </c>
    </row>
    <row r="25" spans="3:15" x14ac:dyDescent="0.25">
      <c r="C25" s="5" t="s">
        <v>11</v>
      </c>
      <c r="E25" s="34">
        <v>0</v>
      </c>
      <c r="F25" s="6">
        <v>0.22</v>
      </c>
      <c r="G25" s="6">
        <v>3.16</v>
      </c>
      <c r="H25" s="6">
        <v>1.48</v>
      </c>
      <c r="I25" s="6">
        <v>0.31</v>
      </c>
      <c r="J25" s="6">
        <v>1.56</v>
      </c>
      <c r="K25" s="6">
        <v>1.05</v>
      </c>
      <c r="L25" s="6">
        <v>6.8995460549739013E-2</v>
      </c>
      <c r="M25" s="6">
        <v>8.8866153188063846E-2</v>
      </c>
      <c r="N25" s="6">
        <v>0.42418409145979541</v>
      </c>
      <c r="O25" s="20">
        <f t="shared" si="2"/>
        <v>8.3620457051975983</v>
      </c>
    </row>
    <row r="26" spans="3:15" x14ac:dyDescent="0.25">
      <c r="C26" s="5" t="s">
        <v>10</v>
      </c>
      <c r="E26" s="32">
        <v>1</v>
      </c>
      <c r="F26" s="6">
        <v>0.9</v>
      </c>
      <c r="G26" s="15">
        <v>2.17</v>
      </c>
      <c r="H26" s="15">
        <v>9</v>
      </c>
      <c r="I26" s="15">
        <v>12</v>
      </c>
      <c r="J26" s="15">
        <v>11</v>
      </c>
      <c r="K26" s="15">
        <v>23</v>
      </c>
      <c r="L26" s="6">
        <v>12.792326966999997</v>
      </c>
      <c r="M26" s="6">
        <v>4.6762106760000002</v>
      </c>
      <c r="N26" s="6">
        <v>0.48667591199999999</v>
      </c>
      <c r="O26" s="20">
        <f t="shared" si="2"/>
        <v>77.025213554999993</v>
      </c>
    </row>
    <row r="27" spans="3:15" x14ac:dyDescent="0.25">
      <c r="C27" s="5" t="s">
        <v>17</v>
      </c>
      <c r="E27" s="34">
        <v>0</v>
      </c>
      <c r="F27" s="6">
        <v>720</v>
      </c>
      <c r="G27" s="18">
        <v>51.09</v>
      </c>
      <c r="H27" s="16">
        <v>181.89</v>
      </c>
      <c r="I27" s="16">
        <v>1351.93</v>
      </c>
      <c r="J27" s="16">
        <v>391.61</v>
      </c>
      <c r="K27" s="16">
        <v>1074.8</v>
      </c>
      <c r="L27" s="6">
        <v>612.84007155571487</v>
      </c>
      <c r="M27" s="6">
        <v>280.95626124065342</v>
      </c>
      <c r="N27" s="6">
        <v>55.004397327199129</v>
      </c>
      <c r="O27" s="20">
        <f t="shared" si="2"/>
        <v>4720.1207301235672</v>
      </c>
    </row>
    <row r="28" spans="3:15" x14ac:dyDescent="0.25">
      <c r="C28" s="5" t="s">
        <v>18</v>
      </c>
      <c r="E28" s="6"/>
      <c r="F28" s="6"/>
      <c r="G28" s="7"/>
      <c r="H28" s="7"/>
      <c r="I28" s="7"/>
      <c r="J28" s="7"/>
      <c r="K28" s="7">
        <v>0</v>
      </c>
      <c r="L28" s="6">
        <v>0</v>
      </c>
      <c r="M28" s="6">
        <v>0</v>
      </c>
      <c r="N28" s="7">
        <v>0</v>
      </c>
      <c r="O28" s="20">
        <f t="shared" si="2"/>
        <v>0</v>
      </c>
    </row>
    <row r="29" spans="3:15" x14ac:dyDescent="0.25">
      <c r="C29" s="5" t="s">
        <v>19</v>
      </c>
      <c r="E29" s="6">
        <v>589</v>
      </c>
      <c r="F29" s="6">
        <v>880.08</v>
      </c>
      <c r="G29">
        <v>352</v>
      </c>
      <c r="H29">
        <v>1357.97</v>
      </c>
      <c r="I29">
        <v>393.78</v>
      </c>
      <c r="J29">
        <v>90</v>
      </c>
      <c r="K29" s="18">
        <v>13.13</v>
      </c>
      <c r="L29" s="6">
        <v>66.33</v>
      </c>
      <c r="M29" s="6">
        <v>793</v>
      </c>
      <c r="N29" s="7">
        <v>782</v>
      </c>
      <c r="O29" s="20">
        <f t="shared" si="2"/>
        <v>5317.29</v>
      </c>
    </row>
    <row r="30" spans="3:15" x14ac:dyDescent="0.25">
      <c r="C30" s="5" t="s">
        <v>20</v>
      </c>
      <c r="E30" s="6"/>
      <c r="F30" s="15"/>
      <c r="G30">
        <v>190.98</v>
      </c>
      <c r="H30">
        <v>337.55</v>
      </c>
      <c r="I30">
        <v>486.05</v>
      </c>
      <c r="J30">
        <v>127.8</v>
      </c>
      <c r="K30">
        <v>50.51</v>
      </c>
      <c r="L30" s="6">
        <v>983.90999999999985</v>
      </c>
      <c r="M30" s="6">
        <v>3126.3</v>
      </c>
      <c r="N30" s="7">
        <v>1975</v>
      </c>
      <c r="O30" s="20">
        <f t="shared" si="2"/>
        <v>7278.1</v>
      </c>
    </row>
    <row r="31" spans="3:15" x14ac:dyDescent="0.25">
      <c r="C31" s="5" t="s">
        <v>21</v>
      </c>
      <c r="E31" s="6"/>
      <c r="F31" s="16"/>
      <c r="K31">
        <v>1014.31</v>
      </c>
      <c r="L31" s="8">
        <v>809.65999999999985</v>
      </c>
      <c r="M31" s="8">
        <v>831.33</v>
      </c>
      <c r="N31" s="5">
        <v>831.82</v>
      </c>
      <c r="O31" s="20">
        <f t="shared" si="2"/>
        <v>3487.12</v>
      </c>
    </row>
    <row r="32" spans="3:15" x14ac:dyDescent="0.25">
      <c r="C32" s="13" t="s">
        <v>22</v>
      </c>
      <c r="E32" s="36">
        <v>599</v>
      </c>
      <c r="F32" s="24">
        <f t="shared" ref="F32" si="3">SUM(F23:F31)</f>
        <v>1629.87</v>
      </c>
      <c r="G32" s="24">
        <f t="shared" ref="G32:K32" si="4">SUM(G23:G31)</f>
        <v>641.05999999999995</v>
      </c>
      <c r="H32" s="24">
        <f t="shared" si="4"/>
        <v>1911.89</v>
      </c>
      <c r="I32" s="24">
        <f t="shared" si="4"/>
        <v>2249.0700000000002</v>
      </c>
      <c r="J32" s="24">
        <f t="shared" si="4"/>
        <v>625.97</v>
      </c>
      <c r="K32" s="24">
        <f t="shared" si="4"/>
        <v>2180.8000000000002</v>
      </c>
      <c r="L32" s="41">
        <v>2528.1254939832643</v>
      </c>
      <c r="M32" s="41">
        <v>5037.2265030698418</v>
      </c>
      <c r="N32" s="41">
        <v>3653.463057330659</v>
      </c>
      <c r="O32" s="23">
        <f t="shared" si="2"/>
        <v>21056.475054383769</v>
      </c>
    </row>
    <row r="33" spans="3:15" x14ac:dyDescent="0.25">
      <c r="C33" s="13"/>
      <c r="E33" s="33"/>
      <c r="F33" s="27"/>
      <c r="G33" s="28"/>
      <c r="H33" s="26"/>
      <c r="I33" s="26"/>
      <c r="J33" s="26"/>
      <c r="K33" s="26"/>
      <c r="L33" s="16"/>
      <c r="M33" s="16"/>
      <c r="N33" s="16"/>
    </row>
    <row r="34" spans="3:15" x14ac:dyDescent="0.25">
      <c r="C34" s="13" t="s">
        <v>23</v>
      </c>
      <c r="E34" s="33">
        <v>1045</v>
      </c>
      <c r="F34" s="19">
        <f t="shared" ref="F34:K34" si="5">F32+F20</f>
        <v>2630.5699999999997</v>
      </c>
      <c r="G34" s="19">
        <f t="shared" si="5"/>
        <v>1594.08</v>
      </c>
      <c r="H34" s="19">
        <f t="shared" si="5"/>
        <v>2527.8900000000003</v>
      </c>
      <c r="I34" s="19">
        <f t="shared" si="5"/>
        <v>2944.07</v>
      </c>
      <c r="J34" s="19">
        <f t="shared" si="5"/>
        <v>1241.97</v>
      </c>
      <c r="K34" s="19">
        <f t="shared" si="5"/>
        <v>2627.8</v>
      </c>
      <c r="L34" s="7">
        <v>3010.4374617921762</v>
      </c>
      <c r="M34" s="7">
        <v>5453.5318398584768</v>
      </c>
      <c r="N34" s="7">
        <v>4037.9449376837242</v>
      </c>
      <c r="O34" s="20">
        <f t="shared" ref="O34:O42" si="6">SUM(E34:N34)</f>
        <v>27113.29423933438</v>
      </c>
    </row>
    <row r="35" spans="3:15" x14ac:dyDescent="0.25">
      <c r="C35" s="13" t="s">
        <v>36</v>
      </c>
      <c r="E35" s="33"/>
      <c r="F35" s="27"/>
      <c r="G35" s="19"/>
      <c r="H35" s="19"/>
      <c r="I35" s="27"/>
      <c r="J35" s="26"/>
      <c r="K35" s="26"/>
      <c r="M35" s="7"/>
      <c r="O35" s="20">
        <f t="shared" si="6"/>
        <v>0</v>
      </c>
    </row>
    <row r="36" spans="3:15" x14ac:dyDescent="0.25">
      <c r="C36" t="s">
        <v>25</v>
      </c>
      <c r="E36">
        <v>0</v>
      </c>
      <c r="F36">
        <v>0</v>
      </c>
      <c r="G36">
        <v>0</v>
      </c>
      <c r="H36">
        <v>0</v>
      </c>
      <c r="I36">
        <v>0</v>
      </c>
      <c r="J36">
        <v>0</v>
      </c>
      <c r="K36">
        <v>0</v>
      </c>
      <c r="L36">
        <v>0</v>
      </c>
      <c r="M36">
        <v>0</v>
      </c>
      <c r="N36">
        <v>0</v>
      </c>
      <c r="O36" s="20">
        <f t="shared" si="6"/>
        <v>0</v>
      </c>
    </row>
    <row r="37" spans="3:15" x14ac:dyDescent="0.25">
      <c r="C37" t="s">
        <v>47</v>
      </c>
      <c r="E37">
        <v>0</v>
      </c>
      <c r="F37">
        <v>0</v>
      </c>
      <c r="G37">
        <v>0</v>
      </c>
      <c r="H37">
        <v>0</v>
      </c>
      <c r="I37">
        <v>0</v>
      </c>
      <c r="J37">
        <v>0</v>
      </c>
      <c r="K37">
        <v>0</v>
      </c>
      <c r="L37">
        <v>0</v>
      </c>
      <c r="M37">
        <v>0</v>
      </c>
      <c r="N37">
        <v>0</v>
      </c>
      <c r="O37" s="20">
        <f t="shared" si="6"/>
        <v>0</v>
      </c>
    </row>
    <row r="38" spans="3:15" x14ac:dyDescent="0.25">
      <c r="C38" t="s">
        <v>26</v>
      </c>
      <c r="E38">
        <v>0</v>
      </c>
      <c r="F38">
        <v>0</v>
      </c>
      <c r="G38">
        <v>0</v>
      </c>
      <c r="H38">
        <v>0</v>
      </c>
      <c r="I38">
        <v>0</v>
      </c>
      <c r="J38">
        <v>0</v>
      </c>
      <c r="K38">
        <v>0</v>
      </c>
      <c r="L38">
        <v>0</v>
      </c>
      <c r="M38">
        <v>0</v>
      </c>
      <c r="N38">
        <v>0</v>
      </c>
      <c r="O38" s="20">
        <f t="shared" si="6"/>
        <v>0</v>
      </c>
    </row>
    <row r="39" spans="3:15" x14ac:dyDescent="0.25">
      <c r="C39" t="s">
        <v>27</v>
      </c>
      <c r="E39">
        <v>0</v>
      </c>
      <c r="F39">
        <v>0</v>
      </c>
      <c r="G39">
        <v>0</v>
      </c>
      <c r="H39">
        <v>0</v>
      </c>
      <c r="I39">
        <v>0</v>
      </c>
      <c r="J39">
        <v>0</v>
      </c>
      <c r="K39">
        <v>0</v>
      </c>
      <c r="L39">
        <v>0</v>
      </c>
      <c r="M39">
        <v>0</v>
      </c>
      <c r="N39">
        <v>0</v>
      </c>
      <c r="O39" s="20">
        <f t="shared" si="6"/>
        <v>0</v>
      </c>
    </row>
    <row r="40" spans="3:15" x14ac:dyDescent="0.25">
      <c r="C40" t="s">
        <v>48</v>
      </c>
      <c r="E40">
        <v>0</v>
      </c>
      <c r="F40">
        <v>0</v>
      </c>
      <c r="G40">
        <v>0</v>
      </c>
      <c r="H40">
        <v>0</v>
      </c>
      <c r="I40">
        <v>0</v>
      </c>
      <c r="J40">
        <v>0</v>
      </c>
      <c r="K40">
        <v>0</v>
      </c>
      <c r="L40">
        <v>0</v>
      </c>
      <c r="M40">
        <v>0</v>
      </c>
      <c r="N40">
        <v>0</v>
      </c>
      <c r="O40" s="20">
        <f t="shared" si="6"/>
        <v>0</v>
      </c>
    </row>
    <row r="41" spans="3:15" x14ac:dyDescent="0.25">
      <c r="C41" t="s">
        <v>49</v>
      </c>
      <c r="E41">
        <v>0</v>
      </c>
      <c r="F41">
        <v>0</v>
      </c>
      <c r="G41">
        <v>0</v>
      </c>
      <c r="H41">
        <v>0</v>
      </c>
      <c r="I41">
        <v>0</v>
      </c>
      <c r="J41">
        <v>0</v>
      </c>
      <c r="K41">
        <v>0</v>
      </c>
      <c r="L41">
        <v>0</v>
      </c>
      <c r="M41">
        <v>0</v>
      </c>
      <c r="N41">
        <v>0</v>
      </c>
      <c r="O41" s="20">
        <f t="shared" si="6"/>
        <v>0</v>
      </c>
    </row>
    <row r="42" spans="3:15" x14ac:dyDescent="0.25">
      <c r="C42" t="s">
        <v>28</v>
      </c>
      <c r="E42">
        <v>38</v>
      </c>
      <c r="F42">
        <v>37.049999999999997</v>
      </c>
      <c r="G42">
        <v>21.21</v>
      </c>
      <c r="H42">
        <v>19</v>
      </c>
      <c r="I42">
        <v>18</v>
      </c>
      <c r="J42">
        <v>5</v>
      </c>
      <c r="K42">
        <v>7</v>
      </c>
      <c r="O42" s="20">
        <f t="shared" si="6"/>
        <v>145.26</v>
      </c>
    </row>
  </sheetData>
  <mergeCells count="1">
    <mergeCell ref="C2:O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O42"/>
  <sheetViews>
    <sheetView topLeftCell="A22" workbookViewId="0">
      <selection activeCell="C44" sqref="C44"/>
    </sheetView>
  </sheetViews>
  <sheetFormatPr defaultRowHeight="15" x14ac:dyDescent="0.25"/>
  <cols>
    <col min="1" max="1" width="3.85546875" customWidth="1"/>
    <col min="2" max="2" width="5.7109375" customWidth="1"/>
    <col min="3" max="3" width="39" customWidth="1"/>
    <col min="4" max="4" width="10.5703125" customWidth="1"/>
    <col min="5" max="5" width="11.5703125" customWidth="1"/>
    <col min="6" max="6" width="11.28515625" customWidth="1"/>
    <col min="7" max="8" width="12.28515625" customWidth="1"/>
    <col min="9" max="10" width="10.5703125" bestFit="1" customWidth="1"/>
    <col min="11" max="14" width="11.5703125" bestFit="1" customWidth="1"/>
    <col min="15" max="15" width="12.42578125" customWidth="1"/>
  </cols>
  <sheetData>
    <row r="1" spans="2:15" ht="15.75" thickBot="1" x14ac:dyDescent="0.3"/>
    <row r="2" spans="2:15" ht="16.5" customHeight="1" thickBot="1" x14ac:dyDescent="0.3">
      <c r="B2" s="5"/>
      <c r="C2" s="46" t="s">
        <v>39</v>
      </c>
      <c r="D2" s="47"/>
      <c r="E2" s="47"/>
      <c r="F2" s="47"/>
      <c r="G2" s="47"/>
      <c r="H2" s="47"/>
      <c r="I2" s="47"/>
      <c r="J2" s="47"/>
      <c r="K2" s="47"/>
      <c r="L2" s="47"/>
      <c r="M2" s="47"/>
      <c r="N2" s="47"/>
      <c r="O2" s="48"/>
    </row>
    <row r="3" spans="2:15" ht="32.25" thickBot="1" x14ac:dyDescent="0.3">
      <c r="B3" s="5"/>
      <c r="C3" s="1" t="s">
        <v>1</v>
      </c>
      <c r="D3" s="2" t="s">
        <v>2</v>
      </c>
      <c r="E3" s="2">
        <v>2009</v>
      </c>
      <c r="F3" s="2">
        <v>2010</v>
      </c>
      <c r="G3" s="2">
        <v>2011</v>
      </c>
      <c r="H3" s="2">
        <v>2012</v>
      </c>
      <c r="I3" s="2">
        <v>2013</v>
      </c>
      <c r="J3" s="2">
        <v>2014</v>
      </c>
      <c r="K3" s="2">
        <v>2015</v>
      </c>
      <c r="L3" s="2">
        <v>2016</v>
      </c>
      <c r="M3" s="2">
        <v>2017</v>
      </c>
      <c r="N3" s="2">
        <v>2018</v>
      </c>
      <c r="O3" s="2" t="s">
        <v>3</v>
      </c>
    </row>
    <row r="4" spans="2:15" ht="16.5" thickBot="1" x14ac:dyDescent="0.3">
      <c r="B4" s="5"/>
      <c r="C4" s="2" t="s">
        <v>7</v>
      </c>
      <c r="D4" s="2"/>
      <c r="E4" s="2"/>
      <c r="F4" s="2"/>
      <c r="G4" s="2"/>
      <c r="H4" s="2"/>
      <c r="I4" s="2"/>
      <c r="J4" s="2"/>
      <c r="K4" s="2"/>
      <c r="L4" s="2"/>
      <c r="M4" s="2"/>
      <c r="N4" s="2"/>
      <c r="O4" s="2"/>
    </row>
    <row r="5" spans="2:15" x14ac:dyDescent="0.25">
      <c r="B5" s="5"/>
    </row>
    <row r="6" spans="2:15" x14ac:dyDescent="0.25">
      <c r="C6" s="13" t="s">
        <v>8</v>
      </c>
    </row>
    <row r="7" spans="2:15" x14ac:dyDescent="0.25">
      <c r="C7" s="5" t="s">
        <v>9</v>
      </c>
      <c r="E7" s="20">
        <v>48137</v>
      </c>
      <c r="F7" s="20">
        <v>65508</v>
      </c>
      <c r="G7" s="20">
        <v>185710</v>
      </c>
      <c r="H7" s="20">
        <v>67733</v>
      </c>
      <c r="I7" s="20">
        <v>57239</v>
      </c>
      <c r="J7" s="20">
        <v>50879</v>
      </c>
      <c r="K7" s="20">
        <v>116705</v>
      </c>
      <c r="L7" s="20">
        <v>44520</v>
      </c>
      <c r="M7" s="20">
        <v>28938</v>
      </c>
      <c r="N7" s="20">
        <v>16854</v>
      </c>
      <c r="O7" s="10">
        <f>SUM(E7:N7)</f>
        <v>682223</v>
      </c>
    </row>
    <row r="8" spans="2:15" x14ac:dyDescent="0.25">
      <c r="C8" s="5" t="s">
        <v>10</v>
      </c>
      <c r="E8" s="20">
        <v>115149</v>
      </c>
      <c r="F8" s="20">
        <v>148824</v>
      </c>
      <c r="G8" s="20">
        <v>182693</v>
      </c>
      <c r="H8" s="20">
        <v>121159</v>
      </c>
      <c r="I8" s="20">
        <v>103033</v>
      </c>
      <c r="J8" s="20">
        <v>47223</v>
      </c>
      <c r="K8" s="20">
        <v>59628</v>
      </c>
      <c r="L8" s="20">
        <v>32058.156421499989</v>
      </c>
      <c r="M8" s="20">
        <v>38370.029679300002</v>
      </c>
      <c r="N8" s="20">
        <v>31274.109877999999</v>
      </c>
      <c r="O8" s="10">
        <f t="shared" ref="O8:O20" si="0">SUM(E8:N8)</f>
        <v>879411.29597880004</v>
      </c>
    </row>
    <row r="9" spans="2:15" x14ac:dyDescent="0.25">
      <c r="C9" s="5" t="s">
        <v>11</v>
      </c>
      <c r="E9" s="20">
        <v>9972</v>
      </c>
      <c r="F9" s="20">
        <v>10212</v>
      </c>
      <c r="G9" s="20">
        <v>19832</v>
      </c>
      <c r="H9" s="20">
        <v>10747</v>
      </c>
      <c r="I9" s="20">
        <v>4543</v>
      </c>
      <c r="J9" s="20">
        <v>4321</v>
      </c>
      <c r="K9" s="20">
        <v>3989</v>
      </c>
      <c r="L9" s="20">
        <v>9681.9106943999996</v>
      </c>
      <c r="M9" s="20">
        <v>4051.9404096000003</v>
      </c>
      <c r="N9" s="20">
        <v>5665.4591999999993</v>
      </c>
      <c r="O9" s="10">
        <f t="shared" si="0"/>
        <v>83015.310303999999</v>
      </c>
    </row>
    <row r="10" spans="2:15" x14ac:dyDescent="0.25">
      <c r="C10" s="5" t="s">
        <v>24</v>
      </c>
      <c r="E10" s="20">
        <v>85100</v>
      </c>
      <c r="F10" s="20">
        <v>165240</v>
      </c>
      <c r="G10" s="20">
        <v>183168</v>
      </c>
      <c r="H10" s="20">
        <v>144265</v>
      </c>
      <c r="I10" s="20">
        <v>176684</v>
      </c>
      <c r="J10" s="20">
        <v>127245</v>
      </c>
      <c r="K10" s="20">
        <v>152370</v>
      </c>
      <c r="L10" s="20">
        <v>88734.303792566643</v>
      </c>
      <c r="M10" s="20">
        <v>75999.096751033328</v>
      </c>
      <c r="N10" s="20">
        <v>73754.623703333331</v>
      </c>
      <c r="O10" s="10">
        <f t="shared" si="0"/>
        <v>1272560.0242469332</v>
      </c>
    </row>
    <row r="11" spans="2:15" x14ac:dyDescent="0.25">
      <c r="C11" s="5" t="s">
        <v>30</v>
      </c>
      <c r="E11" s="20">
        <v>883</v>
      </c>
      <c r="F11" s="20">
        <v>494</v>
      </c>
      <c r="G11" s="20">
        <v>1896</v>
      </c>
      <c r="H11" s="20">
        <v>260</v>
      </c>
      <c r="I11" s="20">
        <v>0</v>
      </c>
      <c r="J11" s="20">
        <v>0</v>
      </c>
      <c r="K11" s="20"/>
      <c r="L11" s="20">
        <v>0</v>
      </c>
      <c r="M11" s="20">
        <v>0</v>
      </c>
      <c r="N11" s="20">
        <v>0</v>
      </c>
      <c r="O11" s="10">
        <f t="shared" si="0"/>
        <v>3533</v>
      </c>
    </row>
    <row r="12" spans="2:15" x14ac:dyDescent="0.25">
      <c r="C12" s="5" t="s">
        <v>31</v>
      </c>
      <c r="E12" s="20">
        <v>374</v>
      </c>
      <c r="F12" s="20">
        <v>1007</v>
      </c>
      <c r="G12" s="20">
        <v>2458</v>
      </c>
      <c r="H12" s="20">
        <v>2084</v>
      </c>
      <c r="I12" s="20">
        <v>3420</v>
      </c>
      <c r="J12" s="20">
        <v>1977</v>
      </c>
      <c r="K12" s="20"/>
      <c r="L12" s="20">
        <v>0</v>
      </c>
      <c r="M12" s="20">
        <v>0</v>
      </c>
      <c r="N12" s="20">
        <v>0</v>
      </c>
      <c r="O12" s="10">
        <f t="shared" si="0"/>
        <v>11320</v>
      </c>
    </row>
    <row r="13" spans="2:15" x14ac:dyDescent="0.25">
      <c r="C13" s="5" t="s">
        <v>32</v>
      </c>
      <c r="E13" s="20">
        <v>9281</v>
      </c>
      <c r="F13" s="20">
        <v>13566</v>
      </c>
      <c r="G13" s="20">
        <v>15707</v>
      </c>
      <c r="H13" s="20">
        <v>5712</v>
      </c>
      <c r="I13" s="20">
        <v>4998</v>
      </c>
      <c r="J13" s="20">
        <v>4998</v>
      </c>
      <c r="K13" s="20"/>
      <c r="L13" s="20">
        <v>0</v>
      </c>
      <c r="M13" s="20">
        <v>0</v>
      </c>
      <c r="N13" s="20">
        <v>0</v>
      </c>
      <c r="O13" s="10">
        <f t="shared" si="0"/>
        <v>54262</v>
      </c>
    </row>
    <row r="14" spans="2:15" x14ac:dyDescent="0.25">
      <c r="C14" s="5" t="s">
        <v>12</v>
      </c>
      <c r="E14" s="20">
        <v>607490</v>
      </c>
      <c r="F14" s="20">
        <v>977156</v>
      </c>
      <c r="G14" s="20">
        <v>1017136</v>
      </c>
      <c r="H14" s="20">
        <v>639674</v>
      </c>
      <c r="I14" s="20">
        <v>785758</v>
      </c>
      <c r="J14" s="20">
        <v>764949</v>
      </c>
      <c r="K14" s="20">
        <v>467848</v>
      </c>
      <c r="L14" s="20">
        <v>563305</v>
      </c>
      <c r="M14" s="20">
        <v>515239.6303827751</v>
      </c>
      <c r="N14" s="20">
        <v>527554.43779904302</v>
      </c>
      <c r="O14" s="10">
        <f t="shared" si="0"/>
        <v>6866110.0681818184</v>
      </c>
    </row>
    <row r="15" spans="2:15" x14ac:dyDescent="0.25">
      <c r="C15" s="5" t="s">
        <v>13</v>
      </c>
      <c r="E15" s="20">
        <v>8188</v>
      </c>
      <c r="F15" s="20">
        <v>124215</v>
      </c>
      <c r="G15" s="20">
        <v>47275</v>
      </c>
      <c r="H15" s="20">
        <v>9553</v>
      </c>
      <c r="I15" s="20">
        <v>0</v>
      </c>
      <c r="J15" s="20">
        <v>0</v>
      </c>
      <c r="K15" s="20">
        <v>0</v>
      </c>
      <c r="L15" s="20">
        <v>362687.52583519864</v>
      </c>
      <c r="M15" s="20">
        <v>107336.13480557896</v>
      </c>
      <c r="N15" s="20">
        <v>104772.49336200001</v>
      </c>
      <c r="O15" s="10">
        <f t="shared" si="0"/>
        <v>764027.15400277753</v>
      </c>
    </row>
    <row r="16" spans="2:15" x14ac:dyDescent="0.25">
      <c r="C16" s="5" t="s">
        <v>14</v>
      </c>
      <c r="E16" s="20">
        <v>13507</v>
      </c>
      <c r="F16" s="20">
        <v>46800</v>
      </c>
      <c r="G16" s="20">
        <v>20471</v>
      </c>
      <c r="H16" s="20">
        <v>35586</v>
      </c>
      <c r="I16" s="20">
        <v>71691</v>
      </c>
      <c r="J16" s="20">
        <v>104939</v>
      </c>
      <c r="K16" s="20">
        <v>44307</v>
      </c>
      <c r="L16" s="20">
        <v>60090.462138999937</v>
      </c>
      <c r="M16" s="20">
        <v>55751.273752000001</v>
      </c>
      <c r="N16" s="20">
        <v>2983.0148099999997</v>
      </c>
      <c r="O16" s="10">
        <f t="shared" si="0"/>
        <v>456125.75070099998</v>
      </c>
    </row>
    <row r="17" spans="3:15" x14ac:dyDescent="0.25">
      <c r="C17" s="5" t="s">
        <v>33</v>
      </c>
      <c r="E17" s="20">
        <v>22006</v>
      </c>
      <c r="F17" s="20">
        <v>23850</v>
      </c>
      <c r="G17" s="20">
        <v>19959</v>
      </c>
      <c r="H17" s="20">
        <v>0</v>
      </c>
      <c r="I17" s="20">
        <v>0</v>
      </c>
      <c r="J17" s="20">
        <v>0</v>
      </c>
      <c r="K17" s="20"/>
      <c r="L17" s="20">
        <v>0</v>
      </c>
      <c r="M17" s="20">
        <v>0</v>
      </c>
      <c r="N17" s="20">
        <v>0</v>
      </c>
      <c r="O17" s="10">
        <f t="shared" si="0"/>
        <v>65815</v>
      </c>
    </row>
    <row r="18" spans="3:15" x14ac:dyDescent="0.25">
      <c r="C18" s="5" t="s">
        <v>34</v>
      </c>
      <c r="E18" s="20"/>
      <c r="F18" s="20">
        <v>291641</v>
      </c>
      <c r="G18" s="20">
        <v>114924</v>
      </c>
      <c r="H18" s="20">
        <v>136152</v>
      </c>
      <c r="I18" s="20">
        <v>101565</v>
      </c>
      <c r="J18" s="20">
        <v>102663</v>
      </c>
      <c r="K18" s="20"/>
      <c r="L18" s="20">
        <v>0</v>
      </c>
      <c r="M18" s="20">
        <v>0</v>
      </c>
      <c r="N18" s="20">
        <v>0</v>
      </c>
      <c r="O18" s="10">
        <f t="shared" si="0"/>
        <v>746945</v>
      </c>
    </row>
    <row r="19" spans="3:15" x14ac:dyDescent="0.25">
      <c r="C19" s="5" t="s">
        <v>35</v>
      </c>
      <c r="E19" s="20"/>
      <c r="F19" s="20"/>
      <c r="G19" s="20">
        <v>0</v>
      </c>
      <c r="H19" s="20">
        <v>1740</v>
      </c>
      <c r="I19" s="20">
        <v>1523</v>
      </c>
      <c r="J19" s="20">
        <v>870</v>
      </c>
      <c r="K19" s="20"/>
      <c r="L19" s="20">
        <v>0</v>
      </c>
      <c r="M19" s="20">
        <v>0</v>
      </c>
      <c r="N19" s="20">
        <v>0</v>
      </c>
      <c r="O19" s="10">
        <f t="shared" si="0"/>
        <v>4133</v>
      </c>
    </row>
    <row r="20" spans="3:15" x14ac:dyDescent="0.25">
      <c r="C20" s="13" t="s">
        <v>15</v>
      </c>
      <c r="E20" s="23">
        <f>SUM(E5:E17)</f>
        <v>920087</v>
      </c>
      <c r="F20" s="23">
        <f>SUM(F6:F18)</f>
        <v>1868513</v>
      </c>
      <c r="G20" s="23">
        <f t="shared" ref="G20" si="1">SUM(G7:G19)</f>
        <v>1811229</v>
      </c>
      <c r="H20" s="23">
        <f t="shared" ref="H20" si="2">SUM(H7:H19)</f>
        <v>1174665</v>
      </c>
      <c r="I20" s="23">
        <f t="shared" ref="I20:J20" si="3">SUM(I7:I19)</f>
        <v>1310454</v>
      </c>
      <c r="J20" s="23">
        <f t="shared" si="3"/>
        <v>1210064</v>
      </c>
      <c r="K20" s="23">
        <f t="shared" ref="K20" si="4">SUM(K7:K19)</f>
        <v>844847</v>
      </c>
      <c r="L20" s="23">
        <v>1161077.3588826654</v>
      </c>
      <c r="M20" s="23">
        <v>825686.1057802873</v>
      </c>
      <c r="N20" s="23">
        <v>762858.13875237631</v>
      </c>
      <c r="O20" s="42">
        <f t="shared" si="0"/>
        <v>11889480.603415329</v>
      </c>
    </row>
    <row r="21" spans="3:15" x14ac:dyDescent="0.25">
      <c r="C21" s="13"/>
      <c r="E21" s="25"/>
      <c r="F21" s="25"/>
      <c r="G21" s="25"/>
      <c r="H21" s="25"/>
      <c r="I21" s="25"/>
      <c r="J21" s="25"/>
      <c r="K21" s="25"/>
      <c r="L21" s="25"/>
      <c r="M21" s="20"/>
      <c r="N21" s="20"/>
    </row>
    <row r="22" spans="3:15" x14ac:dyDescent="0.25">
      <c r="C22" s="13" t="s">
        <v>16</v>
      </c>
      <c r="E22" s="20"/>
      <c r="F22" s="20"/>
      <c r="G22" s="20"/>
      <c r="H22" s="20"/>
      <c r="I22" s="20"/>
      <c r="J22" s="20"/>
      <c r="K22" s="20"/>
      <c r="L22" s="20">
        <v>0</v>
      </c>
      <c r="M22" s="20">
        <v>0</v>
      </c>
      <c r="N22" s="20">
        <v>0</v>
      </c>
    </row>
    <row r="23" spans="3:15" x14ac:dyDescent="0.25">
      <c r="C23" s="5" t="s">
        <v>12</v>
      </c>
      <c r="E23" s="20">
        <v>19371</v>
      </c>
      <c r="F23" s="20">
        <v>63022</v>
      </c>
      <c r="G23" s="20">
        <v>8576</v>
      </c>
      <c r="H23" s="20">
        <v>28257</v>
      </c>
      <c r="I23" s="20">
        <v>8978</v>
      </c>
      <c r="J23" s="20">
        <v>6546</v>
      </c>
      <c r="K23" s="20">
        <v>5716</v>
      </c>
      <c r="L23" s="20">
        <v>38141</v>
      </c>
      <c r="M23" s="20">
        <v>1335.1499999999996</v>
      </c>
      <c r="N23" s="20">
        <v>15928</v>
      </c>
      <c r="O23" s="10">
        <f t="shared" ref="O23:O42" si="5">SUM(E23:N23)</f>
        <v>195870.15</v>
      </c>
    </row>
    <row r="24" spans="3:15" x14ac:dyDescent="0.25">
      <c r="C24" s="5" t="s">
        <v>9</v>
      </c>
      <c r="E24" s="20">
        <v>0</v>
      </c>
      <c r="F24" s="20">
        <v>780</v>
      </c>
      <c r="G24" s="20">
        <v>63570</v>
      </c>
      <c r="H24" s="20">
        <v>16380</v>
      </c>
      <c r="I24" s="20">
        <v>1950</v>
      </c>
      <c r="J24" s="20">
        <v>2540</v>
      </c>
      <c r="K24" s="20">
        <v>1560</v>
      </c>
      <c r="L24" s="20">
        <v>37440</v>
      </c>
      <c r="M24" s="20">
        <v>390</v>
      </c>
      <c r="N24" s="20">
        <v>0</v>
      </c>
      <c r="O24" s="10">
        <f t="shared" si="5"/>
        <v>124610</v>
      </c>
    </row>
    <row r="25" spans="3:15" x14ac:dyDescent="0.25">
      <c r="C25" s="5" t="s">
        <v>11</v>
      </c>
      <c r="E25" s="20">
        <v>542</v>
      </c>
      <c r="F25" s="20">
        <v>847</v>
      </c>
      <c r="G25" s="20">
        <v>14961</v>
      </c>
      <c r="H25" s="20">
        <v>6995</v>
      </c>
      <c r="I25" s="20">
        <v>1444</v>
      </c>
      <c r="J25" s="20">
        <v>7402</v>
      </c>
      <c r="K25" s="20">
        <v>4985</v>
      </c>
      <c r="L25" s="20">
        <v>326.38083100410023</v>
      </c>
      <c r="M25" s="20">
        <v>420.37851033328116</v>
      </c>
      <c r="N25" s="20">
        <v>2006.5893490132084</v>
      </c>
      <c r="O25" s="10">
        <f t="shared" si="5"/>
        <v>39929.348690350591</v>
      </c>
    </row>
    <row r="26" spans="3:15" x14ac:dyDescent="0.25">
      <c r="C26" s="5" t="s">
        <v>10</v>
      </c>
      <c r="E26" s="20">
        <v>3582</v>
      </c>
      <c r="F26" s="20">
        <v>2930</v>
      </c>
      <c r="G26" s="21">
        <v>7032</v>
      </c>
      <c r="H26" s="21">
        <v>11102</v>
      </c>
      <c r="I26" s="21">
        <v>15000</v>
      </c>
      <c r="J26" s="21">
        <v>13557</v>
      </c>
      <c r="K26" s="21">
        <v>29667</v>
      </c>
      <c r="L26" s="20">
        <v>16321.244750999998</v>
      </c>
      <c r="M26" s="20">
        <v>5966.1998279999989</v>
      </c>
      <c r="N26" s="20">
        <v>620.93133599999987</v>
      </c>
      <c r="O26" s="10">
        <f t="shared" si="5"/>
        <v>105778.37591499998</v>
      </c>
    </row>
    <row r="27" spans="3:15" x14ac:dyDescent="0.25">
      <c r="C27" s="5" t="s">
        <v>17</v>
      </c>
      <c r="E27" s="20">
        <v>946257</v>
      </c>
      <c r="F27" s="20">
        <v>1690881</v>
      </c>
      <c r="G27" s="40">
        <v>120048</v>
      </c>
      <c r="H27" s="21">
        <v>427371</v>
      </c>
      <c r="I27" s="21">
        <v>3176417</v>
      </c>
      <c r="J27" s="21">
        <v>920096</v>
      </c>
      <c r="K27" s="21">
        <v>2525286</v>
      </c>
      <c r="L27" s="20">
        <v>1439897.4128265979</v>
      </c>
      <c r="M27" s="20">
        <v>660120.33555653691</v>
      </c>
      <c r="N27" s="20">
        <v>129235.49402451227</v>
      </c>
      <c r="O27" s="10">
        <f t="shared" si="5"/>
        <v>12035609.242407646</v>
      </c>
    </row>
    <row r="28" spans="3:15" x14ac:dyDescent="0.25">
      <c r="C28" s="5" t="s">
        <v>18</v>
      </c>
      <c r="E28" s="20"/>
      <c r="F28" s="20"/>
      <c r="G28" s="20"/>
      <c r="H28" s="20"/>
      <c r="I28" s="20"/>
      <c r="J28" s="20"/>
      <c r="K28" s="20">
        <v>1494108</v>
      </c>
      <c r="L28" s="20">
        <v>739200</v>
      </c>
      <c r="M28" s="20">
        <v>950844</v>
      </c>
      <c r="N28" s="20">
        <v>4299504</v>
      </c>
      <c r="O28" s="10">
        <f t="shared" si="5"/>
        <v>7483656</v>
      </c>
    </row>
    <row r="29" spans="3:15" x14ac:dyDescent="0.25">
      <c r="C29" s="5" t="s">
        <v>19</v>
      </c>
      <c r="E29" s="20">
        <v>2646377</v>
      </c>
      <c r="F29" s="20">
        <v>3823513</v>
      </c>
      <c r="G29" s="20">
        <v>1639252</v>
      </c>
      <c r="H29" s="20">
        <v>5193472</v>
      </c>
      <c r="I29" s="20">
        <v>2025864</v>
      </c>
      <c r="J29" s="20">
        <v>337566</v>
      </c>
      <c r="K29" s="20">
        <v>55817</v>
      </c>
      <c r="L29" s="20">
        <v>298626</v>
      </c>
      <c r="M29" s="20">
        <v>5890385</v>
      </c>
      <c r="N29" s="20">
        <v>6452222</v>
      </c>
      <c r="O29" s="10">
        <f t="shared" si="5"/>
        <v>28363094</v>
      </c>
    </row>
    <row r="30" spans="3:15" x14ac:dyDescent="0.25">
      <c r="C30" s="5" t="s">
        <v>20</v>
      </c>
      <c r="E30" s="20"/>
      <c r="F30" s="21"/>
      <c r="G30" s="20">
        <v>1148644</v>
      </c>
      <c r="H30" s="20">
        <v>1893507</v>
      </c>
      <c r="I30" s="20">
        <v>2361171</v>
      </c>
      <c r="J30" s="20">
        <v>639889</v>
      </c>
      <c r="K30" s="20">
        <v>331410</v>
      </c>
      <c r="L30" s="20">
        <v>5909153.9000000004</v>
      </c>
      <c r="M30" s="20">
        <v>19706937</v>
      </c>
      <c r="N30" s="20">
        <v>16802499</v>
      </c>
      <c r="O30" s="10">
        <f t="shared" si="5"/>
        <v>48793210.899999999</v>
      </c>
    </row>
    <row r="31" spans="3:15" x14ac:dyDescent="0.25">
      <c r="C31" s="5" t="s">
        <v>21</v>
      </c>
      <c r="E31" s="21"/>
      <c r="F31" s="21"/>
      <c r="G31" s="20"/>
      <c r="H31" s="20"/>
      <c r="I31" s="20"/>
      <c r="J31" s="20"/>
      <c r="K31" s="20">
        <v>8918479</v>
      </c>
      <c r="L31" s="38">
        <v>3780040.5</v>
      </c>
      <c r="M31" s="38">
        <v>3791395.63</v>
      </c>
      <c r="N31" s="20">
        <v>6982104.6500000004</v>
      </c>
      <c r="O31" s="10">
        <f t="shared" si="5"/>
        <v>23472019.780000001</v>
      </c>
    </row>
    <row r="32" spans="3:15" x14ac:dyDescent="0.25">
      <c r="C32" s="13" t="s">
        <v>22</v>
      </c>
      <c r="E32" s="23">
        <f t="shared" ref="E32" si="6">SUM(E23:E31)</f>
        <v>3616129</v>
      </c>
      <c r="F32" s="23">
        <f t="shared" ref="F32:K32" si="7">SUM(F23:F31)</f>
        <v>5581973</v>
      </c>
      <c r="G32" s="23">
        <f t="shared" si="7"/>
        <v>3002083</v>
      </c>
      <c r="H32" s="23">
        <f t="shared" si="7"/>
        <v>7577084</v>
      </c>
      <c r="I32" s="23">
        <f t="shared" si="7"/>
        <v>7590824</v>
      </c>
      <c r="J32" s="23">
        <f t="shared" si="7"/>
        <v>1927596</v>
      </c>
      <c r="K32" s="23">
        <f t="shared" si="7"/>
        <v>13367028</v>
      </c>
      <c r="L32" s="23">
        <v>12259146.438408604</v>
      </c>
      <c r="M32" s="23">
        <v>31007793.693894871</v>
      </c>
      <c r="N32" s="23">
        <v>34684120.664709523</v>
      </c>
      <c r="O32" s="42">
        <f t="shared" si="5"/>
        <v>120613777.797013</v>
      </c>
    </row>
    <row r="33" spans="3:15" x14ac:dyDescent="0.25">
      <c r="C33" s="13"/>
      <c r="E33" s="21"/>
      <c r="F33" s="21"/>
      <c r="G33" s="21"/>
      <c r="H33" s="21"/>
      <c r="I33" s="21"/>
      <c r="J33" s="21"/>
      <c r="K33" s="21"/>
      <c r="L33" s="21"/>
      <c r="M33" s="21"/>
      <c r="N33" s="21"/>
      <c r="O33" s="10">
        <f t="shared" si="5"/>
        <v>0</v>
      </c>
    </row>
    <row r="34" spans="3:15" x14ac:dyDescent="0.25">
      <c r="C34" s="13" t="s">
        <v>23</v>
      </c>
      <c r="E34" s="20">
        <f t="shared" ref="E34:K34" si="8">E32+E20</f>
        <v>4536216</v>
      </c>
      <c r="F34" s="20">
        <f t="shared" si="8"/>
        <v>7450486</v>
      </c>
      <c r="G34" s="20">
        <f t="shared" si="8"/>
        <v>4813312</v>
      </c>
      <c r="H34" s="20">
        <f t="shared" si="8"/>
        <v>8751749</v>
      </c>
      <c r="I34" s="20">
        <f t="shared" si="8"/>
        <v>8901278</v>
      </c>
      <c r="J34" s="20">
        <f t="shared" si="8"/>
        <v>3137660</v>
      </c>
      <c r="K34" s="20">
        <f t="shared" si="8"/>
        <v>14211875</v>
      </c>
      <c r="L34" s="20">
        <v>13420223.797291268</v>
      </c>
      <c r="M34" s="20">
        <v>31833479.799675159</v>
      </c>
      <c r="N34" s="20">
        <v>35446978.803461894</v>
      </c>
      <c r="O34" s="10">
        <f t="shared" si="5"/>
        <v>132503258.40042831</v>
      </c>
    </row>
    <row r="35" spans="3:15" x14ac:dyDescent="0.25">
      <c r="C35" s="13" t="s">
        <v>36</v>
      </c>
      <c r="E35" s="25"/>
      <c r="F35" s="25"/>
      <c r="G35" s="25"/>
      <c r="H35" s="25"/>
      <c r="I35" s="25"/>
      <c r="J35" s="25"/>
      <c r="K35" s="25"/>
      <c r="L35" s="39"/>
      <c r="M35" s="20"/>
      <c r="N35" s="20"/>
    </row>
    <row r="36" spans="3:15" x14ac:dyDescent="0.25">
      <c r="C36" t="s">
        <v>25</v>
      </c>
      <c r="E36" s="20">
        <v>550121</v>
      </c>
      <c r="F36" s="20">
        <v>560496</v>
      </c>
      <c r="G36" s="20">
        <v>457350</v>
      </c>
      <c r="H36" s="20">
        <v>349660</v>
      </c>
      <c r="I36" s="20">
        <v>319437</v>
      </c>
      <c r="J36" s="20">
        <v>343750</v>
      </c>
      <c r="K36" s="20">
        <v>219589</v>
      </c>
      <c r="L36" s="7">
        <v>321321</v>
      </c>
      <c r="M36" s="20">
        <v>0</v>
      </c>
      <c r="N36" s="20">
        <v>0</v>
      </c>
      <c r="O36" s="10">
        <f t="shared" si="5"/>
        <v>3121724</v>
      </c>
    </row>
    <row r="37" spans="3:15" x14ac:dyDescent="0.25">
      <c r="C37" t="s">
        <v>47</v>
      </c>
      <c r="E37" s="20">
        <v>179290</v>
      </c>
      <c r="F37" s="20">
        <v>183019</v>
      </c>
      <c r="G37" s="20">
        <v>149055</v>
      </c>
      <c r="H37" s="20">
        <v>113958</v>
      </c>
      <c r="I37" s="20">
        <v>72522</v>
      </c>
      <c r="J37" s="20">
        <v>112025</v>
      </c>
      <c r="K37" s="20">
        <v>71566</v>
      </c>
      <c r="L37" s="7">
        <v>75296</v>
      </c>
      <c r="M37" s="20">
        <v>0</v>
      </c>
      <c r="N37" s="20">
        <v>0</v>
      </c>
      <c r="O37" s="10">
        <f t="shared" si="5"/>
        <v>956731</v>
      </c>
    </row>
    <row r="38" spans="3:15" x14ac:dyDescent="0.25">
      <c r="C38" t="s">
        <v>26</v>
      </c>
      <c r="E38" s="20">
        <v>80855</v>
      </c>
      <c r="F38" s="20">
        <v>37939</v>
      </c>
      <c r="G38" s="20">
        <v>40957</v>
      </c>
      <c r="H38" s="20">
        <v>101946</v>
      </c>
      <c r="I38" s="20">
        <v>32417</v>
      </c>
      <c r="J38" s="20">
        <v>11346</v>
      </c>
      <c r="K38" s="20">
        <v>1060</v>
      </c>
      <c r="L38" s="7">
        <v>520</v>
      </c>
      <c r="M38" s="20">
        <v>0</v>
      </c>
      <c r="N38" s="20">
        <v>0</v>
      </c>
      <c r="O38" s="10">
        <f t="shared" si="5"/>
        <v>307040</v>
      </c>
    </row>
    <row r="39" spans="3:15" x14ac:dyDescent="0.25">
      <c r="C39" t="s">
        <v>27</v>
      </c>
      <c r="E39" s="20">
        <v>247147</v>
      </c>
      <c r="F39" s="20">
        <v>115763</v>
      </c>
      <c r="G39" s="20">
        <v>125193</v>
      </c>
      <c r="H39" s="20">
        <v>33352</v>
      </c>
      <c r="I39" s="20">
        <v>34299</v>
      </c>
      <c r="J39" s="20">
        <v>34681</v>
      </c>
      <c r="K39" s="20">
        <v>3239</v>
      </c>
      <c r="L39">
        <v>3128</v>
      </c>
      <c r="M39" s="20">
        <v>0</v>
      </c>
      <c r="N39" s="20">
        <v>0</v>
      </c>
      <c r="O39" s="10">
        <f t="shared" si="5"/>
        <v>596802</v>
      </c>
    </row>
    <row r="40" spans="3:15" x14ac:dyDescent="0.25">
      <c r="C40" t="s">
        <v>48</v>
      </c>
      <c r="E40" s="20">
        <v>179691</v>
      </c>
      <c r="F40" s="20">
        <v>184688</v>
      </c>
      <c r="G40" s="20">
        <v>81366</v>
      </c>
      <c r="H40" s="20">
        <v>111378</v>
      </c>
      <c r="I40" s="20">
        <v>81747</v>
      </c>
      <c r="J40" s="20">
        <v>89274</v>
      </c>
      <c r="K40" s="20">
        <v>125384</v>
      </c>
      <c r="L40" s="7">
        <v>352378</v>
      </c>
      <c r="M40" s="20">
        <v>0</v>
      </c>
      <c r="N40" s="20">
        <v>0</v>
      </c>
      <c r="O40" s="10">
        <f t="shared" si="5"/>
        <v>1205906</v>
      </c>
    </row>
    <row r="41" spans="3:15" x14ac:dyDescent="0.25">
      <c r="C41" t="s">
        <v>49</v>
      </c>
      <c r="E41" s="20">
        <v>58787</v>
      </c>
      <c r="F41" s="20">
        <v>60528</v>
      </c>
      <c r="G41" s="20">
        <v>26619</v>
      </c>
      <c r="H41" s="20">
        <v>36438</v>
      </c>
      <c r="I41" s="20">
        <v>26744</v>
      </c>
      <c r="J41" s="20">
        <v>29206</v>
      </c>
      <c r="K41" s="20">
        <v>41020</v>
      </c>
      <c r="L41" s="7">
        <v>100018</v>
      </c>
      <c r="M41" s="20">
        <v>0</v>
      </c>
      <c r="N41" s="20">
        <v>0</v>
      </c>
      <c r="O41" s="10">
        <f t="shared" si="5"/>
        <v>379360</v>
      </c>
    </row>
    <row r="42" spans="3:15" x14ac:dyDescent="0.25">
      <c r="C42" t="s">
        <v>28</v>
      </c>
      <c r="E42" s="20">
        <v>218660</v>
      </c>
      <c r="F42" s="20">
        <v>217854</v>
      </c>
      <c r="G42" s="20">
        <v>120792</v>
      </c>
      <c r="H42" s="20">
        <v>105803</v>
      </c>
      <c r="I42" s="20">
        <v>102277</v>
      </c>
      <c r="J42" s="20">
        <v>28214</v>
      </c>
      <c r="K42" s="20">
        <v>39676</v>
      </c>
      <c r="L42" s="7">
        <v>35298</v>
      </c>
      <c r="M42" s="20">
        <v>0</v>
      </c>
      <c r="N42" s="20">
        <v>0</v>
      </c>
      <c r="O42" s="10">
        <f t="shared" si="5"/>
        <v>868574</v>
      </c>
    </row>
  </sheetData>
  <mergeCells count="1">
    <mergeCell ref="C2:O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O44"/>
  <sheetViews>
    <sheetView topLeftCell="A23" workbookViewId="0">
      <selection activeCell="C41" sqref="C41"/>
    </sheetView>
  </sheetViews>
  <sheetFormatPr defaultRowHeight="15" x14ac:dyDescent="0.25"/>
  <cols>
    <col min="1" max="1" width="4.7109375" customWidth="1"/>
    <col min="2" max="2" width="5.5703125" customWidth="1"/>
    <col min="3" max="3" width="38.140625" customWidth="1"/>
    <col min="4" max="4" width="7.28515625" customWidth="1"/>
    <col min="5" max="5" width="7" customWidth="1"/>
    <col min="6" max="6" width="5.5703125" customWidth="1"/>
    <col min="7" max="10" width="7" customWidth="1"/>
    <col min="11" max="14" width="5.5703125" customWidth="1"/>
    <col min="15" max="15" width="9.5703125" bestFit="1" customWidth="1"/>
  </cols>
  <sheetData>
    <row r="1" spans="2:15" ht="15.75" thickBot="1" x14ac:dyDescent="0.3"/>
    <row r="2" spans="2:15" ht="16.5" customHeight="1" thickBot="1" x14ac:dyDescent="0.3">
      <c r="B2" s="5"/>
      <c r="C2" s="46" t="s">
        <v>38</v>
      </c>
      <c r="D2" s="47"/>
      <c r="E2" s="47"/>
      <c r="F2" s="47"/>
      <c r="G2" s="47"/>
      <c r="H2" s="47"/>
      <c r="I2" s="47"/>
      <c r="J2" s="47"/>
      <c r="K2" s="47"/>
      <c r="L2" s="47"/>
      <c r="M2" s="47"/>
      <c r="N2" s="47"/>
      <c r="O2" s="48"/>
    </row>
    <row r="3" spans="2:15" ht="32.25" thickBot="1" x14ac:dyDescent="0.3">
      <c r="B3" s="5"/>
      <c r="C3" s="1" t="s">
        <v>1</v>
      </c>
      <c r="D3" s="2" t="s">
        <v>2</v>
      </c>
      <c r="E3" s="2">
        <v>2009</v>
      </c>
      <c r="F3" s="2">
        <v>2010</v>
      </c>
      <c r="G3" s="2">
        <v>2011</v>
      </c>
      <c r="H3" s="2">
        <v>2012</v>
      </c>
      <c r="I3" s="2">
        <v>2013</v>
      </c>
      <c r="J3" s="2">
        <v>2014</v>
      </c>
      <c r="K3" s="2">
        <v>2015</v>
      </c>
      <c r="L3" s="2">
        <v>2016</v>
      </c>
      <c r="M3" s="2">
        <v>2017</v>
      </c>
      <c r="N3" s="2">
        <v>2018</v>
      </c>
      <c r="O3" s="2" t="s">
        <v>3</v>
      </c>
    </row>
    <row r="4" spans="2:15" ht="16.5" thickBot="1" x14ac:dyDescent="0.3">
      <c r="C4" s="2" t="s">
        <v>7</v>
      </c>
      <c r="D4" s="2"/>
      <c r="E4" s="2"/>
      <c r="F4" s="2"/>
      <c r="G4" s="2"/>
      <c r="H4" s="2"/>
      <c r="I4" s="2"/>
      <c r="J4" s="2"/>
      <c r="K4" s="2"/>
      <c r="L4" s="2"/>
      <c r="M4" s="2"/>
      <c r="N4" s="2"/>
      <c r="O4" s="2"/>
    </row>
    <row r="5" spans="2:15" x14ac:dyDescent="0.25">
      <c r="B5" s="5"/>
    </row>
    <row r="6" spans="2:15" x14ac:dyDescent="0.25">
      <c r="C6" s="13" t="s">
        <v>8</v>
      </c>
    </row>
    <row r="7" spans="2:15" x14ac:dyDescent="0.25">
      <c r="C7" s="5" t="s">
        <v>9</v>
      </c>
      <c r="E7" s="5">
        <v>135</v>
      </c>
      <c r="F7" s="5">
        <v>206</v>
      </c>
      <c r="G7" s="5">
        <v>584</v>
      </c>
      <c r="H7" s="5">
        <v>213</v>
      </c>
      <c r="I7" s="5">
        <v>180</v>
      </c>
      <c r="J7" s="5">
        <v>160</v>
      </c>
      <c r="K7" s="5">
        <v>367</v>
      </c>
      <c r="L7" s="5">
        <v>140</v>
      </c>
      <c r="M7">
        <v>91</v>
      </c>
      <c r="N7">
        <v>53</v>
      </c>
      <c r="O7" s="20">
        <f>SUM(E7:N7)</f>
        <v>2129</v>
      </c>
    </row>
    <row r="8" spans="2:15" x14ac:dyDescent="0.25">
      <c r="C8" s="5" t="s">
        <v>10</v>
      </c>
      <c r="E8" s="5">
        <v>225</v>
      </c>
      <c r="F8" s="5">
        <v>312</v>
      </c>
      <c r="G8" s="5">
        <v>383</v>
      </c>
      <c r="H8" s="5">
        <v>254</v>
      </c>
      <c r="I8" s="5">
        <v>216</v>
      </c>
      <c r="J8" s="5">
        <v>99</v>
      </c>
      <c r="K8" s="5">
        <v>125</v>
      </c>
      <c r="L8" s="5">
        <v>90</v>
      </c>
      <c r="M8">
        <v>97</v>
      </c>
      <c r="N8">
        <v>76</v>
      </c>
      <c r="O8" s="20">
        <f t="shared" ref="O8:O19" si="0">SUM(E8:N8)</f>
        <v>1877</v>
      </c>
    </row>
    <row r="9" spans="2:15" x14ac:dyDescent="0.25">
      <c r="C9" s="5" t="s">
        <v>11</v>
      </c>
      <c r="E9" s="5">
        <v>90</v>
      </c>
      <c r="F9" s="5">
        <v>92</v>
      </c>
      <c r="G9" s="5">
        <v>179</v>
      </c>
      <c r="H9" s="5">
        <v>97</v>
      </c>
      <c r="I9" s="5">
        <v>41</v>
      </c>
      <c r="J9" s="5">
        <v>39</v>
      </c>
      <c r="K9" s="5">
        <v>36</v>
      </c>
      <c r="L9" s="5">
        <v>33</v>
      </c>
      <c r="M9">
        <v>18</v>
      </c>
      <c r="N9">
        <v>17</v>
      </c>
      <c r="O9" s="20">
        <f t="shared" si="0"/>
        <v>642</v>
      </c>
    </row>
    <row r="10" spans="2:15" x14ac:dyDescent="0.25">
      <c r="C10" s="5" t="s">
        <v>24</v>
      </c>
      <c r="E10" s="5">
        <v>105</v>
      </c>
      <c r="F10" s="5">
        <v>204</v>
      </c>
      <c r="G10" s="5">
        <v>226</v>
      </c>
      <c r="H10" s="5">
        <v>178</v>
      </c>
      <c r="I10" s="5">
        <v>218</v>
      </c>
      <c r="J10" s="5">
        <v>157</v>
      </c>
      <c r="K10" s="5">
        <v>188</v>
      </c>
      <c r="L10" s="5">
        <v>203</v>
      </c>
      <c r="M10">
        <v>179</v>
      </c>
      <c r="N10">
        <v>157</v>
      </c>
      <c r="O10" s="20">
        <f t="shared" si="0"/>
        <v>1815</v>
      </c>
    </row>
    <row r="11" spans="2:15" x14ac:dyDescent="0.25">
      <c r="C11" s="5" t="s">
        <v>30</v>
      </c>
      <c r="E11" s="5">
        <v>34</v>
      </c>
      <c r="F11" s="5">
        <v>19</v>
      </c>
      <c r="G11" s="5">
        <v>73</v>
      </c>
      <c r="H11" s="5">
        <v>10</v>
      </c>
      <c r="I11" s="5">
        <v>0</v>
      </c>
      <c r="J11" s="5">
        <v>0</v>
      </c>
      <c r="K11" s="5"/>
      <c r="O11" s="20">
        <f t="shared" si="0"/>
        <v>136</v>
      </c>
    </row>
    <row r="12" spans="2:15" x14ac:dyDescent="0.25">
      <c r="C12" s="5" t="s">
        <v>31</v>
      </c>
      <c r="E12" s="5">
        <v>7</v>
      </c>
      <c r="F12" s="5">
        <v>19</v>
      </c>
      <c r="G12" s="5">
        <v>46</v>
      </c>
      <c r="H12" s="5">
        <v>39</v>
      </c>
      <c r="I12" s="5">
        <v>64</v>
      </c>
      <c r="J12" s="5">
        <v>37</v>
      </c>
      <c r="K12" s="5"/>
      <c r="O12" s="20">
        <f t="shared" si="0"/>
        <v>212</v>
      </c>
    </row>
    <row r="13" spans="2:15" x14ac:dyDescent="0.25">
      <c r="C13" s="5" t="s">
        <v>32</v>
      </c>
      <c r="E13" s="5">
        <v>13</v>
      </c>
      <c r="F13" s="5">
        <v>19</v>
      </c>
      <c r="G13" s="5">
        <v>22</v>
      </c>
      <c r="H13" s="5">
        <v>8</v>
      </c>
      <c r="I13" s="5">
        <v>7</v>
      </c>
      <c r="J13" s="5">
        <v>7</v>
      </c>
      <c r="K13" s="5"/>
      <c r="O13" s="20">
        <f t="shared" si="0"/>
        <v>76</v>
      </c>
    </row>
    <row r="14" spans="2:15" x14ac:dyDescent="0.25">
      <c r="C14" s="5" t="s">
        <v>12</v>
      </c>
      <c r="E14" s="5">
        <v>685</v>
      </c>
      <c r="F14" s="5">
        <v>1202</v>
      </c>
      <c r="G14" s="5">
        <v>1245</v>
      </c>
      <c r="H14" s="5">
        <v>767</v>
      </c>
      <c r="I14" s="5">
        <v>940</v>
      </c>
      <c r="J14" s="5">
        <v>909</v>
      </c>
      <c r="K14" s="5">
        <v>1057</v>
      </c>
      <c r="L14" s="5">
        <v>1126</v>
      </c>
      <c r="M14">
        <v>903</v>
      </c>
      <c r="N14">
        <v>957</v>
      </c>
      <c r="O14" s="20">
        <f t="shared" si="0"/>
        <v>9791</v>
      </c>
    </row>
    <row r="15" spans="2:15" x14ac:dyDescent="0.25">
      <c r="C15" s="5" t="s">
        <v>13</v>
      </c>
      <c r="E15" s="5">
        <v>6</v>
      </c>
      <c r="F15" s="5">
        <v>91</v>
      </c>
      <c r="G15" s="5">
        <v>182</v>
      </c>
      <c r="H15" s="5">
        <v>7</v>
      </c>
      <c r="I15" s="5">
        <v>0</v>
      </c>
      <c r="J15" s="5">
        <v>0</v>
      </c>
      <c r="K15" s="5">
        <v>0</v>
      </c>
      <c r="L15" s="5">
        <v>99</v>
      </c>
      <c r="M15">
        <v>177</v>
      </c>
      <c r="N15">
        <v>274</v>
      </c>
      <c r="O15" s="20">
        <f t="shared" si="0"/>
        <v>836</v>
      </c>
    </row>
    <row r="16" spans="2:15" x14ac:dyDescent="0.25">
      <c r="C16" s="5" t="s">
        <v>14</v>
      </c>
      <c r="E16" s="5">
        <v>52</v>
      </c>
      <c r="F16" s="5">
        <v>180</v>
      </c>
      <c r="G16" s="5">
        <v>15</v>
      </c>
      <c r="H16" s="5">
        <v>137</v>
      </c>
      <c r="I16" s="5">
        <v>276</v>
      </c>
      <c r="J16" s="5">
        <v>209</v>
      </c>
      <c r="K16" s="5">
        <v>181</v>
      </c>
      <c r="L16" s="5">
        <v>82</v>
      </c>
      <c r="M16">
        <v>95</v>
      </c>
      <c r="N16">
        <v>6</v>
      </c>
      <c r="O16" s="20">
        <f t="shared" si="0"/>
        <v>1233</v>
      </c>
    </row>
    <row r="17" spans="3:15" x14ac:dyDescent="0.25">
      <c r="C17" s="5" t="s">
        <v>33</v>
      </c>
      <c r="E17" s="5">
        <v>43</v>
      </c>
      <c r="F17" s="5">
        <v>50</v>
      </c>
      <c r="G17" s="5">
        <v>39</v>
      </c>
      <c r="H17" s="5">
        <v>0</v>
      </c>
      <c r="I17" s="5">
        <v>0</v>
      </c>
      <c r="J17" s="5">
        <v>0</v>
      </c>
      <c r="K17" s="5"/>
      <c r="O17" s="20">
        <f t="shared" si="0"/>
        <v>132</v>
      </c>
    </row>
    <row r="18" spans="3:15" x14ac:dyDescent="0.25">
      <c r="C18" s="5" t="s">
        <v>34</v>
      </c>
      <c r="F18" s="5">
        <v>4781</v>
      </c>
      <c r="G18" s="5">
        <v>1884</v>
      </c>
      <c r="H18" s="5">
        <v>2232</v>
      </c>
      <c r="I18" s="5">
        <v>1665</v>
      </c>
      <c r="J18" s="5">
        <v>1683</v>
      </c>
      <c r="K18" s="5"/>
      <c r="O18" s="20">
        <f t="shared" si="0"/>
        <v>12245</v>
      </c>
    </row>
    <row r="19" spans="3:15" x14ac:dyDescent="0.25">
      <c r="C19" s="5" t="s">
        <v>35</v>
      </c>
      <c r="G19" s="5">
        <v>14</v>
      </c>
      <c r="H19" s="5">
        <v>16</v>
      </c>
      <c r="I19" s="5">
        <v>14</v>
      </c>
      <c r="J19" s="5">
        <v>8</v>
      </c>
      <c r="K19" s="5"/>
      <c r="O19" s="20">
        <f t="shared" si="0"/>
        <v>52</v>
      </c>
    </row>
    <row r="20" spans="3:15" x14ac:dyDescent="0.25">
      <c r="C20" s="13" t="s">
        <v>15</v>
      </c>
      <c r="E20" s="12"/>
      <c r="F20" s="12"/>
      <c r="G20" s="12"/>
      <c r="H20" s="12"/>
      <c r="I20" s="12"/>
      <c r="J20" s="12"/>
      <c r="K20" s="12"/>
      <c r="L20" s="12"/>
      <c r="M20" s="29"/>
      <c r="N20" s="29"/>
      <c r="O20" s="42">
        <f>SUM(O7:O19)</f>
        <v>31176</v>
      </c>
    </row>
    <row r="21" spans="3:15" x14ac:dyDescent="0.25">
      <c r="C21" s="13"/>
      <c r="E21" s="5"/>
      <c r="F21" s="5"/>
      <c r="G21" s="5"/>
      <c r="H21" s="5"/>
      <c r="I21" s="5"/>
      <c r="J21" s="5"/>
      <c r="K21" s="5"/>
      <c r="L21" s="5"/>
    </row>
    <row r="22" spans="3:15" x14ac:dyDescent="0.25">
      <c r="C22" s="13" t="s">
        <v>16</v>
      </c>
      <c r="E22" s="5"/>
      <c r="F22" s="5"/>
      <c r="G22" s="5"/>
      <c r="H22" s="5"/>
      <c r="I22" s="5"/>
      <c r="J22" s="5"/>
      <c r="K22" s="5"/>
      <c r="L22" s="5"/>
    </row>
    <row r="23" spans="3:15" x14ac:dyDescent="0.25">
      <c r="C23" s="5" t="s">
        <v>12</v>
      </c>
      <c r="E23" s="5">
        <v>19</v>
      </c>
      <c r="F23" s="5">
        <v>142</v>
      </c>
      <c r="G23" s="5">
        <v>11</v>
      </c>
      <c r="H23" s="5">
        <v>34</v>
      </c>
      <c r="I23" s="5">
        <v>8</v>
      </c>
      <c r="J23" s="5">
        <v>6</v>
      </c>
      <c r="K23" s="5">
        <v>10</v>
      </c>
      <c r="L23" s="5">
        <v>113</v>
      </c>
      <c r="M23">
        <v>1</v>
      </c>
      <c r="N23">
        <v>21</v>
      </c>
      <c r="O23" s="20">
        <f t="shared" ref="O23:O31" si="1">SUM(E23:N23)</f>
        <v>365</v>
      </c>
    </row>
    <row r="24" spans="3:15" x14ac:dyDescent="0.25">
      <c r="C24" s="5" t="s">
        <v>9</v>
      </c>
      <c r="E24" s="5">
        <v>0</v>
      </c>
      <c r="F24" s="5">
        <v>2</v>
      </c>
      <c r="G24" s="5">
        <v>163</v>
      </c>
      <c r="H24" s="5">
        <v>42</v>
      </c>
      <c r="I24" s="5">
        <v>5</v>
      </c>
      <c r="J24" s="5">
        <v>6</v>
      </c>
      <c r="K24" s="5">
        <v>4</v>
      </c>
      <c r="L24" s="5">
        <v>96</v>
      </c>
      <c r="M24">
        <v>1</v>
      </c>
      <c r="N24">
        <v>0</v>
      </c>
      <c r="O24" s="20">
        <f t="shared" si="1"/>
        <v>319</v>
      </c>
    </row>
    <row r="25" spans="3:15" x14ac:dyDescent="0.25">
      <c r="C25" s="5" t="s">
        <v>11</v>
      </c>
      <c r="E25" s="5">
        <v>7</v>
      </c>
      <c r="F25" s="5">
        <v>11</v>
      </c>
      <c r="G25" s="5">
        <v>11</v>
      </c>
      <c r="H25" s="5">
        <v>7</v>
      </c>
      <c r="I25" s="5">
        <v>6</v>
      </c>
      <c r="J25" s="5">
        <v>8</v>
      </c>
      <c r="K25" s="5">
        <v>6</v>
      </c>
      <c r="L25" s="5">
        <v>1</v>
      </c>
      <c r="M25">
        <v>1</v>
      </c>
      <c r="N25">
        <v>3</v>
      </c>
      <c r="O25" s="20">
        <f t="shared" si="1"/>
        <v>61</v>
      </c>
    </row>
    <row r="26" spans="3:15" x14ac:dyDescent="0.25">
      <c r="C26" s="5" t="s">
        <v>10</v>
      </c>
      <c r="E26" s="5">
        <v>7</v>
      </c>
      <c r="F26" s="5">
        <v>5</v>
      </c>
      <c r="G26" s="14">
        <v>12</v>
      </c>
      <c r="H26" s="14">
        <v>4</v>
      </c>
      <c r="I26" s="14">
        <v>9</v>
      </c>
      <c r="J26" s="14">
        <v>3</v>
      </c>
      <c r="K26" s="14">
        <v>13</v>
      </c>
      <c r="L26" s="5">
        <v>3</v>
      </c>
      <c r="M26">
        <v>1</v>
      </c>
      <c r="N26">
        <v>2</v>
      </c>
      <c r="O26" s="20">
        <f t="shared" si="1"/>
        <v>59</v>
      </c>
    </row>
    <row r="27" spans="3:15" x14ac:dyDescent="0.25">
      <c r="C27" s="5" t="s">
        <v>17</v>
      </c>
      <c r="E27" s="5">
        <v>7</v>
      </c>
      <c r="F27" s="5">
        <v>13</v>
      </c>
      <c r="G27" s="17">
        <v>5</v>
      </c>
      <c r="H27" s="14">
        <v>11</v>
      </c>
      <c r="I27" s="14">
        <v>19</v>
      </c>
      <c r="J27" s="14">
        <v>10</v>
      </c>
      <c r="K27" s="14">
        <v>12</v>
      </c>
      <c r="L27" s="5">
        <v>10</v>
      </c>
      <c r="M27">
        <v>5</v>
      </c>
      <c r="N27">
        <v>5</v>
      </c>
      <c r="O27" s="20">
        <f t="shared" si="1"/>
        <v>97</v>
      </c>
    </row>
    <row r="28" spans="3:15" x14ac:dyDescent="0.25">
      <c r="C28" s="5" t="s">
        <v>45</v>
      </c>
      <c r="E28" s="5"/>
      <c r="F28" s="5"/>
      <c r="G28" s="5"/>
      <c r="H28" s="5"/>
      <c r="I28" s="5"/>
      <c r="J28" s="5"/>
      <c r="K28" s="5"/>
      <c r="L28" s="5"/>
      <c r="O28" s="20">
        <f t="shared" si="1"/>
        <v>0</v>
      </c>
    </row>
    <row r="29" spans="3:15" x14ac:dyDescent="0.25">
      <c r="C29" s="5" t="s">
        <v>19</v>
      </c>
      <c r="E29" s="5">
        <v>7</v>
      </c>
      <c r="F29" s="5">
        <v>11</v>
      </c>
      <c r="G29">
        <v>7</v>
      </c>
      <c r="H29">
        <v>23</v>
      </c>
      <c r="I29">
        <v>11</v>
      </c>
      <c r="J29">
        <v>8</v>
      </c>
      <c r="K29" s="5">
        <v>5</v>
      </c>
      <c r="L29" s="5">
        <v>1</v>
      </c>
      <c r="M29">
        <v>6</v>
      </c>
      <c r="N29">
        <v>8</v>
      </c>
      <c r="O29" s="20">
        <f t="shared" si="1"/>
        <v>87</v>
      </c>
    </row>
    <row r="30" spans="3:15" x14ac:dyDescent="0.25">
      <c r="C30" s="5" t="s">
        <v>20</v>
      </c>
      <c r="E30" s="5"/>
      <c r="F30" s="14"/>
      <c r="G30" s="5">
        <v>21</v>
      </c>
      <c r="H30" s="5">
        <v>21</v>
      </c>
      <c r="I30" s="5">
        <v>21</v>
      </c>
      <c r="J30" s="5">
        <v>10</v>
      </c>
      <c r="K30" s="5">
        <v>10</v>
      </c>
      <c r="L30" s="5">
        <v>39</v>
      </c>
      <c r="M30">
        <v>87</v>
      </c>
      <c r="N30">
        <v>70</v>
      </c>
      <c r="O30" s="20">
        <f t="shared" si="1"/>
        <v>279</v>
      </c>
    </row>
    <row r="31" spans="3:15" x14ac:dyDescent="0.25">
      <c r="C31" s="5" t="s">
        <v>21</v>
      </c>
      <c r="E31" s="14"/>
      <c r="F31" s="14"/>
      <c r="G31" s="5"/>
      <c r="H31" s="5"/>
      <c r="I31" s="5"/>
      <c r="J31" s="5"/>
      <c r="K31" s="5">
        <v>14</v>
      </c>
      <c r="L31" s="11">
        <v>24</v>
      </c>
      <c r="M31">
        <v>30</v>
      </c>
      <c r="N31">
        <v>27</v>
      </c>
      <c r="O31" s="20">
        <f t="shared" si="1"/>
        <v>95</v>
      </c>
    </row>
    <row r="32" spans="3:15" x14ac:dyDescent="0.25">
      <c r="C32" s="13" t="s">
        <v>22</v>
      </c>
      <c r="E32" s="12"/>
      <c r="F32" s="12"/>
      <c r="G32" s="12"/>
      <c r="H32" s="12"/>
      <c r="I32" s="12"/>
      <c r="J32" s="12"/>
      <c r="K32" s="12"/>
      <c r="L32" s="12"/>
      <c r="M32" s="29"/>
      <c r="N32" s="29"/>
      <c r="O32" s="42">
        <f>SUM(O23:O31)</f>
        <v>1362</v>
      </c>
    </row>
    <row r="33" spans="3:15" x14ac:dyDescent="0.25">
      <c r="C33" s="13"/>
      <c r="E33" s="14"/>
      <c r="F33" s="14"/>
      <c r="G33" s="14"/>
      <c r="H33" s="14"/>
      <c r="I33" s="14"/>
      <c r="J33" s="14"/>
      <c r="K33" s="14"/>
      <c r="L33" s="14"/>
      <c r="M33" s="31"/>
      <c r="N33" s="31"/>
    </row>
    <row r="34" spans="3:15" x14ac:dyDescent="0.25">
      <c r="C34" s="13" t="s">
        <v>23</v>
      </c>
      <c r="E34" s="5"/>
      <c r="F34" s="5"/>
      <c r="G34" s="5"/>
      <c r="H34" s="5"/>
      <c r="I34" s="5"/>
      <c r="J34" s="5"/>
      <c r="K34" s="5"/>
      <c r="L34" s="5"/>
    </row>
    <row r="35" spans="3:15" x14ac:dyDescent="0.25">
      <c r="C35" s="13" t="s">
        <v>36</v>
      </c>
      <c r="G35" s="5"/>
      <c r="H35" s="5"/>
      <c r="I35" s="5"/>
      <c r="J35" s="5"/>
      <c r="K35" s="5"/>
    </row>
    <row r="36" spans="3:15" x14ac:dyDescent="0.25">
      <c r="C36" t="s">
        <v>25</v>
      </c>
      <c r="E36" s="5">
        <v>2013</v>
      </c>
      <c r="F36" s="5">
        <v>2053</v>
      </c>
      <c r="G36" s="10">
        <v>1674</v>
      </c>
      <c r="H36" s="10">
        <v>1280</v>
      </c>
      <c r="I36" s="10">
        <v>1169</v>
      </c>
      <c r="J36" s="10">
        <v>1258</v>
      </c>
      <c r="K36" s="10">
        <v>804</v>
      </c>
      <c r="L36" s="5">
        <v>1177</v>
      </c>
      <c r="M36" s="30">
        <v>977</v>
      </c>
      <c r="N36" s="30">
        <v>921</v>
      </c>
      <c r="O36" s="20">
        <f t="shared" ref="O36:O42" si="2">SUM(E36:N36)</f>
        <v>13326</v>
      </c>
    </row>
    <row r="37" spans="3:15" x14ac:dyDescent="0.25">
      <c r="C37" t="s">
        <v>47</v>
      </c>
      <c r="E37" s="5">
        <v>863</v>
      </c>
      <c r="F37" s="5">
        <v>880</v>
      </c>
      <c r="G37">
        <v>717</v>
      </c>
      <c r="H37">
        <v>548</v>
      </c>
      <c r="I37">
        <v>349</v>
      </c>
      <c r="J37">
        <v>539</v>
      </c>
      <c r="K37">
        <v>344</v>
      </c>
      <c r="L37" s="5">
        <v>362</v>
      </c>
      <c r="M37" s="30">
        <v>255</v>
      </c>
      <c r="N37" s="30">
        <v>367</v>
      </c>
      <c r="O37" s="20">
        <f t="shared" si="2"/>
        <v>5224</v>
      </c>
    </row>
    <row r="38" spans="3:15" x14ac:dyDescent="0.25">
      <c r="C38" t="s">
        <v>26</v>
      </c>
      <c r="E38" s="5">
        <v>778</v>
      </c>
      <c r="F38">
        <v>565</v>
      </c>
      <c r="G38">
        <v>394</v>
      </c>
      <c r="H38">
        <v>749</v>
      </c>
      <c r="I38">
        <v>312</v>
      </c>
      <c r="J38">
        <v>109</v>
      </c>
      <c r="K38">
        <v>10</v>
      </c>
      <c r="L38" s="5">
        <v>5</v>
      </c>
      <c r="O38" s="20">
        <f t="shared" si="2"/>
        <v>2922</v>
      </c>
    </row>
    <row r="39" spans="3:15" x14ac:dyDescent="0.25">
      <c r="C39" t="s">
        <v>27</v>
      </c>
      <c r="E39" s="5">
        <v>1816</v>
      </c>
      <c r="F39" s="5">
        <v>851</v>
      </c>
      <c r="G39">
        <v>920</v>
      </c>
      <c r="H39">
        <v>321</v>
      </c>
      <c r="I39">
        <v>252</v>
      </c>
      <c r="J39">
        <v>255</v>
      </c>
      <c r="K39">
        <v>24</v>
      </c>
      <c r="L39" s="5">
        <v>23</v>
      </c>
      <c r="O39" s="20">
        <f t="shared" si="2"/>
        <v>4462</v>
      </c>
    </row>
    <row r="40" spans="3:15" x14ac:dyDescent="0.25">
      <c r="C40" t="s">
        <v>48</v>
      </c>
      <c r="E40" s="10">
        <v>1320</v>
      </c>
      <c r="F40" s="5">
        <v>1358</v>
      </c>
      <c r="G40">
        <v>598</v>
      </c>
      <c r="H40">
        <v>818</v>
      </c>
      <c r="I40">
        <v>601</v>
      </c>
      <c r="J40">
        <v>656</v>
      </c>
      <c r="K40">
        <v>921</v>
      </c>
      <c r="L40" s="5">
        <v>2591</v>
      </c>
      <c r="M40" s="30">
        <v>2191</v>
      </c>
      <c r="N40" s="30">
        <v>2334</v>
      </c>
      <c r="O40" s="20">
        <f t="shared" si="2"/>
        <v>13388</v>
      </c>
    </row>
    <row r="41" spans="3:15" x14ac:dyDescent="0.25">
      <c r="C41" t="s">
        <v>49</v>
      </c>
      <c r="E41" s="5">
        <v>566</v>
      </c>
      <c r="F41" s="10">
        <v>582</v>
      </c>
      <c r="G41">
        <v>256</v>
      </c>
      <c r="H41">
        <v>351</v>
      </c>
      <c r="I41">
        <v>257</v>
      </c>
      <c r="J41">
        <v>281</v>
      </c>
      <c r="K41">
        <v>395</v>
      </c>
      <c r="L41" s="5">
        <v>962</v>
      </c>
      <c r="M41" s="30">
        <v>775</v>
      </c>
      <c r="N41" s="30">
        <v>534</v>
      </c>
      <c r="O41" s="20">
        <f t="shared" si="2"/>
        <v>4959</v>
      </c>
    </row>
    <row r="42" spans="3:15" x14ac:dyDescent="0.25">
      <c r="C42" t="s">
        <v>28</v>
      </c>
      <c r="E42" s="5">
        <v>248</v>
      </c>
      <c r="F42" s="5">
        <v>247</v>
      </c>
      <c r="G42">
        <v>137</v>
      </c>
      <c r="H42">
        <v>120</v>
      </c>
      <c r="I42">
        <v>116</v>
      </c>
      <c r="J42">
        <v>32</v>
      </c>
      <c r="K42">
        <v>45</v>
      </c>
      <c r="L42" s="10">
        <v>111</v>
      </c>
      <c r="M42" s="30">
        <v>79</v>
      </c>
      <c r="N42" s="30">
        <v>73</v>
      </c>
      <c r="O42" s="20">
        <f t="shared" si="2"/>
        <v>1208</v>
      </c>
    </row>
    <row r="44" spans="3:15" x14ac:dyDescent="0.25">
      <c r="C44" t="s">
        <v>46</v>
      </c>
    </row>
  </sheetData>
  <mergeCells count="1">
    <mergeCell ref="C2:O2"/>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C3:G42"/>
  <sheetViews>
    <sheetView tabSelected="1" topLeftCell="B1" workbookViewId="0">
      <selection activeCell="I6" sqref="I6"/>
    </sheetView>
  </sheetViews>
  <sheetFormatPr defaultRowHeight="15" x14ac:dyDescent="0.25"/>
  <cols>
    <col min="3" max="3" width="50.42578125" customWidth="1"/>
    <col min="4" max="4" width="9.28515625" customWidth="1"/>
    <col min="6" max="6" width="15.5703125" customWidth="1"/>
    <col min="7" max="7" width="12.140625" customWidth="1"/>
  </cols>
  <sheetData>
    <row r="3" spans="3:7" ht="31.5" x14ac:dyDescent="0.35">
      <c r="C3" s="43" t="s">
        <v>43</v>
      </c>
      <c r="D3" s="37" t="s">
        <v>40</v>
      </c>
      <c r="E3" s="37" t="s">
        <v>41</v>
      </c>
      <c r="F3" s="37" t="s">
        <v>44</v>
      </c>
      <c r="G3" s="37" t="s">
        <v>42</v>
      </c>
    </row>
    <row r="4" spans="3:7" ht="16.5" thickBot="1" x14ac:dyDescent="0.3">
      <c r="C4" s="1" t="s">
        <v>1</v>
      </c>
      <c r="D4" t="s">
        <v>3</v>
      </c>
      <c r="E4" t="s">
        <v>3</v>
      </c>
      <c r="F4" t="s">
        <v>3</v>
      </c>
      <c r="G4" t="s">
        <v>3</v>
      </c>
    </row>
    <row r="5" spans="3:7" ht="16.5" thickBot="1" x14ac:dyDescent="0.3">
      <c r="C5" s="2" t="s">
        <v>7</v>
      </c>
      <c r="D5" s="37"/>
      <c r="E5" s="37"/>
      <c r="F5" s="37"/>
      <c r="G5" s="37"/>
    </row>
    <row r="6" spans="3:7" x14ac:dyDescent="0.25">
      <c r="C6" s="13" t="s">
        <v>8</v>
      </c>
    </row>
    <row r="7" spans="3:7" x14ac:dyDescent="0.25">
      <c r="C7" s="5" t="s">
        <v>12</v>
      </c>
      <c r="D7" s="10">
        <v>1916.4207020609488</v>
      </c>
      <c r="E7" s="10">
        <v>3394.8161053612148</v>
      </c>
      <c r="F7" s="44">
        <v>6866110.0681818184</v>
      </c>
      <c r="G7" s="10">
        <v>9791</v>
      </c>
    </row>
    <row r="8" spans="3:7" x14ac:dyDescent="0.25">
      <c r="C8" s="5" t="s">
        <v>24</v>
      </c>
      <c r="D8" s="10">
        <v>365.09347216449851</v>
      </c>
      <c r="E8" s="10">
        <v>601.54101145922402</v>
      </c>
      <c r="F8" s="44">
        <v>1272560.0242469332</v>
      </c>
      <c r="G8" s="10">
        <v>1815</v>
      </c>
    </row>
    <row r="9" spans="3:7" x14ac:dyDescent="0.25">
      <c r="C9" s="5" t="s">
        <v>10</v>
      </c>
      <c r="D9" s="10">
        <v>607.3881174324024</v>
      </c>
      <c r="E9" s="10">
        <v>330.94541385386884</v>
      </c>
      <c r="F9" s="44">
        <v>879411.29597880004</v>
      </c>
      <c r="G9" s="10">
        <v>1877</v>
      </c>
    </row>
    <row r="10" spans="3:7" x14ac:dyDescent="0.25">
      <c r="C10" s="5" t="s">
        <v>13</v>
      </c>
      <c r="D10" s="10">
        <v>323.6616148332522</v>
      </c>
      <c r="E10" s="10">
        <v>329.37514166996169</v>
      </c>
      <c r="F10" s="44">
        <v>764027.15400277753</v>
      </c>
      <c r="G10" s="10">
        <v>836</v>
      </c>
    </row>
    <row r="11" spans="3:7" x14ac:dyDescent="0.25">
      <c r="C11" s="5" t="s">
        <v>34</v>
      </c>
      <c r="D11" s="10">
        <v>489.6</v>
      </c>
      <c r="E11" s="10">
        <v>489.6</v>
      </c>
      <c r="F11" s="44">
        <v>746945</v>
      </c>
      <c r="G11" s="10">
        <v>12245</v>
      </c>
    </row>
    <row r="12" spans="3:7" x14ac:dyDescent="0.25">
      <c r="C12" s="5" t="s">
        <v>9</v>
      </c>
      <c r="D12" s="10">
        <v>646.96999999999991</v>
      </c>
      <c r="E12" s="10">
        <v>489.27</v>
      </c>
      <c r="F12" s="44">
        <v>682223</v>
      </c>
      <c r="G12" s="10">
        <v>2129</v>
      </c>
    </row>
    <row r="13" spans="3:7" x14ac:dyDescent="0.25">
      <c r="C13" s="5" t="s">
        <v>14</v>
      </c>
      <c r="D13" s="10">
        <v>181.78904088632888</v>
      </c>
      <c r="E13" s="10">
        <v>331.3866985902161</v>
      </c>
      <c r="F13" s="44">
        <v>456125.75070099998</v>
      </c>
      <c r="G13" s="10">
        <v>1233</v>
      </c>
    </row>
    <row r="14" spans="3:7" x14ac:dyDescent="0.25">
      <c r="C14" s="5" t="s">
        <v>11</v>
      </c>
      <c r="D14" s="10">
        <v>-7.1697951001981108</v>
      </c>
      <c r="E14" s="10">
        <v>25.404814016127453</v>
      </c>
      <c r="F14" s="44">
        <v>83015.310303999999</v>
      </c>
      <c r="G14" s="10">
        <v>642</v>
      </c>
    </row>
    <row r="15" spans="3:7" x14ac:dyDescent="0.25">
      <c r="C15" s="5" t="s">
        <v>33</v>
      </c>
      <c r="D15" s="10">
        <v>43.47</v>
      </c>
      <c r="E15" s="10">
        <v>24.05</v>
      </c>
      <c r="F15" s="44">
        <v>65815</v>
      </c>
      <c r="G15" s="10">
        <v>132</v>
      </c>
    </row>
    <row r="16" spans="3:7" x14ac:dyDescent="0.25">
      <c r="C16" s="5" t="s">
        <v>32</v>
      </c>
      <c r="D16" s="10">
        <v>0</v>
      </c>
      <c r="E16" s="10">
        <v>24.18</v>
      </c>
      <c r="F16" s="44">
        <v>54262</v>
      </c>
      <c r="G16" s="10">
        <v>76</v>
      </c>
    </row>
    <row r="17" spans="3:7" x14ac:dyDescent="0.25">
      <c r="C17" s="5" t="s">
        <v>31</v>
      </c>
      <c r="D17" s="10">
        <v>21.47</v>
      </c>
      <c r="E17" s="10">
        <v>4.37</v>
      </c>
      <c r="F17" s="44">
        <v>11320</v>
      </c>
      <c r="G17" s="10">
        <v>212</v>
      </c>
    </row>
    <row r="18" spans="3:7" x14ac:dyDescent="0.25">
      <c r="C18" s="5" t="s">
        <v>35</v>
      </c>
      <c r="D18" s="10">
        <v>0</v>
      </c>
      <c r="E18" s="10">
        <v>11.879999999999999</v>
      </c>
      <c r="F18" s="44">
        <v>4133</v>
      </c>
      <c r="G18" s="10">
        <v>52</v>
      </c>
    </row>
    <row r="19" spans="3:7" x14ac:dyDescent="0.25">
      <c r="C19" s="5" t="s">
        <v>30</v>
      </c>
      <c r="D19" s="10">
        <v>0</v>
      </c>
      <c r="E19" s="10">
        <v>0</v>
      </c>
      <c r="F19" s="44">
        <v>3533</v>
      </c>
      <c r="G19" s="10">
        <v>136</v>
      </c>
    </row>
    <row r="20" spans="3:7" x14ac:dyDescent="0.25">
      <c r="C20" s="13" t="s">
        <v>15</v>
      </c>
      <c r="D20" s="10">
        <v>4397.4531522772322</v>
      </c>
      <c r="E20" s="10">
        <v>6056.8191849506111</v>
      </c>
      <c r="F20" s="44">
        <v>11889480.603415329</v>
      </c>
      <c r="G20" s="10">
        <v>31176</v>
      </c>
    </row>
    <row r="21" spans="3:7" x14ac:dyDescent="0.25">
      <c r="C21" s="13"/>
      <c r="F21" s="45"/>
    </row>
    <row r="22" spans="3:7" x14ac:dyDescent="0.25">
      <c r="C22" s="13" t="s">
        <v>16</v>
      </c>
      <c r="F22" s="45"/>
    </row>
    <row r="23" spans="3:7" x14ac:dyDescent="0.25">
      <c r="C23" s="5" t="s">
        <v>20</v>
      </c>
      <c r="D23" s="10">
        <v>7278.1</v>
      </c>
      <c r="E23" s="10">
        <v>7278.1</v>
      </c>
      <c r="F23" s="44">
        <v>48793210.899999999</v>
      </c>
      <c r="G23" s="10">
        <v>279</v>
      </c>
    </row>
    <row r="24" spans="3:7" x14ac:dyDescent="0.25">
      <c r="C24" s="5" t="s">
        <v>19</v>
      </c>
      <c r="D24" s="10">
        <v>5317.29</v>
      </c>
      <c r="E24" s="10">
        <v>5317.29</v>
      </c>
      <c r="F24" s="44">
        <v>28363094</v>
      </c>
      <c r="G24" s="10">
        <v>87</v>
      </c>
    </row>
    <row r="25" spans="3:7" x14ac:dyDescent="0.25">
      <c r="C25" s="5" t="s">
        <v>21</v>
      </c>
      <c r="D25" s="10">
        <v>1925.3700000000001</v>
      </c>
      <c r="E25" s="10">
        <v>3487.12</v>
      </c>
      <c r="F25" s="44">
        <v>23472019.780000001</v>
      </c>
      <c r="G25" s="10">
        <v>95</v>
      </c>
    </row>
    <row r="26" spans="3:7" x14ac:dyDescent="0.25">
      <c r="C26" s="5" t="s">
        <v>17</v>
      </c>
      <c r="D26" s="10">
        <v>0</v>
      </c>
      <c r="E26" s="10">
        <v>4720.1207301235672</v>
      </c>
      <c r="F26" s="44">
        <v>12035609.242407646</v>
      </c>
      <c r="G26" s="10">
        <v>97</v>
      </c>
    </row>
    <row r="27" spans="3:7" x14ac:dyDescent="0.25">
      <c r="C27" s="5" t="s">
        <v>18</v>
      </c>
      <c r="D27" s="10">
        <v>1862.4089552238806</v>
      </c>
      <c r="E27" s="10">
        <v>0</v>
      </c>
      <c r="F27" s="44">
        <v>7483656</v>
      </c>
      <c r="G27" s="10">
        <v>0</v>
      </c>
    </row>
    <row r="28" spans="3:7" x14ac:dyDescent="0.25">
      <c r="C28" s="5" t="s">
        <v>12</v>
      </c>
      <c r="D28" s="10">
        <v>54.340094999999991</v>
      </c>
      <c r="E28" s="10">
        <v>95.187065000000004</v>
      </c>
      <c r="F28" s="44">
        <v>195870.15</v>
      </c>
      <c r="G28" s="10">
        <v>365</v>
      </c>
    </row>
    <row r="29" spans="3:7" x14ac:dyDescent="0.25">
      <c r="C29" s="5" t="s">
        <v>9</v>
      </c>
      <c r="D29" s="10">
        <v>97.37</v>
      </c>
      <c r="E29" s="10">
        <v>73.27000000000001</v>
      </c>
      <c r="F29" s="44">
        <v>124610</v>
      </c>
      <c r="G29" s="10">
        <v>319</v>
      </c>
    </row>
    <row r="30" spans="3:7" x14ac:dyDescent="0.25">
      <c r="C30" s="5" t="s">
        <v>10</v>
      </c>
      <c r="D30" s="10">
        <v>141.6610824</v>
      </c>
      <c r="E30" s="10">
        <v>77.025213554999993</v>
      </c>
      <c r="F30" s="44">
        <v>105778.37591499998</v>
      </c>
      <c r="G30" s="10">
        <v>59</v>
      </c>
    </row>
    <row r="31" spans="3:7" x14ac:dyDescent="0.25">
      <c r="C31" s="5" t="s">
        <v>11</v>
      </c>
      <c r="D31" s="10">
        <v>-2.380072917835927</v>
      </c>
      <c r="E31" s="10">
        <v>8.3620457051975983</v>
      </c>
      <c r="F31" s="44">
        <v>39929.348690350591</v>
      </c>
      <c r="G31" s="10">
        <v>61</v>
      </c>
    </row>
    <row r="32" spans="3:7" x14ac:dyDescent="0.25">
      <c r="C32" s="13" t="s">
        <v>22</v>
      </c>
      <c r="D32" s="10">
        <v>16674.160059706042</v>
      </c>
      <c r="E32" s="10">
        <v>21056.475054383769</v>
      </c>
      <c r="F32" s="44">
        <v>120613777.797013</v>
      </c>
      <c r="G32" s="10">
        <v>1362</v>
      </c>
    </row>
    <row r="33" spans="3:7" x14ac:dyDescent="0.25">
      <c r="C33" s="13"/>
      <c r="F33" s="44">
        <v>0</v>
      </c>
    </row>
    <row r="34" spans="3:7" x14ac:dyDescent="0.25">
      <c r="C34" s="13" t="s">
        <v>23</v>
      </c>
      <c r="D34" s="10">
        <v>21071.613211983276</v>
      </c>
      <c r="E34" s="10">
        <v>27113.29423933438</v>
      </c>
      <c r="F34" s="44">
        <v>132503258.40042831</v>
      </c>
    </row>
    <row r="35" spans="3:7" x14ac:dyDescent="0.25">
      <c r="C35" s="13" t="s">
        <v>36</v>
      </c>
      <c r="D35" s="10">
        <v>0</v>
      </c>
      <c r="E35" s="10">
        <v>0</v>
      </c>
      <c r="F35" s="45"/>
    </row>
    <row r="36" spans="3:7" x14ac:dyDescent="0.25">
      <c r="C36" t="s">
        <v>25</v>
      </c>
      <c r="D36" s="10">
        <v>0</v>
      </c>
      <c r="E36" s="10">
        <v>0</v>
      </c>
      <c r="F36" s="44">
        <v>3121724</v>
      </c>
      <c r="G36" s="10">
        <v>13326</v>
      </c>
    </row>
    <row r="37" spans="3:7" x14ac:dyDescent="0.25">
      <c r="C37" t="s">
        <v>47</v>
      </c>
      <c r="D37" s="10">
        <v>0</v>
      </c>
      <c r="E37" s="10">
        <v>0</v>
      </c>
      <c r="F37" s="44">
        <v>956731</v>
      </c>
      <c r="G37" s="10">
        <v>5224</v>
      </c>
    </row>
    <row r="38" spans="3:7" x14ac:dyDescent="0.25">
      <c r="C38" t="s">
        <v>26</v>
      </c>
      <c r="D38" s="10">
        <v>0</v>
      </c>
      <c r="E38" s="10">
        <v>0</v>
      </c>
      <c r="F38" s="44">
        <v>307040</v>
      </c>
      <c r="G38" s="10">
        <v>2922</v>
      </c>
    </row>
    <row r="39" spans="3:7" x14ac:dyDescent="0.25">
      <c r="C39" t="s">
        <v>27</v>
      </c>
      <c r="D39" s="10">
        <v>0</v>
      </c>
      <c r="E39" s="10">
        <v>0</v>
      </c>
      <c r="F39" s="44">
        <v>596802</v>
      </c>
      <c r="G39" s="10">
        <v>4462</v>
      </c>
    </row>
    <row r="40" spans="3:7" x14ac:dyDescent="0.25">
      <c r="C40" t="s">
        <v>48</v>
      </c>
      <c r="D40" s="10">
        <v>0</v>
      </c>
      <c r="E40" s="10">
        <v>0</v>
      </c>
      <c r="F40" s="44">
        <v>1205906</v>
      </c>
      <c r="G40" s="10">
        <v>13388</v>
      </c>
    </row>
    <row r="41" spans="3:7" x14ac:dyDescent="0.25">
      <c r="C41" t="s">
        <v>49</v>
      </c>
      <c r="D41" s="10">
        <v>0</v>
      </c>
      <c r="E41" s="10">
        <v>0</v>
      </c>
      <c r="F41" s="44">
        <v>379360</v>
      </c>
      <c r="G41" s="10">
        <v>4959</v>
      </c>
    </row>
    <row r="42" spans="3:7" x14ac:dyDescent="0.25">
      <c r="C42" t="s">
        <v>28</v>
      </c>
      <c r="D42" s="10">
        <v>145.26</v>
      </c>
      <c r="E42" s="10">
        <v>145.26</v>
      </c>
      <c r="F42" s="44">
        <v>868574</v>
      </c>
      <c r="G42" s="10">
        <v>1208</v>
      </c>
    </row>
  </sheetData>
  <sortState xmlns:xlrd2="http://schemas.microsoft.com/office/spreadsheetml/2017/richdata2" ref="C23:G31">
    <sortCondition descending="1" ref="F23:F31"/>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Sheet1</vt:lpstr>
      <vt:lpstr>Winter MW</vt:lpstr>
      <vt:lpstr>Summer MW</vt:lpstr>
      <vt:lpstr>Annual kWh</vt:lpstr>
      <vt:lpstr>Participants</vt:lpstr>
      <vt:lpstr>Sorted Totals</vt:lpstr>
    </vt:vector>
  </TitlesOfParts>
  <Company>Orlando Utilities Commission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Gross, Tom</dc:creator>
  <cp:lastModifiedBy>Schef Wright</cp:lastModifiedBy>
  <dcterms:created xsi:type="dcterms:W3CDTF">2019-06-06T14:48:03Z</dcterms:created>
  <dcterms:modified xsi:type="dcterms:W3CDTF">2019-06-13T16:42:19Z</dcterms:modified>
</cp:coreProperties>
</file>