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93581269-AA99-47EA-BF88-C23FB17F6905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Sheet1" sheetId="1" r:id="rId1"/>
  </sheets>
  <definedNames>
    <definedName name="_xlnm.Print_Area" localSheetId="0">Sheet1!$B$6:$H$20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H19" i="1" l="1"/>
  <c r="H18" i="1"/>
  <c r="H17" i="1"/>
  <c r="H16" i="1"/>
  <c r="H15" i="1"/>
  <c r="H14" i="1"/>
  <c r="H13" i="1"/>
  <c r="H12" i="1"/>
  <c r="H11" i="1"/>
  <c r="H10" i="1"/>
  <c r="G20" i="1"/>
  <c r="F20" i="1"/>
  <c r="D20" i="1"/>
  <c r="C20" i="1"/>
  <c r="E19" i="1"/>
  <c r="E18" i="1"/>
  <c r="E17" i="1"/>
  <c r="E16" i="1"/>
  <c r="E15" i="1"/>
  <c r="E14" i="1"/>
  <c r="E13" i="1"/>
  <c r="E12" i="1"/>
  <c r="E11" i="1"/>
  <c r="E10" i="1"/>
  <c r="E20" i="1" l="1"/>
  <c r="H20" i="1"/>
</calcChain>
</file>

<file path=xl/sharedStrings.xml><?xml version="1.0" encoding="utf-8"?>
<sst xmlns="http://schemas.openxmlformats.org/spreadsheetml/2006/main" count="12" uniqueCount="9">
  <si>
    <t>Year</t>
  </si>
  <si>
    <t>RIM</t>
  </si>
  <si>
    <t>TRC</t>
  </si>
  <si>
    <t>Delta</t>
  </si>
  <si>
    <t>Total</t>
  </si>
  <si>
    <t xml:space="preserve">  </t>
  </si>
  <si>
    <t xml:space="preserve">Annual Bill Impact </t>
  </si>
  <si>
    <t>Annual DSM Portfolio Costs</t>
  </si>
  <si>
    <t>Tampa Electric's  Residential                                                                                                       Annual Bill Impacts for the RIM and TRC                                                                                       2020-2029 DSM Portfolios                                                                                                        (based upon 1,200 kWh monthly usage)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</si>
</sst>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5" fontId="2" fillId="0" borderId="0" xfId="0" applyNumberFormat="1" applyFont="1"/>
    <xf numFmtId="7" fontId="2" fillId="0" borderId="0" xfId="0" applyNumberFormat="1" applyFont="1"/>
    <xf numFmtId="0" fontId="2" fillId="0" borderId="12" xfId="0" applyFont="1" applyBorder="1" applyAlignment="1">
      <alignment horizontal="center"/>
    </xf>
    <xf numFmtId="5" fontId="2" fillId="0" borderId="11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7" fontId="2" fillId="0" borderId="5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7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15" xfId="0" applyNumberFormat="1" applyFont="1" applyBorder="1" applyAlignment="1">
      <alignment horizontal="center" vertical="center"/>
    </xf>
    <xf numFmtId="5" fontId="2" fillId="0" borderId="16" xfId="0" applyNumberFormat="1" applyFont="1" applyBorder="1" applyAlignment="1">
      <alignment horizontal="center" vertical="center"/>
    </xf>
    <xf numFmtId="7" fontId="2" fillId="0" borderId="17" xfId="0" applyNumberFormat="1" applyFont="1" applyBorder="1" applyAlignment="1">
      <alignment horizontal="center" vertical="center"/>
    </xf>
    <xf numFmtId="7" fontId="2" fillId="0" borderId="15" xfId="0" applyNumberFormat="1" applyFont="1" applyBorder="1" applyAlignment="1">
      <alignment horizontal="center" vertical="center"/>
    </xf>
    <xf numFmtId="7" fontId="2" fillId="0" borderId="1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4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/>
    </xf>
    <xf numFmtId="7" fontId="2" fillId="0" borderId="26" xfId="0" applyNumberFormat="1" applyFont="1" applyBorder="1" applyAlignment="1">
      <alignment horizontal="center" vertical="center"/>
    </xf>
    <xf numFmtId="7" fontId="2" fillId="0" borderId="24" xfId="0" applyNumberFormat="1" applyFont="1" applyBorder="1" applyAlignment="1">
      <alignment horizontal="center" vertical="center"/>
    </xf>
    <xf numFmtId="7" fontId="2" fillId="0" borderId="25" xfId="0" applyNumberFormat="1" applyFont="1" applyBorder="1" applyAlignment="1">
      <alignment horizontal="center" vertical="center"/>
    </xf>
    <xf numFmtId="5" fontId="2" fillId="0" borderId="18" xfId="0" applyNumberFormat="1" applyFont="1" applyBorder="1" applyAlignment="1">
      <alignment horizontal="center" vertical="center"/>
    </xf>
    <xf numFmtId="5" fontId="2" fillId="0" borderId="19" xfId="0" applyNumberFormat="1" applyFont="1" applyBorder="1" applyAlignment="1">
      <alignment horizontal="center" vertical="center"/>
    </xf>
    <xf numFmtId="5" fontId="2" fillId="0" borderId="20" xfId="0" applyNumberFormat="1" applyFont="1" applyBorder="1" applyAlignment="1">
      <alignment horizontal="center" vertical="center"/>
    </xf>
    <xf numFmtId="7" fontId="2" fillId="0" borderId="21" xfId="0" applyNumberFormat="1" applyFont="1" applyBorder="1" applyAlignment="1">
      <alignment horizontal="center" vertical="center"/>
    </xf>
    <xf numFmtId="7" fontId="2" fillId="0" borderId="19" xfId="0" applyNumberFormat="1" applyFont="1" applyBorder="1" applyAlignment="1">
      <alignment horizontal="center" vertical="center"/>
    </xf>
    <xf numFmtId="7" fontId="2" fillId="0" borderId="2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S25"/>
  <sheetViews>
    <sheetView tabSelected="1" workbookViewId="0">
      <selection activeCell="C7" sqref="C7:H7"/>
    </sheetView>
  </sheetViews>
  <sheetFormatPr defaultRowHeight="15" x14ac:dyDescent="0.2"/>
  <cols>
    <col min="1" max="1" width="9.140625" style="1"/>
    <col min="2" max="2" width="9.42578125" style="1" bestFit="1" customWidth="1"/>
    <col min="3" max="8" width="15.7109375" style="1" customWidth="1"/>
    <col min="9" max="11" width="9.140625" style="1"/>
    <col min="12" max="17" width="12" style="1" bestFit="1" customWidth="1"/>
    <col min="18" max="16384" width="9.140625" style="1"/>
  </cols>
  <sheetData>
    <row r="6" spans="2:19" ht="16.5" thickBot="1" x14ac:dyDescent="0.3">
      <c r="C6" s="47"/>
      <c r="D6" s="47"/>
      <c r="E6" s="47"/>
      <c r="F6" s="47"/>
      <c r="G6" s="47"/>
      <c r="H6" s="47"/>
    </row>
    <row r="7" spans="2:19" ht="81.75" customHeight="1" thickBot="1" x14ac:dyDescent="0.25">
      <c r="C7" s="44" t="s">
        <v>8</v>
      </c>
      <c r="D7" s="45"/>
      <c r="E7" s="45"/>
      <c r="F7" s="45"/>
      <c r="G7" s="45"/>
      <c r="H7" s="46"/>
    </row>
    <row r="8" spans="2:19" ht="16.5" thickBot="1" x14ac:dyDescent="0.3">
      <c r="C8" s="38" t="s">
        <v>7</v>
      </c>
      <c r="D8" s="39"/>
      <c r="E8" s="40"/>
      <c r="F8" s="41" t="s">
        <v>6</v>
      </c>
      <c r="G8" s="42"/>
      <c r="H8" s="43"/>
    </row>
    <row r="9" spans="2:19" ht="16.5" thickBot="1" x14ac:dyDescent="0.3">
      <c r="B9" s="18" t="s">
        <v>0</v>
      </c>
      <c r="C9" s="19" t="s">
        <v>1</v>
      </c>
      <c r="D9" s="20" t="s">
        <v>2</v>
      </c>
      <c r="E9" s="21" t="s">
        <v>3</v>
      </c>
      <c r="F9" s="22" t="s">
        <v>1</v>
      </c>
      <c r="G9" s="23" t="s">
        <v>2</v>
      </c>
      <c r="H9" s="24" t="s">
        <v>3</v>
      </c>
    </row>
    <row r="10" spans="2:19" x14ac:dyDescent="0.2">
      <c r="B10" s="11">
        <v>2020</v>
      </c>
      <c r="C10" s="12">
        <v>43950027.140000001</v>
      </c>
      <c r="D10" s="13">
        <v>60890918.935070433</v>
      </c>
      <c r="E10" s="14">
        <f>+D10-C10</f>
        <v>16940891.795070432</v>
      </c>
      <c r="F10" s="15">
        <v>39.555024426000003</v>
      </c>
      <c r="G10" s="16">
        <v>54.801827041563385</v>
      </c>
      <c r="H10" s="17">
        <f>+G10-F10</f>
        <v>15.246802615563382</v>
      </c>
      <c r="S10" s="2"/>
    </row>
    <row r="11" spans="2:19" x14ac:dyDescent="0.2">
      <c r="B11" s="4">
        <f>B10+1</f>
        <v>2021</v>
      </c>
      <c r="C11" s="5">
        <v>43946242.380000003</v>
      </c>
      <c r="D11" s="6">
        <v>61074545.472739764</v>
      </c>
      <c r="E11" s="7">
        <f t="shared" ref="E11:E18" si="0">+D11-C11</f>
        <v>17128303.092739761</v>
      </c>
      <c r="F11" s="8">
        <v>39.551618141999995</v>
      </c>
      <c r="G11" s="9">
        <v>54.96709092546579</v>
      </c>
      <c r="H11" s="10">
        <f t="shared" ref="H11:H19" si="1">+G11-F11</f>
        <v>15.415472783465795</v>
      </c>
      <c r="S11" s="2"/>
    </row>
    <row r="12" spans="2:19" x14ac:dyDescent="0.2">
      <c r="B12" s="4">
        <f t="shared" ref="B12:B19" si="2">B11+1</f>
        <v>2022</v>
      </c>
      <c r="C12" s="5">
        <v>43944295.579999998</v>
      </c>
      <c r="D12" s="6">
        <v>61245693.124432504</v>
      </c>
      <c r="E12" s="7">
        <f t="shared" si="0"/>
        <v>17301397.544432506</v>
      </c>
      <c r="F12" s="8">
        <v>39.549866021999996</v>
      </c>
      <c r="G12" s="9">
        <v>55.121123811989243</v>
      </c>
      <c r="H12" s="10">
        <f t="shared" si="1"/>
        <v>15.571257789989247</v>
      </c>
      <c r="S12" s="2"/>
    </row>
    <row r="13" spans="2:19" x14ac:dyDescent="0.2">
      <c r="B13" s="4">
        <f t="shared" si="2"/>
        <v>2023</v>
      </c>
      <c r="C13" s="5">
        <v>38761317.475999996</v>
      </c>
      <c r="D13" s="6">
        <v>56184945.209991656</v>
      </c>
      <c r="E13" s="7">
        <f t="shared" si="0"/>
        <v>17423627.73399166</v>
      </c>
      <c r="F13" s="8">
        <v>34.885185728399996</v>
      </c>
      <c r="G13" s="9">
        <v>50.566450688992489</v>
      </c>
      <c r="H13" s="10">
        <f t="shared" si="1"/>
        <v>15.681264960592493</v>
      </c>
      <c r="S13" s="2"/>
    </row>
    <row r="14" spans="2:19" x14ac:dyDescent="0.2">
      <c r="B14" s="4">
        <f t="shared" si="2"/>
        <v>2024</v>
      </c>
      <c r="C14" s="5">
        <v>37317058.549280003</v>
      </c>
      <c r="D14" s="6">
        <v>54957122.836727694</v>
      </c>
      <c r="E14" s="7">
        <f t="shared" si="0"/>
        <v>17640064.287447691</v>
      </c>
      <c r="F14" s="8">
        <v>33.585352694352004</v>
      </c>
      <c r="G14" s="9">
        <v>49.461410553054918</v>
      </c>
      <c r="H14" s="10">
        <f t="shared" si="1"/>
        <v>15.876057858702914</v>
      </c>
      <c r="S14" s="2"/>
    </row>
    <row r="15" spans="2:19" x14ac:dyDescent="0.2">
      <c r="B15" s="4">
        <f t="shared" si="2"/>
        <v>2025</v>
      </c>
      <c r="C15" s="5">
        <v>37513770.815894403</v>
      </c>
      <c r="D15" s="6">
        <v>55298760.32904844</v>
      </c>
      <c r="E15" s="7">
        <f t="shared" si="0"/>
        <v>17784989.513154037</v>
      </c>
      <c r="F15" s="8">
        <v>33.762393734304965</v>
      </c>
      <c r="G15" s="9">
        <v>49.768884296143597</v>
      </c>
      <c r="H15" s="10">
        <f t="shared" si="1"/>
        <v>16.006490561838632</v>
      </c>
      <c r="S15" s="2"/>
    </row>
    <row r="16" spans="2:19" x14ac:dyDescent="0.2">
      <c r="B16" s="4">
        <f t="shared" si="2"/>
        <v>2026</v>
      </c>
      <c r="C16" s="5">
        <v>37642276.186176509</v>
      </c>
      <c r="D16" s="6">
        <v>55622906.009306863</v>
      </c>
      <c r="E16" s="7">
        <f t="shared" si="0"/>
        <v>17980629.823130354</v>
      </c>
      <c r="F16" s="8">
        <v>33.878048567558857</v>
      </c>
      <c r="G16" s="9">
        <v>50.060615408376179</v>
      </c>
      <c r="H16" s="10">
        <f t="shared" si="1"/>
        <v>16.182566840817323</v>
      </c>
      <c r="S16" s="2"/>
    </row>
    <row r="17" spans="2:19" x14ac:dyDescent="0.2">
      <c r="B17" s="4">
        <f t="shared" si="2"/>
        <v>2027</v>
      </c>
      <c r="C17" s="5">
        <v>37745852.914252982</v>
      </c>
      <c r="D17" s="6">
        <v>55887402.556242928</v>
      </c>
      <c r="E17" s="7">
        <f t="shared" si="0"/>
        <v>18141549.641989946</v>
      </c>
      <c r="F17" s="8">
        <v>33.971267622827682</v>
      </c>
      <c r="G17" s="9">
        <v>50.298662300618645</v>
      </c>
      <c r="H17" s="10">
        <f t="shared" si="1"/>
        <v>16.327394677790963</v>
      </c>
      <c r="S17" s="2"/>
    </row>
    <row r="18" spans="2:19" x14ac:dyDescent="0.2">
      <c r="B18" s="4">
        <f t="shared" si="2"/>
        <v>2028</v>
      </c>
      <c r="C18" s="5">
        <v>37708538.887567922</v>
      </c>
      <c r="D18" s="6">
        <v>56028885.976355031</v>
      </c>
      <c r="E18" s="7">
        <f t="shared" si="0"/>
        <v>18320347.088787109</v>
      </c>
      <c r="F18" s="8">
        <v>33.937684998811136</v>
      </c>
      <c r="G18" s="9">
        <v>50.425997378719529</v>
      </c>
      <c r="H18" s="10">
        <f t="shared" si="1"/>
        <v>16.488312379908393</v>
      </c>
      <c r="S18" s="2"/>
    </row>
    <row r="19" spans="2:19" ht="15.75" thickBot="1" x14ac:dyDescent="0.25">
      <c r="B19" s="25">
        <f t="shared" si="2"/>
        <v>2029</v>
      </c>
      <c r="C19" s="26">
        <v>37888200.476416565</v>
      </c>
      <c r="D19" s="27">
        <v>56284804.966703191</v>
      </c>
      <c r="E19" s="28">
        <f>+D19-C19</f>
        <v>18396604.490286626</v>
      </c>
      <c r="F19" s="29">
        <v>34.099380428774907</v>
      </c>
      <c r="G19" s="30">
        <v>50.656324470032871</v>
      </c>
      <c r="H19" s="31">
        <f t="shared" si="1"/>
        <v>16.556944041257964</v>
      </c>
      <c r="S19" s="2"/>
    </row>
    <row r="20" spans="2:19" ht="15.75" thickBot="1" x14ac:dyDescent="0.25">
      <c r="B20" s="18" t="s">
        <v>4</v>
      </c>
      <c r="C20" s="32">
        <f t="shared" ref="C20:H20" si="3">SUM(C10:C19)</f>
        <v>396417580.40558845</v>
      </c>
      <c r="D20" s="33">
        <f t="shared" si="3"/>
        <v>573475985.41661859</v>
      </c>
      <c r="E20" s="34">
        <f t="shared" si="3"/>
        <v>177058405.01103014</v>
      </c>
      <c r="F20" s="35">
        <f t="shared" si="3"/>
        <v>356.77582236502951</v>
      </c>
      <c r="G20" s="36">
        <f t="shared" si="3"/>
        <v>516.12838687495673</v>
      </c>
      <c r="H20" s="37">
        <f t="shared" si="3"/>
        <v>159.35256450992711</v>
      </c>
      <c r="J20" s="3"/>
    </row>
    <row r="22" spans="2:19" x14ac:dyDescent="0.2">
      <c r="L22" s="2"/>
      <c r="M22" s="2"/>
      <c r="N22" s="2"/>
      <c r="O22" s="2"/>
      <c r="P22" s="2"/>
      <c r="Q22" s="2"/>
    </row>
    <row r="25" spans="2:19" x14ac:dyDescent="0.2">
      <c r="E25" s="1" t="s">
        <v>5</v>
      </c>
    </row>
  </sheetData>
  <mergeCells count="4">
    <mergeCell ref="C8:E8"/>
    <mergeCell ref="F8:H8"/>
    <mergeCell ref="C7:H7"/>
    <mergeCell ref="C6:H6"/>
  </mergeCells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2019-05-14T11:34:34Z</dcterms:created>
  <dcterms:modified xsi:type="dcterms:W3CDTF">2019-05-14T11:34:34Z</dcterms:modified>
</cp:coreProperties>
</file>