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/>
  </bookViews>
  <sheets>
    <sheet name="Annual and CPVRR" sheetId="2" r:id="rId1"/>
  </sheets>
  <calcPr calcId="162913" calcMode="autoNoTable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46" i="2" l="1"/>
  <c r="CF46" i="2"/>
  <c r="CE46" i="2"/>
  <c r="BW46" i="2"/>
  <c r="BV46" i="2"/>
  <c r="BU46" i="2"/>
  <c r="BM46" i="2"/>
  <c r="BL46" i="2"/>
  <c r="BK46" i="2"/>
  <c r="CH45" i="2"/>
  <c r="CK45" i="2" s="1"/>
  <c r="BX45" i="2"/>
  <c r="CA45" i="2" s="1"/>
  <c r="BN45" i="2"/>
  <c r="BQ45" i="2" s="1"/>
  <c r="CH44" i="2"/>
  <c r="CK44" i="2" s="1"/>
  <c r="BX44" i="2"/>
  <c r="CA44" i="2" s="1"/>
  <c r="BN44" i="2"/>
  <c r="BQ44" i="2" s="1"/>
  <c r="CH43" i="2"/>
  <c r="CK43" i="2" s="1"/>
  <c r="BX43" i="2"/>
  <c r="CA43" i="2" s="1"/>
  <c r="BN43" i="2"/>
  <c r="BQ43" i="2" s="1"/>
  <c r="CH42" i="2"/>
  <c r="CK42" i="2" s="1"/>
  <c r="BX42" i="2"/>
  <c r="CA42" i="2" s="1"/>
  <c r="BN42" i="2"/>
  <c r="BQ42" i="2" s="1"/>
  <c r="CH41" i="2"/>
  <c r="CK41" i="2" s="1"/>
  <c r="BX41" i="2"/>
  <c r="CA41" i="2" s="1"/>
  <c r="BN41" i="2"/>
  <c r="BQ41" i="2" s="1"/>
  <c r="CH40" i="2"/>
  <c r="CK40" i="2" s="1"/>
  <c r="BX40" i="2"/>
  <c r="CA40" i="2" s="1"/>
  <c r="BN40" i="2"/>
  <c r="BQ40" i="2" s="1"/>
  <c r="CH39" i="2"/>
  <c r="CK39" i="2" s="1"/>
  <c r="BX39" i="2"/>
  <c r="CA39" i="2" s="1"/>
  <c r="BN39" i="2"/>
  <c r="BQ39" i="2" s="1"/>
  <c r="CH38" i="2"/>
  <c r="CK38" i="2" s="1"/>
  <c r="BX38" i="2"/>
  <c r="CA38" i="2" s="1"/>
  <c r="BN38" i="2"/>
  <c r="BQ38" i="2" s="1"/>
  <c r="CH37" i="2"/>
  <c r="CK37" i="2" s="1"/>
  <c r="BX37" i="2"/>
  <c r="CA37" i="2" s="1"/>
  <c r="BN37" i="2"/>
  <c r="BQ37" i="2" s="1"/>
  <c r="CH36" i="2"/>
  <c r="CK36" i="2" s="1"/>
  <c r="BX36" i="2"/>
  <c r="CA36" i="2" s="1"/>
  <c r="BN36" i="2"/>
  <c r="BQ36" i="2" s="1"/>
  <c r="CH35" i="2"/>
  <c r="CK35" i="2" s="1"/>
  <c r="BX35" i="2"/>
  <c r="CA35" i="2" s="1"/>
  <c r="BN35" i="2"/>
  <c r="BQ35" i="2" s="1"/>
  <c r="CH34" i="2"/>
  <c r="CK34" i="2" s="1"/>
  <c r="BX34" i="2"/>
  <c r="CA34" i="2" s="1"/>
  <c r="BN34" i="2"/>
  <c r="BQ34" i="2" s="1"/>
  <c r="CH33" i="2"/>
  <c r="CK33" i="2" s="1"/>
  <c r="BX33" i="2"/>
  <c r="CA33" i="2" s="1"/>
  <c r="BN33" i="2"/>
  <c r="BQ33" i="2" s="1"/>
  <c r="CH32" i="2"/>
  <c r="CK32" i="2" s="1"/>
  <c r="BX32" i="2"/>
  <c r="CA32" i="2" s="1"/>
  <c r="BN32" i="2"/>
  <c r="BQ32" i="2" s="1"/>
  <c r="CH31" i="2"/>
  <c r="CK31" i="2" s="1"/>
  <c r="BX31" i="2"/>
  <c r="CA31" i="2" s="1"/>
  <c r="BN31" i="2"/>
  <c r="BQ31" i="2" s="1"/>
  <c r="CH30" i="2"/>
  <c r="CK30" i="2" s="1"/>
  <c r="BX30" i="2"/>
  <c r="CA30" i="2" s="1"/>
  <c r="BN30" i="2"/>
  <c r="BQ30" i="2" s="1"/>
  <c r="CH29" i="2"/>
  <c r="CK29" i="2" s="1"/>
  <c r="BX29" i="2"/>
  <c r="CA29" i="2" s="1"/>
  <c r="BN29" i="2"/>
  <c r="BQ29" i="2" s="1"/>
  <c r="CH28" i="2"/>
  <c r="CK28" i="2" s="1"/>
  <c r="BX28" i="2"/>
  <c r="CA28" i="2" s="1"/>
  <c r="BN28" i="2"/>
  <c r="BQ28" i="2" s="1"/>
  <c r="CH27" i="2"/>
  <c r="CK27" i="2" s="1"/>
  <c r="BX27" i="2"/>
  <c r="CA27" i="2" s="1"/>
  <c r="BN27" i="2"/>
  <c r="BQ27" i="2" s="1"/>
  <c r="CH26" i="2"/>
  <c r="CK26" i="2" s="1"/>
  <c r="BX26" i="2"/>
  <c r="CA26" i="2" s="1"/>
  <c r="BN26" i="2"/>
  <c r="BQ26" i="2" s="1"/>
  <c r="CH25" i="2"/>
  <c r="CK25" i="2" s="1"/>
  <c r="BX25" i="2"/>
  <c r="CA25" i="2" s="1"/>
  <c r="BN25" i="2"/>
  <c r="BQ25" i="2" s="1"/>
  <c r="CH24" i="2"/>
  <c r="CK24" i="2" s="1"/>
  <c r="BX24" i="2"/>
  <c r="CA24" i="2" s="1"/>
  <c r="BN24" i="2"/>
  <c r="BQ24" i="2" s="1"/>
  <c r="CH23" i="2"/>
  <c r="CK23" i="2" s="1"/>
  <c r="BX23" i="2"/>
  <c r="CA23" i="2" s="1"/>
  <c r="BN23" i="2"/>
  <c r="BQ23" i="2" s="1"/>
  <c r="CH22" i="2"/>
  <c r="CK22" i="2" s="1"/>
  <c r="BX22" i="2"/>
  <c r="CA22" i="2" s="1"/>
  <c r="BN22" i="2"/>
  <c r="BQ22" i="2" s="1"/>
  <c r="CH21" i="2"/>
  <c r="CK21" i="2" s="1"/>
  <c r="BX21" i="2"/>
  <c r="CA21" i="2" s="1"/>
  <c r="BN21" i="2"/>
  <c r="BQ21" i="2" s="1"/>
  <c r="CH20" i="2"/>
  <c r="CK20" i="2" s="1"/>
  <c r="BX20" i="2"/>
  <c r="CA20" i="2" s="1"/>
  <c r="BN20" i="2"/>
  <c r="BQ20" i="2" s="1"/>
  <c r="CH19" i="2"/>
  <c r="CK19" i="2" s="1"/>
  <c r="BX19" i="2"/>
  <c r="CA19" i="2" s="1"/>
  <c r="BN19" i="2"/>
  <c r="BQ19" i="2" s="1"/>
  <c r="CH18" i="2"/>
  <c r="CK18" i="2" s="1"/>
  <c r="BX18" i="2"/>
  <c r="CA18" i="2" s="1"/>
  <c r="BN18" i="2"/>
  <c r="BQ18" i="2" s="1"/>
  <c r="CH17" i="2"/>
  <c r="CK17" i="2" s="1"/>
  <c r="BX17" i="2"/>
  <c r="CA17" i="2" s="1"/>
  <c r="BN17" i="2"/>
  <c r="BQ17" i="2" s="1"/>
  <c r="CH16" i="2"/>
  <c r="CK16" i="2" s="1"/>
  <c r="BX16" i="2"/>
  <c r="CA16" i="2" s="1"/>
  <c r="BN16" i="2"/>
  <c r="BQ16" i="2" s="1"/>
  <c r="CH15" i="2"/>
  <c r="CK15" i="2" s="1"/>
  <c r="BX15" i="2"/>
  <c r="CA15" i="2" s="1"/>
  <c r="BN15" i="2"/>
  <c r="BQ15" i="2" s="1"/>
  <c r="CH14" i="2"/>
  <c r="CK14" i="2" s="1"/>
  <c r="BX14" i="2"/>
  <c r="CA14" i="2" s="1"/>
  <c r="BN14" i="2"/>
  <c r="BQ14" i="2" s="1"/>
  <c r="CH13" i="2"/>
  <c r="CK13" i="2" s="1"/>
  <c r="BX13" i="2"/>
  <c r="CA13" i="2" s="1"/>
  <c r="BN13" i="2"/>
  <c r="BQ13" i="2" s="1"/>
  <c r="BC46" i="2"/>
  <c r="BB46" i="2"/>
  <c r="BA46" i="2"/>
  <c r="AS46" i="2"/>
  <c r="AR46" i="2"/>
  <c r="AQ46" i="2"/>
  <c r="AI46" i="2"/>
  <c r="AH46" i="2"/>
  <c r="AG46" i="2"/>
  <c r="BD45" i="2"/>
  <c r="BG45" i="2" s="1"/>
  <c r="AT45" i="2"/>
  <c r="AW45" i="2" s="1"/>
  <c r="AJ45" i="2"/>
  <c r="AM45" i="2"/>
  <c r="BD44" i="2"/>
  <c r="BG44" i="2"/>
  <c r="AT44" i="2"/>
  <c r="AW44" i="2" s="1"/>
  <c r="AJ44" i="2"/>
  <c r="AM44" i="2" s="1"/>
  <c r="BD43" i="2"/>
  <c r="BG43" i="2"/>
  <c r="AT43" i="2"/>
  <c r="AW43" i="2"/>
  <c r="AJ43" i="2"/>
  <c r="AM43" i="2" s="1"/>
  <c r="BD42" i="2"/>
  <c r="BG42" i="2" s="1"/>
  <c r="AT42" i="2"/>
  <c r="AW42" i="2"/>
  <c r="AJ42" i="2"/>
  <c r="AM42" i="2"/>
  <c r="BD41" i="2"/>
  <c r="BG41" i="2" s="1"/>
  <c r="AT41" i="2"/>
  <c r="AW41" i="2" s="1"/>
  <c r="AJ41" i="2"/>
  <c r="AM41" i="2"/>
  <c r="BD40" i="2"/>
  <c r="BG40" i="2"/>
  <c r="AT40" i="2"/>
  <c r="AW40" i="2" s="1"/>
  <c r="AJ40" i="2"/>
  <c r="AM40" i="2" s="1"/>
  <c r="BD39" i="2"/>
  <c r="BG39" i="2"/>
  <c r="AT39" i="2"/>
  <c r="AW39" i="2"/>
  <c r="AJ39" i="2"/>
  <c r="AM39" i="2" s="1"/>
  <c r="BD38" i="2"/>
  <c r="BG38" i="2" s="1"/>
  <c r="AT38" i="2"/>
  <c r="AW38" i="2"/>
  <c r="AJ38" i="2"/>
  <c r="AM38" i="2"/>
  <c r="BD37" i="2"/>
  <c r="BG37" i="2" s="1"/>
  <c r="AT37" i="2"/>
  <c r="AW37" i="2" s="1"/>
  <c r="AJ37" i="2"/>
  <c r="AM37" i="2"/>
  <c r="BD36" i="2"/>
  <c r="BG36" i="2"/>
  <c r="AT36" i="2"/>
  <c r="AW36" i="2" s="1"/>
  <c r="AJ36" i="2"/>
  <c r="AM36" i="2" s="1"/>
  <c r="BD35" i="2"/>
  <c r="BG35" i="2"/>
  <c r="AT35" i="2"/>
  <c r="AW35" i="2"/>
  <c r="AJ35" i="2"/>
  <c r="AM35" i="2" s="1"/>
  <c r="BD34" i="2"/>
  <c r="BG34" i="2" s="1"/>
  <c r="AT34" i="2"/>
  <c r="AW34" i="2"/>
  <c r="AJ34" i="2"/>
  <c r="AM34" i="2"/>
  <c r="BD33" i="2"/>
  <c r="BG33" i="2" s="1"/>
  <c r="AT33" i="2"/>
  <c r="AW33" i="2" s="1"/>
  <c r="AJ33" i="2"/>
  <c r="AM33" i="2"/>
  <c r="BD32" i="2"/>
  <c r="BG32" i="2"/>
  <c r="AT32" i="2"/>
  <c r="AW32" i="2" s="1"/>
  <c r="AJ32" i="2"/>
  <c r="AM32" i="2" s="1"/>
  <c r="BD31" i="2"/>
  <c r="BG31" i="2"/>
  <c r="AT31" i="2"/>
  <c r="AW31" i="2"/>
  <c r="AJ31" i="2"/>
  <c r="AM31" i="2" s="1"/>
  <c r="BD30" i="2"/>
  <c r="BG30" i="2" s="1"/>
  <c r="AT30" i="2"/>
  <c r="AW30" i="2"/>
  <c r="AJ30" i="2"/>
  <c r="AM30" i="2"/>
  <c r="BD29" i="2"/>
  <c r="BG29" i="2" s="1"/>
  <c r="AT29" i="2"/>
  <c r="AW29" i="2" s="1"/>
  <c r="AJ29" i="2"/>
  <c r="AM29" i="2"/>
  <c r="BD28" i="2"/>
  <c r="BG28" i="2"/>
  <c r="AT28" i="2"/>
  <c r="AW28" i="2" s="1"/>
  <c r="AJ28" i="2"/>
  <c r="AM28" i="2" s="1"/>
  <c r="BD27" i="2"/>
  <c r="BG27" i="2"/>
  <c r="AT27" i="2"/>
  <c r="AW27" i="2"/>
  <c r="AJ27" i="2"/>
  <c r="AM27" i="2" s="1"/>
  <c r="BD26" i="2"/>
  <c r="BG26" i="2" s="1"/>
  <c r="AT26" i="2"/>
  <c r="AW26" i="2"/>
  <c r="AJ26" i="2"/>
  <c r="AM26" i="2"/>
  <c r="BD25" i="2"/>
  <c r="BG25" i="2" s="1"/>
  <c r="AT25" i="2"/>
  <c r="AW25" i="2" s="1"/>
  <c r="AJ25" i="2"/>
  <c r="AM25" i="2"/>
  <c r="BD24" i="2"/>
  <c r="BG24" i="2"/>
  <c r="AT24" i="2"/>
  <c r="AW24" i="2" s="1"/>
  <c r="AJ24" i="2"/>
  <c r="AM24" i="2" s="1"/>
  <c r="BD23" i="2"/>
  <c r="BG23" i="2"/>
  <c r="AT23" i="2"/>
  <c r="AW23" i="2"/>
  <c r="AJ23" i="2"/>
  <c r="AM23" i="2" s="1"/>
  <c r="BD22" i="2"/>
  <c r="BG22" i="2" s="1"/>
  <c r="AT22" i="2"/>
  <c r="AW22" i="2"/>
  <c r="AJ22" i="2"/>
  <c r="AM22" i="2"/>
  <c r="BD21" i="2"/>
  <c r="BG21" i="2" s="1"/>
  <c r="AT21" i="2"/>
  <c r="AW21" i="2" s="1"/>
  <c r="AJ21" i="2"/>
  <c r="AM21" i="2"/>
  <c r="BD20" i="2"/>
  <c r="BG20" i="2"/>
  <c r="AT20" i="2"/>
  <c r="AW20" i="2" s="1"/>
  <c r="AJ20" i="2"/>
  <c r="AM20" i="2" s="1"/>
  <c r="BD19" i="2"/>
  <c r="BG19" i="2"/>
  <c r="AT19" i="2"/>
  <c r="AW19" i="2"/>
  <c r="AJ19" i="2"/>
  <c r="AM19" i="2" s="1"/>
  <c r="BD18" i="2"/>
  <c r="BG18" i="2" s="1"/>
  <c r="AT18" i="2"/>
  <c r="AW18" i="2"/>
  <c r="AJ18" i="2"/>
  <c r="AM18" i="2"/>
  <c r="BD17" i="2"/>
  <c r="BG17" i="2" s="1"/>
  <c r="AT17" i="2"/>
  <c r="AW17" i="2" s="1"/>
  <c r="AJ17" i="2"/>
  <c r="AM17" i="2"/>
  <c r="BD16" i="2"/>
  <c r="BG16" i="2"/>
  <c r="AT16" i="2"/>
  <c r="AW16" i="2" s="1"/>
  <c r="AJ16" i="2"/>
  <c r="AM16" i="2" s="1"/>
  <c r="BD15" i="2"/>
  <c r="BG15" i="2"/>
  <c r="AT15" i="2"/>
  <c r="AW15" i="2"/>
  <c r="AJ15" i="2"/>
  <c r="AM15" i="2" s="1"/>
  <c r="BD14" i="2"/>
  <c r="BG14" i="2" s="1"/>
  <c r="AT14" i="2"/>
  <c r="AW14" i="2"/>
  <c r="AJ14" i="2"/>
  <c r="AM14" i="2"/>
  <c r="BD13" i="2"/>
  <c r="BG13" i="2" s="1"/>
  <c r="AT13" i="2"/>
  <c r="AW13" i="2" s="1"/>
  <c r="AJ13" i="2"/>
  <c r="AM13" i="2"/>
  <c r="Y46" i="2"/>
  <c r="X46" i="2"/>
  <c r="W46" i="2"/>
  <c r="Z45" i="2"/>
  <c r="AC45" i="2"/>
  <c r="Z44" i="2"/>
  <c r="AC44" i="2" s="1"/>
  <c r="Z43" i="2"/>
  <c r="AC43" i="2" s="1"/>
  <c r="Z42" i="2"/>
  <c r="AC42" i="2" s="1"/>
  <c r="Z41" i="2"/>
  <c r="AC41" i="2"/>
  <c r="Z40" i="2"/>
  <c r="AC40" i="2" s="1"/>
  <c r="Z39" i="2"/>
  <c r="AC39" i="2" s="1"/>
  <c r="Z38" i="2"/>
  <c r="AC38" i="2" s="1"/>
  <c r="Z37" i="2"/>
  <c r="AC37" i="2"/>
  <c r="Z36" i="2"/>
  <c r="AC36" i="2" s="1"/>
  <c r="Z35" i="2"/>
  <c r="AC35" i="2" s="1"/>
  <c r="Z34" i="2"/>
  <c r="AC34" i="2" s="1"/>
  <c r="Z33" i="2"/>
  <c r="AC33" i="2"/>
  <c r="Z32" i="2"/>
  <c r="AC32" i="2" s="1"/>
  <c r="Z31" i="2"/>
  <c r="AC31" i="2" s="1"/>
  <c r="Z30" i="2"/>
  <c r="AC30" i="2" s="1"/>
  <c r="Z29" i="2"/>
  <c r="AC29" i="2"/>
  <c r="Z28" i="2"/>
  <c r="AC28" i="2" s="1"/>
  <c r="Z27" i="2"/>
  <c r="AC27" i="2" s="1"/>
  <c r="Z26" i="2"/>
  <c r="AC26" i="2" s="1"/>
  <c r="Z25" i="2"/>
  <c r="AC25" i="2"/>
  <c r="Z24" i="2"/>
  <c r="AC24" i="2" s="1"/>
  <c r="Z23" i="2"/>
  <c r="AC23" i="2" s="1"/>
  <c r="Z22" i="2"/>
  <c r="AC22" i="2" s="1"/>
  <c r="Z21" i="2"/>
  <c r="AC21" i="2"/>
  <c r="Z20" i="2"/>
  <c r="AC20" i="2" s="1"/>
  <c r="Z19" i="2"/>
  <c r="AC19" i="2" s="1"/>
  <c r="Z18" i="2"/>
  <c r="AC18" i="2" s="1"/>
  <c r="Z17" i="2"/>
  <c r="AC17" i="2"/>
  <c r="Z16" i="2"/>
  <c r="AC16" i="2" s="1"/>
  <c r="Z15" i="2"/>
  <c r="AC15" i="2" s="1"/>
  <c r="Z14" i="2"/>
  <c r="AC14" i="2" s="1"/>
  <c r="Z13" i="2"/>
  <c r="AC13" i="2"/>
  <c r="O46" i="2"/>
  <c r="N46" i="2"/>
  <c r="M46" i="2"/>
  <c r="P45" i="2"/>
  <c r="S45" i="2"/>
  <c r="P44" i="2"/>
  <c r="S44" i="2" s="1"/>
  <c r="P43" i="2"/>
  <c r="S43" i="2" s="1"/>
  <c r="P42" i="2"/>
  <c r="S42" i="2"/>
  <c r="P41" i="2"/>
  <c r="S41" i="2"/>
  <c r="P40" i="2"/>
  <c r="S40" i="2" s="1"/>
  <c r="P39" i="2"/>
  <c r="S39" i="2" s="1"/>
  <c r="P38" i="2"/>
  <c r="S38" i="2"/>
  <c r="P37" i="2"/>
  <c r="S37" i="2"/>
  <c r="P36" i="2"/>
  <c r="S36" i="2" s="1"/>
  <c r="P35" i="2"/>
  <c r="S35" i="2" s="1"/>
  <c r="P34" i="2"/>
  <c r="S34" i="2"/>
  <c r="P33" i="2"/>
  <c r="S33" i="2"/>
  <c r="P32" i="2"/>
  <c r="S32" i="2" s="1"/>
  <c r="P31" i="2"/>
  <c r="S31" i="2" s="1"/>
  <c r="P30" i="2"/>
  <c r="S30" i="2"/>
  <c r="P29" i="2"/>
  <c r="S29" i="2"/>
  <c r="P28" i="2"/>
  <c r="S28" i="2" s="1"/>
  <c r="P27" i="2"/>
  <c r="S27" i="2" s="1"/>
  <c r="P26" i="2"/>
  <c r="S26" i="2"/>
  <c r="P25" i="2"/>
  <c r="S25" i="2"/>
  <c r="P24" i="2"/>
  <c r="S24" i="2" s="1"/>
  <c r="P23" i="2"/>
  <c r="S23" i="2" s="1"/>
  <c r="P22" i="2"/>
  <c r="S22" i="2"/>
  <c r="P21" i="2"/>
  <c r="S21" i="2"/>
  <c r="P20" i="2"/>
  <c r="S20" i="2" s="1"/>
  <c r="P19" i="2"/>
  <c r="S19" i="2" s="1"/>
  <c r="P18" i="2"/>
  <c r="S18" i="2"/>
  <c r="P17" i="2"/>
  <c r="S17" i="2"/>
  <c r="P16" i="2"/>
  <c r="S16" i="2" s="1"/>
  <c r="P15" i="2"/>
  <c r="S15" i="2" s="1"/>
  <c r="P14" i="2"/>
  <c r="S14" i="2"/>
  <c r="P13" i="2"/>
  <c r="S13" i="2"/>
  <c r="F14" i="2"/>
  <c r="I14" i="2" s="1"/>
  <c r="F15" i="2"/>
  <c r="I15" i="2" s="1"/>
  <c r="F16" i="2"/>
  <c r="I16" i="2"/>
  <c r="F17" i="2"/>
  <c r="I17" i="2"/>
  <c r="F18" i="2"/>
  <c r="I18" i="2" s="1"/>
  <c r="F19" i="2"/>
  <c r="I19" i="2" s="1"/>
  <c r="F20" i="2"/>
  <c r="I20" i="2"/>
  <c r="F21" i="2"/>
  <c r="I21" i="2"/>
  <c r="F22" i="2"/>
  <c r="I22" i="2" s="1"/>
  <c r="F23" i="2"/>
  <c r="I23" i="2" s="1"/>
  <c r="F24" i="2"/>
  <c r="I24" i="2"/>
  <c r="F25" i="2"/>
  <c r="I25" i="2"/>
  <c r="F26" i="2"/>
  <c r="I26" i="2" s="1"/>
  <c r="F27" i="2"/>
  <c r="I27" i="2" s="1"/>
  <c r="F28" i="2"/>
  <c r="I28" i="2"/>
  <c r="F29" i="2"/>
  <c r="I29" i="2"/>
  <c r="F30" i="2"/>
  <c r="I30" i="2" s="1"/>
  <c r="F31" i="2"/>
  <c r="I31" i="2" s="1"/>
  <c r="F32" i="2"/>
  <c r="I32" i="2"/>
  <c r="F33" i="2"/>
  <c r="I33" i="2"/>
  <c r="F34" i="2"/>
  <c r="I34" i="2" s="1"/>
  <c r="F35" i="2"/>
  <c r="I35" i="2" s="1"/>
  <c r="F36" i="2"/>
  <c r="I36" i="2"/>
  <c r="F37" i="2"/>
  <c r="I37" i="2"/>
  <c r="F38" i="2"/>
  <c r="I38" i="2" s="1"/>
  <c r="F39" i="2"/>
  <c r="I39" i="2" s="1"/>
  <c r="F40" i="2"/>
  <c r="I40" i="2"/>
  <c r="F41" i="2"/>
  <c r="I41" i="2"/>
  <c r="F42" i="2"/>
  <c r="I42" i="2" s="1"/>
  <c r="F43" i="2"/>
  <c r="I43" i="2" s="1"/>
  <c r="F44" i="2"/>
  <c r="I44" i="2"/>
  <c r="F45" i="2"/>
  <c r="I45" i="2"/>
  <c r="F13" i="2"/>
  <c r="I13" i="2" s="1"/>
  <c r="D46" i="2"/>
  <c r="E46" i="2"/>
  <c r="C46" i="2"/>
  <c r="AJ46" i="2"/>
  <c r="CH46" i="2"/>
  <c r="BD46" i="2"/>
  <c r="AT46" i="2"/>
  <c r="P46" i="2"/>
  <c r="F46" i="2"/>
  <c r="BN46" i="2" l="1"/>
  <c r="Z46" i="2"/>
  <c r="BX46" i="2"/>
</calcChain>
</file>

<file path=xl/sharedStrings.xml><?xml version="1.0" encoding="utf-8"?>
<sst xmlns="http://schemas.openxmlformats.org/spreadsheetml/2006/main" count="224" uniqueCount="36">
  <si>
    <t>Florida Power &amp; Light Company</t>
  </si>
  <si>
    <t>Docket No. 20190061-EI</t>
  </si>
  <si>
    <t>Staff's Ninth Set of Interrogatories</t>
  </si>
  <si>
    <t>This response is the amended version of Staff's First Set of Interrogatories, No. 114</t>
  </si>
  <si>
    <t>Attachment No. 1</t>
  </si>
  <si>
    <r>
      <t>High Fuel &amp; Low CO</t>
    </r>
    <r>
      <rPr>
        <vertAlign val="subscript"/>
        <sz val="11"/>
        <rFont val="Times New Roman"/>
        <family val="1"/>
      </rPr>
      <t>2</t>
    </r>
  </si>
  <si>
    <r>
      <t>High Fuel &amp; Mid CO</t>
    </r>
    <r>
      <rPr>
        <vertAlign val="subscript"/>
        <sz val="11"/>
        <rFont val="Times New Roman"/>
        <family val="1"/>
      </rPr>
      <t>2</t>
    </r>
  </si>
  <si>
    <r>
      <t>High Fuel &amp; High CO</t>
    </r>
    <r>
      <rPr>
        <vertAlign val="subscript"/>
        <sz val="11"/>
        <rFont val="Times New Roman"/>
        <family val="1"/>
      </rPr>
      <t>2</t>
    </r>
  </si>
  <si>
    <r>
      <t>Mid Fuel &amp; Low CO</t>
    </r>
    <r>
      <rPr>
        <vertAlign val="subscript"/>
        <sz val="11"/>
        <rFont val="Times New Roman"/>
        <family val="1"/>
      </rPr>
      <t>2</t>
    </r>
  </si>
  <si>
    <r>
      <t>Mid Fuel &amp; Mid CO</t>
    </r>
    <r>
      <rPr>
        <vertAlign val="subscript"/>
        <sz val="11"/>
        <rFont val="Times New Roman"/>
        <family val="1"/>
      </rPr>
      <t>2</t>
    </r>
  </si>
  <si>
    <r>
      <t>Mid Fuel &amp; High CO</t>
    </r>
    <r>
      <rPr>
        <vertAlign val="subscript"/>
        <sz val="11"/>
        <rFont val="Times New Roman"/>
        <family val="1"/>
      </rPr>
      <t>2</t>
    </r>
  </si>
  <si>
    <r>
      <t>Low Fuel &amp; Low CO</t>
    </r>
    <r>
      <rPr>
        <vertAlign val="subscript"/>
        <sz val="11"/>
        <rFont val="Times New Roman"/>
        <family val="1"/>
      </rPr>
      <t>2</t>
    </r>
  </si>
  <si>
    <r>
      <t>Low Fuel &amp; Mid CO</t>
    </r>
    <r>
      <rPr>
        <vertAlign val="subscript"/>
        <sz val="11"/>
        <rFont val="Times New Roman"/>
        <family val="1"/>
      </rPr>
      <t>2</t>
    </r>
  </si>
  <si>
    <r>
      <t>Low Fuel &amp; High CO</t>
    </r>
    <r>
      <rPr>
        <vertAlign val="subscript"/>
        <sz val="11"/>
        <rFont val="Times New Roman"/>
        <family val="1"/>
      </rPr>
      <t>2</t>
    </r>
  </si>
  <si>
    <t>Forecasted</t>
  </si>
  <si>
    <t>Net System</t>
  </si>
  <si>
    <t>SolarTogether</t>
  </si>
  <si>
    <t>Remaining Net</t>
  </si>
  <si>
    <t>Total Billed</t>
  </si>
  <si>
    <t>Average System</t>
  </si>
  <si>
    <t>Discount</t>
  </si>
  <si>
    <t>Savings</t>
  </si>
  <si>
    <t>Charges</t>
  </si>
  <si>
    <t>Credits</t>
  </si>
  <si>
    <t>System Savings</t>
  </si>
  <si>
    <t>Retail Energy Sales</t>
  </si>
  <si>
    <t>Rate Impact</t>
  </si>
  <si>
    <t>Year</t>
  </si>
  <si>
    <t>Factor</t>
  </si>
  <si>
    <t>(Millions)</t>
  </si>
  <si>
    <t>(MWh)</t>
  </si>
  <si>
    <t>$/1,000 kWh</t>
  </si>
  <si>
    <t>CPVRR Thru 2051</t>
  </si>
  <si>
    <t xml:space="preserve"> - Negative ( ) Indicates Savings to FPL Customers.</t>
  </si>
  <si>
    <t>Tab 1 of 1</t>
  </si>
  <si>
    <t>Interrogatory No. 233 Part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</si>
</sst>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name val="Times New Roman"/>
      <family val="1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1">
    <xf numFmtId="0" fontId="0" fillId="0" borderId="0" xfId="0"/>
    <xf numFmtId="0" fontId="4" fillId="0" borderId="4" xfId="1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8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5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21" xfId="0" applyFont="1" applyFill="1" applyBorder="1"/>
    <xf numFmtId="0" fontId="2" fillId="0" borderId="4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5" fontId="2" fillId="0" borderId="8" xfId="0" applyNumberFormat="1" applyFont="1" applyFill="1" applyBorder="1" applyAlignment="1">
      <alignment horizontal="center"/>
    </xf>
    <xf numFmtId="5" fontId="2" fillId="0" borderId="17" xfId="0" applyNumberFormat="1" applyFont="1" applyFill="1" applyBorder="1" applyAlignment="1">
      <alignment horizontal="center"/>
    </xf>
    <xf numFmtId="7" fontId="2" fillId="0" borderId="17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5" fontId="2" fillId="0" borderId="10" xfId="0" applyNumberFormat="1" applyFont="1" applyFill="1" applyBorder="1" applyAlignment="1">
      <alignment horizontal="center"/>
    </xf>
    <xf numFmtId="5" fontId="2" fillId="0" borderId="18" xfId="0" applyNumberFormat="1" applyFont="1" applyFill="1" applyBorder="1" applyAlignment="1">
      <alignment horizontal="center"/>
    </xf>
    <xf numFmtId="7" fontId="2" fillId="0" borderId="18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5" fontId="2" fillId="0" borderId="12" xfId="0" applyNumberFormat="1" applyFont="1" applyFill="1" applyBorder="1" applyAlignment="1">
      <alignment horizontal="center"/>
    </xf>
    <xf numFmtId="5" fontId="2" fillId="0" borderId="19" xfId="0" applyNumberFormat="1" applyFont="1" applyFill="1" applyBorder="1" applyAlignment="1">
      <alignment horizontal="center"/>
    </xf>
    <xf numFmtId="7" fontId="2" fillId="0" borderId="19" xfId="0" applyNumberFormat="1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 vertical="center" wrapText="1"/>
    </xf>
    <xf numFmtId="5" fontId="6" fillId="0" borderId="13" xfId="2" applyNumberFormat="1" applyFont="1" applyFill="1" applyBorder="1" applyAlignment="1">
      <alignment horizontal="center" vertical="center" wrapText="1"/>
    </xf>
    <xf numFmtId="5" fontId="6" fillId="0" borderId="20" xfId="2" applyNumberFormat="1" applyFont="1" applyFill="1" applyBorder="1" applyAlignment="1">
      <alignment horizontal="center" vertical="center" wrapText="1"/>
    </xf>
    <xf numFmtId="0" fontId="4" fillId="0" borderId="0" xfId="1" quotePrefix="1" applyNumberFormat="1" applyFont="1" applyFill="1" applyAlignment="1"/>
    <xf numFmtId="6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9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9"/>
  <sheetViews>
    <sheetView tabSelected="1" zoomScaleNormal="100" workbookViewId="0"/>
  </sheetViews>
  <sheetFormatPr defaultColWidth="9.1796875" defaultRowHeight="14" x14ac:dyDescent="0.3"/>
  <cols>
    <col min="1" max="1" width="5.26953125" style="5" bestFit="1" customWidth="1"/>
    <col min="2" max="2" width="8.453125" style="5" bestFit="1" customWidth="1"/>
    <col min="3" max="3" width="11.1796875" style="5" bestFit="1" customWidth="1"/>
    <col min="4" max="5" width="13.453125" style="5" bestFit="1" customWidth="1"/>
    <col min="6" max="6" width="14.54296875" style="5" bestFit="1" customWidth="1"/>
    <col min="7" max="7" width="2.7265625" style="5" customWidth="1"/>
    <col min="8" max="8" width="17.7265625" style="5" bestFit="1" customWidth="1"/>
    <col min="9" max="9" width="15.26953125" style="5" bestFit="1" customWidth="1"/>
    <col min="10" max="10" width="3.7265625" style="5" customWidth="1"/>
    <col min="11" max="11" width="5.26953125" style="5" bestFit="1" customWidth="1"/>
    <col min="12" max="12" width="8.453125" style="5" bestFit="1" customWidth="1"/>
    <col min="13" max="13" width="11.1796875" style="5" bestFit="1" customWidth="1"/>
    <col min="14" max="15" width="13.453125" style="5" bestFit="1" customWidth="1"/>
    <col min="16" max="16" width="14.54296875" style="5" bestFit="1" customWidth="1"/>
    <col min="17" max="17" width="2.7265625" style="5" customWidth="1"/>
    <col min="18" max="18" width="17.7265625" style="5" bestFit="1" customWidth="1"/>
    <col min="19" max="19" width="15.26953125" style="5" bestFit="1" customWidth="1"/>
    <col min="20" max="20" width="3.7265625" style="5" customWidth="1"/>
    <col min="21" max="21" width="5.26953125" style="5" bestFit="1" customWidth="1"/>
    <col min="22" max="22" width="8.453125" style="5" bestFit="1" customWidth="1"/>
    <col min="23" max="23" width="11.1796875" style="5" bestFit="1" customWidth="1"/>
    <col min="24" max="25" width="13.453125" style="5" bestFit="1" customWidth="1"/>
    <col min="26" max="26" width="14.54296875" style="5" bestFit="1" customWidth="1"/>
    <col min="27" max="27" width="2.7265625" style="5" customWidth="1"/>
    <col min="28" max="28" width="17.7265625" style="5" bestFit="1" customWidth="1"/>
    <col min="29" max="29" width="15.26953125" style="5" bestFit="1" customWidth="1"/>
    <col min="30" max="30" width="4.7265625" style="5" customWidth="1"/>
    <col min="31" max="31" width="5.26953125" style="5" bestFit="1" customWidth="1"/>
    <col min="32" max="32" width="8.453125" style="5" bestFit="1" customWidth="1"/>
    <col min="33" max="33" width="11.1796875" style="5" bestFit="1" customWidth="1"/>
    <col min="34" max="35" width="13.453125" style="5" bestFit="1" customWidth="1"/>
    <col min="36" max="36" width="14.54296875" style="5" bestFit="1" customWidth="1"/>
    <col min="37" max="37" width="2.7265625" style="5" customWidth="1"/>
    <col min="38" max="38" width="17.7265625" style="5" bestFit="1" customWidth="1"/>
    <col min="39" max="39" width="15.26953125" style="5" bestFit="1" customWidth="1"/>
    <col min="40" max="40" width="4.7265625" style="5" customWidth="1"/>
    <col min="41" max="41" width="5.26953125" style="5" bestFit="1" customWidth="1"/>
    <col min="42" max="42" width="8.453125" style="5" bestFit="1" customWidth="1"/>
    <col min="43" max="43" width="11.1796875" style="5" bestFit="1" customWidth="1"/>
    <col min="44" max="45" width="13.453125" style="5" bestFit="1" customWidth="1"/>
    <col min="46" max="46" width="14.54296875" style="5" bestFit="1" customWidth="1"/>
    <col min="47" max="47" width="2.7265625" style="5" customWidth="1"/>
    <col min="48" max="48" width="17.7265625" style="5" bestFit="1" customWidth="1"/>
    <col min="49" max="49" width="15.26953125" style="5" bestFit="1" customWidth="1"/>
    <col min="50" max="50" width="4.7265625" style="5" customWidth="1"/>
    <col min="51" max="51" width="5.26953125" style="5" bestFit="1" customWidth="1"/>
    <col min="52" max="52" width="8.453125" style="5" bestFit="1" customWidth="1"/>
    <col min="53" max="53" width="11.1796875" style="5" bestFit="1" customWidth="1"/>
    <col min="54" max="55" width="13.453125" style="5" bestFit="1" customWidth="1"/>
    <col min="56" max="56" width="14.54296875" style="5" bestFit="1" customWidth="1"/>
    <col min="57" max="57" width="2.7265625" style="5" customWidth="1"/>
    <col min="58" max="58" width="17.7265625" style="5" bestFit="1" customWidth="1"/>
    <col min="59" max="59" width="15.26953125" style="5" bestFit="1" customWidth="1"/>
    <col min="60" max="60" width="4.7265625" style="5" customWidth="1"/>
    <col min="61" max="61" width="5.26953125" style="5" bestFit="1" customWidth="1"/>
    <col min="62" max="62" width="8.453125" style="5" bestFit="1" customWidth="1"/>
    <col min="63" max="63" width="11.1796875" style="5" bestFit="1" customWidth="1"/>
    <col min="64" max="65" width="13.453125" style="5" bestFit="1" customWidth="1"/>
    <col min="66" max="66" width="14.54296875" style="5" bestFit="1" customWidth="1"/>
    <col min="67" max="67" width="2.7265625" style="5" customWidth="1"/>
    <col min="68" max="68" width="17.7265625" style="5" bestFit="1" customWidth="1"/>
    <col min="69" max="69" width="15.26953125" style="5" bestFit="1" customWidth="1"/>
    <col min="70" max="70" width="4.7265625" style="5" customWidth="1"/>
    <col min="71" max="71" width="5.26953125" style="5" bestFit="1" customWidth="1"/>
    <col min="72" max="72" width="8.453125" style="5" bestFit="1" customWidth="1"/>
    <col min="73" max="73" width="11.1796875" style="5" bestFit="1" customWidth="1"/>
    <col min="74" max="75" width="13.453125" style="5" bestFit="1" customWidth="1"/>
    <col min="76" max="76" width="14.54296875" style="5" bestFit="1" customWidth="1"/>
    <col min="77" max="77" width="2.7265625" style="5" customWidth="1"/>
    <col min="78" max="78" width="17.7265625" style="5" bestFit="1" customWidth="1"/>
    <col min="79" max="79" width="15.26953125" style="5" bestFit="1" customWidth="1"/>
    <col min="80" max="80" width="4.7265625" style="5" customWidth="1"/>
    <col min="81" max="81" width="5.26953125" style="5" bestFit="1" customWidth="1"/>
    <col min="82" max="82" width="8.453125" style="5" bestFit="1" customWidth="1"/>
    <col min="83" max="83" width="11.1796875" style="5" bestFit="1" customWidth="1"/>
    <col min="84" max="85" width="13.453125" style="5" bestFit="1" customWidth="1"/>
    <col min="86" max="86" width="14.54296875" style="5" bestFit="1" customWidth="1"/>
    <col min="87" max="87" width="2.7265625" style="5" customWidth="1"/>
    <col min="88" max="88" width="17.7265625" style="5" bestFit="1" customWidth="1"/>
    <col min="89" max="89" width="15.26953125" style="5" bestFit="1" customWidth="1"/>
    <col min="90" max="16384" width="9.1796875" style="5"/>
  </cols>
  <sheetData>
    <row r="1" spans="1:89" x14ac:dyDescent="0.3">
      <c r="A1" s="4" t="s">
        <v>0</v>
      </c>
    </row>
    <row r="2" spans="1:89" x14ac:dyDescent="0.3">
      <c r="A2" s="4" t="s">
        <v>1</v>
      </c>
    </row>
    <row r="3" spans="1:89" x14ac:dyDescent="0.3">
      <c r="A3" s="6" t="s">
        <v>2</v>
      </c>
    </row>
    <row r="4" spans="1:89" x14ac:dyDescent="0.3">
      <c r="A4" s="6" t="s">
        <v>35</v>
      </c>
      <c r="E4" s="5" t="s">
        <v>3</v>
      </c>
    </row>
    <row r="5" spans="1:89" x14ac:dyDescent="0.3">
      <c r="A5" s="6" t="s">
        <v>4</v>
      </c>
    </row>
    <row r="6" spans="1:89" x14ac:dyDescent="0.3">
      <c r="A6" s="6" t="s">
        <v>34</v>
      </c>
    </row>
    <row r="7" spans="1:89" ht="14.5" thickBot="1" x14ac:dyDescent="0.35"/>
    <row r="8" spans="1:89" s="7" customFormat="1" ht="17.5" thickBot="1" x14ac:dyDescent="0.5">
      <c r="C8" s="38" t="s">
        <v>5</v>
      </c>
      <c r="D8" s="39"/>
      <c r="E8" s="39"/>
      <c r="F8" s="39"/>
      <c r="G8" s="39"/>
      <c r="H8" s="39"/>
      <c r="I8" s="40"/>
      <c r="M8" s="38" t="s">
        <v>6</v>
      </c>
      <c r="N8" s="39"/>
      <c r="O8" s="39"/>
      <c r="P8" s="39"/>
      <c r="Q8" s="39"/>
      <c r="R8" s="39"/>
      <c r="S8" s="40"/>
      <c r="W8" s="38" t="s">
        <v>7</v>
      </c>
      <c r="X8" s="39"/>
      <c r="Y8" s="39"/>
      <c r="Z8" s="39"/>
      <c r="AA8" s="39"/>
      <c r="AB8" s="39"/>
      <c r="AC8" s="40"/>
      <c r="AG8" s="38" t="s">
        <v>8</v>
      </c>
      <c r="AH8" s="39"/>
      <c r="AI8" s="39"/>
      <c r="AJ8" s="39"/>
      <c r="AK8" s="39"/>
      <c r="AL8" s="39"/>
      <c r="AM8" s="40"/>
      <c r="AQ8" s="38" t="s">
        <v>9</v>
      </c>
      <c r="AR8" s="39"/>
      <c r="AS8" s="39"/>
      <c r="AT8" s="39"/>
      <c r="AU8" s="39"/>
      <c r="AV8" s="39"/>
      <c r="AW8" s="40"/>
      <c r="BA8" s="38" t="s">
        <v>10</v>
      </c>
      <c r="BB8" s="39"/>
      <c r="BC8" s="39"/>
      <c r="BD8" s="39"/>
      <c r="BE8" s="39"/>
      <c r="BF8" s="39"/>
      <c r="BG8" s="40"/>
      <c r="BK8" s="38" t="s">
        <v>11</v>
      </c>
      <c r="BL8" s="39"/>
      <c r="BM8" s="39"/>
      <c r="BN8" s="39"/>
      <c r="BO8" s="39"/>
      <c r="BP8" s="39"/>
      <c r="BQ8" s="40"/>
      <c r="BU8" s="38" t="s">
        <v>12</v>
      </c>
      <c r="BV8" s="39"/>
      <c r="BW8" s="39"/>
      <c r="BX8" s="39"/>
      <c r="BY8" s="39"/>
      <c r="BZ8" s="39"/>
      <c r="CA8" s="40"/>
      <c r="CE8" s="38" t="s">
        <v>13</v>
      </c>
      <c r="CF8" s="39"/>
      <c r="CG8" s="39"/>
      <c r="CH8" s="39"/>
      <c r="CI8" s="39"/>
      <c r="CJ8" s="39"/>
      <c r="CK8" s="40"/>
    </row>
    <row r="9" spans="1:89" ht="15.5" x14ac:dyDescent="0.35">
      <c r="A9" s="8"/>
      <c r="B9" s="9"/>
      <c r="C9" s="1"/>
      <c r="D9" s="1"/>
      <c r="E9" s="1"/>
      <c r="F9" s="1"/>
      <c r="H9" s="34" t="s">
        <v>14</v>
      </c>
      <c r="I9" s="10"/>
      <c r="K9" s="8"/>
      <c r="L9" s="9"/>
      <c r="M9" s="1"/>
      <c r="N9" s="1"/>
      <c r="O9" s="1"/>
      <c r="P9" s="1"/>
      <c r="R9" s="34" t="s">
        <v>14</v>
      </c>
      <c r="S9" s="10"/>
      <c r="U9" s="8"/>
      <c r="V9" s="9"/>
      <c r="W9" s="1"/>
      <c r="X9" s="1"/>
      <c r="Y9" s="1"/>
      <c r="Z9" s="1"/>
      <c r="AB9" s="34" t="s">
        <v>14</v>
      </c>
      <c r="AC9" s="10"/>
      <c r="AE9" s="8"/>
      <c r="AF9" s="9"/>
      <c r="AG9" s="1"/>
      <c r="AH9" s="1"/>
      <c r="AI9" s="1"/>
      <c r="AJ9" s="1"/>
      <c r="AL9" s="34" t="s">
        <v>14</v>
      </c>
      <c r="AM9" s="10"/>
      <c r="AO9" s="8"/>
      <c r="AP9" s="9"/>
      <c r="AQ9" s="1"/>
      <c r="AR9" s="1"/>
      <c r="AS9" s="1"/>
      <c r="AT9" s="1"/>
      <c r="AV9" s="34" t="s">
        <v>14</v>
      </c>
      <c r="AW9" s="10"/>
      <c r="AY9" s="8"/>
      <c r="AZ9" s="9"/>
      <c r="BA9" s="1"/>
      <c r="BB9" s="1"/>
      <c r="BC9" s="1"/>
      <c r="BD9" s="1"/>
      <c r="BF9" s="34" t="s">
        <v>14</v>
      </c>
      <c r="BG9" s="10"/>
      <c r="BI9" s="8"/>
      <c r="BJ9" s="9"/>
      <c r="BK9" s="1"/>
      <c r="BL9" s="1"/>
      <c r="BM9" s="1"/>
      <c r="BN9" s="1"/>
      <c r="BP9" s="34" t="s">
        <v>14</v>
      </c>
      <c r="BQ9" s="10"/>
      <c r="BS9" s="8"/>
      <c r="BT9" s="9"/>
      <c r="BU9" s="1"/>
      <c r="BV9" s="1"/>
      <c r="BW9" s="1"/>
      <c r="BX9" s="1"/>
      <c r="BZ9" s="34" t="s">
        <v>14</v>
      </c>
      <c r="CA9" s="10"/>
      <c r="CC9" s="8"/>
      <c r="CD9" s="9"/>
      <c r="CE9" s="1"/>
      <c r="CF9" s="1"/>
      <c r="CG9" s="1"/>
      <c r="CH9" s="1"/>
      <c r="CJ9" s="34" t="s">
        <v>14</v>
      </c>
      <c r="CK9" s="10"/>
    </row>
    <row r="10" spans="1:89" ht="15.5" x14ac:dyDescent="0.35">
      <c r="A10" s="3"/>
      <c r="B10" s="2"/>
      <c r="C10" s="1" t="s">
        <v>15</v>
      </c>
      <c r="D10" s="1" t="s">
        <v>16</v>
      </c>
      <c r="E10" s="1" t="s">
        <v>16</v>
      </c>
      <c r="F10" s="1" t="s">
        <v>17</v>
      </c>
      <c r="H10" s="11" t="s">
        <v>18</v>
      </c>
      <c r="I10" s="12" t="s">
        <v>19</v>
      </c>
      <c r="K10" s="3"/>
      <c r="L10" s="2"/>
      <c r="M10" s="1" t="s">
        <v>15</v>
      </c>
      <c r="N10" s="1" t="s">
        <v>16</v>
      </c>
      <c r="O10" s="1" t="s">
        <v>16</v>
      </c>
      <c r="P10" s="1" t="s">
        <v>17</v>
      </c>
      <c r="R10" s="11" t="s">
        <v>18</v>
      </c>
      <c r="S10" s="12" t="s">
        <v>19</v>
      </c>
      <c r="U10" s="3"/>
      <c r="V10" s="2"/>
      <c r="W10" s="1" t="s">
        <v>15</v>
      </c>
      <c r="X10" s="1" t="s">
        <v>16</v>
      </c>
      <c r="Y10" s="1" t="s">
        <v>16</v>
      </c>
      <c r="Z10" s="1" t="s">
        <v>17</v>
      </c>
      <c r="AB10" s="11" t="s">
        <v>18</v>
      </c>
      <c r="AC10" s="12" t="s">
        <v>19</v>
      </c>
      <c r="AE10" s="3"/>
      <c r="AF10" s="2"/>
      <c r="AG10" s="1" t="s">
        <v>15</v>
      </c>
      <c r="AH10" s="1" t="s">
        <v>16</v>
      </c>
      <c r="AI10" s="1" t="s">
        <v>16</v>
      </c>
      <c r="AJ10" s="1" t="s">
        <v>17</v>
      </c>
      <c r="AL10" s="11" t="s">
        <v>18</v>
      </c>
      <c r="AM10" s="12" t="s">
        <v>19</v>
      </c>
      <c r="AO10" s="3"/>
      <c r="AP10" s="2"/>
      <c r="AQ10" s="1" t="s">
        <v>15</v>
      </c>
      <c r="AR10" s="1" t="s">
        <v>16</v>
      </c>
      <c r="AS10" s="1" t="s">
        <v>16</v>
      </c>
      <c r="AT10" s="1" t="s">
        <v>17</v>
      </c>
      <c r="AV10" s="11" t="s">
        <v>18</v>
      </c>
      <c r="AW10" s="12" t="s">
        <v>19</v>
      </c>
      <c r="AY10" s="3"/>
      <c r="AZ10" s="2"/>
      <c r="BA10" s="1" t="s">
        <v>15</v>
      </c>
      <c r="BB10" s="1" t="s">
        <v>16</v>
      </c>
      <c r="BC10" s="1" t="s">
        <v>16</v>
      </c>
      <c r="BD10" s="1" t="s">
        <v>17</v>
      </c>
      <c r="BF10" s="11" t="s">
        <v>18</v>
      </c>
      <c r="BG10" s="12" t="s">
        <v>19</v>
      </c>
      <c r="BI10" s="3"/>
      <c r="BJ10" s="2"/>
      <c r="BK10" s="1" t="s">
        <v>15</v>
      </c>
      <c r="BL10" s="1" t="s">
        <v>16</v>
      </c>
      <c r="BM10" s="1" t="s">
        <v>16</v>
      </c>
      <c r="BN10" s="1" t="s">
        <v>17</v>
      </c>
      <c r="BP10" s="11" t="s">
        <v>18</v>
      </c>
      <c r="BQ10" s="12" t="s">
        <v>19</v>
      </c>
      <c r="BS10" s="3"/>
      <c r="BT10" s="2"/>
      <c r="BU10" s="1" t="s">
        <v>15</v>
      </c>
      <c r="BV10" s="1" t="s">
        <v>16</v>
      </c>
      <c r="BW10" s="1" t="s">
        <v>16</v>
      </c>
      <c r="BX10" s="1" t="s">
        <v>17</v>
      </c>
      <c r="BZ10" s="11" t="s">
        <v>18</v>
      </c>
      <c r="CA10" s="12" t="s">
        <v>19</v>
      </c>
      <c r="CC10" s="3"/>
      <c r="CD10" s="2"/>
      <c r="CE10" s="1" t="s">
        <v>15</v>
      </c>
      <c r="CF10" s="1" t="s">
        <v>16</v>
      </c>
      <c r="CG10" s="1" t="s">
        <v>16</v>
      </c>
      <c r="CH10" s="1" t="s">
        <v>17</v>
      </c>
      <c r="CJ10" s="11" t="s">
        <v>18</v>
      </c>
      <c r="CK10" s="12" t="s">
        <v>19</v>
      </c>
    </row>
    <row r="11" spans="1:89" ht="15.5" x14ac:dyDescent="0.35">
      <c r="A11" s="3"/>
      <c r="B11" s="2" t="s">
        <v>20</v>
      </c>
      <c r="C11" s="1" t="s">
        <v>21</v>
      </c>
      <c r="D11" s="1" t="s">
        <v>22</v>
      </c>
      <c r="E11" s="1" t="s">
        <v>23</v>
      </c>
      <c r="F11" s="1" t="s">
        <v>24</v>
      </c>
      <c r="H11" s="11" t="s">
        <v>25</v>
      </c>
      <c r="I11" s="12" t="s">
        <v>26</v>
      </c>
      <c r="K11" s="3"/>
      <c r="L11" s="2" t="s">
        <v>20</v>
      </c>
      <c r="M11" s="1" t="s">
        <v>21</v>
      </c>
      <c r="N11" s="1" t="s">
        <v>22</v>
      </c>
      <c r="O11" s="1" t="s">
        <v>23</v>
      </c>
      <c r="P11" s="1" t="s">
        <v>24</v>
      </c>
      <c r="R11" s="11" t="s">
        <v>25</v>
      </c>
      <c r="S11" s="12" t="s">
        <v>26</v>
      </c>
      <c r="U11" s="3"/>
      <c r="V11" s="2" t="s">
        <v>20</v>
      </c>
      <c r="W11" s="1" t="s">
        <v>21</v>
      </c>
      <c r="X11" s="1" t="s">
        <v>22</v>
      </c>
      <c r="Y11" s="1" t="s">
        <v>23</v>
      </c>
      <c r="Z11" s="1" t="s">
        <v>24</v>
      </c>
      <c r="AB11" s="11" t="s">
        <v>25</v>
      </c>
      <c r="AC11" s="12" t="s">
        <v>26</v>
      </c>
      <c r="AE11" s="3"/>
      <c r="AF11" s="2" t="s">
        <v>20</v>
      </c>
      <c r="AG11" s="1" t="s">
        <v>21</v>
      </c>
      <c r="AH11" s="1" t="s">
        <v>22</v>
      </c>
      <c r="AI11" s="1" t="s">
        <v>23</v>
      </c>
      <c r="AJ11" s="1" t="s">
        <v>24</v>
      </c>
      <c r="AL11" s="11" t="s">
        <v>25</v>
      </c>
      <c r="AM11" s="12" t="s">
        <v>26</v>
      </c>
      <c r="AO11" s="3"/>
      <c r="AP11" s="2" t="s">
        <v>20</v>
      </c>
      <c r="AQ11" s="1" t="s">
        <v>21</v>
      </c>
      <c r="AR11" s="1" t="s">
        <v>22</v>
      </c>
      <c r="AS11" s="1" t="s">
        <v>23</v>
      </c>
      <c r="AT11" s="1" t="s">
        <v>24</v>
      </c>
      <c r="AV11" s="11" t="s">
        <v>25</v>
      </c>
      <c r="AW11" s="12" t="s">
        <v>26</v>
      </c>
      <c r="AY11" s="3"/>
      <c r="AZ11" s="2" t="s">
        <v>20</v>
      </c>
      <c r="BA11" s="1" t="s">
        <v>21</v>
      </c>
      <c r="BB11" s="1" t="s">
        <v>22</v>
      </c>
      <c r="BC11" s="1" t="s">
        <v>23</v>
      </c>
      <c r="BD11" s="1" t="s">
        <v>24</v>
      </c>
      <c r="BF11" s="11" t="s">
        <v>25</v>
      </c>
      <c r="BG11" s="12" t="s">
        <v>26</v>
      </c>
      <c r="BI11" s="3"/>
      <c r="BJ11" s="2" t="s">
        <v>20</v>
      </c>
      <c r="BK11" s="1" t="s">
        <v>21</v>
      </c>
      <c r="BL11" s="1" t="s">
        <v>22</v>
      </c>
      <c r="BM11" s="1" t="s">
        <v>23</v>
      </c>
      <c r="BN11" s="1" t="s">
        <v>24</v>
      </c>
      <c r="BP11" s="11" t="s">
        <v>25</v>
      </c>
      <c r="BQ11" s="12" t="s">
        <v>26</v>
      </c>
      <c r="BS11" s="3"/>
      <c r="BT11" s="2" t="s">
        <v>20</v>
      </c>
      <c r="BU11" s="1" t="s">
        <v>21</v>
      </c>
      <c r="BV11" s="1" t="s">
        <v>22</v>
      </c>
      <c r="BW11" s="1" t="s">
        <v>23</v>
      </c>
      <c r="BX11" s="1" t="s">
        <v>24</v>
      </c>
      <c r="BZ11" s="11" t="s">
        <v>25</v>
      </c>
      <c r="CA11" s="12" t="s">
        <v>26</v>
      </c>
      <c r="CC11" s="3"/>
      <c r="CD11" s="2" t="s">
        <v>20</v>
      </c>
      <c r="CE11" s="1" t="s">
        <v>21</v>
      </c>
      <c r="CF11" s="1" t="s">
        <v>22</v>
      </c>
      <c r="CG11" s="1" t="s">
        <v>23</v>
      </c>
      <c r="CH11" s="1" t="s">
        <v>24</v>
      </c>
      <c r="CJ11" s="11" t="s">
        <v>25</v>
      </c>
      <c r="CK11" s="12" t="s">
        <v>26</v>
      </c>
    </row>
    <row r="12" spans="1:89" ht="16" thickBot="1" x14ac:dyDescent="0.4">
      <c r="A12" s="3" t="s">
        <v>27</v>
      </c>
      <c r="B12" s="2" t="s">
        <v>28</v>
      </c>
      <c r="C12" s="1" t="s">
        <v>29</v>
      </c>
      <c r="D12" s="1" t="s">
        <v>29</v>
      </c>
      <c r="E12" s="1" t="s">
        <v>29</v>
      </c>
      <c r="F12" s="1" t="s">
        <v>29</v>
      </c>
      <c r="H12" s="13" t="s">
        <v>30</v>
      </c>
      <c r="I12" s="12" t="s">
        <v>31</v>
      </c>
      <c r="K12" s="3" t="s">
        <v>27</v>
      </c>
      <c r="L12" s="2" t="s">
        <v>28</v>
      </c>
      <c r="M12" s="1" t="s">
        <v>29</v>
      </c>
      <c r="N12" s="1" t="s">
        <v>29</v>
      </c>
      <c r="O12" s="1" t="s">
        <v>29</v>
      </c>
      <c r="P12" s="1" t="s">
        <v>29</v>
      </c>
      <c r="R12" s="13" t="s">
        <v>30</v>
      </c>
      <c r="S12" s="12" t="s">
        <v>31</v>
      </c>
      <c r="U12" s="3" t="s">
        <v>27</v>
      </c>
      <c r="V12" s="2" t="s">
        <v>28</v>
      </c>
      <c r="W12" s="1" t="s">
        <v>29</v>
      </c>
      <c r="X12" s="1" t="s">
        <v>29</v>
      </c>
      <c r="Y12" s="1" t="s">
        <v>29</v>
      </c>
      <c r="Z12" s="1" t="s">
        <v>29</v>
      </c>
      <c r="AB12" s="13" t="s">
        <v>30</v>
      </c>
      <c r="AC12" s="12" t="s">
        <v>31</v>
      </c>
      <c r="AE12" s="3" t="s">
        <v>27</v>
      </c>
      <c r="AF12" s="2" t="s">
        <v>28</v>
      </c>
      <c r="AG12" s="1" t="s">
        <v>29</v>
      </c>
      <c r="AH12" s="1" t="s">
        <v>29</v>
      </c>
      <c r="AI12" s="1" t="s">
        <v>29</v>
      </c>
      <c r="AJ12" s="1" t="s">
        <v>29</v>
      </c>
      <c r="AL12" s="13" t="s">
        <v>30</v>
      </c>
      <c r="AM12" s="12" t="s">
        <v>31</v>
      </c>
      <c r="AO12" s="3" t="s">
        <v>27</v>
      </c>
      <c r="AP12" s="2" t="s">
        <v>28</v>
      </c>
      <c r="AQ12" s="1" t="s">
        <v>29</v>
      </c>
      <c r="AR12" s="1" t="s">
        <v>29</v>
      </c>
      <c r="AS12" s="1" t="s">
        <v>29</v>
      </c>
      <c r="AT12" s="1" t="s">
        <v>29</v>
      </c>
      <c r="AV12" s="13" t="s">
        <v>30</v>
      </c>
      <c r="AW12" s="12" t="s">
        <v>31</v>
      </c>
      <c r="AY12" s="3" t="s">
        <v>27</v>
      </c>
      <c r="AZ12" s="2" t="s">
        <v>28</v>
      </c>
      <c r="BA12" s="1" t="s">
        <v>29</v>
      </c>
      <c r="BB12" s="1" t="s">
        <v>29</v>
      </c>
      <c r="BC12" s="1" t="s">
        <v>29</v>
      </c>
      <c r="BD12" s="1" t="s">
        <v>29</v>
      </c>
      <c r="BF12" s="13" t="s">
        <v>30</v>
      </c>
      <c r="BG12" s="12" t="s">
        <v>31</v>
      </c>
      <c r="BI12" s="3" t="s">
        <v>27</v>
      </c>
      <c r="BJ12" s="2" t="s">
        <v>28</v>
      </c>
      <c r="BK12" s="1" t="s">
        <v>29</v>
      </c>
      <c r="BL12" s="1" t="s">
        <v>29</v>
      </c>
      <c r="BM12" s="1" t="s">
        <v>29</v>
      </c>
      <c r="BN12" s="1" t="s">
        <v>29</v>
      </c>
      <c r="BP12" s="13" t="s">
        <v>30</v>
      </c>
      <c r="BQ12" s="12" t="s">
        <v>31</v>
      </c>
      <c r="BS12" s="3" t="s">
        <v>27</v>
      </c>
      <c r="BT12" s="2" t="s">
        <v>28</v>
      </c>
      <c r="BU12" s="1" t="s">
        <v>29</v>
      </c>
      <c r="BV12" s="1" t="s">
        <v>29</v>
      </c>
      <c r="BW12" s="1" t="s">
        <v>29</v>
      </c>
      <c r="BX12" s="1" t="s">
        <v>29</v>
      </c>
      <c r="BZ12" s="13" t="s">
        <v>30</v>
      </c>
      <c r="CA12" s="12" t="s">
        <v>31</v>
      </c>
      <c r="CC12" s="3" t="s">
        <v>27</v>
      </c>
      <c r="CD12" s="2" t="s">
        <v>28</v>
      </c>
      <c r="CE12" s="1" t="s">
        <v>29</v>
      </c>
      <c r="CF12" s="1" t="s">
        <v>29</v>
      </c>
      <c r="CG12" s="1" t="s">
        <v>29</v>
      </c>
      <c r="CH12" s="1" t="s">
        <v>29</v>
      </c>
      <c r="CJ12" s="13" t="s">
        <v>30</v>
      </c>
      <c r="CK12" s="12" t="s">
        <v>31</v>
      </c>
    </row>
    <row r="13" spans="1:89" x14ac:dyDescent="0.3">
      <c r="A13" s="14">
        <v>2019</v>
      </c>
      <c r="B13" s="15">
        <v>1.0063458385698116</v>
      </c>
      <c r="C13" s="16">
        <v>5.7979489554235606</v>
      </c>
      <c r="D13" s="16">
        <v>0</v>
      </c>
      <c r="E13" s="16">
        <v>0</v>
      </c>
      <c r="F13" s="17">
        <f>SUM(C13:E13)</f>
        <v>5.7979489554235606</v>
      </c>
      <c r="H13" s="35">
        <v>109759884.62299272</v>
      </c>
      <c r="I13" s="18">
        <f>F13/H13*1000000</f>
        <v>5.2823934494269635E-2</v>
      </c>
      <c r="K13" s="14">
        <v>2019</v>
      </c>
      <c r="L13" s="15">
        <v>1.0063458385698116</v>
      </c>
      <c r="M13" s="16">
        <v>5.7979489554235606</v>
      </c>
      <c r="N13" s="16">
        <v>0</v>
      </c>
      <c r="O13" s="16">
        <v>0</v>
      </c>
      <c r="P13" s="17">
        <f>SUM(M13:O13)</f>
        <v>5.7979489554235606</v>
      </c>
      <c r="R13" s="35">
        <v>109759884.62299272</v>
      </c>
      <c r="S13" s="18">
        <f>P13/R13*1000000</f>
        <v>5.2823934494269635E-2</v>
      </c>
      <c r="U13" s="14">
        <v>2019</v>
      </c>
      <c r="V13" s="15">
        <v>1.0063458385698116</v>
      </c>
      <c r="W13" s="16">
        <v>5.7979489554235606</v>
      </c>
      <c r="X13" s="16">
        <v>0</v>
      </c>
      <c r="Y13" s="16">
        <v>0</v>
      </c>
      <c r="Z13" s="17">
        <f>SUM(W13:Y13)</f>
        <v>5.7979489554235606</v>
      </c>
      <c r="AB13" s="35">
        <v>109759884.62299272</v>
      </c>
      <c r="AC13" s="18">
        <f>Z13/AB13*1000000</f>
        <v>5.2823934494269635E-2</v>
      </c>
      <c r="AE13" s="14">
        <v>2019</v>
      </c>
      <c r="AF13" s="15">
        <v>1.0063458385698116</v>
      </c>
      <c r="AG13" s="16">
        <v>5.7979489554235606</v>
      </c>
      <c r="AH13" s="16">
        <v>0</v>
      </c>
      <c r="AI13" s="16">
        <v>0</v>
      </c>
      <c r="AJ13" s="17">
        <f>SUM(AG13:AI13)</f>
        <v>5.7979489554235606</v>
      </c>
      <c r="AL13" s="35">
        <v>109759884.62299272</v>
      </c>
      <c r="AM13" s="18">
        <f>AJ13/AL13*1000000</f>
        <v>5.2823934494269635E-2</v>
      </c>
      <c r="AO13" s="14">
        <v>2019</v>
      </c>
      <c r="AP13" s="15">
        <v>1.0063458385698116</v>
      </c>
      <c r="AQ13" s="16">
        <v>5.7979489554235606</v>
      </c>
      <c r="AR13" s="16">
        <v>0</v>
      </c>
      <c r="AS13" s="16">
        <v>0</v>
      </c>
      <c r="AT13" s="17">
        <f>SUM(AQ13:AS13)</f>
        <v>5.7979489554235606</v>
      </c>
      <c r="AV13" s="35">
        <v>109759884.62299272</v>
      </c>
      <c r="AW13" s="18">
        <f>AT13/AV13*1000000</f>
        <v>5.2823934494269635E-2</v>
      </c>
      <c r="AY13" s="14">
        <v>2019</v>
      </c>
      <c r="AZ13" s="15">
        <v>1.0063458385698116</v>
      </c>
      <c r="BA13" s="16">
        <v>5.7979489554235606</v>
      </c>
      <c r="BB13" s="16">
        <v>0</v>
      </c>
      <c r="BC13" s="16">
        <v>0</v>
      </c>
      <c r="BD13" s="17">
        <f>SUM(BA13:BC13)</f>
        <v>5.7979489554235606</v>
      </c>
      <c r="BF13" s="35">
        <v>109759884.62299272</v>
      </c>
      <c r="BG13" s="18">
        <f>BD13/BF13*1000000</f>
        <v>5.2823934494269635E-2</v>
      </c>
      <c r="BI13" s="14">
        <v>2019</v>
      </c>
      <c r="BJ13" s="15">
        <v>1.0063458385698116</v>
      </c>
      <c r="BK13" s="16">
        <v>5.7979489554235606</v>
      </c>
      <c r="BL13" s="16">
        <v>0</v>
      </c>
      <c r="BM13" s="16">
        <v>0</v>
      </c>
      <c r="BN13" s="17">
        <f>SUM(BK13:BM13)</f>
        <v>5.7979489554235606</v>
      </c>
      <c r="BP13" s="35">
        <v>109759884.62299272</v>
      </c>
      <c r="BQ13" s="18">
        <f>BN13/BP13*1000000</f>
        <v>5.2823934494269635E-2</v>
      </c>
      <c r="BS13" s="14">
        <v>2019</v>
      </c>
      <c r="BT13" s="15">
        <v>1.0063458385698116</v>
      </c>
      <c r="BU13" s="16">
        <v>5.7979489554235606</v>
      </c>
      <c r="BV13" s="16">
        <v>0</v>
      </c>
      <c r="BW13" s="16">
        <v>0</v>
      </c>
      <c r="BX13" s="17">
        <f>SUM(BU13:BW13)</f>
        <v>5.7979489554235606</v>
      </c>
      <c r="BZ13" s="35">
        <v>109759884.62299272</v>
      </c>
      <c r="CA13" s="18">
        <f>BX13/BZ13*1000000</f>
        <v>5.2823934494269635E-2</v>
      </c>
      <c r="CC13" s="14">
        <v>2019</v>
      </c>
      <c r="CD13" s="15">
        <v>1.0063458385698116</v>
      </c>
      <c r="CE13" s="16">
        <v>5.7979489554235606</v>
      </c>
      <c r="CF13" s="16">
        <v>0</v>
      </c>
      <c r="CG13" s="16">
        <v>0</v>
      </c>
      <c r="CH13" s="17">
        <f>SUM(CE13:CG13)</f>
        <v>5.7979489554235606</v>
      </c>
      <c r="CJ13" s="35">
        <v>109759884.62299272</v>
      </c>
      <c r="CK13" s="18">
        <f>CH13/CJ13*1000000</f>
        <v>5.2823934494269635E-2</v>
      </c>
    </row>
    <row r="14" spans="1:89" x14ac:dyDescent="0.3">
      <c r="A14" s="19">
        <v>2020</v>
      </c>
      <c r="B14" s="20">
        <v>0.93392482840834401</v>
      </c>
      <c r="C14" s="21">
        <v>49.201339028543003</v>
      </c>
      <c r="D14" s="21">
        <v>0</v>
      </c>
      <c r="E14" s="21">
        <v>0</v>
      </c>
      <c r="F14" s="22">
        <f t="shared" ref="F14:F45" si="0">SUM(C14:E14)</f>
        <v>49.201339028543003</v>
      </c>
      <c r="H14" s="36">
        <v>110803324.03584217</v>
      </c>
      <c r="I14" s="23">
        <f t="shared" ref="I14:I45" si="1">F14/H14*1000000</f>
        <v>0.44404208498860176</v>
      </c>
      <c r="K14" s="19">
        <v>2020</v>
      </c>
      <c r="L14" s="20">
        <v>0.93392482840834401</v>
      </c>
      <c r="M14" s="21">
        <v>49.201339028543003</v>
      </c>
      <c r="N14" s="21">
        <v>0</v>
      </c>
      <c r="O14" s="21">
        <v>0</v>
      </c>
      <c r="P14" s="22">
        <f t="shared" ref="P14:P45" si="2">SUM(M14:O14)</f>
        <v>49.201339028543003</v>
      </c>
      <c r="R14" s="36">
        <v>110803324.03584217</v>
      </c>
      <c r="S14" s="23">
        <f t="shared" ref="S14:S45" si="3">P14/R14*1000000</f>
        <v>0.44404208498860176</v>
      </c>
      <c r="U14" s="19">
        <v>2020</v>
      </c>
      <c r="V14" s="20">
        <v>0.93392482840834401</v>
      </c>
      <c r="W14" s="21">
        <v>49.201339028543003</v>
      </c>
      <c r="X14" s="21">
        <v>0</v>
      </c>
      <c r="Y14" s="21">
        <v>0</v>
      </c>
      <c r="Z14" s="22">
        <f t="shared" ref="Z14:Z45" si="4">SUM(W14:Y14)</f>
        <v>49.201339028543003</v>
      </c>
      <c r="AB14" s="36">
        <v>110803324.03584217</v>
      </c>
      <c r="AC14" s="23">
        <f t="shared" ref="AC14:AC45" si="5">Z14/AB14*1000000</f>
        <v>0.44404208498860176</v>
      </c>
      <c r="AE14" s="19">
        <v>2020</v>
      </c>
      <c r="AF14" s="20">
        <v>0.93392482840834401</v>
      </c>
      <c r="AG14" s="21">
        <v>52.171339028543073</v>
      </c>
      <c r="AH14" s="21">
        <v>0</v>
      </c>
      <c r="AI14" s="21">
        <v>0</v>
      </c>
      <c r="AJ14" s="22">
        <f t="shared" ref="AJ14:AJ45" si="6">SUM(AG14:AI14)</f>
        <v>52.171339028543073</v>
      </c>
      <c r="AL14" s="36">
        <v>110803324.03584217</v>
      </c>
      <c r="AM14" s="23">
        <f t="shared" ref="AM14:AM45" si="7">AJ14/AL14*1000000</f>
        <v>0.47084633500405565</v>
      </c>
      <c r="AO14" s="19">
        <v>2020</v>
      </c>
      <c r="AP14" s="20">
        <v>0.93392482840834401</v>
      </c>
      <c r="AQ14" s="21">
        <v>52.171339028543073</v>
      </c>
      <c r="AR14" s="21">
        <v>0</v>
      </c>
      <c r="AS14" s="21">
        <v>0</v>
      </c>
      <c r="AT14" s="22">
        <f t="shared" ref="AT14:AT45" si="8">SUM(AQ14:AS14)</f>
        <v>52.171339028543073</v>
      </c>
      <c r="AV14" s="36">
        <v>110803324.03584217</v>
      </c>
      <c r="AW14" s="23">
        <f t="shared" ref="AW14:AW45" si="9">AT14/AV14*1000000</f>
        <v>0.47084633500405565</v>
      </c>
      <c r="AY14" s="19">
        <v>2020</v>
      </c>
      <c r="AZ14" s="20">
        <v>0.93392482840834401</v>
      </c>
      <c r="BA14" s="21">
        <v>52.171339028543073</v>
      </c>
      <c r="BB14" s="21">
        <v>0</v>
      </c>
      <c r="BC14" s="21">
        <v>0</v>
      </c>
      <c r="BD14" s="22">
        <f t="shared" ref="BD14:BD45" si="10">SUM(BA14:BC14)</f>
        <v>52.171339028543073</v>
      </c>
      <c r="BF14" s="36">
        <v>110803324.03584217</v>
      </c>
      <c r="BG14" s="23">
        <f t="shared" ref="BG14:BG45" si="11">BD14/BF14*1000000</f>
        <v>0.47084633500405565</v>
      </c>
      <c r="BI14" s="19">
        <v>2020</v>
      </c>
      <c r="BJ14" s="20">
        <v>0.93392482840834401</v>
      </c>
      <c r="BK14" s="21">
        <v>55.862339028543005</v>
      </c>
      <c r="BL14" s="21">
        <v>0</v>
      </c>
      <c r="BM14" s="21">
        <v>0</v>
      </c>
      <c r="BN14" s="22">
        <f t="shared" ref="BN14:BN45" si="12">SUM(BK14:BM14)</f>
        <v>55.862339028543005</v>
      </c>
      <c r="BP14" s="36">
        <v>110803324.03584217</v>
      </c>
      <c r="BQ14" s="23">
        <f t="shared" ref="BQ14:BQ45" si="13">BN14/BP14*1000000</f>
        <v>0.50415761002325976</v>
      </c>
      <c r="BS14" s="19">
        <v>2020</v>
      </c>
      <c r="BT14" s="20">
        <v>0.93392482840834401</v>
      </c>
      <c r="BU14" s="21">
        <v>55.862339028543005</v>
      </c>
      <c r="BV14" s="21">
        <v>0</v>
      </c>
      <c r="BW14" s="21">
        <v>0</v>
      </c>
      <c r="BX14" s="22">
        <f t="shared" ref="BX14:BX45" si="14">SUM(BU14:BW14)</f>
        <v>55.862339028543005</v>
      </c>
      <c r="BZ14" s="36">
        <v>110803324.03584217</v>
      </c>
      <c r="CA14" s="23">
        <f t="shared" ref="CA14:CA45" si="15">BX14/BZ14*1000000</f>
        <v>0.50415761002325976</v>
      </c>
      <c r="CC14" s="19">
        <v>2020</v>
      </c>
      <c r="CD14" s="20">
        <v>0.93392482840834401</v>
      </c>
      <c r="CE14" s="21">
        <v>55.862339028543005</v>
      </c>
      <c r="CF14" s="21">
        <v>0</v>
      </c>
      <c r="CG14" s="21">
        <v>0</v>
      </c>
      <c r="CH14" s="22">
        <f t="shared" ref="CH14:CH45" si="16">SUM(CE14:CG14)</f>
        <v>55.862339028543005</v>
      </c>
      <c r="CJ14" s="36">
        <v>110803324.03584217</v>
      </c>
      <c r="CK14" s="23">
        <f t="shared" ref="CK14:CK45" si="17">CH14/CJ14*1000000</f>
        <v>0.50415761002325976</v>
      </c>
    </row>
    <row r="15" spans="1:89" x14ac:dyDescent="0.3">
      <c r="A15" s="19">
        <v>2021</v>
      </c>
      <c r="B15" s="20">
        <v>0.86689242618513873</v>
      </c>
      <c r="C15" s="21">
        <v>120.34919544406743</v>
      </c>
      <c r="D15" s="21">
        <v>0</v>
      </c>
      <c r="E15" s="21">
        <v>0</v>
      </c>
      <c r="F15" s="22">
        <f t="shared" si="0"/>
        <v>120.34919544406743</v>
      </c>
      <c r="H15" s="36">
        <v>111280460.33827387</v>
      </c>
      <c r="I15" s="23">
        <f t="shared" si="1"/>
        <v>1.0814944068188264</v>
      </c>
      <c r="K15" s="19">
        <v>2021</v>
      </c>
      <c r="L15" s="20">
        <v>0.86689242618513873</v>
      </c>
      <c r="M15" s="21">
        <v>120.34919544406743</v>
      </c>
      <c r="N15" s="21">
        <v>0</v>
      </c>
      <c r="O15" s="21">
        <v>0</v>
      </c>
      <c r="P15" s="22">
        <f t="shared" si="2"/>
        <v>120.34919544406743</v>
      </c>
      <c r="R15" s="36">
        <v>111280460.33827387</v>
      </c>
      <c r="S15" s="23">
        <f t="shared" si="3"/>
        <v>1.0814944068188264</v>
      </c>
      <c r="U15" s="19">
        <v>2021</v>
      </c>
      <c r="V15" s="20">
        <v>0.86689242618513873</v>
      </c>
      <c r="W15" s="21">
        <v>120.34919544406743</v>
      </c>
      <c r="X15" s="21">
        <v>0</v>
      </c>
      <c r="Y15" s="21">
        <v>0</v>
      </c>
      <c r="Z15" s="22">
        <f t="shared" si="4"/>
        <v>120.34919544406743</v>
      </c>
      <c r="AB15" s="36">
        <v>111280460.33827387</v>
      </c>
      <c r="AC15" s="23">
        <f t="shared" si="5"/>
        <v>1.0814944068188264</v>
      </c>
      <c r="AE15" s="19">
        <v>2021</v>
      </c>
      <c r="AF15" s="20">
        <v>0.86689242618513873</v>
      </c>
      <c r="AG15" s="21">
        <v>128.60019544406728</v>
      </c>
      <c r="AH15" s="21">
        <v>0</v>
      </c>
      <c r="AI15" s="21">
        <v>0</v>
      </c>
      <c r="AJ15" s="22">
        <f t="shared" si="6"/>
        <v>128.60019544406728</v>
      </c>
      <c r="AL15" s="36">
        <v>111280460.33827387</v>
      </c>
      <c r="AM15" s="23">
        <f t="shared" si="7"/>
        <v>1.155640397722514</v>
      </c>
      <c r="AO15" s="19">
        <v>2021</v>
      </c>
      <c r="AP15" s="20">
        <v>0.86689242618513873</v>
      </c>
      <c r="AQ15" s="21">
        <v>128.60019544406728</v>
      </c>
      <c r="AR15" s="21">
        <v>0</v>
      </c>
      <c r="AS15" s="21">
        <v>0</v>
      </c>
      <c r="AT15" s="22">
        <f t="shared" si="8"/>
        <v>128.60019544406728</v>
      </c>
      <c r="AV15" s="36">
        <v>111280460.33827387</v>
      </c>
      <c r="AW15" s="23">
        <f t="shared" si="9"/>
        <v>1.155640397722514</v>
      </c>
      <c r="AY15" s="19">
        <v>2021</v>
      </c>
      <c r="AZ15" s="20">
        <v>0.86689242618513873</v>
      </c>
      <c r="BA15" s="21">
        <v>128.60019544406728</v>
      </c>
      <c r="BB15" s="21">
        <v>0</v>
      </c>
      <c r="BC15" s="21">
        <v>0</v>
      </c>
      <c r="BD15" s="22">
        <f t="shared" si="10"/>
        <v>128.60019544406728</v>
      </c>
      <c r="BF15" s="36">
        <v>111280460.33827387</v>
      </c>
      <c r="BG15" s="23">
        <f t="shared" si="11"/>
        <v>1.155640397722514</v>
      </c>
      <c r="BI15" s="19">
        <v>2021</v>
      </c>
      <c r="BJ15" s="20">
        <v>0.86689242618513873</v>
      </c>
      <c r="BK15" s="21">
        <v>137.57419544406707</v>
      </c>
      <c r="BL15" s="21">
        <v>0</v>
      </c>
      <c r="BM15" s="21">
        <v>0</v>
      </c>
      <c r="BN15" s="22">
        <f t="shared" si="12"/>
        <v>137.57419544406707</v>
      </c>
      <c r="BP15" s="36">
        <v>111280460.33827387</v>
      </c>
      <c r="BQ15" s="23">
        <f t="shared" si="13"/>
        <v>1.236283486120247</v>
      </c>
      <c r="BS15" s="19">
        <v>2021</v>
      </c>
      <c r="BT15" s="20">
        <v>0.86689242618513873</v>
      </c>
      <c r="BU15" s="21">
        <v>137.57419544406707</v>
      </c>
      <c r="BV15" s="21">
        <v>0</v>
      </c>
      <c r="BW15" s="21">
        <v>0</v>
      </c>
      <c r="BX15" s="22">
        <f t="shared" si="14"/>
        <v>137.57419544406707</v>
      </c>
      <c r="BZ15" s="36">
        <v>111280460.33827387</v>
      </c>
      <c r="CA15" s="23">
        <f t="shared" si="15"/>
        <v>1.236283486120247</v>
      </c>
      <c r="CC15" s="19">
        <v>2021</v>
      </c>
      <c r="CD15" s="20">
        <v>0.86689242618513873</v>
      </c>
      <c r="CE15" s="21">
        <v>137.57419544406707</v>
      </c>
      <c r="CF15" s="21">
        <v>0</v>
      </c>
      <c r="CG15" s="21">
        <v>0</v>
      </c>
      <c r="CH15" s="22">
        <f t="shared" si="16"/>
        <v>137.57419544406707</v>
      </c>
      <c r="CJ15" s="36">
        <v>111280460.33827387</v>
      </c>
      <c r="CK15" s="23">
        <f t="shared" si="17"/>
        <v>1.236283486120247</v>
      </c>
    </row>
    <row r="16" spans="1:89" x14ac:dyDescent="0.3">
      <c r="A16" s="19">
        <v>2022</v>
      </c>
      <c r="B16" s="20">
        <v>0.80467127087510482</v>
      </c>
      <c r="C16" s="21">
        <v>98.677639921159141</v>
      </c>
      <c r="D16" s="21">
        <v>0</v>
      </c>
      <c r="E16" s="21">
        <v>0</v>
      </c>
      <c r="F16" s="22">
        <f t="shared" si="0"/>
        <v>98.677639921159141</v>
      </c>
      <c r="H16" s="36">
        <v>111503658.71546867</v>
      </c>
      <c r="I16" s="23">
        <f t="shared" si="1"/>
        <v>0.88497221578138041</v>
      </c>
      <c r="K16" s="19">
        <v>2022</v>
      </c>
      <c r="L16" s="20">
        <v>0.80467127087510482</v>
      </c>
      <c r="M16" s="21">
        <v>98.677639921159141</v>
      </c>
      <c r="N16" s="21">
        <v>0</v>
      </c>
      <c r="O16" s="21">
        <v>0</v>
      </c>
      <c r="P16" s="22">
        <f t="shared" si="2"/>
        <v>98.677639921159141</v>
      </c>
      <c r="R16" s="36">
        <v>111503658.71546867</v>
      </c>
      <c r="S16" s="23">
        <f t="shared" si="3"/>
        <v>0.88497221578138041</v>
      </c>
      <c r="U16" s="19">
        <v>2022</v>
      </c>
      <c r="V16" s="20">
        <v>0.80467127087510482</v>
      </c>
      <c r="W16" s="21">
        <v>98.677639921159141</v>
      </c>
      <c r="X16" s="21">
        <v>0</v>
      </c>
      <c r="Y16" s="21">
        <v>0</v>
      </c>
      <c r="Z16" s="22">
        <f t="shared" si="4"/>
        <v>98.677639921159141</v>
      </c>
      <c r="AB16" s="36">
        <v>111503658.71546867</v>
      </c>
      <c r="AC16" s="23">
        <f t="shared" si="5"/>
        <v>0.88497221578138041</v>
      </c>
      <c r="AE16" s="19">
        <v>2022</v>
      </c>
      <c r="AF16" s="20">
        <v>0.80467127087510482</v>
      </c>
      <c r="AG16" s="21">
        <v>108.64663992115929</v>
      </c>
      <c r="AH16" s="21">
        <v>0</v>
      </c>
      <c r="AI16" s="21">
        <v>0</v>
      </c>
      <c r="AJ16" s="22">
        <f t="shared" si="6"/>
        <v>108.64663992115929</v>
      </c>
      <c r="AL16" s="36">
        <v>111503658.71546867</v>
      </c>
      <c r="AM16" s="23">
        <f t="shared" si="7"/>
        <v>0.97437735382656976</v>
      </c>
      <c r="AO16" s="19">
        <v>2022</v>
      </c>
      <c r="AP16" s="20">
        <v>0.80467127087510482</v>
      </c>
      <c r="AQ16" s="21">
        <v>108.64663992115929</v>
      </c>
      <c r="AR16" s="21">
        <v>0</v>
      </c>
      <c r="AS16" s="21">
        <v>0</v>
      </c>
      <c r="AT16" s="22">
        <f t="shared" si="8"/>
        <v>108.64663992115929</v>
      </c>
      <c r="AV16" s="36">
        <v>111503658.71546867</v>
      </c>
      <c r="AW16" s="23">
        <f t="shared" si="9"/>
        <v>0.97437735382656976</v>
      </c>
      <c r="AY16" s="19">
        <v>2022</v>
      </c>
      <c r="AZ16" s="20">
        <v>0.80467127087510482</v>
      </c>
      <c r="BA16" s="21">
        <v>108.64663992115929</v>
      </c>
      <c r="BB16" s="21">
        <v>0</v>
      </c>
      <c r="BC16" s="21">
        <v>0</v>
      </c>
      <c r="BD16" s="22">
        <f t="shared" si="10"/>
        <v>108.64663992115929</v>
      </c>
      <c r="BF16" s="36">
        <v>111503658.71546867</v>
      </c>
      <c r="BG16" s="23">
        <f t="shared" si="11"/>
        <v>0.97437735382656976</v>
      </c>
      <c r="BI16" s="19">
        <v>2022</v>
      </c>
      <c r="BJ16" s="20">
        <v>0.80467127087510482</v>
      </c>
      <c r="BK16" s="21">
        <v>119.08463992115914</v>
      </c>
      <c r="BL16" s="21">
        <v>0</v>
      </c>
      <c r="BM16" s="21">
        <v>0</v>
      </c>
      <c r="BN16" s="22">
        <f t="shared" si="12"/>
        <v>119.08463992115914</v>
      </c>
      <c r="BP16" s="36">
        <v>111503658.71546867</v>
      </c>
      <c r="BQ16" s="23">
        <f t="shared" si="13"/>
        <v>1.0679886318801015</v>
      </c>
      <c r="BS16" s="19">
        <v>2022</v>
      </c>
      <c r="BT16" s="20">
        <v>0.80467127087510482</v>
      </c>
      <c r="BU16" s="21">
        <v>119.08463992115914</v>
      </c>
      <c r="BV16" s="21">
        <v>0</v>
      </c>
      <c r="BW16" s="21">
        <v>0</v>
      </c>
      <c r="BX16" s="22">
        <f t="shared" si="14"/>
        <v>119.08463992115914</v>
      </c>
      <c r="BZ16" s="36">
        <v>111503658.71546867</v>
      </c>
      <c r="CA16" s="23">
        <f t="shared" si="15"/>
        <v>1.0679886318801015</v>
      </c>
      <c r="CC16" s="19">
        <v>2022</v>
      </c>
      <c r="CD16" s="20">
        <v>0.80467127087510482</v>
      </c>
      <c r="CE16" s="21">
        <v>119.08463992115914</v>
      </c>
      <c r="CF16" s="21">
        <v>0</v>
      </c>
      <c r="CG16" s="21">
        <v>0</v>
      </c>
      <c r="CH16" s="22">
        <f t="shared" si="16"/>
        <v>119.08463992115914</v>
      </c>
      <c r="CJ16" s="36">
        <v>111503658.71546867</v>
      </c>
      <c r="CK16" s="23">
        <f t="shared" si="17"/>
        <v>1.0679886318801015</v>
      </c>
    </row>
    <row r="17" spans="1:89" x14ac:dyDescent="0.3">
      <c r="A17" s="19">
        <v>2023</v>
      </c>
      <c r="B17" s="20">
        <v>0.74691603550066443</v>
      </c>
      <c r="C17" s="21">
        <v>58.908397610739677</v>
      </c>
      <c r="D17" s="21">
        <v>0</v>
      </c>
      <c r="E17" s="21">
        <v>0</v>
      </c>
      <c r="F17" s="22">
        <f t="shared" si="0"/>
        <v>58.908397610739677</v>
      </c>
      <c r="H17" s="36">
        <v>111722851.92224333</v>
      </c>
      <c r="I17" s="23">
        <f t="shared" si="1"/>
        <v>0.52727259103391522</v>
      </c>
      <c r="K17" s="19">
        <v>2023</v>
      </c>
      <c r="L17" s="20">
        <v>0.74691603550066443</v>
      </c>
      <c r="M17" s="21">
        <v>58.908397610739677</v>
      </c>
      <c r="N17" s="21">
        <v>0</v>
      </c>
      <c r="O17" s="21">
        <v>0</v>
      </c>
      <c r="P17" s="22">
        <f t="shared" si="2"/>
        <v>58.908397610739677</v>
      </c>
      <c r="R17" s="36">
        <v>111722851.92224333</v>
      </c>
      <c r="S17" s="23">
        <f t="shared" si="3"/>
        <v>0.52727259103391522</v>
      </c>
      <c r="U17" s="19">
        <v>2023</v>
      </c>
      <c r="V17" s="20">
        <v>0.74691603550066443</v>
      </c>
      <c r="W17" s="21">
        <v>58.908397610739677</v>
      </c>
      <c r="X17" s="21">
        <v>0</v>
      </c>
      <c r="Y17" s="21">
        <v>0</v>
      </c>
      <c r="Z17" s="22">
        <f t="shared" si="4"/>
        <v>58.908397610739677</v>
      </c>
      <c r="AB17" s="36">
        <v>111722851.92224333</v>
      </c>
      <c r="AC17" s="23">
        <f t="shared" si="5"/>
        <v>0.52727259103391522</v>
      </c>
      <c r="AE17" s="19">
        <v>2023</v>
      </c>
      <c r="AF17" s="20">
        <v>0.74691603550066443</v>
      </c>
      <c r="AG17" s="21">
        <v>70.433397610739732</v>
      </c>
      <c r="AH17" s="21">
        <v>0</v>
      </c>
      <c r="AI17" s="21">
        <v>0</v>
      </c>
      <c r="AJ17" s="22">
        <f t="shared" si="6"/>
        <v>70.433397610739732</v>
      </c>
      <c r="AL17" s="36">
        <v>111722851.92224333</v>
      </c>
      <c r="AM17" s="23">
        <f t="shared" si="7"/>
        <v>0.63042964262816925</v>
      </c>
      <c r="AO17" s="19">
        <v>2023</v>
      </c>
      <c r="AP17" s="20">
        <v>0.74691603550066443</v>
      </c>
      <c r="AQ17" s="21">
        <v>70.433397610739732</v>
      </c>
      <c r="AR17" s="21">
        <v>0</v>
      </c>
      <c r="AS17" s="21">
        <v>0</v>
      </c>
      <c r="AT17" s="22">
        <f t="shared" si="8"/>
        <v>70.433397610739732</v>
      </c>
      <c r="AV17" s="36">
        <v>111722851.92224333</v>
      </c>
      <c r="AW17" s="23">
        <f t="shared" si="9"/>
        <v>0.63042964262816925</v>
      </c>
      <c r="AY17" s="19">
        <v>2023</v>
      </c>
      <c r="AZ17" s="20">
        <v>0.74691603550066443</v>
      </c>
      <c r="BA17" s="21">
        <v>70.433397610739732</v>
      </c>
      <c r="BB17" s="21">
        <v>0</v>
      </c>
      <c r="BC17" s="21">
        <v>0</v>
      </c>
      <c r="BD17" s="22">
        <f t="shared" si="10"/>
        <v>70.433397610739732</v>
      </c>
      <c r="BF17" s="36">
        <v>111722851.92224333</v>
      </c>
      <c r="BG17" s="23">
        <f t="shared" si="11"/>
        <v>0.63042964262816925</v>
      </c>
      <c r="BI17" s="19">
        <v>2023</v>
      </c>
      <c r="BJ17" s="20">
        <v>0.74691603550066443</v>
      </c>
      <c r="BK17" s="21">
        <v>81.376397610739517</v>
      </c>
      <c r="BL17" s="21">
        <v>0</v>
      </c>
      <c r="BM17" s="21">
        <v>0</v>
      </c>
      <c r="BN17" s="22">
        <f t="shared" si="12"/>
        <v>81.376397610739517</v>
      </c>
      <c r="BP17" s="36">
        <v>111722851.92224333</v>
      </c>
      <c r="BQ17" s="23">
        <f t="shared" si="13"/>
        <v>0.72837737500091493</v>
      </c>
      <c r="BS17" s="19">
        <v>2023</v>
      </c>
      <c r="BT17" s="20">
        <v>0.74691603550066443</v>
      </c>
      <c r="BU17" s="21">
        <v>81.376397610739517</v>
      </c>
      <c r="BV17" s="21">
        <v>0</v>
      </c>
      <c r="BW17" s="21">
        <v>0</v>
      </c>
      <c r="BX17" s="22">
        <f t="shared" si="14"/>
        <v>81.376397610739517</v>
      </c>
      <c r="BZ17" s="36">
        <v>111722851.92224333</v>
      </c>
      <c r="CA17" s="23">
        <f t="shared" si="15"/>
        <v>0.72837737500091493</v>
      </c>
      <c r="CC17" s="19">
        <v>2023</v>
      </c>
      <c r="CD17" s="20">
        <v>0.74691603550066443</v>
      </c>
      <c r="CE17" s="21">
        <v>81.376397610739517</v>
      </c>
      <c r="CF17" s="21">
        <v>0</v>
      </c>
      <c r="CG17" s="21">
        <v>0</v>
      </c>
      <c r="CH17" s="22">
        <f t="shared" si="16"/>
        <v>81.376397610739517</v>
      </c>
      <c r="CJ17" s="36">
        <v>111722851.92224333</v>
      </c>
      <c r="CK17" s="23">
        <f t="shared" si="17"/>
        <v>0.72837737500091493</v>
      </c>
    </row>
    <row r="18" spans="1:89" x14ac:dyDescent="0.3">
      <c r="A18" s="19">
        <v>2024</v>
      </c>
      <c r="B18" s="20">
        <v>0.69316471888208397</v>
      </c>
      <c r="C18" s="21">
        <v>51.895903268162193</v>
      </c>
      <c r="D18" s="21">
        <v>0</v>
      </c>
      <c r="E18" s="21">
        <v>0</v>
      </c>
      <c r="F18" s="22">
        <f t="shared" si="0"/>
        <v>51.895903268162193</v>
      </c>
      <c r="H18" s="36">
        <v>112687160.93828732</v>
      </c>
      <c r="I18" s="23">
        <f t="shared" si="1"/>
        <v>0.46053075466674309</v>
      </c>
      <c r="K18" s="19">
        <v>2024</v>
      </c>
      <c r="L18" s="20">
        <v>0.69316471888208397</v>
      </c>
      <c r="M18" s="21">
        <v>51.895903268162193</v>
      </c>
      <c r="N18" s="21">
        <v>0</v>
      </c>
      <c r="O18" s="21">
        <v>0</v>
      </c>
      <c r="P18" s="22">
        <f t="shared" si="2"/>
        <v>51.895903268162193</v>
      </c>
      <c r="R18" s="36">
        <v>112687160.93828732</v>
      </c>
      <c r="S18" s="23">
        <f t="shared" si="3"/>
        <v>0.46053075466674309</v>
      </c>
      <c r="U18" s="19">
        <v>2024</v>
      </c>
      <c r="V18" s="20">
        <v>0.69316471888208397</v>
      </c>
      <c r="W18" s="21">
        <v>51.895903268162193</v>
      </c>
      <c r="X18" s="21">
        <v>0</v>
      </c>
      <c r="Y18" s="21">
        <v>0</v>
      </c>
      <c r="Z18" s="22">
        <f t="shared" si="4"/>
        <v>51.895903268162193</v>
      </c>
      <c r="AB18" s="36">
        <v>112687160.93828732</v>
      </c>
      <c r="AC18" s="23">
        <f t="shared" si="5"/>
        <v>0.46053075466674309</v>
      </c>
      <c r="AE18" s="19">
        <v>2024</v>
      </c>
      <c r="AF18" s="20">
        <v>0.69316471888208397</v>
      </c>
      <c r="AG18" s="21">
        <v>64.378903268161864</v>
      </c>
      <c r="AH18" s="21">
        <v>0</v>
      </c>
      <c r="AI18" s="21">
        <v>0</v>
      </c>
      <c r="AJ18" s="22">
        <f t="shared" si="6"/>
        <v>64.378903268161864</v>
      </c>
      <c r="AL18" s="36">
        <v>112687160.93828732</v>
      </c>
      <c r="AM18" s="23">
        <f t="shared" si="7"/>
        <v>0.57130646235216376</v>
      </c>
      <c r="AO18" s="19">
        <v>2024</v>
      </c>
      <c r="AP18" s="20">
        <v>0.69316471888208397</v>
      </c>
      <c r="AQ18" s="21">
        <v>64.378903268161864</v>
      </c>
      <c r="AR18" s="21">
        <v>0</v>
      </c>
      <c r="AS18" s="21">
        <v>0</v>
      </c>
      <c r="AT18" s="22">
        <f t="shared" si="8"/>
        <v>64.378903268161864</v>
      </c>
      <c r="AV18" s="36">
        <v>112687160.93828732</v>
      </c>
      <c r="AW18" s="23">
        <f t="shared" si="9"/>
        <v>0.57130646235216376</v>
      </c>
      <c r="AY18" s="19">
        <v>2024</v>
      </c>
      <c r="AZ18" s="20">
        <v>0.69316471888208397</v>
      </c>
      <c r="BA18" s="21">
        <v>64.378903268161864</v>
      </c>
      <c r="BB18" s="21">
        <v>0</v>
      </c>
      <c r="BC18" s="21">
        <v>0</v>
      </c>
      <c r="BD18" s="22">
        <f t="shared" si="10"/>
        <v>64.378903268161864</v>
      </c>
      <c r="BF18" s="36">
        <v>112687160.93828732</v>
      </c>
      <c r="BG18" s="23">
        <f t="shared" si="11"/>
        <v>0.57130646235216376</v>
      </c>
      <c r="BI18" s="19">
        <v>2024</v>
      </c>
      <c r="BJ18" s="20">
        <v>0.69316471888208397</v>
      </c>
      <c r="BK18" s="21">
        <v>77.231903268162029</v>
      </c>
      <c r="BL18" s="21">
        <v>0</v>
      </c>
      <c r="BM18" s="21">
        <v>0</v>
      </c>
      <c r="BN18" s="22">
        <f t="shared" si="12"/>
        <v>77.231903268162029</v>
      </c>
      <c r="BP18" s="36">
        <v>112687160.93828732</v>
      </c>
      <c r="BQ18" s="23">
        <f t="shared" si="13"/>
        <v>0.68536559644499151</v>
      </c>
      <c r="BS18" s="19">
        <v>2024</v>
      </c>
      <c r="BT18" s="20">
        <v>0.69316471888208397</v>
      </c>
      <c r="BU18" s="21">
        <v>77.231903268162029</v>
      </c>
      <c r="BV18" s="21">
        <v>0</v>
      </c>
      <c r="BW18" s="21">
        <v>0</v>
      </c>
      <c r="BX18" s="22">
        <f t="shared" si="14"/>
        <v>77.231903268162029</v>
      </c>
      <c r="BZ18" s="36">
        <v>112687160.93828732</v>
      </c>
      <c r="CA18" s="23">
        <f t="shared" si="15"/>
        <v>0.68536559644499151</v>
      </c>
      <c r="CC18" s="19">
        <v>2024</v>
      </c>
      <c r="CD18" s="20">
        <v>0.69316471888208397</v>
      </c>
      <c r="CE18" s="21">
        <v>77.231903268162029</v>
      </c>
      <c r="CF18" s="21">
        <v>0</v>
      </c>
      <c r="CG18" s="21">
        <v>0</v>
      </c>
      <c r="CH18" s="22">
        <f t="shared" si="16"/>
        <v>77.231903268162029</v>
      </c>
      <c r="CJ18" s="36">
        <v>112687160.93828732</v>
      </c>
      <c r="CK18" s="23">
        <f t="shared" si="17"/>
        <v>0.68536559644499151</v>
      </c>
    </row>
    <row r="19" spans="1:89" x14ac:dyDescent="0.3">
      <c r="A19" s="19">
        <v>2025</v>
      </c>
      <c r="B19" s="20">
        <v>0.64341286002827602</v>
      </c>
      <c r="C19" s="21">
        <v>39.732510747660015</v>
      </c>
      <c r="D19" s="21">
        <v>0</v>
      </c>
      <c r="E19" s="21">
        <v>0</v>
      </c>
      <c r="F19" s="22">
        <f t="shared" si="0"/>
        <v>39.732510747660015</v>
      </c>
      <c r="H19" s="36">
        <v>113306816.18596876</v>
      </c>
      <c r="I19" s="23">
        <f t="shared" si="1"/>
        <v>0.35066302350643802</v>
      </c>
      <c r="K19" s="19">
        <v>2025</v>
      </c>
      <c r="L19" s="20">
        <v>0.64341286002827602</v>
      </c>
      <c r="M19" s="21">
        <v>39.732510747660015</v>
      </c>
      <c r="N19" s="21">
        <v>0</v>
      </c>
      <c r="O19" s="21">
        <v>0</v>
      </c>
      <c r="P19" s="22">
        <f t="shared" si="2"/>
        <v>39.732510747660015</v>
      </c>
      <c r="R19" s="36">
        <v>113306816.18596876</v>
      </c>
      <c r="S19" s="23">
        <f t="shared" si="3"/>
        <v>0.35066302350643802</v>
      </c>
      <c r="U19" s="19">
        <v>2025</v>
      </c>
      <c r="V19" s="20">
        <v>0.64341286002827602</v>
      </c>
      <c r="W19" s="21">
        <v>39.732510747660015</v>
      </c>
      <c r="X19" s="21">
        <v>0</v>
      </c>
      <c r="Y19" s="21">
        <v>0</v>
      </c>
      <c r="Z19" s="22">
        <f t="shared" si="4"/>
        <v>39.732510747660015</v>
      </c>
      <c r="AB19" s="36">
        <v>113306816.18596876</v>
      </c>
      <c r="AC19" s="23">
        <f t="shared" si="5"/>
        <v>0.35066302350643802</v>
      </c>
      <c r="AE19" s="19">
        <v>2025</v>
      </c>
      <c r="AF19" s="20">
        <v>0.64341286002827602</v>
      </c>
      <c r="AG19" s="21">
        <v>52.256510747660208</v>
      </c>
      <c r="AH19" s="21">
        <v>0</v>
      </c>
      <c r="AI19" s="21">
        <v>0</v>
      </c>
      <c r="AJ19" s="22">
        <f t="shared" si="6"/>
        <v>52.256510747660208</v>
      </c>
      <c r="AL19" s="36">
        <v>113306816.18596876</v>
      </c>
      <c r="AM19" s="23">
        <f t="shared" si="7"/>
        <v>0.46119476750535809</v>
      </c>
      <c r="AO19" s="19">
        <v>2025</v>
      </c>
      <c r="AP19" s="20">
        <v>0.64341286002827602</v>
      </c>
      <c r="AQ19" s="21">
        <v>52.256510747660208</v>
      </c>
      <c r="AR19" s="21">
        <v>0</v>
      </c>
      <c r="AS19" s="21">
        <v>0</v>
      </c>
      <c r="AT19" s="22">
        <f t="shared" si="8"/>
        <v>52.256510747660208</v>
      </c>
      <c r="AV19" s="36">
        <v>113306816.18596876</v>
      </c>
      <c r="AW19" s="23">
        <f t="shared" si="9"/>
        <v>0.46119476750535809</v>
      </c>
      <c r="AY19" s="19">
        <v>2025</v>
      </c>
      <c r="AZ19" s="20">
        <v>0.64341286002827602</v>
      </c>
      <c r="BA19" s="21">
        <v>52.256510747660208</v>
      </c>
      <c r="BB19" s="21">
        <v>0</v>
      </c>
      <c r="BC19" s="21">
        <v>0</v>
      </c>
      <c r="BD19" s="22">
        <f t="shared" si="10"/>
        <v>52.256510747660208</v>
      </c>
      <c r="BF19" s="36">
        <v>113306816.18596876</v>
      </c>
      <c r="BG19" s="23">
        <f t="shared" si="11"/>
        <v>0.46119476750535809</v>
      </c>
      <c r="BI19" s="19">
        <v>2025</v>
      </c>
      <c r="BJ19" s="20">
        <v>0.64341286002827602</v>
      </c>
      <c r="BK19" s="21">
        <v>66.047510747660013</v>
      </c>
      <c r="BL19" s="21">
        <v>0</v>
      </c>
      <c r="BM19" s="21">
        <v>0</v>
      </c>
      <c r="BN19" s="22">
        <f t="shared" si="12"/>
        <v>66.047510747660013</v>
      </c>
      <c r="BP19" s="36">
        <v>113306816.18596876</v>
      </c>
      <c r="BQ19" s="23">
        <f t="shared" si="13"/>
        <v>0.58290853958209565</v>
      </c>
      <c r="BS19" s="19">
        <v>2025</v>
      </c>
      <c r="BT19" s="20">
        <v>0.64341286002827602</v>
      </c>
      <c r="BU19" s="21">
        <v>66.047510747660013</v>
      </c>
      <c r="BV19" s="21">
        <v>0</v>
      </c>
      <c r="BW19" s="21">
        <v>0</v>
      </c>
      <c r="BX19" s="22">
        <f t="shared" si="14"/>
        <v>66.047510747660013</v>
      </c>
      <c r="BZ19" s="36">
        <v>113306816.18596876</v>
      </c>
      <c r="CA19" s="23">
        <f t="shared" si="15"/>
        <v>0.58290853958209565</v>
      </c>
      <c r="CC19" s="19">
        <v>2025</v>
      </c>
      <c r="CD19" s="20">
        <v>0.64341286002827602</v>
      </c>
      <c r="CE19" s="21">
        <v>66.047510747660013</v>
      </c>
      <c r="CF19" s="21">
        <v>0</v>
      </c>
      <c r="CG19" s="21">
        <v>0</v>
      </c>
      <c r="CH19" s="22">
        <f t="shared" si="16"/>
        <v>66.047510747660013</v>
      </c>
      <c r="CJ19" s="36">
        <v>113306816.18596876</v>
      </c>
      <c r="CK19" s="23">
        <f t="shared" si="17"/>
        <v>0.58290853958209565</v>
      </c>
    </row>
    <row r="20" spans="1:89" x14ac:dyDescent="0.3">
      <c r="A20" s="19">
        <v>2026</v>
      </c>
      <c r="B20" s="20">
        <v>0.59723193805567742</v>
      </c>
      <c r="C20" s="21">
        <v>29.948530767670569</v>
      </c>
      <c r="D20" s="21">
        <v>0</v>
      </c>
      <c r="E20" s="21">
        <v>0</v>
      </c>
      <c r="F20" s="22">
        <f t="shared" si="0"/>
        <v>29.948530767670569</v>
      </c>
      <c r="H20" s="36">
        <v>114193642.96350405</v>
      </c>
      <c r="I20" s="23">
        <f t="shared" si="1"/>
        <v>0.26226092793310773</v>
      </c>
      <c r="K20" s="19">
        <v>2026</v>
      </c>
      <c r="L20" s="20">
        <v>0.59723193805567742</v>
      </c>
      <c r="M20" s="21">
        <v>28.9295307676703</v>
      </c>
      <c r="N20" s="21">
        <v>0</v>
      </c>
      <c r="O20" s="21">
        <v>0</v>
      </c>
      <c r="P20" s="22">
        <f t="shared" si="2"/>
        <v>28.9295307676703</v>
      </c>
      <c r="R20" s="36">
        <v>114193642.96350405</v>
      </c>
      <c r="S20" s="23">
        <f t="shared" si="3"/>
        <v>0.25333748899591629</v>
      </c>
      <c r="U20" s="19">
        <v>2026</v>
      </c>
      <c r="V20" s="20">
        <v>0.59723193805567742</v>
      </c>
      <c r="W20" s="21">
        <v>29.948530767670569</v>
      </c>
      <c r="X20" s="21">
        <v>0</v>
      </c>
      <c r="Y20" s="21">
        <v>0</v>
      </c>
      <c r="Z20" s="22">
        <f t="shared" si="4"/>
        <v>29.948530767670569</v>
      </c>
      <c r="AB20" s="36">
        <v>114193642.96350405</v>
      </c>
      <c r="AC20" s="23">
        <f t="shared" si="5"/>
        <v>0.26226092793310773</v>
      </c>
      <c r="AE20" s="19">
        <v>2026</v>
      </c>
      <c r="AF20" s="20">
        <v>0.59723193805567742</v>
      </c>
      <c r="AG20" s="21">
        <v>44.18253076767008</v>
      </c>
      <c r="AH20" s="21">
        <v>0</v>
      </c>
      <c r="AI20" s="21">
        <v>0</v>
      </c>
      <c r="AJ20" s="22">
        <f t="shared" si="6"/>
        <v>44.18253076767008</v>
      </c>
      <c r="AL20" s="36">
        <v>114193642.96350405</v>
      </c>
      <c r="AM20" s="23">
        <f t="shared" si="7"/>
        <v>0.3869088472971362</v>
      </c>
      <c r="AO20" s="19">
        <v>2026</v>
      </c>
      <c r="AP20" s="20">
        <v>0.59723193805567742</v>
      </c>
      <c r="AQ20" s="21">
        <v>43.625530767670682</v>
      </c>
      <c r="AR20" s="21">
        <v>0</v>
      </c>
      <c r="AS20" s="21">
        <v>0</v>
      </c>
      <c r="AT20" s="22">
        <f t="shared" si="8"/>
        <v>43.625530767670682</v>
      </c>
      <c r="AV20" s="36">
        <v>114193642.96350405</v>
      </c>
      <c r="AW20" s="23">
        <f t="shared" si="9"/>
        <v>0.38203116772107248</v>
      </c>
      <c r="AY20" s="19">
        <v>2026</v>
      </c>
      <c r="AZ20" s="20">
        <v>0.59723193805567742</v>
      </c>
      <c r="BA20" s="21">
        <v>44.18253076767008</v>
      </c>
      <c r="BB20" s="21">
        <v>0</v>
      </c>
      <c r="BC20" s="21">
        <v>0</v>
      </c>
      <c r="BD20" s="22">
        <f t="shared" si="10"/>
        <v>44.18253076767008</v>
      </c>
      <c r="BF20" s="36">
        <v>114193642.96350405</v>
      </c>
      <c r="BG20" s="23">
        <f t="shared" si="11"/>
        <v>0.3869088472971362</v>
      </c>
      <c r="BI20" s="19">
        <v>2026</v>
      </c>
      <c r="BJ20" s="20">
        <v>0.59723193805567742</v>
      </c>
      <c r="BK20" s="21">
        <v>57.708530767670489</v>
      </c>
      <c r="BL20" s="21">
        <v>0</v>
      </c>
      <c r="BM20" s="21">
        <v>0</v>
      </c>
      <c r="BN20" s="22">
        <f t="shared" si="12"/>
        <v>57.708530767670489</v>
      </c>
      <c r="BP20" s="36">
        <v>114193642.96350405</v>
      </c>
      <c r="BQ20" s="23">
        <f t="shared" si="13"/>
        <v>0.50535677179607941</v>
      </c>
      <c r="BS20" s="19">
        <v>2026</v>
      </c>
      <c r="BT20" s="20">
        <v>0.59723193805567742</v>
      </c>
      <c r="BU20" s="21">
        <v>57.148530767670664</v>
      </c>
      <c r="BV20" s="21">
        <v>0</v>
      </c>
      <c r="BW20" s="21">
        <v>0</v>
      </c>
      <c r="BX20" s="22">
        <f t="shared" si="14"/>
        <v>57.148530767670664</v>
      </c>
      <c r="BZ20" s="36">
        <v>114193642.96350405</v>
      </c>
      <c r="CA20" s="23">
        <f t="shared" si="15"/>
        <v>0.5004528210553294</v>
      </c>
      <c r="CC20" s="19">
        <v>2026</v>
      </c>
      <c r="CD20" s="20">
        <v>0.59723193805567742</v>
      </c>
      <c r="CE20" s="21">
        <v>57.708530767670489</v>
      </c>
      <c r="CF20" s="21">
        <v>0</v>
      </c>
      <c r="CG20" s="21">
        <v>0</v>
      </c>
      <c r="CH20" s="22">
        <f t="shared" si="16"/>
        <v>57.708530767670489</v>
      </c>
      <c r="CJ20" s="36">
        <v>114193642.96350405</v>
      </c>
      <c r="CK20" s="23">
        <f t="shared" si="17"/>
        <v>0.50535677179607941</v>
      </c>
    </row>
    <row r="21" spans="1:89" x14ac:dyDescent="0.3">
      <c r="A21" s="19">
        <v>2027</v>
      </c>
      <c r="B21" s="20">
        <v>0.55436564916974984</v>
      </c>
      <c r="C21" s="21">
        <v>-36.807264728045347</v>
      </c>
      <c r="D21" s="21">
        <v>0</v>
      </c>
      <c r="E21" s="21">
        <v>0</v>
      </c>
      <c r="F21" s="22">
        <f t="shared" si="0"/>
        <v>-36.807264728045347</v>
      </c>
      <c r="H21" s="36">
        <v>115152492.65343361</v>
      </c>
      <c r="I21" s="23">
        <f t="shared" si="1"/>
        <v>-0.31963932243153076</v>
      </c>
      <c r="K21" s="19">
        <v>2027</v>
      </c>
      <c r="L21" s="20">
        <v>0.55436564916974984</v>
      </c>
      <c r="M21" s="21">
        <v>-38.11226472804492</v>
      </c>
      <c r="N21" s="21">
        <v>0</v>
      </c>
      <c r="O21" s="21">
        <v>0</v>
      </c>
      <c r="P21" s="22">
        <f t="shared" si="2"/>
        <v>-38.11226472804492</v>
      </c>
      <c r="R21" s="36">
        <v>115152492.65343361</v>
      </c>
      <c r="S21" s="23">
        <f t="shared" si="3"/>
        <v>-0.33097212096614126</v>
      </c>
      <c r="U21" s="19">
        <v>2027</v>
      </c>
      <c r="V21" s="20">
        <v>0.55436564916974984</v>
      </c>
      <c r="W21" s="21">
        <v>-36.807264728045347</v>
      </c>
      <c r="X21" s="21">
        <v>0</v>
      </c>
      <c r="Y21" s="21">
        <v>0</v>
      </c>
      <c r="Z21" s="22">
        <f t="shared" si="4"/>
        <v>-36.807264728045347</v>
      </c>
      <c r="AB21" s="36">
        <v>115152492.65343361</v>
      </c>
      <c r="AC21" s="23">
        <f t="shared" si="5"/>
        <v>-0.31963932243153076</v>
      </c>
      <c r="AE21" s="19">
        <v>2027</v>
      </c>
      <c r="AF21" s="20">
        <v>0.55436564916974984</v>
      </c>
      <c r="AG21" s="21">
        <v>-21.511264728044836</v>
      </c>
      <c r="AH21" s="21">
        <v>0</v>
      </c>
      <c r="AI21" s="21">
        <v>0</v>
      </c>
      <c r="AJ21" s="22">
        <f t="shared" si="6"/>
        <v>-21.511264728044836</v>
      </c>
      <c r="AL21" s="36">
        <v>115152492.65343361</v>
      </c>
      <c r="AM21" s="23">
        <f t="shared" si="7"/>
        <v>-0.18680676581431704</v>
      </c>
      <c r="AO21" s="19">
        <v>2027</v>
      </c>
      <c r="AP21" s="20">
        <v>0.55436564916974984</v>
      </c>
      <c r="AQ21" s="21">
        <v>-22.404264728044843</v>
      </c>
      <c r="AR21" s="21">
        <v>0</v>
      </c>
      <c r="AS21" s="21">
        <v>0</v>
      </c>
      <c r="AT21" s="22">
        <f t="shared" si="8"/>
        <v>-22.404264728044843</v>
      </c>
      <c r="AV21" s="36">
        <v>115152492.65343361</v>
      </c>
      <c r="AW21" s="23">
        <f t="shared" si="9"/>
        <v>-0.19456169998398029</v>
      </c>
      <c r="AY21" s="19">
        <v>2027</v>
      </c>
      <c r="AZ21" s="20">
        <v>0.55436564916974984</v>
      </c>
      <c r="BA21" s="21">
        <v>-21.511264728044836</v>
      </c>
      <c r="BB21" s="21">
        <v>0</v>
      </c>
      <c r="BC21" s="21">
        <v>0</v>
      </c>
      <c r="BD21" s="22">
        <f t="shared" si="10"/>
        <v>-21.511264728044836</v>
      </c>
      <c r="BF21" s="36">
        <v>115152492.65343361</v>
      </c>
      <c r="BG21" s="23">
        <f t="shared" si="11"/>
        <v>-0.18680676581431704</v>
      </c>
      <c r="BI21" s="19">
        <v>2027</v>
      </c>
      <c r="BJ21" s="20">
        <v>0.55436564916974984</v>
      </c>
      <c r="BK21" s="21">
        <v>-6.5212647280448923</v>
      </c>
      <c r="BL21" s="21">
        <v>0</v>
      </c>
      <c r="BM21" s="21">
        <v>0</v>
      </c>
      <c r="BN21" s="22">
        <f t="shared" si="12"/>
        <v>-6.5212647280448923</v>
      </c>
      <c r="BP21" s="36">
        <v>115152492.65343361</v>
      </c>
      <c r="BQ21" s="23">
        <f t="shared" si="13"/>
        <v>-5.6631555060397049E-2</v>
      </c>
      <c r="BS21" s="19">
        <v>2027</v>
      </c>
      <c r="BT21" s="20">
        <v>0.55436564916974984</v>
      </c>
      <c r="BU21" s="21">
        <v>-7.2422647280450754</v>
      </c>
      <c r="BV21" s="21">
        <v>0</v>
      </c>
      <c r="BW21" s="21">
        <v>0</v>
      </c>
      <c r="BX21" s="22">
        <f t="shared" si="14"/>
        <v>-7.2422647280450754</v>
      </c>
      <c r="BZ21" s="36">
        <v>115152492.65343361</v>
      </c>
      <c r="CA21" s="23">
        <f t="shared" si="15"/>
        <v>-6.2892817699062853E-2</v>
      </c>
      <c r="CC21" s="19">
        <v>2027</v>
      </c>
      <c r="CD21" s="20">
        <v>0.55436564916974984</v>
      </c>
      <c r="CE21" s="21">
        <v>-6.5212647280448923</v>
      </c>
      <c r="CF21" s="21">
        <v>0</v>
      </c>
      <c r="CG21" s="21">
        <v>0</v>
      </c>
      <c r="CH21" s="22">
        <f t="shared" si="16"/>
        <v>-6.5212647280448923</v>
      </c>
      <c r="CJ21" s="36">
        <v>115152492.65343361</v>
      </c>
      <c r="CK21" s="23">
        <f t="shared" si="17"/>
        <v>-5.6631555060397049E-2</v>
      </c>
    </row>
    <row r="22" spans="1:89" x14ac:dyDescent="0.3">
      <c r="A22" s="19">
        <v>2028</v>
      </c>
      <c r="B22" s="20">
        <v>0.51447109326961526</v>
      </c>
      <c r="C22" s="21">
        <v>-180.45456444178765</v>
      </c>
      <c r="D22" s="21">
        <v>0</v>
      </c>
      <c r="E22" s="21">
        <v>0</v>
      </c>
      <c r="F22" s="22">
        <f t="shared" si="0"/>
        <v>-180.45456444178765</v>
      </c>
      <c r="H22" s="36">
        <v>116453641.45009542</v>
      </c>
      <c r="I22" s="23">
        <f t="shared" si="1"/>
        <v>-1.5495828399588427</v>
      </c>
      <c r="K22" s="19">
        <v>2028</v>
      </c>
      <c r="L22" s="20">
        <v>0.51447109326961526</v>
      </c>
      <c r="M22" s="21">
        <v>-181.56056444178756</v>
      </c>
      <c r="N22" s="21">
        <v>0</v>
      </c>
      <c r="O22" s="21">
        <v>0</v>
      </c>
      <c r="P22" s="22">
        <f t="shared" si="2"/>
        <v>-181.56056444178756</v>
      </c>
      <c r="R22" s="36">
        <v>116453641.45009542</v>
      </c>
      <c r="S22" s="23">
        <f t="shared" si="3"/>
        <v>-1.5590801814436417</v>
      </c>
      <c r="U22" s="19">
        <v>2028</v>
      </c>
      <c r="V22" s="20">
        <v>0.51447109326961526</v>
      </c>
      <c r="W22" s="21">
        <v>-201.45656444178761</v>
      </c>
      <c r="X22" s="21">
        <v>0</v>
      </c>
      <c r="Y22" s="21">
        <v>0</v>
      </c>
      <c r="Z22" s="22">
        <f t="shared" si="4"/>
        <v>-201.45656444178761</v>
      </c>
      <c r="AB22" s="36">
        <v>116453641.45009542</v>
      </c>
      <c r="AC22" s="23">
        <f t="shared" si="5"/>
        <v>-1.7299292828736403</v>
      </c>
      <c r="AE22" s="19">
        <v>2028</v>
      </c>
      <c r="AF22" s="20">
        <v>0.51447109326961526</v>
      </c>
      <c r="AG22" s="21">
        <v>-165.76856444178799</v>
      </c>
      <c r="AH22" s="21">
        <v>0</v>
      </c>
      <c r="AI22" s="21">
        <v>0</v>
      </c>
      <c r="AJ22" s="22">
        <f t="shared" si="6"/>
        <v>-165.76856444178799</v>
      </c>
      <c r="AL22" s="36">
        <v>116453641.45009542</v>
      </c>
      <c r="AM22" s="23">
        <f t="shared" si="7"/>
        <v>-1.4234725713821992</v>
      </c>
      <c r="AO22" s="19">
        <v>2028</v>
      </c>
      <c r="AP22" s="20">
        <v>0.51447109326961526</v>
      </c>
      <c r="AQ22" s="21">
        <v>-167.97156444178756</v>
      </c>
      <c r="AR22" s="21">
        <v>0</v>
      </c>
      <c r="AS22" s="21">
        <v>0</v>
      </c>
      <c r="AT22" s="22">
        <f t="shared" si="8"/>
        <v>-167.97156444178756</v>
      </c>
      <c r="AV22" s="36">
        <v>116453641.45009542</v>
      </c>
      <c r="AW22" s="23">
        <f t="shared" si="9"/>
        <v>-1.442389970379496</v>
      </c>
      <c r="AY22" s="19">
        <v>2028</v>
      </c>
      <c r="AZ22" s="20">
        <v>0.51447109326961526</v>
      </c>
      <c r="BA22" s="21">
        <v>-186.93656444178771</v>
      </c>
      <c r="BB22" s="21">
        <v>0</v>
      </c>
      <c r="BC22" s="21">
        <v>0</v>
      </c>
      <c r="BD22" s="22">
        <f t="shared" si="10"/>
        <v>-186.93656444178771</v>
      </c>
      <c r="BF22" s="36">
        <v>116453641.45009542</v>
      </c>
      <c r="BG22" s="23">
        <f t="shared" si="11"/>
        <v>-1.6052444742305183</v>
      </c>
      <c r="BI22" s="19">
        <v>2028</v>
      </c>
      <c r="BJ22" s="20">
        <v>0.51447109326961526</v>
      </c>
      <c r="BK22" s="21">
        <v>-151.35256444178773</v>
      </c>
      <c r="BL22" s="21">
        <v>0</v>
      </c>
      <c r="BM22" s="21">
        <v>0</v>
      </c>
      <c r="BN22" s="22">
        <f t="shared" si="12"/>
        <v>-151.35256444178773</v>
      </c>
      <c r="BP22" s="36">
        <v>116453641.45009542</v>
      </c>
      <c r="BQ22" s="23">
        <f t="shared" si="13"/>
        <v>-1.2996808219745346</v>
      </c>
      <c r="BS22" s="19">
        <v>2028</v>
      </c>
      <c r="BT22" s="20">
        <v>0.51447109326961526</v>
      </c>
      <c r="BU22" s="21">
        <v>-154.02456444178782</v>
      </c>
      <c r="BV22" s="21">
        <v>0</v>
      </c>
      <c r="BW22" s="21">
        <v>0</v>
      </c>
      <c r="BX22" s="22">
        <f t="shared" si="14"/>
        <v>-154.02456444178782</v>
      </c>
      <c r="BZ22" s="36">
        <v>116453641.45009542</v>
      </c>
      <c r="CA22" s="23">
        <f t="shared" si="15"/>
        <v>-1.3226255746394404</v>
      </c>
      <c r="CC22" s="19">
        <v>2028</v>
      </c>
      <c r="CD22" s="20">
        <v>0.51447109326961526</v>
      </c>
      <c r="CE22" s="21">
        <v>-172.44656444178761</v>
      </c>
      <c r="CF22" s="21">
        <v>0</v>
      </c>
      <c r="CG22" s="21">
        <v>0</v>
      </c>
      <c r="CH22" s="22">
        <f t="shared" si="16"/>
        <v>-172.44656444178761</v>
      </c>
      <c r="CJ22" s="36">
        <v>116453641.45009542</v>
      </c>
      <c r="CK22" s="23">
        <f t="shared" si="17"/>
        <v>-1.4808172788283929</v>
      </c>
    </row>
    <row r="23" spans="1:89" x14ac:dyDescent="0.3">
      <c r="A23" s="19">
        <v>2029</v>
      </c>
      <c r="B23" s="20">
        <v>0.47754495938040853</v>
      </c>
      <c r="C23" s="21">
        <v>-110.56902743144373</v>
      </c>
      <c r="D23" s="21">
        <v>0</v>
      </c>
      <c r="E23" s="21">
        <v>0</v>
      </c>
      <c r="F23" s="22">
        <f t="shared" si="0"/>
        <v>-110.56902743144373</v>
      </c>
      <c r="H23" s="36">
        <v>117349270.42233895</v>
      </c>
      <c r="I23" s="23">
        <f t="shared" si="1"/>
        <v>-0.94222168602758938</v>
      </c>
      <c r="K23" s="19">
        <v>2029</v>
      </c>
      <c r="L23" s="20">
        <v>0.47754495938040853</v>
      </c>
      <c r="M23" s="21">
        <v>-114.00402743144346</v>
      </c>
      <c r="N23" s="21">
        <v>0</v>
      </c>
      <c r="O23" s="21">
        <v>0</v>
      </c>
      <c r="P23" s="22">
        <f t="shared" si="2"/>
        <v>-114.00402743144346</v>
      </c>
      <c r="R23" s="36">
        <v>117349270.42233895</v>
      </c>
      <c r="S23" s="23">
        <f t="shared" si="3"/>
        <v>-0.97149327832328236</v>
      </c>
      <c r="U23" s="19">
        <v>2029</v>
      </c>
      <c r="V23" s="20">
        <v>0.47754495938040853</v>
      </c>
      <c r="W23" s="21">
        <v>-129.02302743144378</v>
      </c>
      <c r="X23" s="21">
        <v>0</v>
      </c>
      <c r="Y23" s="21">
        <v>0</v>
      </c>
      <c r="Z23" s="22">
        <f t="shared" si="4"/>
        <v>-129.02302743144378</v>
      </c>
      <c r="AB23" s="36">
        <v>117349270.42233895</v>
      </c>
      <c r="AC23" s="23">
        <f t="shared" si="5"/>
        <v>-1.09947873529244</v>
      </c>
      <c r="AE23" s="19">
        <v>2029</v>
      </c>
      <c r="AF23" s="20">
        <v>0.47754495938040853</v>
      </c>
      <c r="AG23" s="21">
        <v>-96.004027431443618</v>
      </c>
      <c r="AH23" s="21">
        <v>0</v>
      </c>
      <c r="AI23" s="21">
        <v>0</v>
      </c>
      <c r="AJ23" s="22">
        <f t="shared" si="6"/>
        <v>-96.004027431443618</v>
      </c>
      <c r="AL23" s="36">
        <v>117349270.42233895</v>
      </c>
      <c r="AM23" s="23">
        <f t="shared" si="7"/>
        <v>-0.81810502175195476</v>
      </c>
      <c r="AO23" s="19">
        <v>2029</v>
      </c>
      <c r="AP23" s="20">
        <v>0.47754495938040853</v>
      </c>
      <c r="AQ23" s="21">
        <v>-98.09002743144373</v>
      </c>
      <c r="AR23" s="21">
        <v>0</v>
      </c>
      <c r="AS23" s="21">
        <v>0</v>
      </c>
      <c r="AT23" s="22">
        <f t="shared" si="8"/>
        <v>-98.09002743144373</v>
      </c>
      <c r="AV23" s="36">
        <v>117349270.42233895</v>
      </c>
      <c r="AW23" s="23">
        <f t="shared" si="9"/>
        <v>-0.83588101637461076</v>
      </c>
      <c r="AY23" s="19">
        <v>2029</v>
      </c>
      <c r="AZ23" s="20">
        <v>0.47754495938040853</v>
      </c>
      <c r="BA23" s="21">
        <v>-115.14902743144388</v>
      </c>
      <c r="BB23" s="21">
        <v>0</v>
      </c>
      <c r="BC23" s="21">
        <v>0</v>
      </c>
      <c r="BD23" s="22">
        <f t="shared" si="10"/>
        <v>-115.14902743144388</v>
      </c>
      <c r="BF23" s="36">
        <v>117349270.42233895</v>
      </c>
      <c r="BG23" s="23">
        <f t="shared" si="11"/>
        <v>-0.98125047575518431</v>
      </c>
      <c r="BI23" s="19">
        <v>2029</v>
      </c>
      <c r="BJ23" s="20">
        <v>0.47754495938040853</v>
      </c>
      <c r="BK23" s="21">
        <v>-80.501027431443376</v>
      </c>
      <c r="BL23" s="21">
        <v>0</v>
      </c>
      <c r="BM23" s="21">
        <v>0</v>
      </c>
      <c r="BN23" s="22">
        <f t="shared" si="12"/>
        <v>-80.501027431443376</v>
      </c>
      <c r="BP23" s="36">
        <v>117349270.42233895</v>
      </c>
      <c r="BQ23" s="23">
        <f t="shared" si="13"/>
        <v>-0.68599512499499071</v>
      </c>
      <c r="BS23" s="19">
        <v>2029</v>
      </c>
      <c r="BT23" s="20">
        <v>0.47754495938040853</v>
      </c>
      <c r="BU23" s="21">
        <v>-83.187027431443511</v>
      </c>
      <c r="BV23" s="21">
        <v>0</v>
      </c>
      <c r="BW23" s="21">
        <v>0</v>
      </c>
      <c r="BX23" s="22">
        <f t="shared" si="14"/>
        <v>-83.187027431443511</v>
      </c>
      <c r="BZ23" s="36">
        <v>117349270.42233895</v>
      </c>
      <c r="CA23" s="23">
        <f t="shared" si="15"/>
        <v>-0.70888406150335803</v>
      </c>
      <c r="CC23" s="19">
        <v>2029</v>
      </c>
      <c r="CD23" s="20">
        <v>0.47754495938040853</v>
      </c>
      <c r="CE23" s="21">
        <v>-100.79302743144342</v>
      </c>
      <c r="CF23" s="21">
        <v>0</v>
      </c>
      <c r="CG23" s="21">
        <v>0</v>
      </c>
      <c r="CH23" s="22">
        <f t="shared" si="16"/>
        <v>-100.79302743144342</v>
      </c>
      <c r="CJ23" s="36">
        <v>117349270.42233895</v>
      </c>
      <c r="CK23" s="23">
        <f t="shared" si="17"/>
        <v>-0.85891481956973603</v>
      </c>
    </row>
    <row r="24" spans="1:89" x14ac:dyDescent="0.3">
      <c r="A24" s="19">
        <v>2030</v>
      </c>
      <c r="B24" s="20">
        <v>0.44326919668181214</v>
      </c>
      <c r="C24" s="21">
        <v>-31.897199488817481</v>
      </c>
      <c r="D24" s="21">
        <v>0</v>
      </c>
      <c r="E24" s="21">
        <v>0</v>
      </c>
      <c r="F24" s="22">
        <f t="shared" si="0"/>
        <v>-31.897199488817481</v>
      </c>
      <c r="H24" s="36">
        <v>118593527.57910739</v>
      </c>
      <c r="I24" s="23">
        <f t="shared" si="1"/>
        <v>-0.26896239735798871</v>
      </c>
      <c r="K24" s="19">
        <v>2030</v>
      </c>
      <c r="L24" s="20">
        <v>0.44326919668181214</v>
      </c>
      <c r="M24" s="21">
        <v>-34.689199488817422</v>
      </c>
      <c r="N24" s="21">
        <v>0</v>
      </c>
      <c r="O24" s="21">
        <v>0</v>
      </c>
      <c r="P24" s="22">
        <f t="shared" si="2"/>
        <v>-34.689199488817422</v>
      </c>
      <c r="R24" s="36">
        <v>118593527.57910739</v>
      </c>
      <c r="S24" s="23">
        <f t="shared" si="3"/>
        <v>-0.2925049975065302</v>
      </c>
      <c r="U24" s="19">
        <v>2030</v>
      </c>
      <c r="V24" s="20">
        <v>0.44326919668181214</v>
      </c>
      <c r="W24" s="21">
        <v>-48.227199488817277</v>
      </c>
      <c r="X24" s="21">
        <v>0</v>
      </c>
      <c r="Y24" s="21">
        <v>0</v>
      </c>
      <c r="Z24" s="22">
        <f t="shared" si="4"/>
        <v>-48.227199488817277</v>
      </c>
      <c r="AB24" s="36">
        <v>118593527.57910739</v>
      </c>
      <c r="AC24" s="23">
        <f t="shared" si="5"/>
        <v>-0.40665962530415073</v>
      </c>
      <c r="AE24" s="19">
        <v>2030</v>
      </c>
      <c r="AF24" s="20">
        <v>0.44326919668181214</v>
      </c>
      <c r="AG24" s="21">
        <v>-16.939199488817128</v>
      </c>
      <c r="AH24" s="21">
        <v>0</v>
      </c>
      <c r="AI24" s="21">
        <v>0</v>
      </c>
      <c r="AJ24" s="22">
        <f t="shared" si="6"/>
        <v>-16.939199488817128</v>
      </c>
      <c r="AL24" s="36">
        <v>118593527.57910739</v>
      </c>
      <c r="AM24" s="23">
        <f t="shared" si="7"/>
        <v>-0.14283409756504542</v>
      </c>
      <c r="AO24" s="19">
        <v>2030</v>
      </c>
      <c r="AP24" s="20">
        <v>0.44326919668181214</v>
      </c>
      <c r="AQ24" s="21">
        <v>-19.115199488817382</v>
      </c>
      <c r="AR24" s="21">
        <v>0</v>
      </c>
      <c r="AS24" s="21">
        <v>0</v>
      </c>
      <c r="AT24" s="22">
        <f t="shared" si="8"/>
        <v>-19.115199488817382</v>
      </c>
      <c r="AV24" s="36">
        <v>118593527.57910739</v>
      </c>
      <c r="AW24" s="23">
        <f t="shared" si="9"/>
        <v>-0.16118248507336672</v>
      </c>
      <c r="AY24" s="19">
        <v>2030</v>
      </c>
      <c r="AZ24" s="20">
        <v>0.44326919668181214</v>
      </c>
      <c r="BA24" s="21">
        <v>-33.651199488817234</v>
      </c>
      <c r="BB24" s="21">
        <v>0</v>
      </c>
      <c r="BC24" s="21">
        <v>0</v>
      </c>
      <c r="BD24" s="22">
        <f t="shared" si="10"/>
        <v>-33.651199488817234</v>
      </c>
      <c r="BF24" s="36">
        <v>118593527.57910739</v>
      </c>
      <c r="BG24" s="23">
        <f t="shared" si="11"/>
        <v>-0.2837524119212182</v>
      </c>
      <c r="BI24" s="19">
        <v>2030</v>
      </c>
      <c r="BJ24" s="20">
        <v>0.44326919668181214</v>
      </c>
      <c r="BK24" s="21">
        <v>-2.846199488817343</v>
      </c>
      <c r="BL24" s="21">
        <v>0</v>
      </c>
      <c r="BM24" s="21">
        <v>0</v>
      </c>
      <c r="BN24" s="22">
        <f t="shared" si="12"/>
        <v>-2.846199488817343</v>
      </c>
      <c r="BP24" s="36">
        <v>118593527.57910739</v>
      </c>
      <c r="BQ24" s="23">
        <f t="shared" si="13"/>
        <v>-2.3999619093198792E-2</v>
      </c>
      <c r="BS24" s="19">
        <v>2030</v>
      </c>
      <c r="BT24" s="20">
        <v>0.44326919668181214</v>
      </c>
      <c r="BU24" s="21">
        <v>-4.8961994888175635</v>
      </c>
      <c r="BV24" s="21">
        <v>0</v>
      </c>
      <c r="BW24" s="21">
        <v>0</v>
      </c>
      <c r="BX24" s="22">
        <f t="shared" si="14"/>
        <v>-4.8961994888175635</v>
      </c>
      <c r="BZ24" s="36">
        <v>118593527.57910739</v>
      </c>
      <c r="CA24" s="23">
        <f t="shared" si="15"/>
        <v>-4.1285554016019729E-2</v>
      </c>
      <c r="CC24" s="19">
        <v>2030</v>
      </c>
      <c r="CD24" s="20">
        <v>0.44326919668181214</v>
      </c>
      <c r="CE24" s="21">
        <v>-17.772199488817218</v>
      </c>
      <c r="CF24" s="21">
        <v>0</v>
      </c>
      <c r="CG24" s="21">
        <v>0</v>
      </c>
      <c r="CH24" s="22">
        <f t="shared" si="16"/>
        <v>-17.772199488817218</v>
      </c>
      <c r="CJ24" s="36">
        <v>118593527.57910739</v>
      </c>
      <c r="CK24" s="23">
        <f t="shared" si="17"/>
        <v>-0.14985808965807462</v>
      </c>
    </row>
    <row r="25" spans="1:89" x14ac:dyDescent="0.3">
      <c r="A25" s="19">
        <v>2031</v>
      </c>
      <c r="B25" s="20">
        <v>0.41145357493014312</v>
      </c>
      <c r="C25" s="21">
        <v>-73.775369113581831</v>
      </c>
      <c r="D25" s="21">
        <v>0</v>
      </c>
      <c r="E25" s="21">
        <v>0</v>
      </c>
      <c r="F25" s="22">
        <f t="shared" si="0"/>
        <v>-73.775369113581831</v>
      </c>
      <c r="H25" s="36">
        <v>119771444.44633555</v>
      </c>
      <c r="I25" s="23">
        <f t="shared" si="1"/>
        <v>-0.61596793338029254</v>
      </c>
      <c r="K25" s="19">
        <v>2031</v>
      </c>
      <c r="L25" s="20">
        <v>0.41145357493014312</v>
      </c>
      <c r="M25" s="21">
        <v>-80.270369113582291</v>
      </c>
      <c r="N25" s="21">
        <v>0</v>
      </c>
      <c r="O25" s="21">
        <v>0</v>
      </c>
      <c r="P25" s="22">
        <f t="shared" si="2"/>
        <v>-80.270369113582291</v>
      </c>
      <c r="R25" s="36">
        <v>119771444.44633555</v>
      </c>
      <c r="S25" s="23">
        <f t="shared" si="3"/>
        <v>-0.67019621817743047</v>
      </c>
      <c r="U25" s="19">
        <v>2031</v>
      </c>
      <c r="V25" s="20">
        <v>0.41145357493014312</v>
      </c>
      <c r="W25" s="21">
        <v>-96.756369113582167</v>
      </c>
      <c r="X25" s="21">
        <v>0</v>
      </c>
      <c r="Y25" s="21">
        <v>0</v>
      </c>
      <c r="Z25" s="22">
        <f t="shared" si="4"/>
        <v>-96.756369113582167</v>
      </c>
      <c r="AB25" s="36">
        <v>119771444.44633555</v>
      </c>
      <c r="AC25" s="23">
        <f t="shared" si="5"/>
        <v>-0.80784171520060899</v>
      </c>
      <c r="AE25" s="19">
        <v>2031</v>
      </c>
      <c r="AF25" s="20">
        <v>0.41145357493014312</v>
      </c>
      <c r="AG25" s="21">
        <v>-57.655369113581934</v>
      </c>
      <c r="AH25" s="21">
        <v>0</v>
      </c>
      <c r="AI25" s="21">
        <v>0</v>
      </c>
      <c r="AJ25" s="22">
        <f t="shared" si="6"/>
        <v>-57.655369113581934</v>
      </c>
      <c r="AL25" s="36">
        <v>119771444.44633555</v>
      </c>
      <c r="AM25" s="23">
        <f t="shared" si="7"/>
        <v>-0.48137825656277217</v>
      </c>
      <c r="AO25" s="19">
        <v>2031</v>
      </c>
      <c r="AP25" s="20">
        <v>0.41145357493014312</v>
      </c>
      <c r="AQ25" s="21">
        <v>-63.492369113582363</v>
      </c>
      <c r="AR25" s="21">
        <v>0</v>
      </c>
      <c r="AS25" s="21">
        <v>0</v>
      </c>
      <c r="AT25" s="22">
        <f t="shared" si="8"/>
        <v>-63.492369113582363</v>
      </c>
      <c r="AV25" s="36">
        <v>119771444.44633555</v>
      </c>
      <c r="AW25" s="23">
        <f t="shared" si="9"/>
        <v>-0.53011274437815248</v>
      </c>
      <c r="AY25" s="19">
        <v>2031</v>
      </c>
      <c r="AZ25" s="20">
        <v>0.41145357493014312</v>
      </c>
      <c r="BA25" s="21">
        <v>-81.110369113582394</v>
      </c>
      <c r="BB25" s="21">
        <v>0</v>
      </c>
      <c r="BC25" s="21">
        <v>0</v>
      </c>
      <c r="BD25" s="22">
        <f t="shared" si="10"/>
        <v>-81.110369113582394</v>
      </c>
      <c r="BF25" s="36">
        <v>119771444.44633555</v>
      </c>
      <c r="BG25" s="23">
        <f t="shared" si="11"/>
        <v>-0.67720957602648324</v>
      </c>
      <c r="BI25" s="19">
        <v>2031</v>
      </c>
      <c r="BJ25" s="20">
        <v>0.41145357493014312</v>
      </c>
      <c r="BK25" s="21">
        <v>-40.893369113582324</v>
      </c>
      <c r="BL25" s="21">
        <v>0</v>
      </c>
      <c r="BM25" s="21">
        <v>0</v>
      </c>
      <c r="BN25" s="22">
        <f t="shared" si="12"/>
        <v>-40.893369113582324</v>
      </c>
      <c r="BP25" s="36">
        <v>119771444.44633555</v>
      </c>
      <c r="BQ25" s="23">
        <f t="shared" si="13"/>
        <v>-0.34142837053205022</v>
      </c>
      <c r="BS25" s="19">
        <v>2031</v>
      </c>
      <c r="BT25" s="20">
        <v>0.41145357493014312</v>
      </c>
      <c r="BU25" s="21">
        <v>-46.972369113582324</v>
      </c>
      <c r="BV25" s="21">
        <v>0</v>
      </c>
      <c r="BW25" s="21">
        <v>0</v>
      </c>
      <c r="BX25" s="22">
        <f t="shared" si="14"/>
        <v>-46.972369113582324</v>
      </c>
      <c r="BZ25" s="36">
        <v>119771444.44633555</v>
      </c>
      <c r="CA25" s="23">
        <f t="shared" si="15"/>
        <v>-0.39218337334679659</v>
      </c>
      <c r="CC25" s="19">
        <v>2031</v>
      </c>
      <c r="CD25" s="20">
        <v>0.41145357493014312</v>
      </c>
      <c r="CE25" s="21">
        <v>-65.009369113582437</v>
      </c>
      <c r="CF25" s="21">
        <v>0</v>
      </c>
      <c r="CG25" s="21">
        <v>0</v>
      </c>
      <c r="CH25" s="22">
        <f t="shared" si="16"/>
        <v>-65.009369113582437</v>
      </c>
      <c r="CJ25" s="36">
        <v>119771444.44633555</v>
      </c>
      <c r="CK25" s="23">
        <f t="shared" si="17"/>
        <v>-0.54277853468411952</v>
      </c>
    </row>
    <row r="26" spans="1:89" x14ac:dyDescent="0.3">
      <c r="A26" s="19">
        <v>2032</v>
      </c>
      <c r="B26" s="20">
        <v>0.38184359157359055</v>
      </c>
      <c r="C26" s="21">
        <v>-72.264657866348315</v>
      </c>
      <c r="D26" s="21">
        <v>0</v>
      </c>
      <c r="E26" s="21">
        <v>0</v>
      </c>
      <c r="F26" s="22">
        <f t="shared" si="0"/>
        <v>-72.264657866348315</v>
      </c>
      <c r="H26" s="36">
        <v>121270275.2674095</v>
      </c>
      <c r="I26" s="23">
        <f t="shared" si="1"/>
        <v>-0.59589753306817883</v>
      </c>
      <c r="K26" s="19">
        <v>2032</v>
      </c>
      <c r="L26" s="20">
        <v>0.38184359157359055</v>
      </c>
      <c r="M26" s="21">
        <v>-79.539657866348364</v>
      </c>
      <c r="N26" s="21">
        <v>0</v>
      </c>
      <c r="O26" s="21">
        <v>0</v>
      </c>
      <c r="P26" s="22">
        <f t="shared" si="2"/>
        <v>-79.539657866348364</v>
      </c>
      <c r="R26" s="36">
        <v>121270275.2674095</v>
      </c>
      <c r="S26" s="23">
        <f t="shared" si="3"/>
        <v>-0.65588750162360743</v>
      </c>
      <c r="U26" s="19">
        <v>2032</v>
      </c>
      <c r="V26" s="20">
        <v>0.38184359157359055</v>
      </c>
      <c r="W26" s="21">
        <v>-97.005657866348699</v>
      </c>
      <c r="X26" s="21">
        <v>0</v>
      </c>
      <c r="Y26" s="21">
        <v>0</v>
      </c>
      <c r="Z26" s="22">
        <f t="shared" si="4"/>
        <v>-97.005657866348699</v>
      </c>
      <c r="AB26" s="36">
        <v>121270275.2674095</v>
      </c>
      <c r="AC26" s="23">
        <f t="shared" si="5"/>
        <v>-0.79991290241936353</v>
      </c>
      <c r="AE26" s="19">
        <v>2032</v>
      </c>
      <c r="AF26" s="20">
        <v>0.38184359157359055</v>
      </c>
      <c r="AG26" s="21">
        <v>-55.188657866348649</v>
      </c>
      <c r="AH26" s="21">
        <v>0</v>
      </c>
      <c r="AI26" s="21">
        <v>0</v>
      </c>
      <c r="AJ26" s="22">
        <f t="shared" si="6"/>
        <v>-55.188657866348649</v>
      </c>
      <c r="AL26" s="36">
        <v>121270275.2674095</v>
      </c>
      <c r="AM26" s="23">
        <f t="shared" si="7"/>
        <v>-0.45508808934962641</v>
      </c>
      <c r="AO26" s="19">
        <v>2032</v>
      </c>
      <c r="AP26" s="20">
        <v>0.38184359157359055</v>
      </c>
      <c r="AQ26" s="21">
        <v>-62.090657866348252</v>
      </c>
      <c r="AR26" s="21">
        <v>0</v>
      </c>
      <c r="AS26" s="21">
        <v>0</v>
      </c>
      <c r="AT26" s="22">
        <f t="shared" si="8"/>
        <v>-62.090657866348252</v>
      </c>
      <c r="AV26" s="36">
        <v>121270275.2674095</v>
      </c>
      <c r="AW26" s="23">
        <f t="shared" si="9"/>
        <v>-0.51200228357224364</v>
      </c>
      <c r="AY26" s="19">
        <v>2032</v>
      </c>
      <c r="AZ26" s="20">
        <v>0.38184359157359055</v>
      </c>
      <c r="BA26" s="21">
        <v>-80.288657866348501</v>
      </c>
      <c r="BB26" s="21">
        <v>0</v>
      </c>
      <c r="BC26" s="21">
        <v>0</v>
      </c>
      <c r="BD26" s="22">
        <f t="shared" si="10"/>
        <v>-80.288657866348501</v>
      </c>
      <c r="BF26" s="36">
        <v>121270275.2674095</v>
      </c>
      <c r="BG26" s="23">
        <f t="shared" si="11"/>
        <v>-0.66206378842058655</v>
      </c>
      <c r="BI26" s="19">
        <v>2032</v>
      </c>
      <c r="BJ26" s="20">
        <v>0.38184359157359055</v>
      </c>
      <c r="BK26" s="21">
        <v>-38.356657866348336</v>
      </c>
      <c r="BL26" s="21">
        <v>0</v>
      </c>
      <c r="BM26" s="21">
        <v>0</v>
      </c>
      <c r="BN26" s="22">
        <f t="shared" si="12"/>
        <v>-38.356657866348336</v>
      </c>
      <c r="BP26" s="36">
        <v>121270275.2674095</v>
      </c>
      <c r="BQ26" s="23">
        <f t="shared" si="13"/>
        <v>-0.31629068031526442</v>
      </c>
      <c r="BS26" s="19">
        <v>2032</v>
      </c>
      <c r="BT26" s="20">
        <v>0.38184359157359055</v>
      </c>
      <c r="BU26" s="21">
        <v>-45.350657866348669</v>
      </c>
      <c r="BV26" s="21">
        <v>0</v>
      </c>
      <c r="BW26" s="21">
        <v>0</v>
      </c>
      <c r="BX26" s="22">
        <f t="shared" si="14"/>
        <v>-45.350657866348669</v>
      </c>
      <c r="BZ26" s="36">
        <v>121270275.2674095</v>
      </c>
      <c r="CA26" s="23">
        <f t="shared" si="15"/>
        <v>-0.37396351056635496</v>
      </c>
      <c r="CC26" s="19">
        <v>2032</v>
      </c>
      <c r="CD26" s="20">
        <v>0.38184359157359055</v>
      </c>
      <c r="CE26" s="21">
        <v>-63.612657866348421</v>
      </c>
      <c r="CF26" s="21">
        <v>0</v>
      </c>
      <c r="CG26" s="21">
        <v>0</v>
      </c>
      <c r="CH26" s="22">
        <f t="shared" si="16"/>
        <v>-63.612657866348421</v>
      </c>
      <c r="CJ26" s="36">
        <v>121270275.2674095</v>
      </c>
      <c r="CK26" s="23">
        <f t="shared" si="17"/>
        <v>-0.52455276221710578</v>
      </c>
    </row>
    <row r="27" spans="1:89" x14ac:dyDescent="0.3">
      <c r="A27" s="19">
        <v>2033</v>
      </c>
      <c r="B27" s="20">
        <v>0.35443678918636157</v>
      </c>
      <c r="C27" s="21">
        <v>-70.182174517978638</v>
      </c>
      <c r="D27" s="21">
        <v>0</v>
      </c>
      <c r="E27" s="21">
        <v>0</v>
      </c>
      <c r="F27" s="22">
        <f t="shared" si="0"/>
        <v>-70.182174517978638</v>
      </c>
      <c r="H27" s="36">
        <v>122125595.98278855</v>
      </c>
      <c r="I27" s="23">
        <f t="shared" si="1"/>
        <v>-0.57467211482734204</v>
      </c>
      <c r="K27" s="19">
        <v>2033</v>
      </c>
      <c r="L27" s="20">
        <v>0.35443678918636157</v>
      </c>
      <c r="M27" s="21">
        <v>-78.41717451797868</v>
      </c>
      <c r="N27" s="21">
        <v>0</v>
      </c>
      <c r="O27" s="21">
        <v>0</v>
      </c>
      <c r="P27" s="22">
        <f t="shared" si="2"/>
        <v>-78.41717451797868</v>
      </c>
      <c r="R27" s="36">
        <v>122125595.98278855</v>
      </c>
      <c r="S27" s="23">
        <f t="shared" si="3"/>
        <v>-0.64210269671093523</v>
      </c>
      <c r="U27" s="19">
        <v>2033</v>
      </c>
      <c r="V27" s="20">
        <v>0.35443678918636157</v>
      </c>
      <c r="W27" s="21">
        <v>-94.990174517978232</v>
      </c>
      <c r="X27" s="21">
        <v>0</v>
      </c>
      <c r="Y27" s="21">
        <v>0</v>
      </c>
      <c r="Z27" s="22">
        <f t="shared" si="4"/>
        <v>-94.990174517978232</v>
      </c>
      <c r="AB27" s="36">
        <v>122125595.98278855</v>
      </c>
      <c r="AC27" s="23">
        <f t="shared" si="5"/>
        <v>-0.77780725451989141</v>
      </c>
      <c r="AE27" s="19">
        <v>2033</v>
      </c>
      <c r="AF27" s="20">
        <v>0.35443678918636157</v>
      </c>
      <c r="AG27" s="21">
        <v>-53.267174517978354</v>
      </c>
      <c r="AH27" s="21">
        <v>0</v>
      </c>
      <c r="AI27" s="21">
        <v>0</v>
      </c>
      <c r="AJ27" s="22">
        <f t="shared" si="6"/>
        <v>-53.267174517978354</v>
      </c>
      <c r="AL27" s="36">
        <v>122125595.98278855</v>
      </c>
      <c r="AM27" s="23">
        <f t="shared" si="7"/>
        <v>-0.43616716126802296</v>
      </c>
      <c r="AO27" s="19">
        <v>2033</v>
      </c>
      <c r="AP27" s="20">
        <v>0.35443678918636157</v>
      </c>
      <c r="AQ27" s="21">
        <v>-60.809174517978271</v>
      </c>
      <c r="AR27" s="21">
        <v>0</v>
      </c>
      <c r="AS27" s="21">
        <v>0</v>
      </c>
      <c r="AT27" s="22">
        <f t="shared" si="8"/>
        <v>-60.809174517978271</v>
      </c>
      <c r="AV27" s="36">
        <v>122125595.98278855</v>
      </c>
      <c r="AW27" s="23">
        <f t="shared" si="9"/>
        <v>-0.49792325702589202</v>
      </c>
      <c r="AY27" s="19">
        <v>2033</v>
      </c>
      <c r="AZ27" s="20">
        <v>0.35443678918636157</v>
      </c>
      <c r="BA27" s="21">
        <v>-78.615174517978616</v>
      </c>
      <c r="BB27" s="21">
        <v>0</v>
      </c>
      <c r="BC27" s="21">
        <v>0</v>
      </c>
      <c r="BD27" s="22">
        <f t="shared" si="10"/>
        <v>-78.615174517978616</v>
      </c>
      <c r="BF27" s="36">
        <v>122125595.98278855</v>
      </c>
      <c r="BG27" s="23">
        <f t="shared" si="11"/>
        <v>-0.64372397846114127</v>
      </c>
      <c r="BI27" s="19">
        <v>2033</v>
      </c>
      <c r="BJ27" s="20">
        <v>0.35443678918636157</v>
      </c>
      <c r="BK27" s="21">
        <v>-35.905174517978274</v>
      </c>
      <c r="BL27" s="21">
        <v>0</v>
      </c>
      <c r="BM27" s="21">
        <v>0</v>
      </c>
      <c r="BN27" s="22">
        <f t="shared" si="12"/>
        <v>-35.905174517978274</v>
      </c>
      <c r="BP27" s="36">
        <v>122125595.98278855</v>
      </c>
      <c r="BQ27" s="23">
        <f t="shared" si="13"/>
        <v>-0.29400204133323921</v>
      </c>
      <c r="BS27" s="19">
        <v>2033</v>
      </c>
      <c r="BT27" s="20">
        <v>0.35443678918636157</v>
      </c>
      <c r="BU27" s="21">
        <v>-43.999174517978609</v>
      </c>
      <c r="BV27" s="21">
        <v>0</v>
      </c>
      <c r="BW27" s="21">
        <v>0</v>
      </c>
      <c r="BX27" s="22">
        <f t="shared" si="14"/>
        <v>-43.999174517978609</v>
      </c>
      <c r="BZ27" s="36">
        <v>122125595.98278855</v>
      </c>
      <c r="CA27" s="23">
        <f t="shared" si="15"/>
        <v>-0.36027807409168772</v>
      </c>
      <c r="CC27" s="19">
        <v>2033</v>
      </c>
      <c r="CD27" s="20">
        <v>0.35443678918636157</v>
      </c>
      <c r="CE27" s="21">
        <v>-60.87317451797847</v>
      </c>
      <c r="CF27" s="21">
        <v>0</v>
      </c>
      <c r="CG27" s="21">
        <v>0</v>
      </c>
      <c r="CH27" s="22">
        <f t="shared" si="16"/>
        <v>-60.87317451797847</v>
      </c>
      <c r="CJ27" s="36">
        <v>122125595.98278855</v>
      </c>
      <c r="CK27" s="23">
        <f t="shared" si="17"/>
        <v>-0.49844730769262713</v>
      </c>
    </row>
    <row r="28" spans="1:89" x14ac:dyDescent="0.3">
      <c r="A28" s="19">
        <v>2034</v>
      </c>
      <c r="B28" s="20">
        <v>0.3289971085046382</v>
      </c>
      <c r="C28" s="21">
        <v>-80.903489698546906</v>
      </c>
      <c r="D28" s="21">
        <v>0</v>
      </c>
      <c r="E28" s="21">
        <v>0</v>
      </c>
      <c r="F28" s="22">
        <f t="shared" si="0"/>
        <v>-80.903489698546906</v>
      </c>
      <c r="H28" s="36">
        <v>123214356.96650711</v>
      </c>
      <c r="I28" s="23">
        <f t="shared" si="1"/>
        <v>-0.65660765263368293</v>
      </c>
      <c r="K28" s="19">
        <v>2034</v>
      </c>
      <c r="L28" s="20">
        <v>0.3289971085046382</v>
      </c>
      <c r="M28" s="21">
        <v>-91.114489698546464</v>
      </c>
      <c r="N28" s="21">
        <v>0</v>
      </c>
      <c r="O28" s="21">
        <v>0</v>
      </c>
      <c r="P28" s="22">
        <f t="shared" si="2"/>
        <v>-91.114489698546464</v>
      </c>
      <c r="R28" s="36">
        <v>123214356.96650711</v>
      </c>
      <c r="S28" s="23">
        <f t="shared" si="3"/>
        <v>-0.73947948876861624</v>
      </c>
      <c r="U28" s="19">
        <v>2034</v>
      </c>
      <c r="V28" s="20">
        <v>0.3289971085046382</v>
      </c>
      <c r="W28" s="21">
        <v>-107.60848969854715</v>
      </c>
      <c r="X28" s="21">
        <v>0</v>
      </c>
      <c r="Y28" s="21">
        <v>0</v>
      </c>
      <c r="Z28" s="22">
        <f t="shared" si="4"/>
        <v>-107.60848969854715</v>
      </c>
      <c r="AB28" s="36">
        <v>123214356.96650711</v>
      </c>
      <c r="AC28" s="23">
        <f t="shared" si="5"/>
        <v>-0.8733437591838259</v>
      </c>
      <c r="AE28" s="19">
        <v>2034</v>
      </c>
      <c r="AF28" s="20">
        <v>0.3289971085046382</v>
      </c>
      <c r="AG28" s="21">
        <v>-64.713489698546738</v>
      </c>
      <c r="AH28" s="21">
        <v>0</v>
      </c>
      <c r="AI28" s="21">
        <v>0</v>
      </c>
      <c r="AJ28" s="22">
        <f t="shared" si="6"/>
        <v>-64.713489698546738</v>
      </c>
      <c r="AL28" s="36">
        <v>123214356.96650711</v>
      </c>
      <c r="AM28" s="23">
        <f t="shared" si="7"/>
        <v>-0.52521062716853328</v>
      </c>
      <c r="AO28" s="19">
        <v>2034</v>
      </c>
      <c r="AP28" s="20">
        <v>0.3289971085046382</v>
      </c>
      <c r="AQ28" s="21">
        <v>-73.531489698546991</v>
      </c>
      <c r="AR28" s="21">
        <v>0</v>
      </c>
      <c r="AS28" s="21">
        <v>0</v>
      </c>
      <c r="AT28" s="22">
        <f t="shared" si="8"/>
        <v>-73.531489698546991</v>
      </c>
      <c r="AV28" s="36">
        <v>123214356.96650711</v>
      </c>
      <c r="AW28" s="23">
        <f t="shared" si="9"/>
        <v>-0.59677696259482793</v>
      </c>
      <c r="AY28" s="19">
        <v>2034</v>
      </c>
      <c r="AZ28" s="20">
        <v>0.3289971085046382</v>
      </c>
      <c r="BA28" s="21">
        <v>-90.818489698546699</v>
      </c>
      <c r="BB28" s="21">
        <v>0</v>
      </c>
      <c r="BC28" s="21">
        <v>0</v>
      </c>
      <c r="BD28" s="22">
        <f t="shared" si="10"/>
        <v>-90.818489698546699</v>
      </c>
      <c r="BF28" s="36">
        <v>123214356.96650711</v>
      </c>
      <c r="BG28" s="23">
        <f t="shared" si="11"/>
        <v>-0.73707717131724793</v>
      </c>
      <c r="BI28" s="19">
        <v>2034</v>
      </c>
      <c r="BJ28" s="20">
        <v>0.3289971085046382</v>
      </c>
      <c r="BK28" s="21">
        <v>-46.879489698546379</v>
      </c>
      <c r="BL28" s="21">
        <v>0</v>
      </c>
      <c r="BM28" s="21">
        <v>0</v>
      </c>
      <c r="BN28" s="22">
        <f t="shared" si="12"/>
        <v>-46.879489698546379</v>
      </c>
      <c r="BP28" s="36">
        <v>123214356.96650711</v>
      </c>
      <c r="BQ28" s="23">
        <f t="shared" si="13"/>
        <v>-0.38047100072347456</v>
      </c>
      <c r="BS28" s="19">
        <v>2034</v>
      </c>
      <c r="BT28" s="20">
        <v>0.3289971085046382</v>
      </c>
      <c r="BU28" s="21">
        <v>-56.439489698546623</v>
      </c>
      <c r="BV28" s="21">
        <v>0</v>
      </c>
      <c r="BW28" s="21">
        <v>0</v>
      </c>
      <c r="BX28" s="22">
        <f t="shared" si="14"/>
        <v>-56.439489698546623</v>
      </c>
      <c r="BZ28" s="36">
        <v>123214356.96650711</v>
      </c>
      <c r="CA28" s="23">
        <f t="shared" si="15"/>
        <v>-0.45805936165286615</v>
      </c>
      <c r="CC28" s="19">
        <v>2034</v>
      </c>
      <c r="CD28" s="20">
        <v>0.3289971085046382</v>
      </c>
      <c r="CE28" s="21">
        <v>-73.504489698546735</v>
      </c>
      <c r="CF28" s="21">
        <v>0</v>
      </c>
      <c r="CG28" s="21">
        <v>0</v>
      </c>
      <c r="CH28" s="22">
        <f t="shared" si="16"/>
        <v>-73.504489698546735</v>
      </c>
      <c r="CJ28" s="36">
        <v>123214356.96650711</v>
      </c>
      <c r="CK28" s="23">
        <f t="shared" si="17"/>
        <v>-0.59655783228676174</v>
      </c>
    </row>
    <row r="29" spans="1:89" x14ac:dyDescent="0.3">
      <c r="A29" s="19">
        <v>2035</v>
      </c>
      <c r="B29" s="20">
        <v>0.30538335947824247</v>
      </c>
      <c r="C29" s="21">
        <v>-92.856517740996011</v>
      </c>
      <c r="D29" s="21">
        <v>0</v>
      </c>
      <c r="E29" s="21">
        <v>0</v>
      </c>
      <c r="F29" s="22">
        <f t="shared" si="0"/>
        <v>-92.856517740996011</v>
      </c>
      <c r="H29" s="36">
        <v>124281375.64086282</v>
      </c>
      <c r="I29" s="23">
        <f t="shared" si="1"/>
        <v>-0.74714748901174421</v>
      </c>
      <c r="K29" s="19">
        <v>2035</v>
      </c>
      <c r="L29" s="20">
        <v>0.30538335947824247</v>
      </c>
      <c r="M29" s="21">
        <v>-105.23551774099693</v>
      </c>
      <c r="N29" s="21">
        <v>0</v>
      </c>
      <c r="O29" s="21">
        <v>0</v>
      </c>
      <c r="P29" s="22">
        <f t="shared" si="2"/>
        <v>-105.23551774099693</v>
      </c>
      <c r="R29" s="36">
        <v>124281375.64086282</v>
      </c>
      <c r="S29" s="23">
        <f t="shared" si="3"/>
        <v>-0.84675211549876217</v>
      </c>
      <c r="U29" s="19">
        <v>2035</v>
      </c>
      <c r="V29" s="20">
        <v>0.30538335947824247</v>
      </c>
      <c r="W29" s="21">
        <v>-121.40151774099601</v>
      </c>
      <c r="X29" s="21">
        <v>0</v>
      </c>
      <c r="Y29" s="21">
        <v>0</v>
      </c>
      <c r="Z29" s="22">
        <f t="shared" si="4"/>
        <v>-121.40151774099601</v>
      </c>
      <c r="AB29" s="36">
        <v>124281375.64086282</v>
      </c>
      <c r="AC29" s="23">
        <f t="shared" si="5"/>
        <v>-0.97682792063560053</v>
      </c>
      <c r="AE29" s="19">
        <v>2035</v>
      </c>
      <c r="AF29" s="20">
        <v>0.30538335947824247</v>
      </c>
      <c r="AG29" s="21">
        <v>-75.474517740996475</v>
      </c>
      <c r="AH29" s="21">
        <v>0</v>
      </c>
      <c r="AI29" s="21">
        <v>0</v>
      </c>
      <c r="AJ29" s="22">
        <f t="shared" si="6"/>
        <v>-75.474517740996475</v>
      </c>
      <c r="AL29" s="36">
        <v>124281375.64086282</v>
      </c>
      <c r="AM29" s="23">
        <f t="shared" si="7"/>
        <v>-0.60728743427411014</v>
      </c>
      <c r="AO29" s="19">
        <v>2035</v>
      </c>
      <c r="AP29" s="20">
        <v>0.30538335947824247</v>
      </c>
      <c r="AQ29" s="21">
        <v>-85.963517740996124</v>
      </c>
      <c r="AR29" s="21">
        <v>0</v>
      </c>
      <c r="AS29" s="21">
        <v>0</v>
      </c>
      <c r="AT29" s="22">
        <f t="shared" si="8"/>
        <v>-85.963517740996124</v>
      </c>
      <c r="AV29" s="36">
        <v>124281375.64086282</v>
      </c>
      <c r="AW29" s="23">
        <f t="shared" si="9"/>
        <v>-0.69168463333883423</v>
      </c>
      <c r="AY29" s="19">
        <v>2035</v>
      </c>
      <c r="AZ29" s="20">
        <v>0.30538335947824247</v>
      </c>
      <c r="BA29" s="21">
        <v>-105.29151774099586</v>
      </c>
      <c r="BB29" s="21">
        <v>0</v>
      </c>
      <c r="BC29" s="21">
        <v>0</v>
      </c>
      <c r="BD29" s="22">
        <f t="shared" si="10"/>
        <v>-105.29151774099586</v>
      </c>
      <c r="BF29" s="36">
        <v>124281375.64086282</v>
      </c>
      <c r="BG29" s="23">
        <f t="shared" si="11"/>
        <v>-0.84720270594089531</v>
      </c>
      <c r="BI29" s="19">
        <v>2035</v>
      </c>
      <c r="BJ29" s="20">
        <v>0.30538335947824247</v>
      </c>
      <c r="BK29" s="21">
        <v>-56.432517740996161</v>
      </c>
      <c r="BL29" s="21">
        <v>0</v>
      </c>
      <c r="BM29" s="21">
        <v>0</v>
      </c>
      <c r="BN29" s="22">
        <f t="shared" si="12"/>
        <v>-56.432517740996161</v>
      </c>
      <c r="BP29" s="36">
        <v>124281375.64086282</v>
      </c>
      <c r="BQ29" s="23">
        <f t="shared" si="13"/>
        <v>-0.4540705914301254</v>
      </c>
      <c r="BS29" s="19">
        <v>2035</v>
      </c>
      <c r="BT29" s="20">
        <v>0.30538335947824247</v>
      </c>
      <c r="BU29" s="21">
        <v>-68.323517740996166</v>
      </c>
      <c r="BV29" s="21">
        <v>0</v>
      </c>
      <c r="BW29" s="21">
        <v>0</v>
      </c>
      <c r="BX29" s="22">
        <f t="shared" si="14"/>
        <v>-68.323517740996166</v>
      </c>
      <c r="BZ29" s="36">
        <v>124281375.64086282</v>
      </c>
      <c r="CA29" s="23">
        <f t="shared" si="15"/>
        <v>-0.54974864406418666</v>
      </c>
      <c r="CC29" s="19">
        <v>2035</v>
      </c>
      <c r="CD29" s="20">
        <v>0.30538335947824247</v>
      </c>
      <c r="CE29" s="21">
        <v>-86.999517740996083</v>
      </c>
      <c r="CF29" s="21">
        <v>0</v>
      </c>
      <c r="CG29" s="21">
        <v>0</v>
      </c>
      <c r="CH29" s="22">
        <f t="shared" si="16"/>
        <v>-86.999517740996083</v>
      </c>
      <c r="CJ29" s="36">
        <v>124281375.64086282</v>
      </c>
      <c r="CK29" s="23">
        <f t="shared" si="17"/>
        <v>-0.70002055651845607</v>
      </c>
    </row>
    <row r="30" spans="1:89" x14ac:dyDescent="0.3">
      <c r="A30" s="19">
        <v>2036</v>
      </c>
      <c r="B30" s="20">
        <v>0.28340664875685884</v>
      </c>
      <c r="C30" s="21">
        <v>-98.15169196837499</v>
      </c>
      <c r="D30" s="21">
        <v>0</v>
      </c>
      <c r="E30" s="21">
        <v>0</v>
      </c>
      <c r="F30" s="22">
        <f t="shared" si="0"/>
        <v>-98.15169196837499</v>
      </c>
      <c r="H30" s="36">
        <v>125483037.16175075</v>
      </c>
      <c r="I30" s="23">
        <f t="shared" si="1"/>
        <v>-0.78219091750110437</v>
      </c>
      <c r="K30" s="19">
        <v>2036</v>
      </c>
      <c r="L30" s="20">
        <v>0.28340664875685884</v>
      </c>
      <c r="M30" s="21">
        <v>-111.81669196837584</v>
      </c>
      <c r="N30" s="21">
        <v>0</v>
      </c>
      <c r="O30" s="21">
        <v>0</v>
      </c>
      <c r="P30" s="22">
        <f t="shared" si="2"/>
        <v>-111.81669196837584</v>
      </c>
      <c r="R30" s="36">
        <v>125483037.16175075</v>
      </c>
      <c r="S30" s="23">
        <f t="shared" si="3"/>
        <v>-0.89109009868992373</v>
      </c>
      <c r="U30" s="19">
        <v>2036</v>
      </c>
      <c r="V30" s="20">
        <v>0.28340664875685884</v>
      </c>
      <c r="W30" s="21">
        <v>-131.06069196837515</v>
      </c>
      <c r="X30" s="21">
        <v>0</v>
      </c>
      <c r="Y30" s="21">
        <v>0</v>
      </c>
      <c r="Z30" s="22">
        <f t="shared" si="4"/>
        <v>-131.06069196837515</v>
      </c>
      <c r="AB30" s="36">
        <v>125483037.16175075</v>
      </c>
      <c r="AC30" s="23">
        <f t="shared" si="5"/>
        <v>-1.0444494724767832</v>
      </c>
      <c r="AE30" s="19">
        <v>2036</v>
      </c>
      <c r="AF30" s="20">
        <v>0.28340664875685884</v>
      </c>
      <c r="AG30" s="21">
        <v>-81.482691968375235</v>
      </c>
      <c r="AH30" s="21">
        <v>0</v>
      </c>
      <c r="AI30" s="21">
        <v>0</v>
      </c>
      <c r="AJ30" s="22">
        <f t="shared" si="6"/>
        <v>-81.482691968375235</v>
      </c>
      <c r="AL30" s="36">
        <v>125483037.16175075</v>
      </c>
      <c r="AM30" s="23">
        <f t="shared" si="7"/>
        <v>-0.64935224562139038</v>
      </c>
      <c r="AO30" s="19">
        <v>2036</v>
      </c>
      <c r="AP30" s="20">
        <v>0.28340664875685884</v>
      </c>
      <c r="AQ30" s="21">
        <v>-93.172691968375219</v>
      </c>
      <c r="AR30" s="21">
        <v>0</v>
      </c>
      <c r="AS30" s="21">
        <v>0</v>
      </c>
      <c r="AT30" s="22">
        <f t="shared" si="8"/>
        <v>-93.172691968375219</v>
      </c>
      <c r="AV30" s="36">
        <v>125483037.16175075</v>
      </c>
      <c r="AW30" s="23">
        <f t="shared" si="9"/>
        <v>-0.7425122476775351</v>
      </c>
      <c r="AY30" s="19">
        <v>2036</v>
      </c>
      <c r="AZ30" s="20">
        <v>0.28340664875685884</v>
      </c>
      <c r="BA30" s="21">
        <v>-113.263691968375</v>
      </c>
      <c r="BB30" s="21">
        <v>0</v>
      </c>
      <c r="BC30" s="21">
        <v>0</v>
      </c>
      <c r="BD30" s="22">
        <f t="shared" si="10"/>
        <v>-113.263691968375</v>
      </c>
      <c r="BF30" s="36">
        <v>125483037.16175075</v>
      </c>
      <c r="BG30" s="23">
        <f t="shared" si="11"/>
        <v>-0.90262153778104115</v>
      </c>
      <c r="BI30" s="19">
        <v>2036</v>
      </c>
      <c r="BJ30" s="20">
        <v>0.28340664875685884</v>
      </c>
      <c r="BK30" s="21">
        <v>-61.524691968375066</v>
      </c>
      <c r="BL30" s="21">
        <v>0</v>
      </c>
      <c r="BM30" s="21">
        <v>0</v>
      </c>
      <c r="BN30" s="22">
        <f t="shared" si="12"/>
        <v>-61.524691968375066</v>
      </c>
      <c r="BP30" s="36">
        <v>125483037.16175075</v>
      </c>
      <c r="BQ30" s="23">
        <f t="shared" si="13"/>
        <v>-0.49030285973289134</v>
      </c>
      <c r="BS30" s="19">
        <v>2036</v>
      </c>
      <c r="BT30" s="20">
        <v>0.28340664875685884</v>
      </c>
      <c r="BU30" s="21">
        <v>-76.051691968375081</v>
      </c>
      <c r="BV30" s="21">
        <v>0</v>
      </c>
      <c r="BW30" s="21">
        <v>0</v>
      </c>
      <c r="BX30" s="22">
        <f t="shared" si="14"/>
        <v>-76.051691968375081</v>
      </c>
      <c r="BZ30" s="36">
        <v>125483037.16175075</v>
      </c>
      <c r="CA30" s="23">
        <f t="shared" si="15"/>
        <v>-0.60607149530770887</v>
      </c>
      <c r="CC30" s="19">
        <v>2036</v>
      </c>
      <c r="CD30" s="20">
        <v>0.28340664875685884</v>
      </c>
      <c r="CE30" s="21">
        <v>-94.771691968374967</v>
      </c>
      <c r="CF30" s="21">
        <v>0</v>
      </c>
      <c r="CG30" s="21">
        <v>0</v>
      </c>
      <c r="CH30" s="22">
        <f t="shared" si="16"/>
        <v>-94.771691968374967</v>
      </c>
      <c r="CJ30" s="36">
        <v>125483037.16175075</v>
      </c>
      <c r="CK30" s="23">
        <f t="shared" si="17"/>
        <v>-0.75525500587152594</v>
      </c>
    </row>
    <row r="31" spans="1:89" x14ac:dyDescent="0.3">
      <c r="A31" s="19">
        <v>2037</v>
      </c>
      <c r="B31" s="20">
        <v>0.26306515242403611</v>
      </c>
      <c r="C31" s="21">
        <v>-102.71914380999802</v>
      </c>
      <c r="D31" s="21">
        <v>0</v>
      </c>
      <c r="E31" s="21">
        <v>0</v>
      </c>
      <c r="F31" s="22">
        <f t="shared" si="0"/>
        <v>-102.71914380999802</v>
      </c>
      <c r="H31" s="36">
        <v>126238637.98144083</v>
      </c>
      <c r="I31" s="23">
        <f t="shared" si="1"/>
        <v>-0.81369020968920336</v>
      </c>
      <c r="K31" s="19">
        <v>2037</v>
      </c>
      <c r="L31" s="20">
        <v>0.26306515242403611</v>
      </c>
      <c r="M31" s="21">
        <v>-116.97214380999839</v>
      </c>
      <c r="N31" s="21">
        <v>0</v>
      </c>
      <c r="O31" s="21">
        <v>0</v>
      </c>
      <c r="P31" s="22">
        <f t="shared" si="2"/>
        <v>-116.97214380999839</v>
      </c>
      <c r="R31" s="36">
        <v>126238637.98144083</v>
      </c>
      <c r="S31" s="23">
        <f t="shared" si="3"/>
        <v>-0.92659542023255381</v>
      </c>
      <c r="U31" s="19">
        <v>2037</v>
      </c>
      <c r="V31" s="20">
        <v>0.26306515242403611</v>
      </c>
      <c r="W31" s="21">
        <v>-136.90514380999798</v>
      </c>
      <c r="X31" s="21">
        <v>0</v>
      </c>
      <c r="Y31" s="21">
        <v>0</v>
      </c>
      <c r="Z31" s="22">
        <f t="shared" si="4"/>
        <v>-136.90514380999798</v>
      </c>
      <c r="AB31" s="36">
        <v>126238637.98144083</v>
      </c>
      <c r="AC31" s="23">
        <f t="shared" si="5"/>
        <v>-1.0844947790875668</v>
      </c>
      <c r="AE31" s="19">
        <v>2037</v>
      </c>
      <c r="AF31" s="20">
        <v>0.26306515242403611</v>
      </c>
      <c r="AG31" s="21">
        <v>-85.576143809997873</v>
      </c>
      <c r="AH31" s="21">
        <v>0</v>
      </c>
      <c r="AI31" s="21">
        <v>0</v>
      </c>
      <c r="AJ31" s="22">
        <f t="shared" si="6"/>
        <v>-85.576143809997873</v>
      </c>
      <c r="AL31" s="36">
        <v>126238637.98144083</v>
      </c>
      <c r="AM31" s="23">
        <f t="shared" si="7"/>
        <v>-0.67789184974079797</v>
      </c>
      <c r="AO31" s="19">
        <v>2037</v>
      </c>
      <c r="AP31" s="20">
        <v>0.26306515242403611</v>
      </c>
      <c r="AQ31" s="21">
        <v>-97.923143809998209</v>
      </c>
      <c r="AR31" s="21">
        <v>0</v>
      </c>
      <c r="AS31" s="21">
        <v>0</v>
      </c>
      <c r="AT31" s="22">
        <f t="shared" si="8"/>
        <v>-97.923143809998209</v>
      </c>
      <c r="AV31" s="36">
        <v>126238637.98144083</v>
      </c>
      <c r="AW31" s="23">
        <f t="shared" si="9"/>
        <v>-0.77569867178378882</v>
      </c>
      <c r="AY31" s="19">
        <v>2037</v>
      </c>
      <c r="AZ31" s="20">
        <v>0.26306515242403611</v>
      </c>
      <c r="BA31" s="21">
        <v>-119.35514380999838</v>
      </c>
      <c r="BB31" s="21">
        <v>0</v>
      </c>
      <c r="BC31" s="21">
        <v>0</v>
      </c>
      <c r="BD31" s="22">
        <f t="shared" si="10"/>
        <v>-119.35514380999838</v>
      </c>
      <c r="BF31" s="36">
        <v>126238637.98144083</v>
      </c>
      <c r="BG31" s="23">
        <f t="shared" si="11"/>
        <v>-0.94547236661049494</v>
      </c>
      <c r="BI31" s="19">
        <v>2037</v>
      </c>
      <c r="BJ31" s="20">
        <v>0.26306515242403611</v>
      </c>
      <c r="BK31" s="21">
        <v>-66.430143809998611</v>
      </c>
      <c r="BL31" s="21">
        <v>0</v>
      </c>
      <c r="BM31" s="21">
        <v>0</v>
      </c>
      <c r="BN31" s="22">
        <f t="shared" si="12"/>
        <v>-66.430143809998611</v>
      </c>
      <c r="BP31" s="36">
        <v>126238637.98144083</v>
      </c>
      <c r="BQ31" s="23">
        <f t="shared" si="13"/>
        <v>-0.52622671530854881</v>
      </c>
      <c r="BS31" s="19">
        <v>2037</v>
      </c>
      <c r="BT31" s="20">
        <v>0.26306515242403611</v>
      </c>
      <c r="BU31" s="21">
        <v>-80.161143809998663</v>
      </c>
      <c r="BV31" s="21">
        <v>0</v>
      </c>
      <c r="BW31" s="21">
        <v>0</v>
      </c>
      <c r="BX31" s="22">
        <f t="shared" si="14"/>
        <v>-80.161143809998663</v>
      </c>
      <c r="BZ31" s="36">
        <v>126238637.98144083</v>
      </c>
      <c r="CA31" s="23">
        <f t="shared" si="15"/>
        <v>-0.63499690025001443</v>
      </c>
      <c r="CC31" s="19">
        <v>2037</v>
      </c>
      <c r="CD31" s="20">
        <v>0.26306515242403611</v>
      </c>
      <c r="CE31" s="21">
        <v>-99.798143809998393</v>
      </c>
      <c r="CF31" s="21">
        <v>0</v>
      </c>
      <c r="CG31" s="21">
        <v>0</v>
      </c>
      <c r="CH31" s="22">
        <f t="shared" si="16"/>
        <v>-99.798143809998393</v>
      </c>
      <c r="CJ31" s="36">
        <v>126238637.98144083</v>
      </c>
      <c r="CK31" s="23">
        <f t="shared" si="17"/>
        <v>-0.79055149362963173</v>
      </c>
    </row>
    <row r="32" spans="1:89" x14ac:dyDescent="0.3">
      <c r="A32" s="19">
        <v>2038</v>
      </c>
      <c r="B32" s="20">
        <v>0.24418366585059359</v>
      </c>
      <c r="C32" s="21">
        <v>-119.69620266979059</v>
      </c>
      <c r="D32" s="21">
        <v>0</v>
      </c>
      <c r="E32" s="21">
        <v>0</v>
      </c>
      <c r="F32" s="22">
        <f t="shared" si="0"/>
        <v>-119.69620266979059</v>
      </c>
      <c r="H32" s="36">
        <v>127292396.63123333</v>
      </c>
      <c r="I32" s="23">
        <f t="shared" si="1"/>
        <v>-0.94032484136936356</v>
      </c>
      <c r="K32" s="19">
        <v>2038</v>
      </c>
      <c r="L32" s="20">
        <v>0.24418366585059359</v>
      </c>
      <c r="M32" s="21">
        <v>-134.01020266979128</v>
      </c>
      <c r="N32" s="21">
        <v>0</v>
      </c>
      <c r="O32" s="21">
        <v>0</v>
      </c>
      <c r="P32" s="22">
        <f t="shared" si="2"/>
        <v>-134.01020266979128</v>
      </c>
      <c r="R32" s="36">
        <v>127292396.63123333</v>
      </c>
      <c r="S32" s="23">
        <f t="shared" si="3"/>
        <v>-1.0527746056822189</v>
      </c>
      <c r="U32" s="19">
        <v>2038</v>
      </c>
      <c r="V32" s="20">
        <v>0.24418366585059359</v>
      </c>
      <c r="W32" s="21">
        <v>-158.02520266979087</v>
      </c>
      <c r="X32" s="21">
        <v>0</v>
      </c>
      <c r="Y32" s="21">
        <v>0</v>
      </c>
      <c r="Z32" s="22">
        <f t="shared" si="4"/>
        <v>-158.02520266979087</v>
      </c>
      <c r="AB32" s="36">
        <v>127292396.63123333</v>
      </c>
      <c r="AC32" s="23">
        <f t="shared" si="5"/>
        <v>-1.2414347349244323</v>
      </c>
      <c r="AE32" s="19">
        <v>2038</v>
      </c>
      <c r="AF32" s="20">
        <v>0.24418366585059359</v>
      </c>
      <c r="AG32" s="21">
        <v>-100.31720266979117</v>
      </c>
      <c r="AH32" s="21">
        <v>0</v>
      </c>
      <c r="AI32" s="21">
        <v>0</v>
      </c>
      <c r="AJ32" s="22">
        <f t="shared" si="6"/>
        <v>-100.31720266979117</v>
      </c>
      <c r="AL32" s="36">
        <v>127292396.63123333</v>
      </c>
      <c r="AM32" s="23">
        <f t="shared" si="7"/>
        <v>-0.78808479787218222</v>
      </c>
      <c r="AO32" s="19">
        <v>2038</v>
      </c>
      <c r="AP32" s="20">
        <v>0.24418366585059359</v>
      </c>
      <c r="AQ32" s="21">
        <v>-116.90220266979124</v>
      </c>
      <c r="AR32" s="21">
        <v>0</v>
      </c>
      <c r="AS32" s="21">
        <v>0</v>
      </c>
      <c r="AT32" s="22">
        <f t="shared" si="8"/>
        <v>-116.90220266979124</v>
      </c>
      <c r="AV32" s="36">
        <v>127292396.63123333</v>
      </c>
      <c r="AW32" s="23">
        <f t="shared" si="9"/>
        <v>-0.91837537640568956</v>
      </c>
      <c r="AY32" s="19">
        <v>2038</v>
      </c>
      <c r="AZ32" s="20">
        <v>0.24418366585059359</v>
      </c>
      <c r="BA32" s="21">
        <v>-138.5502026697911</v>
      </c>
      <c r="BB32" s="21">
        <v>0</v>
      </c>
      <c r="BC32" s="21">
        <v>0</v>
      </c>
      <c r="BD32" s="22">
        <f t="shared" si="10"/>
        <v>-138.5502026697911</v>
      </c>
      <c r="BF32" s="36">
        <v>127292396.63123333</v>
      </c>
      <c r="BG32" s="23">
        <f t="shared" si="11"/>
        <v>-1.0884405222660052</v>
      </c>
      <c r="BI32" s="19">
        <v>2038</v>
      </c>
      <c r="BJ32" s="20">
        <v>0.24418366585059359</v>
      </c>
      <c r="BK32" s="21">
        <v>-80.876202669790928</v>
      </c>
      <c r="BL32" s="21">
        <v>0</v>
      </c>
      <c r="BM32" s="21">
        <v>0</v>
      </c>
      <c r="BN32" s="22">
        <f t="shared" si="12"/>
        <v>-80.876202669790928</v>
      </c>
      <c r="BP32" s="36">
        <v>127292396.63123333</v>
      </c>
      <c r="BQ32" s="23">
        <f t="shared" si="13"/>
        <v>-0.63535768679169169</v>
      </c>
      <c r="BS32" s="19">
        <v>2038</v>
      </c>
      <c r="BT32" s="20">
        <v>0.24418366585059359</v>
      </c>
      <c r="BU32" s="21">
        <v>-96.855202669790998</v>
      </c>
      <c r="BV32" s="21">
        <v>0</v>
      </c>
      <c r="BW32" s="21">
        <v>0</v>
      </c>
      <c r="BX32" s="22">
        <f t="shared" si="14"/>
        <v>-96.855202669790998</v>
      </c>
      <c r="BZ32" s="36">
        <v>127292396.63123333</v>
      </c>
      <c r="CA32" s="23">
        <f t="shared" si="15"/>
        <v>-0.76088757249485195</v>
      </c>
      <c r="CC32" s="19">
        <v>2038</v>
      </c>
      <c r="CD32" s="20">
        <v>0.24418366585059359</v>
      </c>
      <c r="CE32" s="21">
        <v>-118.62720266979102</v>
      </c>
      <c r="CF32" s="21">
        <v>0</v>
      </c>
      <c r="CG32" s="21">
        <v>0</v>
      </c>
      <c r="CH32" s="22">
        <f t="shared" si="16"/>
        <v>-118.62720266979102</v>
      </c>
      <c r="CJ32" s="36">
        <v>127292396.63123333</v>
      </c>
      <c r="CK32" s="23">
        <f t="shared" si="17"/>
        <v>-0.93192685352177451</v>
      </c>
    </row>
    <row r="33" spans="1:89" x14ac:dyDescent="0.3">
      <c r="A33" s="19">
        <v>2039</v>
      </c>
      <c r="B33" s="20">
        <v>0.22665739691786857</v>
      </c>
      <c r="C33" s="21">
        <v>-129.58061771128035</v>
      </c>
      <c r="D33" s="21">
        <v>0</v>
      </c>
      <c r="E33" s="21">
        <v>0</v>
      </c>
      <c r="F33" s="22">
        <f t="shared" si="0"/>
        <v>-129.58061771128035</v>
      </c>
      <c r="H33" s="36">
        <v>128342787.99397725</v>
      </c>
      <c r="I33" s="23">
        <f t="shared" si="1"/>
        <v>-1.0096447158165305</v>
      </c>
      <c r="K33" s="19">
        <v>2039</v>
      </c>
      <c r="L33" s="20">
        <v>0.22665739691786857</v>
      </c>
      <c r="M33" s="21">
        <v>-145.85661771128022</v>
      </c>
      <c r="N33" s="21">
        <v>0</v>
      </c>
      <c r="O33" s="21">
        <v>0</v>
      </c>
      <c r="P33" s="22">
        <f t="shared" si="2"/>
        <v>-145.85661771128022</v>
      </c>
      <c r="R33" s="36">
        <v>128342787.99397725</v>
      </c>
      <c r="S33" s="23">
        <f t="shared" si="3"/>
        <v>-1.1364613469213778</v>
      </c>
      <c r="U33" s="19">
        <v>2039</v>
      </c>
      <c r="V33" s="20">
        <v>0.22665739691786857</v>
      </c>
      <c r="W33" s="21">
        <v>-167.72661771128048</v>
      </c>
      <c r="X33" s="21">
        <v>0</v>
      </c>
      <c r="Y33" s="21">
        <v>0</v>
      </c>
      <c r="Z33" s="22">
        <f t="shared" si="4"/>
        <v>-167.72661771128048</v>
      </c>
      <c r="AB33" s="36">
        <v>128342787.99397725</v>
      </c>
      <c r="AC33" s="23">
        <f t="shared" si="5"/>
        <v>-1.3068643772889785</v>
      </c>
      <c r="AE33" s="19">
        <v>2039</v>
      </c>
      <c r="AF33" s="20">
        <v>0.22665739691786857</v>
      </c>
      <c r="AG33" s="21">
        <v>-109.80661771128042</v>
      </c>
      <c r="AH33" s="21">
        <v>0</v>
      </c>
      <c r="AI33" s="21">
        <v>0</v>
      </c>
      <c r="AJ33" s="22">
        <f t="shared" si="6"/>
        <v>-109.80661771128042</v>
      </c>
      <c r="AL33" s="36">
        <v>128342787.99397725</v>
      </c>
      <c r="AM33" s="23">
        <f t="shared" si="7"/>
        <v>-0.8555729498133805</v>
      </c>
      <c r="AO33" s="19">
        <v>2039</v>
      </c>
      <c r="AP33" s="20">
        <v>0.22665739691786857</v>
      </c>
      <c r="AQ33" s="21">
        <v>-127.63961771128011</v>
      </c>
      <c r="AR33" s="21">
        <v>0</v>
      </c>
      <c r="AS33" s="21">
        <v>0</v>
      </c>
      <c r="AT33" s="22">
        <f t="shared" si="8"/>
        <v>-127.63961771128011</v>
      </c>
      <c r="AV33" s="36">
        <v>128342787.99397725</v>
      </c>
      <c r="AW33" s="23">
        <f t="shared" si="9"/>
        <v>-0.99452115468513791</v>
      </c>
      <c r="AY33" s="19">
        <v>2039</v>
      </c>
      <c r="AZ33" s="20">
        <v>0.22665739691786857</v>
      </c>
      <c r="BA33" s="21">
        <v>-149.31961771128022</v>
      </c>
      <c r="BB33" s="21">
        <v>0</v>
      </c>
      <c r="BC33" s="21">
        <v>0</v>
      </c>
      <c r="BD33" s="22">
        <f t="shared" si="10"/>
        <v>-149.31961771128022</v>
      </c>
      <c r="BF33" s="36">
        <v>128342787.99397725</v>
      </c>
      <c r="BG33" s="23">
        <f t="shared" si="11"/>
        <v>-1.1634437746380213</v>
      </c>
      <c r="BI33" s="19">
        <v>2039</v>
      </c>
      <c r="BJ33" s="20">
        <v>0.22665739691786857</v>
      </c>
      <c r="BK33" s="21">
        <v>-90.711617711280624</v>
      </c>
      <c r="BL33" s="21">
        <v>0</v>
      </c>
      <c r="BM33" s="21">
        <v>0</v>
      </c>
      <c r="BN33" s="22">
        <f t="shared" si="12"/>
        <v>-90.711617711280624</v>
      </c>
      <c r="BP33" s="36">
        <v>128342787.99397725</v>
      </c>
      <c r="BQ33" s="23">
        <f t="shared" si="13"/>
        <v>-0.70679170313440176</v>
      </c>
      <c r="BS33" s="19">
        <v>2039</v>
      </c>
      <c r="BT33" s="20">
        <v>0.22665739691786857</v>
      </c>
      <c r="BU33" s="21">
        <v>-107.30861771128043</v>
      </c>
      <c r="BV33" s="21">
        <v>0</v>
      </c>
      <c r="BW33" s="21">
        <v>0</v>
      </c>
      <c r="BX33" s="22">
        <f t="shared" si="14"/>
        <v>-107.30861771128043</v>
      </c>
      <c r="BZ33" s="36">
        <v>128342787.99397725</v>
      </c>
      <c r="CA33" s="23">
        <f t="shared" si="15"/>
        <v>-0.83610944867674297</v>
      </c>
      <c r="CC33" s="19">
        <v>2039</v>
      </c>
      <c r="CD33" s="20">
        <v>0.22665739691786857</v>
      </c>
      <c r="CE33" s="21">
        <v>-130.68661771128052</v>
      </c>
      <c r="CF33" s="21">
        <v>0</v>
      </c>
      <c r="CG33" s="21">
        <v>0</v>
      </c>
      <c r="CH33" s="22">
        <f t="shared" si="16"/>
        <v>-130.68661771128052</v>
      </c>
      <c r="CJ33" s="36">
        <v>128342787.99397725</v>
      </c>
      <c r="CK33" s="23">
        <f t="shared" si="17"/>
        <v>-1.0182622627569322</v>
      </c>
    </row>
    <row r="34" spans="1:89" x14ac:dyDescent="0.3">
      <c r="A34" s="19">
        <v>2040</v>
      </c>
      <c r="B34" s="20">
        <v>0.21034614782611605</v>
      </c>
      <c r="C34" s="21">
        <v>-100.95281982445593</v>
      </c>
      <c r="D34" s="21">
        <v>0</v>
      </c>
      <c r="E34" s="21">
        <v>0</v>
      </c>
      <c r="F34" s="22">
        <f t="shared" si="0"/>
        <v>-100.95281982445593</v>
      </c>
      <c r="H34" s="36">
        <v>129739766.31660275</v>
      </c>
      <c r="I34" s="23">
        <f t="shared" si="1"/>
        <v>-0.77811778678637122</v>
      </c>
      <c r="K34" s="19">
        <v>2040</v>
      </c>
      <c r="L34" s="20">
        <v>0.21034614782611605</v>
      </c>
      <c r="M34" s="21">
        <v>-119.629819824457</v>
      </c>
      <c r="N34" s="21">
        <v>0</v>
      </c>
      <c r="O34" s="21">
        <v>0</v>
      </c>
      <c r="P34" s="22">
        <f t="shared" si="2"/>
        <v>-119.629819824457</v>
      </c>
      <c r="R34" s="36">
        <v>129739766.31660275</v>
      </c>
      <c r="S34" s="23">
        <f t="shared" si="3"/>
        <v>-0.92207519113704473</v>
      </c>
      <c r="U34" s="19">
        <v>2040</v>
      </c>
      <c r="V34" s="20">
        <v>0.21034614782611605</v>
      </c>
      <c r="W34" s="21">
        <v>-145.51481982445671</v>
      </c>
      <c r="X34" s="21">
        <v>0</v>
      </c>
      <c r="Y34" s="21">
        <v>0</v>
      </c>
      <c r="Z34" s="22">
        <f t="shared" si="4"/>
        <v>-145.51481982445671</v>
      </c>
      <c r="AB34" s="36">
        <v>129739766.31660275</v>
      </c>
      <c r="AC34" s="23">
        <f t="shared" si="5"/>
        <v>-1.1215899639387221</v>
      </c>
      <c r="AE34" s="19">
        <v>2040</v>
      </c>
      <c r="AF34" s="20">
        <v>0.21034614782611605</v>
      </c>
      <c r="AG34" s="21">
        <v>-81.643819824456173</v>
      </c>
      <c r="AH34" s="21">
        <v>0</v>
      </c>
      <c r="AI34" s="21">
        <v>0</v>
      </c>
      <c r="AJ34" s="22">
        <f t="shared" si="6"/>
        <v>-81.643819824456173</v>
      </c>
      <c r="AL34" s="36">
        <v>129739766.31660275</v>
      </c>
      <c r="AM34" s="23">
        <f t="shared" si="7"/>
        <v>-0.62928909263811617</v>
      </c>
      <c r="AO34" s="19">
        <v>2040</v>
      </c>
      <c r="AP34" s="20">
        <v>0.21034614782611605</v>
      </c>
      <c r="AQ34" s="21">
        <v>-100.57181982445628</v>
      </c>
      <c r="AR34" s="21">
        <v>0</v>
      </c>
      <c r="AS34" s="21">
        <v>0</v>
      </c>
      <c r="AT34" s="22">
        <f t="shared" si="8"/>
        <v>-100.57181982445628</v>
      </c>
      <c r="AV34" s="36">
        <v>129739766.31660275</v>
      </c>
      <c r="AW34" s="23">
        <f t="shared" si="9"/>
        <v>-0.77518113898118024</v>
      </c>
      <c r="AY34" s="19">
        <v>2040</v>
      </c>
      <c r="AZ34" s="20">
        <v>0.21034614782611605</v>
      </c>
      <c r="BA34" s="21">
        <v>-125.52681982445637</v>
      </c>
      <c r="BB34" s="21">
        <v>0</v>
      </c>
      <c r="BC34" s="21">
        <v>0</v>
      </c>
      <c r="BD34" s="22">
        <f t="shared" si="10"/>
        <v>-125.52681982445637</v>
      </c>
      <c r="BF34" s="36">
        <v>129739766.31660275</v>
      </c>
      <c r="BG34" s="23">
        <f t="shared" si="11"/>
        <v>-0.96752771635285995</v>
      </c>
      <c r="BI34" s="19">
        <v>2040</v>
      </c>
      <c r="BJ34" s="20">
        <v>0.21034614782611605</v>
      </c>
      <c r="BK34" s="21">
        <v>-61.888819824456597</v>
      </c>
      <c r="BL34" s="21">
        <v>0</v>
      </c>
      <c r="BM34" s="21">
        <v>0</v>
      </c>
      <c r="BN34" s="22">
        <f t="shared" si="12"/>
        <v>-61.888819824456597</v>
      </c>
      <c r="BP34" s="36">
        <v>129739766.31660275</v>
      </c>
      <c r="BQ34" s="23">
        <f t="shared" si="13"/>
        <v>-0.47702274777827092</v>
      </c>
      <c r="BS34" s="19">
        <v>2040</v>
      </c>
      <c r="BT34" s="20">
        <v>0.21034614782611605</v>
      </c>
      <c r="BU34" s="21">
        <v>-81.89681982445623</v>
      </c>
      <c r="BV34" s="21">
        <v>0</v>
      </c>
      <c r="BW34" s="21">
        <v>0</v>
      </c>
      <c r="BX34" s="22">
        <f t="shared" si="14"/>
        <v>-81.89681982445623</v>
      </c>
      <c r="BZ34" s="36">
        <v>129739766.31660275</v>
      </c>
      <c r="CA34" s="23">
        <f t="shared" si="15"/>
        <v>-0.63123915010455756</v>
      </c>
      <c r="CC34" s="19">
        <v>2040</v>
      </c>
      <c r="CD34" s="20">
        <v>0.21034614782611605</v>
      </c>
      <c r="CE34" s="21">
        <v>-104.77981982445658</v>
      </c>
      <c r="CF34" s="21">
        <v>0</v>
      </c>
      <c r="CG34" s="21">
        <v>0</v>
      </c>
      <c r="CH34" s="22">
        <f t="shared" si="16"/>
        <v>-104.77981982445658</v>
      </c>
      <c r="CJ34" s="36">
        <v>129739766.31660275</v>
      </c>
      <c r="CK34" s="23">
        <f t="shared" si="17"/>
        <v>-0.80761529636767926</v>
      </c>
    </row>
    <row r="35" spans="1:89" x14ac:dyDescent="0.3">
      <c r="A35" s="19">
        <v>2041</v>
      </c>
      <c r="B35" s="20">
        <v>0.19524856485339206</v>
      </c>
      <c r="C35" s="21">
        <v>-134.57767372653345</v>
      </c>
      <c r="D35" s="21">
        <v>0</v>
      </c>
      <c r="E35" s="21">
        <v>0</v>
      </c>
      <c r="F35" s="22">
        <f t="shared" si="0"/>
        <v>-134.57767372653345</v>
      </c>
      <c r="H35" s="36">
        <v>130815635.96061358</v>
      </c>
      <c r="I35" s="23">
        <f t="shared" si="1"/>
        <v>-1.0287583188224727</v>
      </c>
      <c r="K35" s="19">
        <v>2041</v>
      </c>
      <c r="L35" s="20">
        <v>0.19524856485339206</v>
      </c>
      <c r="M35" s="21">
        <v>-154.11967372653288</v>
      </c>
      <c r="N35" s="21">
        <v>0</v>
      </c>
      <c r="O35" s="21">
        <v>0</v>
      </c>
      <c r="P35" s="22">
        <f t="shared" si="2"/>
        <v>-154.11967372653288</v>
      </c>
      <c r="R35" s="36">
        <v>130815635.96061358</v>
      </c>
      <c r="S35" s="23">
        <f t="shared" si="3"/>
        <v>-1.1781441308203842</v>
      </c>
      <c r="U35" s="19">
        <v>2041</v>
      </c>
      <c r="V35" s="20">
        <v>0.19524856485339206</v>
      </c>
      <c r="W35" s="21">
        <v>-182.85167372653268</v>
      </c>
      <c r="X35" s="21">
        <v>0</v>
      </c>
      <c r="Y35" s="21">
        <v>0</v>
      </c>
      <c r="Z35" s="22">
        <f t="shared" si="4"/>
        <v>-182.85167372653268</v>
      </c>
      <c r="AB35" s="36">
        <v>130815635.96061358</v>
      </c>
      <c r="AC35" s="23">
        <f t="shared" si="5"/>
        <v>-1.3977814837179425</v>
      </c>
      <c r="AE35" s="19">
        <v>2041</v>
      </c>
      <c r="AF35" s="20">
        <v>0.19524856485339206</v>
      </c>
      <c r="AG35" s="21">
        <v>-113.80567372653303</v>
      </c>
      <c r="AH35" s="21">
        <v>0</v>
      </c>
      <c r="AI35" s="21">
        <v>0</v>
      </c>
      <c r="AJ35" s="22">
        <f t="shared" si="6"/>
        <v>-113.80567372653303</v>
      </c>
      <c r="AL35" s="36">
        <v>130815635.96061358</v>
      </c>
      <c r="AM35" s="23">
        <f t="shared" si="7"/>
        <v>-0.86996996108934588</v>
      </c>
      <c r="AO35" s="19">
        <v>2041</v>
      </c>
      <c r="AP35" s="20">
        <v>0.19524856485339206</v>
      </c>
      <c r="AQ35" s="21">
        <v>-133.54167372653305</v>
      </c>
      <c r="AR35" s="21">
        <v>0</v>
      </c>
      <c r="AS35" s="21">
        <v>0</v>
      </c>
      <c r="AT35" s="22">
        <f t="shared" si="8"/>
        <v>-133.54167372653305</v>
      </c>
      <c r="AV35" s="36">
        <v>130815635.96061358</v>
      </c>
      <c r="AW35" s="23">
        <f t="shared" si="9"/>
        <v>-1.0208387762357416</v>
      </c>
      <c r="AY35" s="19">
        <v>2041</v>
      </c>
      <c r="AZ35" s="20">
        <v>0.19524856485339206</v>
      </c>
      <c r="BA35" s="21">
        <v>-162.92767372653282</v>
      </c>
      <c r="BB35" s="21">
        <v>0</v>
      </c>
      <c r="BC35" s="21">
        <v>0</v>
      </c>
      <c r="BD35" s="22">
        <f t="shared" si="10"/>
        <v>-162.92767372653282</v>
      </c>
      <c r="BF35" s="36">
        <v>130815635.96061358</v>
      </c>
      <c r="BG35" s="23">
        <f t="shared" si="11"/>
        <v>-1.2454755314998252</v>
      </c>
      <c r="BI35" s="19">
        <v>2041</v>
      </c>
      <c r="BJ35" s="20">
        <v>0.19524856485339206</v>
      </c>
      <c r="BK35" s="21">
        <v>-91.125673726533179</v>
      </c>
      <c r="BL35" s="21">
        <v>0</v>
      </c>
      <c r="BM35" s="21">
        <v>0</v>
      </c>
      <c r="BN35" s="22">
        <f t="shared" si="12"/>
        <v>-91.125673726533179</v>
      </c>
      <c r="BP35" s="36">
        <v>130815635.96061358</v>
      </c>
      <c r="BQ35" s="23">
        <f t="shared" si="13"/>
        <v>-0.6965961909474615</v>
      </c>
      <c r="BS35" s="19">
        <v>2041</v>
      </c>
      <c r="BT35" s="20">
        <v>0.19524856485339206</v>
      </c>
      <c r="BU35" s="21">
        <v>-113.51067372653277</v>
      </c>
      <c r="BV35" s="21">
        <v>0</v>
      </c>
      <c r="BW35" s="21">
        <v>0</v>
      </c>
      <c r="BX35" s="22">
        <f t="shared" si="14"/>
        <v>-113.51067372653277</v>
      </c>
      <c r="BZ35" s="36">
        <v>130815635.96061358</v>
      </c>
      <c r="CA35" s="23">
        <f t="shared" si="15"/>
        <v>-0.86771487898211919</v>
      </c>
      <c r="CC35" s="19">
        <v>2041</v>
      </c>
      <c r="CD35" s="20">
        <v>0.19524856485339206</v>
      </c>
      <c r="CE35" s="21">
        <v>-142.75767372653334</v>
      </c>
      <c r="CF35" s="21">
        <v>0</v>
      </c>
      <c r="CG35" s="21">
        <v>0</v>
      </c>
      <c r="CH35" s="22">
        <f t="shared" si="16"/>
        <v>-142.75767372653334</v>
      </c>
      <c r="CJ35" s="36">
        <v>130815635.96061358</v>
      </c>
      <c r="CK35" s="23">
        <f t="shared" si="17"/>
        <v>-1.0912890701346689</v>
      </c>
    </row>
    <row r="36" spans="1:89" x14ac:dyDescent="0.3">
      <c r="A36" s="19">
        <v>2042</v>
      </c>
      <c r="B36" s="20">
        <v>0.1812346100524885</v>
      </c>
      <c r="C36" s="21">
        <v>-145.76299592915848</v>
      </c>
      <c r="D36" s="21">
        <v>0</v>
      </c>
      <c r="E36" s="21">
        <v>0</v>
      </c>
      <c r="F36" s="22">
        <f t="shared" si="0"/>
        <v>-145.76299592915848</v>
      </c>
      <c r="H36" s="36">
        <v>132960856.22179009</v>
      </c>
      <c r="I36" s="23">
        <f t="shared" si="1"/>
        <v>-1.0962850275724256</v>
      </c>
      <c r="K36" s="19">
        <v>2042</v>
      </c>
      <c r="L36" s="20">
        <v>0.1812346100524885</v>
      </c>
      <c r="M36" s="21">
        <v>-170.24799592915909</v>
      </c>
      <c r="N36" s="21">
        <v>0</v>
      </c>
      <c r="O36" s="21">
        <v>0</v>
      </c>
      <c r="P36" s="22">
        <f t="shared" si="2"/>
        <v>-170.24799592915909</v>
      </c>
      <c r="R36" s="36">
        <v>132960856.22179009</v>
      </c>
      <c r="S36" s="23">
        <f t="shared" si="3"/>
        <v>-1.280436970450693</v>
      </c>
      <c r="U36" s="19">
        <v>2042</v>
      </c>
      <c r="V36" s="20">
        <v>0.1812346100524885</v>
      </c>
      <c r="W36" s="21">
        <v>-203.91299592915874</v>
      </c>
      <c r="X36" s="21">
        <v>0</v>
      </c>
      <c r="Y36" s="21">
        <v>0</v>
      </c>
      <c r="Z36" s="22">
        <f t="shared" si="4"/>
        <v>-203.91299592915874</v>
      </c>
      <c r="AB36" s="36">
        <v>132960856.22179009</v>
      </c>
      <c r="AC36" s="23">
        <f t="shared" si="5"/>
        <v>-1.5336317900135541</v>
      </c>
      <c r="AE36" s="19">
        <v>2042</v>
      </c>
      <c r="AF36" s="20">
        <v>0.1812346100524885</v>
      </c>
      <c r="AG36" s="21">
        <v>-125.24599592915955</v>
      </c>
      <c r="AH36" s="21">
        <v>0</v>
      </c>
      <c r="AI36" s="21">
        <v>0</v>
      </c>
      <c r="AJ36" s="22">
        <f t="shared" si="6"/>
        <v>-125.24599592915955</v>
      </c>
      <c r="AL36" s="36">
        <v>132960856.22179009</v>
      </c>
      <c r="AM36" s="23">
        <f t="shared" si="7"/>
        <v>-0.94197645448551048</v>
      </c>
      <c r="AO36" s="19">
        <v>2042</v>
      </c>
      <c r="AP36" s="20">
        <v>0.1812346100524885</v>
      </c>
      <c r="AQ36" s="21">
        <v>-151.87899592915895</v>
      </c>
      <c r="AR36" s="21">
        <v>0</v>
      </c>
      <c r="AS36" s="21">
        <v>0</v>
      </c>
      <c r="AT36" s="22">
        <f t="shared" si="8"/>
        <v>-151.87899592915895</v>
      </c>
      <c r="AV36" s="36">
        <v>132960856.22179009</v>
      </c>
      <c r="AW36" s="23">
        <f t="shared" si="9"/>
        <v>-1.1422835279867014</v>
      </c>
      <c r="AY36" s="19">
        <v>2042</v>
      </c>
      <c r="AZ36" s="20">
        <v>0.1812346100524885</v>
      </c>
      <c r="BA36" s="21">
        <v>-185.70399592915908</v>
      </c>
      <c r="BB36" s="21">
        <v>0</v>
      </c>
      <c r="BC36" s="21">
        <v>0</v>
      </c>
      <c r="BD36" s="22">
        <f t="shared" si="10"/>
        <v>-185.70399592915908</v>
      </c>
      <c r="BF36" s="36">
        <v>132960856.22179009</v>
      </c>
      <c r="BG36" s="23">
        <f t="shared" si="11"/>
        <v>-1.3966817092347006</v>
      </c>
      <c r="BI36" s="19">
        <v>2042</v>
      </c>
      <c r="BJ36" s="20">
        <v>0.1812346100524885</v>
      </c>
      <c r="BK36" s="21">
        <v>-106.76999592915834</v>
      </c>
      <c r="BL36" s="21">
        <v>0</v>
      </c>
      <c r="BM36" s="21">
        <v>0</v>
      </c>
      <c r="BN36" s="22">
        <f t="shared" si="12"/>
        <v>-106.76999592915834</v>
      </c>
      <c r="BP36" s="36">
        <v>132960856.22179009</v>
      </c>
      <c r="BQ36" s="23">
        <f t="shared" si="13"/>
        <v>-0.80301826389457698</v>
      </c>
      <c r="BS36" s="19">
        <v>2042</v>
      </c>
      <c r="BT36" s="20">
        <v>0.1812346100524885</v>
      </c>
      <c r="BU36" s="21">
        <v>-132.28499592915878</v>
      </c>
      <c r="BV36" s="21">
        <v>0</v>
      </c>
      <c r="BW36" s="21">
        <v>0</v>
      </c>
      <c r="BX36" s="22">
        <f t="shared" si="14"/>
        <v>-132.28499592915878</v>
      </c>
      <c r="BZ36" s="36">
        <v>132960856.22179009</v>
      </c>
      <c r="CA36" s="23">
        <f t="shared" si="15"/>
        <v>-0.99491684762089738</v>
      </c>
      <c r="CC36" s="19">
        <v>2042</v>
      </c>
      <c r="CD36" s="20">
        <v>0.1812346100524885</v>
      </c>
      <c r="CE36" s="21">
        <v>-165.06599592915907</v>
      </c>
      <c r="CF36" s="21">
        <v>0</v>
      </c>
      <c r="CG36" s="21">
        <v>0</v>
      </c>
      <c r="CH36" s="22">
        <f t="shared" si="16"/>
        <v>-165.06599592915907</v>
      </c>
      <c r="CJ36" s="36">
        <v>132960856.22179009</v>
      </c>
      <c r="CK36" s="23">
        <f t="shared" si="17"/>
        <v>-1.2414630938733942</v>
      </c>
    </row>
    <row r="37" spans="1:89" x14ac:dyDescent="0.3">
      <c r="A37" s="19">
        <v>2043</v>
      </c>
      <c r="B37" s="20">
        <v>0.16822650607209799</v>
      </c>
      <c r="C37" s="21">
        <v>-150.32845313841878</v>
      </c>
      <c r="D37" s="21">
        <v>0</v>
      </c>
      <c r="E37" s="21">
        <v>0</v>
      </c>
      <c r="F37" s="22">
        <f t="shared" si="0"/>
        <v>-150.32845313841878</v>
      </c>
      <c r="H37" s="36">
        <v>134271761.41790682</v>
      </c>
      <c r="I37" s="23">
        <f t="shared" si="1"/>
        <v>-1.1195835338045295</v>
      </c>
      <c r="K37" s="19">
        <v>2043</v>
      </c>
      <c r="L37" s="20">
        <v>0.16822650607209799</v>
      </c>
      <c r="M37" s="21">
        <v>-180.73445313841921</v>
      </c>
      <c r="N37" s="21">
        <v>0</v>
      </c>
      <c r="O37" s="21">
        <v>0</v>
      </c>
      <c r="P37" s="22">
        <f t="shared" si="2"/>
        <v>-180.73445313841921</v>
      </c>
      <c r="R37" s="36">
        <v>134271761.41790682</v>
      </c>
      <c r="S37" s="23">
        <f t="shared" si="3"/>
        <v>-1.3460347226391269</v>
      </c>
      <c r="U37" s="19">
        <v>2043</v>
      </c>
      <c r="V37" s="20">
        <v>0.16822650607209799</v>
      </c>
      <c r="W37" s="21">
        <v>-216.21045313841927</v>
      </c>
      <c r="X37" s="21">
        <v>0</v>
      </c>
      <c r="Y37" s="21">
        <v>0</v>
      </c>
      <c r="Z37" s="22">
        <f t="shared" si="4"/>
        <v>-216.21045313841927</v>
      </c>
      <c r="AB37" s="36">
        <v>134271761.41790682</v>
      </c>
      <c r="AC37" s="23">
        <f t="shared" si="5"/>
        <v>-1.6102451539716294</v>
      </c>
      <c r="AE37" s="19">
        <v>2043</v>
      </c>
      <c r="AF37" s="20">
        <v>0.16822650607209799</v>
      </c>
      <c r="AG37" s="21">
        <v>-131.29445313841825</v>
      </c>
      <c r="AH37" s="21">
        <v>0</v>
      </c>
      <c r="AI37" s="21">
        <v>0</v>
      </c>
      <c r="AJ37" s="22">
        <f t="shared" si="6"/>
        <v>-131.29445313841825</v>
      </c>
      <c r="AL37" s="36">
        <v>134271761.41790682</v>
      </c>
      <c r="AM37" s="23">
        <f t="shared" si="7"/>
        <v>-0.97782625141691559</v>
      </c>
      <c r="AO37" s="19">
        <v>2043</v>
      </c>
      <c r="AP37" s="20">
        <v>0.16822650607209799</v>
      </c>
      <c r="AQ37" s="21">
        <v>-160.94045313841801</v>
      </c>
      <c r="AR37" s="21">
        <v>0</v>
      </c>
      <c r="AS37" s="21">
        <v>0</v>
      </c>
      <c r="AT37" s="22">
        <f t="shared" si="8"/>
        <v>-160.94045313841801</v>
      </c>
      <c r="AV37" s="36">
        <v>134271761.41790682</v>
      </c>
      <c r="AW37" s="23">
        <f t="shared" si="9"/>
        <v>-1.1986172776679951</v>
      </c>
      <c r="AY37" s="19">
        <v>2043</v>
      </c>
      <c r="AZ37" s="20">
        <v>0.16822650607209799</v>
      </c>
      <c r="BA37" s="21">
        <v>-195.89045313841791</v>
      </c>
      <c r="BB37" s="21">
        <v>0</v>
      </c>
      <c r="BC37" s="21">
        <v>0</v>
      </c>
      <c r="BD37" s="22">
        <f t="shared" si="10"/>
        <v>-195.89045313841791</v>
      </c>
      <c r="BF37" s="36">
        <v>134271761.41790682</v>
      </c>
      <c r="BG37" s="23">
        <f t="shared" si="11"/>
        <v>-1.4589102806861181</v>
      </c>
      <c r="BI37" s="19">
        <v>2043</v>
      </c>
      <c r="BJ37" s="20">
        <v>0.16822650607209799</v>
      </c>
      <c r="BK37" s="21">
        <v>-108.95345313841824</v>
      </c>
      <c r="BL37" s="21">
        <v>0</v>
      </c>
      <c r="BM37" s="21">
        <v>0</v>
      </c>
      <c r="BN37" s="22">
        <f t="shared" si="12"/>
        <v>-108.95345313841824</v>
      </c>
      <c r="BP37" s="36">
        <v>134271761.41790682</v>
      </c>
      <c r="BQ37" s="23">
        <f t="shared" si="13"/>
        <v>-0.81143981420867795</v>
      </c>
      <c r="BS37" s="19">
        <v>2043</v>
      </c>
      <c r="BT37" s="20">
        <v>0.16822650607209799</v>
      </c>
      <c r="BU37" s="21">
        <v>-139.89745313841786</v>
      </c>
      <c r="BV37" s="21">
        <v>0</v>
      </c>
      <c r="BW37" s="21">
        <v>0</v>
      </c>
      <c r="BX37" s="22">
        <f t="shared" si="14"/>
        <v>-139.89745313841786</v>
      </c>
      <c r="BZ37" s="36">
        <v>134271761.41790682</v>
      </c>
      <c r="CA37" s="23">
        <f t="shared" si="15"/>
        <v>-1.0418978023458085</v>
      </c>
      <c r="CC37" s="19">
        <v>2043</v>
      </c>
      <c r="CD37" s="20">
        <v>0.16822650607209799</v>
      </c>
      <c r="CE37" s="21">
        <v>-174.47545313841906</v>
      </c>
      <c r="CF37" s="21">
        <v>0</v>
      </c>
      <c r="CG37" s="21">
        <v>0</v>
      </c>
      <c r="CH37" s="22">
        <f t="shared" si="16"/>
        <v>-174.47545313841906</v>
      </c>
      <c r="CJ37" s="36">
        <v>134271761.41790682</v>
      </c>
      <c r="CK37" s="23">
        <f t="shared" si="17"/>
        <v>-1.2994203047309587</v>
      </c>
    </row>
    <row r="38" spans="1:89" x14ac:dyDescent="0.3">
      <c r="A38" s="19">
        <v>2044</v>
      </c>
      <c r="B38" s="20">
        <v>0.15612019724789697</v>
      </c>
      <c r="C38" s="21">
        <v>-152.94205290791953</v>
      </c>
      <c r="D38" s="21">
        <v>0</v>
      </c>
      <c r="E38" s="21">
        <v>0</v>
      </c>
      <c r="F38" s="22">
        <f t="shared" si="0"/>
        <v>-152.94205290791953</v>
      </c>
      <c r="H38" s="36">
        <v>135945891.16313788</v>
      </c>
      <c r="I38" s="23">
        <f t="shared" si="1"/>
        <v>-1.1250215184833052</v>
      </c>
      <c r="K38" s="19">
        <v>2044</v>
      </c>
      <c r="L38" s="20">
        <v>0.15612019724789697</v>
      </c>
      <c r="M38" s="21">
        <v>-186.72605290791941</v>
      </c>
      <c r="N38" s="21">
        <v>0</v>
      </c>
      <c r="O38" s="21">
        <v>0</v>
      </c>
      <c r="P38" s="22">
        <f t="shared" si="2"/>
        <v>-186.72605290791941</v>
      </c>
      <c r="R38" s="36">
        <v>135945891.16313788</v>
      </c>
      <c r="S38" s="23">
        <f t="shared" si="3"/>
        <v>-1.373532155406185</v>
      </c>
      <c r="U38" s="19">
        <v>2044</v>
      </c>
      <c r="V38" s="20">
        <v>0.15612019724789697</v>
      </c>
      <c r="W38" s="21">
        <v>-226.81605290792061</v>
      </c>
      <c r="X38" s="21">
        <v>0</v>
      </c>
      <c r="Y38" s="21">
        <v>0</v>
      </c>
      <c r="Z38" s="22">
        <f t="shared" si="4"/>
        <v>-226.81605290792061</v>
      </c>
      <c r="AB38" s="36">
        <v>135945891.16313788</v>
      </c>
      <c r="AC38" s="23">
        <f t="shared" si="5"/>
        <v>-1.6684288945205166</v>
      </c>
      <c r="AE38" s="19">
        <v>2044</v>
      </c>
      <c r="AF38" s="20">
        <v>0.15612019724789697</v>
      </c>
      <c r="AG38" s="21">
        <v>-132.66605290792023</v>
      </c>
      <c r="AH38" s="21">
        <v>0</v>
      </c>
      <c r="AI38" s="21">
        <v>0</v>
      </c>
      <c r="AJ38" s="22">
        <f t="shared" si="6"/>
        <v>-132.66605290792023</v>
      </c>
      <c r="AL38" s="36">
        <v>135945891.16313788</v>
      </c>
      <c r="AM38" s="23">
        <f t="shared" si="7"/>
        <v>-0.97587394347004008</v>
      </c>
      <c r="AO38" s="19">
        <v>2044</v>
      </c>
      <c r="AP38" s="20">
        <v>0.15612019724789697</v>
      </c>
      <c r="AQ38" s="21">
        <v>-165.16705290791938</v>
      </c>
      <c r="AR38" s="21">
        <v>0</v>
      </c>
      <c r="AS38" s="21">
        <v>0</v>
      </c>
      <c r="AT38" s="22">
        <f t="shared" si="8"/>
        <v>-165.16705290791938</v>
      </c>
      <c r="AV38" s="36">
        <v>135945891.16313788</v>
      </c>
      <c r="AW38" s="23">
        <f t="shared" si="9"/>
        <v>-1.2149470020371229</v>
      </c>
      <c r="AY38" s="19">
        <v>2044</v>
      </c>
      <c r="AZ38" s="20">
        <v>0.15612019724789697</v>
      </c>
      <c r="BA38" s="21">
        <v>-205.86605290792016</v>
      </c>
      <c r="BB38" s="21">
        <v>0</v>
      </c>
      <c r="BC38" s="21">
        <v>0</v>
      </c>
      <c r="BD38" s="22">
        <f t="shared" si="10"/>
        <v>-205.86605290792016</v>
      </c>
      <c r="BF38" s="36">
        <v>135945891.16313788</v>
      </c>
      <c r="BG38" s="23">
        <f t="shared" si="11"/>
        <v>-1.5143234646266479</v>
      </c>
      <c r="BI38" s="19">
        <v>2044</v>
      </c>
      <c r="BJ38" s="20">
        <v>0.15612019724789697</v>
      </c>
      <c r="BK38" s="21">
        <v>-112.59205290791994</v>
      </c>
      <c r="BL38" s="21">
        <v>0</v>
      </c>
      <c r="BM38" s="21">
        <v>0</v>
      </c>
      <c r="BN38" s="22">
        <f t="shared" si="12"/>
        <v>-112.59205290791994</v>
      </c>
      <c r="BP38" s="36">
        <v>135945891.16313788</v>
      </c>
      <c r="BQ38" s="23">
        <f t="shared" si="13"/>
        <v>-0.82821225374739094</v>
      </c>
      <c r="BS38" s="19">
        <v>2044</v>
      </c>
      <c r="BT38" s="20">
        <v>0.15612019724789697</v>
      </c>
      <c r="BU38" s="21">
        <v>-142.23805290792012</v>
      </c>
      <c r="BV38" s="21">
        <v>0</v>
      </c>
      <c r="BW38" s="21">
        <v>0</v>
      </c>
      <c r="BX38" s="22">
        <f t="shared" si="14"/>
        <v>-142.23805290792012</v>
      </c>
      <c r="BZ38" s="36">
        <v>135945891.16313788</v>
      </c>
      <c r="CA38" s="23">
        <f t="shared" si="15"/>
        <v>-1.0462843098158188</v>
      </c>
      <c r="CC38" s="19">
        <v>2044</v>
      </c>
      <c r="CD38" s="20">
        <v>0.15612019724789697</v>
      </c>
      <c r="CE38" s="21">
        <v>-183.91605290792026</v>
      </c>
      <c r="CF38" s="21">
        <v>0</v>
      </c>
      <c r="CG38" s="21">
        <v>0</v>
      </c>
      <c r="CH38" s="22">
        <f t="shared" si="16"/>
        <v>-183.91605290792026</v>
      </c>
      <c r="CJ38" s="36">
        <v>135945891.16313788</v>
      </c>
      <c r="CK38" s="23">
        <f t="shared" si="17"/>
        <v>-1.3528621669574197</v>
      </c>
    </row>
    <row r="39" spans="1:89" x14ac:dyDescent="0.3">
      <c r="A39" s="19">
        <v>2045</v>
      </c>
      <c r="B39" s="20">
        <v>0.14491467883918038</v>
      </c>
      <c r="C39" s="21">
        <v>-169.51382488755812</v>
      </c>
      <c r="D39" s="21">
        <v>0</v>
      </c>
      <c r="E39" s="21">
        <v>0</v>
      </c>
      <c r="F39" s="22">
        <f t="shared" si="0"/>
        <v>-169.51382488755812</v>
      </c>
      <c r="H39" s="36">
        <v>136884836.25821617</v>
      </c>
      <c r="I39" s="23">
        <f t="shared" si="1"/>
        <v>-1.2383681751848057</v>
      </c>
      <c r="K39" s="19">
        <v>2045</v>
      </c>
      <c r="L39" s="20">
        <v>0.14491467883918038</v>
      </c>
      <c r="M39" s="21">
        <v>-203.8718248875582</v>
      </c>
      <c r="N39" s="21">
        <v>0</v>
      </c>
      <c r="O39" s="21">
        <v>0</v>
      </c>
      <c r="P39" s="22">
        <f t="shared" si="2"/>
        <v>-203.8718248875582</v>
      </c>
      <c r="R39" s="36">
        <v>136884836.25821617</v>
      </c>
      <c r="S39" s="23">
        <f t="shared" si="3"/>
        <v>-1.4893674892007718</v>
      </c>
      <c r="U39" s="19">
        <v>2045</v>
      </c>
      <c r="V39" s="20">
        <v>0.14491467883918038</v>
      </c>
      <c r="W39" s="21">
        <v>-257.13082488755742</v>
      </c>
      <c r="X39" s="21">
        <v>0</v>
      </c>
      <c r="Y39" s="21">
        <v>0</v>
      </c>
      <c r="Z39" s="22">
        <f t="shared" si="4"/>
        <v>-257.13082488755742</v>
      </c>
      <c r="AB39" s="36">
        <v>136884836.25821617</v>
      </c>
      <c r="AC39" s="23">
        <f t="shared" si="5"/>
        <v>-1.8784463781109559</v>
      </c>
      <c r="AE39" s="19">
        <v>2045</v>
      </c>
      <c r="AF39" s="20">
        <v>0.14491467883918038</v>
      </c>
      <c r="AG39" s="21">
        <v>-146.64082488755739</v>
      </c>
      <c r="AH39" s="21">
        <v>0</v>
      </c>
      <c r="AI39" s="21">
        <v>0</v>
      </c>
      <c r="AJ39" s="22">
        <f t="shared" si="6"/>
        <v>-146.64082488755739</v>
      </c>
      <c r="AL39" s="36">
        <v>136884836.25821617</v>
      </c>
      <c r="AM39" s="23">
        <f t="shared" si="7"/>
        <v>-1.0712715074658654</v>
      </c>
      <c r="AO39" s="19">
        <v>2045</v>
      </c>
      <c r="AP39" s="20">
        <v>0.14491467883918038</v>
      </c>
      <c r="AQ39" s="21">
        <v>-185.47982488755775</v>
      </c>
      <c r="AR39" s="21">
        <v>0</v>
      </c>
      <c r="AS39" s="21">
        <v>0</v>
      </c>
      <c r="AT39" s="22">
        <f t="shared" si="8"/>
        <v>-185.47982488755775</v>
      </c>
      <c r="AV39" s="36">
        <v>136884836.25821617</v>
      </c>
      <c r="AW39" s="23">
        <f t="shared" si="9"/>
        <v>-1.3550063685481801</v>
      </c>
      <c r="AY39" s="19">
        <v>2045</v>
      </c>
      <c r="AZ39" s="20">
        <v>0.14491467883918038</v>
      </c>
      <c r="BA39" s="21">
        <v>-235.82982488755707</v>
      </c>
      <c r="BB39" s="21">
        <v>0</v>
      </c>
      <c r="BC39" s="21">
        <v>0</v>
      </c>
      <c r="BD39" s="22">
        <f t="shared" si="10"/>
        <v>-235.82982488755707</v>
      </c>
      <c r="BF39" s="36">
        <v>136884836.25821617</v>
      </c>
      <c r="BG39" s="23">
        <f t="shared" si="11"/>
        <v>-1.7228338166156951</v>
      </c>
      <c r="BI39" s="19">
        <v>2045</v>
      </c>
      <c r="BJ39" s="20">
        <v>0.14491467883918038</v>
      </c>
      <c r="BK39" s="21">
        <v>-129.17382488755752</v>
      </c>
      <c r="BL39" s="21">
        <v>0</v>
      </c>
      <c r="BM39" s="21">
        <v>0</v>
      </c>
      <c r="BN39" s="22">
        <f t="shared" si="12"/>
        <v>-129.17382488755752</v>
      </c>
      <c r="BP39" s="36">
        <v>136884836.25821617</v>
      </c>
      <c r="BQ39" s="23">
        <f t="shared" si="13"/>
        <v>-0.94366789206575952</v>
      </c>
      <c r="BS39" s="19">
        <v>2045</v>
      </c>
      <c r="BT39" s="20">
        <v>0.14491467883918038</v>
      </c>
      <c r="BU39" s="21">
        <v>-166.2888248875571</v>
      </c>
      <c r="BV39" s="21">
        <v>0</v>
      </c>
      <c r="BW39" s="21">
        <v>0</v>
      </c>
      <c r="BX39" s="22">
        <f t="shared" si="14"/>
        <v>-166.2888248875571</v>
      </c>
      <c r="BZ39" s="36">
        <v>136884836.25821617</v>
      </c>
      <c r="CA39" s="23">
        <f t="shared" si="15"/>
        <v>-1.2148082244396594</v>
      </c>
      <c r="CC39" s="19">
        <v>2045</v>
      </c>
      <c r="CD39" s="20">
        <v>0.14491467883918038</v>
      </c>
      <c r="CE39" s="21">
        <v>-213.70082488755759</v>
      </c>
      <c r="CF39" s="21">
        <v>0</v>
      </c>
      <c r="CG39" s="21">
        <v>0</v>
      </c>
      <c r="CH39" s="22">
        <f t="shared" si="16"/>
        <v>-213.70082488755759</v>
      </c>
      <c r="CJ39" s="36">
        <v>136884836.25821617</v>
      </c>
      <c r="CK39" s="23">
        <f t="shared" si="17"/>
        <v>-1.5611723747430843</v>
      </c>
    </row>
    <row r="40" spans="1:89" x14ac:dyDescent="0.3">
      <c r="A40" s="19">
        <v>2046</v>
      </c>
      <c r="B40" s="20">
        <v>0.13451343588630835</v>
      </c>
      <c r="C40" s="21">
        <v>-173.50765813438605</v>
      </c>
      <c r="D40" s="21">
        <v>0</v>
      </c>
      <c r="E40" s="21">
        <v>0</v>
      </c>
      <c r="F40" s="22">
        <f t="shared" si="0"/>
        <v>-173.50765813438605</v>
      </c>
      <c r="H40" s="36">
        <v>138184984.13262519</v>
      </c>
      <c r="I40" s="23">
        <f t="shared" si="1"/>
        <v>-1.2556187578808082</v>
      </c>
      <c r="K40" s="19">
        <v>2046</v>
      </c>
      <c r="L40" s="20">
        <v>0.13451343588630835</v>
      </c>
      <c r="M40" s="21">
        <v>-214.90365813438586</v>
      </c>
      <c r="N40" s="21">
        <v>0</v>
      </c>
      <c r="O40" s="21">
        <v>0</v>
      </c>
      <c r="P40" s="22">
        <f t="shared" si="2"/>
        <v>-214.90365813438586</v>
      </c>
      <c r="R40" s="36">
        <v>138184984.13262519</v>
      </c>
      <c r="S40" s="23">
        <f t="shared" si="3"/>
        <v>-1.5551882100889394</v>
      </c>
      <c r="U40" s="19">
        <v>2046</v>
      </c>
      <c r="V40" s="20">
        <v>0.13451343588630835</v>
      </c>
      <c r="W40" s="21">
        <v>-267.8976581343868</v>
      </c>
      <c r="X40" s="21">
        <v>0</v>
      </c>
      <c r="Y40" s="21">
        <v>0</v>
      </c>
      <c r="Z40" s="22">
        <f t="shared" si="4"/>
        <v>-267.8976581343868</v>
      </c>
      <c r="AB40" s="36">
        <v>138184984.13262519</v>
      </c>
      <c r="AC40" s="23">
        <f t="shared" si="5"/>
        <v>-1.9386886340506277</v>
      </c>
      <c r="AE40" s="19">
        <v>2046</v>
      </c>
      <c r="AF40" s="20">
        <v>0.13451343588630835</v>
      </c>
      <c r="AG40" s="21">
        <v>-152.24565813438653</v>
      </c>
      <c r="AH40" s="21">
        <v>0</v>
      </c>
      <c r="AI40" s="21">
        <v>0</v>
      </c>
      <c r="AJ40" s="22">
        <f t="shared" si="6"/>
        <v>-152.24565813438653</v>
      </c>
      <c r="AL40" s="36">
        <v>138184984.13262519</v>
      </c>
      <c r="AM40" s="23">
        <f t="shared" si="7"/>
        <v>-1.1017525463422739</v>
      </c>
      <c r="AO40" s="19">
        <v>2046</v>
      </c>
      <c r="AP40" s="20">
        <v>0.13451343588630835</v>
      </c>
      <c r="AQ40" s="21">
        <v>-193.58865813438663</v>
      </c>
      <c r="AR40" s="21">
        <v>0</v>
      </c>
      <c r="AS40" s="21">
        <v>0</v>
      </c>
      <c r="AT40" s="22">
        <f t="shared" si="8"/>
        <v>-193.58865813438663</v>
      </c>
      <c r="AV40" s="36">
        <v>138184984.13262519</v>
      </c>
      <c r="AW40" s="23">
        <f t="shared" si="9"/>
        <v>-1.4009384547063877</v>
      </c>
      <c r="AY40" s="19">
        <v>2046</v>
      </c>
      <c r="AZ40" s="20">
        <v>0.13451343588630835</v>
      </c>
      <c r="BA40" s="21">
        <v>-249.17365813438681</v>
      </c>
      <c r="BB40" s="21">
        <v>0</v>
      </c>
      <c r="BC40" s="21">
        <v>0</v>
      </c>
      <c r="BD40" s="22">
        <f t="shared" si="10"/>
        <v>-249.17365813438681</v>
      </c>
      <c r="BF40" s="36">
        <v>138184984.13262519</v>
      </c>
      <c r="BG40" s="23">
        <f t="shared" si="11"/>
        <v>-1.8031891069672121</v>
      </c>
      <c r="BI40" s="19">
        <v>2046</v>
      </c>
      <c r="BJ40" s="20">
        <v>0.13451343588630835</v>
      </c>
      <c r="BK40" s="21">
        <v>-132.41765813438565</v>
      </c>
      <c r="BL40" s="21">
        <v>0</v>
      </c>
      <c r="BM40" s="21">
        <v>0</v>
      </c>
      <c r="BN40" s="22">
        <f t="shared" si="12"/>
        <v>-132.41765813438565</v>
      </c>
      <c r="BP40" s="36">
        <v>138184984.13262519</v>
      </c>
      <c r="BQ40" s="23">
        <f t="shared" si="13"/>
        <v>-0.95826372862116282</v>
      </c>
      <c r="BS40" s="19">
        <v>2046</v>
      </c>
      <c r="BT40" s="20">
        <v>0.13451343588630835</v>
      </c>
      <c r="BU40" s="21">
        <v>-172.66765813438622</v>
      </c>
      <c r="BV40" s="21">
        <v>0</v>
      </c>
      <c r="BW40" s="21">
        <v>0</v>
      </c>
      <c r="BX40" s="22">
        <f t="shared" si="14"/>
        <v>-172.66765813438622</v>
      </c>
      <c r="BZ40" s="36">
        <v>138184984.13262519</v>
      </c>
      <c r="CA40" s="23">
        <f t="shared" si="15"/>
        <v>-1.2495399497869157</v>
      </c>
      <c r="CC40" s="19">
        <v>2046</v>
      </c>
      <c r="CD40" s="20">
        <v>0.13451343588630835</v>
      </c>
      <c r="CE40" s="21">
        <v>-226.6036581343854</v>
      </c>
      <c r="CF40" s="21">
        <v>0</v>
      </c>
      <c r="CG40" s="21">
        <v>0</v>
      </c>
      <c r="CH40" s="22">
        <f t="shared" si="16"/>
        <v>-226.6036581343854</v>
      </c>
      <c r="CJ40" s="36">
        <v>138184984.13262519</v>
      </c>
      <c r="CK40" s="23">
        <f t="shared" si="17"/>
        <v>-1.6398573228253153</v>
      </c>
    </row>
    <row r="41" spans="1:89" x14ac:dyDescent="0.3">
      <c r="A41" s="19">
        <v>2047</v>
      </c>
      <c r="B41" s="20">
        <v>0.12485874156350797</v>
      </c>
      <c r="C41" s="21">
        <v>-159.14408892428358</v>
      </c>
      <c r="D41" s="21">
        <v>0</v>
      </c>
      <c r="E41" s="21">
        <v>0</v>
      </c>
      <c r="F41" s="22">
        <f t="shared" si="0"/>
        <v>-159.14408892428358</v>
      </c>
      <c r="H41" s="36">
        <v>139485436.26091185</v>
      </c>
      <c r="I41" s="23">
        <f t="shared" si="1"/>
        <v>-1.1409369550710629</v>
      </c>
      <c r="K41" s="19">
        <v>2047</v>
      </c>
      <c r="L41" s="20">
        <v>0.12485874156350797</v>
      </c>
      <c r="M41" s="21">
        <v>-205.48508892428376</v>
      </c>
      <c r="N41" s="21">
        <v>0</v>
      </c>
      <c r="O41" s="21">
        <v>0</v>
      </c>
      <c r="P41" s="22">
        <f t="shared" si="2"/>
        <v>-205.48508892428376</v>
      </c>
      <c r="R41" s="36">
        <v>139485436.26091185</v>
      </c>
      <c r="S41" s="23">
        <f t="shared" si="3"/>
        <v>-1.4731651879406069</v>
      </c>
      <c r="U41" s="19">
        <v>2047</v>
      </c>
      <c r="V41" s="20">
        <v>0.12485874156350797</v>
      </c>
      <c r="W41" s="21">
        <v>-266.0890889242836</v>
      </c>
      <c r="X41" s="21">
        <v>0</v>
      </c>
      <c r="Y41" s="21">
        <v>0</v>
      </c>
      <c r="Z41" s="22">
        <f t="shared" si="4"/>
        <v>-266.0890889242836</v>
      </c>
      <c r="AB41" s="36">
        <v>139485436.26091185</v>
      </c>
      <c r="AC41" s="23">
        <f t="shared" si="5"/>
        <v>-1.9076478237237304</v>
      </c>
      <c r="AE41" s="19">
        <v>2047</v>
      </c>
      <c r="AF41" s="20">
        <v>0.12485874156350797</v>
      </c>
      <c r="AG41" s="21">
        <v>-137.6760889242835</v>
      </c>
      <c r="AH41" s="21">
        <v>0</v>
      </c>
      <c r="AI41" s="21">
        <v>0</v>
      </c>
      <c r="AJ41" s="22">
        <f t="shared" si="6"/>
        <v>-137.6760889242835</v>
      </c>
      <c r="AL41" s="36">
        <v>139485436.26091185</v>
      </c>
      <c r="AM41" s="23">
        <f t="shared" si="7"/>
        <v>-0.98702841396829488</v>
      </c>
      <c r="AO41" s="19">
        <v>2047</v>
      </c>
      <c r="AP41" s="20">
        <v>0.12485874156350797</v>
      </c>
      <c r="AQ41" s="21">
        <v>-183.55908892428369</v>
      </c>
      <c r="AR41" s="21">
        <v>0</v>
      </c>
      <c r="AS41" s="21">
        <v>0</v>
      </c>
      <c r="AT41" s="22">
        <f t="shared" si="8"/>
        <v>-183.55908892428369</v>
      </c>
      <c r="AV41" s="36">
        <v>139485436.26091185</v>
      </c>
      <c r="AW41" s="23">
        <f t="shared" si="9"/>
        <v>-1.3159731499203307</v>
      </c>
      <c r="AY41" s="19">
        <v>2047</v>
      </c>
      <c r="AZ41" s="20">
        <v>0.12485874156350797</v>
      </c>
      <c r="BA41" s="21">
        <v>-243.71408892428389</v>
      </c>
      <c r="BB41" s="21">
        <v>0</v>
      </c>
      <c r="BC41" s="21">
        <v>0</v>
      </c>
      <c r="BD41" s="22">
        <f t="shared" si="10"/>
        <v>-243.71408892428389</v>
      </c>
      <c r="BF41" s="36">
        <v>139485436.26091185</v>
      </c>
      <c r="BG41" s="23">
        <f t="shared" si="11"/>
        <v>-1.7472368116511396</v>
      </c>
      <c r="BI41" s="19">
        <v>2047</v>
      </c>
      <c r="BJ41" s="20">
        <v>0.12485874156350797</v>
      </c>
      <c r="BK41" s="21">
        <v>-117.65008892428429</v>
      </c>
      <c r="BL41" s="21">
        <v>0</v>
      </c>
      <c r="BM41" s="21">
        <v>0</v>
      </c>
      <c r="BN41" s="22">
        <f t="shared" si="12"/>
        <v>-117.65008892428429</v>
      </c>
      <c r="BP41" s="36">
        <v>139485436.26091185</v>
      </c>
      <c r="BQ41" s="23">
        <f t="shared" si="13"/>
        <v>-0.84345786971061365</v>
      </c>
      <c r="BS41" s="19">
        <v>2047</v>
      </c>
      <c r="BT41" s="20">
        <v>0.12485874156350797</v>
      </c>
      <c r="BU41" s="21">
        <v>-159.64408892428429</v>
      </c>
      <c r="BV41" s="21">
        <v>0</v>
      </c>
      <c r="BW41" s="21">
        <v>0</v>
      </c>
      <c r="BX41" s="22">
        <f t="shared" si="14"/>
        <v>-159.64408892428429</v>
      </c>
      <c r="BZ41" s="36">
        <v>139485436.26091185</v>
      </c>
      <c r="CA41" s="23">
        <f t="shared" si="15"/>
        <v>-1.1445215586928019</v>
      </c>
      <c r="CC41" s="19">
        <v>2047</v>
      </c>
      <c r="CD41" s="20">
        <v>0.12485874156350797</v>
      </c>
      <c r="CE41" s="21">
        <v>-221.47008892428445</v>
      </c>
      <c r="CF41" s="21">
        <v>0</v>
      </c>
      <c r="CG41" s="21">
        <v>0</v>
      </c>
      <c r="CH41" s="22">
        <f t="shared" si="16"/>
        <v>-221.47008892428445</v>
      </c>
      <c r="CJ41" s="36">
        <v>139485436.26091185</v>
      </c>
      <c r="CK41" s="23">
        <f t="shared" si="17"/>
        <v>-1.5877649657274451</v>
      </c>
    </row>
    <row r="42" spans="1:89" x14ac:dyDescent="0.3">
      <c r="A42" s="19">
        <v>2048</v>
      </c>
      <c r="B42" s="20">
        <v>0.11587336512038617</v>
      </c>
      <c r="C42" s="21">
        <v>-189.36750736671175</v>
      </c>
      <c r="D42" s="21">
        <v>0</v>
      </c>
      <c r="E42" s="21">
        <v>0</v>
      </c>
      <c r="F42" s="22">
        <f t="shared" si="0"/>
        <v>-189.36750736671175</v>
      </c>
      <c r="H42" s="36">
        <v>141122973.4144952</v>
      </c>
      <c r="I42" s="23">
        <f t="shared" si="1"/>
        <v>-1.341861659975917</v>
      </c>
      <c r="K42" s="19">
        <v>2048</v>
      </c>
      <c r="L42" s="20">
        <v>0.11587336512038617</v>
      </c>
      <c r="M42" s="21">
        <v>-239.34350736671212</v>
      </c>
      <c r="N42" s="21">
        <v>0</v>
      </c>
      <c r="O42" s="21">
        <v>0</v>
      </c>
      <c r="P42" s="22">
        <f t="shared" si="2"/>
        <v>-239.34350736671212</v>
      </c>
      <c r="R42" s="36">
        <v>141122973.4144952</v>
      </c>
      <c r="S42" s="23">
        <f t="shared" si="3"/>
        <v>-1.6959925203937658</v>
      </c>
      <c r="U42" s="19">
        <v>2048</v>
      </c>
      <c r="V42" s="20">
        <v>0.11587336512038617</v>
      </c>
      <c r="W42" s="21">
        <v>-307.776507366712</v>
      </c>
      <c r="X42" s="21">
        <v>0</v>
      </c>
      <c r="Y42" s="21">
        <v>0</v>
      </c>
      <c r="Z42" s="22">
        <f t="shared" si="4"/>
        <v>-307.776507366712</v>
      </c>
      <c r="AB42" s="36">
        <v>141122973.4144952</v>
      </c>
      <c r="AC42" s="23">
        <f t="shared" si="5"/>
        <v>-2.1809100242150885</v>
      </c>
      <c r="AE42" s="19">
        <v>2048</v>
      </c>
      <c r="AF42" s="20">
        <v>0.11587336512038617</v>
      </c>
      <c r="AG42" s="21">
        <v>-167.85650736671204</v>
      </c>
      <c r="AH42" s="21">
        <v>0</v>
      </c>
      <c r="AI42" s="21">
        <v>0</v>
      </c>
      <c r="AJ42" s="22">
        <f t="shared" si="6"/>
        <v>-167.85650736671204</v>
      </c>
      <c r="AL42" s="36">
        <v>141122973.4144952</v>
      </c>
      <c r="AM42" s="23">
        <f t="shared" si="7"/>
        <v>-1.1894343160818843</v>
      </c>
      <c r="AO42" s="19">
        <v>2048</v>
      </c>
      <c r="AP42" s="20">
        <v>0.11587336512038617</v>
      </c>
      <c r="AQ42" s="21">
        <v>-217.14150736671155</v>
      </c>
      <c r="AR42" s="21">
        <v>0</v>
      </c>
      <c r="AS42" s="21">
        <v>0</v>
      </c>
      <c r="AT42" s="22">
        <f t="shared" si="8"/>
        <v>-217.14150736671155</v>
      </c>
      <c r="AV42" s="36">
        <v>141122973.4144952</v>
      </c>
      <c r="AW42" s="23">
        <f t="shared" si="9"/>
        <v>-1.5386687377181372</v>
      </c>
      <c r="AY42" s="19">
        <v>2048</v>
      </c>
      <c r="AZ42" s="20">
        <v>0.11587336512038617</v>
      </c>
      <c r="BA42" s="21">
        <v>-286.38950736671211</v>
      </c>
      <c r="BB42" s="21">
        <v>0</v>
      </c>
      <c r="BC42" s="21">
        <v>0</v>
      </c>
      <c r="BD42" s="22">
        <f t="shared" si="10"/>
        <v>-286.38950736671211</v>
      </c>
      <c r="BF42" s="36">
        <v>141122973.4144952</v>
      </c>
      <c r="BG42" s="23">
        <f t="shared" si="11"/>
        <v>-2.0293613466147113</v>
      </c>
      <c r="BI42" s="19">
        <v>2048</v>
      </c>
      <c r="BJ42" s="20">
        <v>0.11587336512038617</v>
      </c>
      <c r="BK42" s="21">
        <v>-147.0835073667113</v>
      </c>
      <c r="BL42" s="21">
        <v>0</v>
      </c>
      <c r="BM42" s="21">
        <v>0</v>
      </c>
      <c r="BN42" s="22">
        <f t="shared" si="12"/>
        <v>-147.0835073667113</v>
      </c>
      <c r="BP42" s="36">
        <v>141122973.4144952</v>
      </c>
      <c r="BQ42" s="23">
        <f t="shared" si="13"/>
        <v>-1.0422364538388043</v>
      </c>
      <c r="BS42" s="19">
        <v>2048</v>
      </c>
      <c r="BT42" s="20">
        <v>0.11587336512038617</v>
      </c>
      <c r="BU42" s="21">
        <v>-195.96750736671149</v>
      </c>
      <c r="BV42" s="21">
        <v>0</v>
      </c>
      <c r="BW42" s="21">
        <v>0</v>
      </c>
      <c r="BX42" s="22">
        <f t="shared" si="14"/>
        <v>-195.96750736671149</v>
      </c>
      <c r="BZ42" s="36">
        <v>141122973.4144952</v>
      </c>
      <c r="CA42" s="23">
        <f t="shared" si="15"/>
        <v>-1.3886293820576703</v>
      </c>
      <c r="CC42" s="19">
        <v>2048</v>
      </c>
      <c r="CD42" s="20">
        <v>0.11587336512038617</v>
      </c>
      <c r="CE42" s="21">
        <v>-264.69850736671191</v>
      </c>
      <c r="CF42" s="21">
        <v>0</v>
      </c>
      <c r="CG42" s="21">
        <v>0</v>
      </c>
      <c r="CH42" s="22">
        <f t="shared" si="16"/>
        <v>-264.69850736671191</v>
      </c>
      <c r="CJ42" s="36">
        <v>141122973.4144952</v>
      </c>
      <c r="CK42" s="23">
        <f t="shared" si="17"/>
        <v>-1.8756585193911728</v>
      </c>
    </row>
    <row r="43" spans="1:89" x14ac:dyDescent="0.3">
      <c r="A43" s="19">
        <v>2049</v>
      </c>
      <c r="B43" s="20">
        <v>0.10755656083224707</v>
      </c>
      <c r="C43" s="21">
        <v>-180.12669593712488</v>
      </c>
      <c r="D43" s="21">
        <v>0</v>
      </c>
      <c r="E43" s="21">
        <v>0</v>
      </c>
      <c r="F43" s="22">
        <f t="shared" si="0"/>
        <v>-180.12669593712488</v>
      </c>
      <c r="H43" s="36">
        <v>142047750.52975354</v>
      </c>
      <c r="I43" s="23">
        <f t="shared" si="1"/>
        <v>-1.2680714426336184</v>
      </c>
      <c r="K43" s="19">
        <v>2049</v>
      </c>
      <c r="L43" s="20">
        <v>0.10755656083224707</v>
      </c>
      <c r="M43" s="21">
        <v>-234.60069593712493</v>
      </c>
      <c r="N43" s="21">
        <v>0</v>
      </c>
      <c r="O43" s="21">
        <v>0</v>
      </c>
      <c r="P43" s="22">
        <f t="shared" si="2"/>
        <v>-234.60069593712493</v>
      </c>
      <c r="R43" s="36">
        <v>142047750.52975354</v>
      </c>
      <c r="S43" s="23">
        <f t="shared" si="3"/>
        <v>-1.6515622039926998</v>
      </c>
      <c r="U43" s="19">
        <v>2049</v>
      </c>
      <c r="V43" s="20">
        <v>0.10755656083224707</v>
      </c>
      <c r="W43" s="21">
        <v>-311.61269593712484</v>
      </c>
      <c r="X43" s="21">
        <v>0</v>
      </c>
      <c r="Y43" s="21">
        <v>0</v>
      </c>
      <c r="Z43" s="22">
        <f t="shared" si="4"/>
        <v>-311.61269593712484</v>
      </c>
      <c r="AB43" s="36">
        <v>142047750.52975354</v>
      </c>
      <c r="AC43" s="23">
        <f t="shared" si="5"/>
        <v>-2.1937179207343656</v>
      </c>
      <c r="AE43" s="19">
        <v>2049</v>
      </c>
      <c r="AF43" s="20">
        <v>0.10755656083224707</v>
      </c>
      <c r="AG43" s="21">
        <v>-156.90069593712514</v>
      </c>
      <c r="AH43" s="21">
        <v>0</v>
      </c>
      <c r="AI43" s="21">
        <v>0</v>
      </c>
      <c r="AJ43" s="22">
        <f t="shared" si="6"/>
        <v>-156.90069593712514</v>
      </c>
      <c r="AL43" s="36">
        <v>142047750.52975354</v>
      </c>
      <c r="AM43" s="23">
        <f t="shared" si="7"/>
        <v>-1.104563045539116</v>
      </c>
      <c r="AO43" s="19">
        <v>2049</v>
      </c>
      <c r="AP43" s="20">
        <v>0.10755656083224707</v>
      </c>
      <c r="AQ43" s="21">
        <v>-213.69069593712453</v>
      </c>
      <c r="AR43" s="21">
        <v>0</v>
      </c>
      <c r="AS43" s="21">
        <v>0</v>
      </c>
      <c r="AT43" s="22">
        <f t="shared" si="8"/>
        <v>-213.69069593712453</v>
      </c>
      <c r="AV43" s="36">
        <v>142047750.52975354</v>
      </c>
      <c r="AW43" s="23">
        <f t="shared" si="9"/>
        <v>-1.5043581833586626</v>
      </c>
      <c r="AY43" s="19">
        <v>2049</v>
      </c>
      <c r="AZ43" s="20">
        <v>0.10755656083224707</v>
      </c>
      <c r="BA43" s="21">
        <v>-289.90669593712431</v>
      </c>
      <c r="BB43" s="21">
        <v>0</v>
      </c>
      <c r="BC43" s="21">
        <v>0</v>
      </c>
      <c r="BD43" s="22">
        <f t="shared" si="10"/>
        <v>-289.90669593712431</v>
      </c>
      <c r="BF43" s="36">
        <v>142047750.52975354</v>
      </c>
      <c r="BG43" s="23">
        <f t="shared" si="11"/>
        <v>-2.0409101506778176</v>
      </c>
      <c r="BI43" s="19">
        <v>2049</v>
      </c>
      <c r="BJ43" s="20">
        <v>0.10755656083224707</v>
      </c>
      <c r="BK43" s="21">
        <v>-135.81969593712441</v>
      </c>
      <c r="BL43" s="21">
        <v>0</v>
      </c>
      <c r="BM43" s="21">
        <v>0</v>
      </c>
      <c r="BN43" s="22">
        <f t="shared" si="12"/>
        <v>-135.81969593712441</v>
      </c>
      <c r="BP43" s="36">
        <v>142047750.52975354</v>
      </c>
      <c r="BQ43" s="23">
        <f t="shared" si="13"/>
        <v>-0.95615520436330592</v>
      </c>
      <c r="BS43" s="19">
        <v>2049</v>
      </c>
      <c r="BT43" s="20">
        <v>0.10755656083224707</v>
      </c>
      <c r="BU43" s="21">
        <v>-189.95269593712456</v>
      </c>
      <c r="BV43" s="21">
        <v>0</v>
      </c>
      <c r="BW43" s="21">
        <v>0</v>
      </c>
      <c r="BX43" s="22">
        <f t="shared" si="14"/>
        <v>-189.95269593712456</v>
      </c>
      <c r="BZ43" s="36">
        <v>142047750.52975354</v>
      </c>
      <c r="CA43" s="23">
        <f t="shared" si="15"/>
        <v>-1.3372453645250566</v>
      </c>
      <c r="CC43" s="19">
        <v>2049</v>
      </c>
      <c r="CD43" s="20">
        <v>0.10755656083224707</v>
      </c>
      <c r="CE43" s="21">
        <v>-265.1466959371258</v>
      </c>
      <c r="CF43" s="21">
        <v>0</v>
      </c>
      <c r="CG43" s="21">
        <v>0</v>
      </c>
      <c r="CH43" s="22">
        <f t="shared" si="16"/>
        <v>-265.1466959371258</v>
      </c>
      <c r="CJ43" s="36">
        <v>142047750.52975354</v>
      </c>
      <c r="CK43" s="23">
        <f t="shared" si="17"/>
        <v>-1.8666025681384357</v>
      </c>
    </row>
    <row r="44" spans="1:89" x14ac:dyDescent="0.3">
      <c r="A44" s="19">
        <v>2050</v>
      </c>
      <c r="B44" s="20">
        <v>9.983669470582747E-2</v>
      </c>
      <c r="C44" s="21">
        <v>-195.58061614043865</v>
      </c>
      <c r="D44" s="21">
        <v>0</v>
      </c>
      <c r="E44" s="21">
        <v>0</v>
      </c>
      <c r="F44" s="22">
        <f t="shared" si="0"/>
        <v>-195.58061614043865</v>
      </c>
      <c r="H44" s="36">
        <v>143351956.56060624</v>
      </c>
      <c r="I44" s="23">
        <f t="shared" si="1"/>
        <v>-1.364338658731534</v>
      </c>
      <c r="K44" s="19">
        <v>2050</v>
      </c>
      <c r="L44" s="20">
        <v>9.983669470582747E-2</v>
      </c>
      <c r="M44" s="21">
        <v>-251.14102796947589</v>
      </c>
      <c r="N44" s="21">
        <v>0</v>
      </c>
      <c r="O44" s="21">
        <v>0</v>
      </c>
      <c r="P44" s="22">
        <f t="shared" si="2"/>
        <v>-251.14102796947589</v>
      </c>
      <c r="R44" s="36">
        <v>143351956.56060624</v>
      </c>
      <c r="S44" s="23">
        <f t="shared" si="3"/>
        <v>-1.7519190808065368</v>
      </c>
      <c r="U44" s="19">
        <v>2050</v>
      </c>
      <c r="V44" s="20">
        <v>9.983669470582747E-2</v>
      </c>
      <c r="W44" s="21">
        <v>-329.7674477779758</v>
      </c>
      <c r="X44" s="21">
        <v>0</v>
      </c>
      <c r="Y44" s="21">
        <v>0</v>
      </c>
      <c r="Z44" s="22">
        <f t="shared" si="4"/>
        <v>-329.7674477779758</v>
      </c>
      <c r="AB44" s="36">
        <v>143351956.56060624</v>
      </c>
      <c r="AC44" s="23">
        <f t="shared" si="5"/>
        <v>-2.3004042336775288</v>
      </c>
      <c r="AE44" s="19">
        <v>2050</v>
      </c>
      <c r="AF44" s="20">
        <v>9.983669470582747E-2</v>
      </c>
      <c r="AG44" s="21">
        <v>-172.00366357662048</v>
      </c>
      <c r="AH44" s="21">
        <v>0</v>
      </c>
      <c r="AI44" s="21">
        <v>0</v>
      </c>
      <c r="AJ44" s="22">
        <f t="shared" si="6"/>
        <v>-172.00366357662048</v>
      </c>
      <c r="AL44" s="36">
        <v>143351956.56060624</v>
      </c>
      <c r="AM44" s="23">
        <f t="shared" si="7"/>
        <v>-1.1998696613805957</v>
      </c>
      <c r="AO44" s="19">
        <v>2050</v>
      </c>
      <c r="AP44" s="20">
        <v>9.983669470582747E-2</v>
      </c>
      <c r="AQ44" s="21">
        <v>-229.91375612085471</v>
      </c>
      <c r="AR44" s="21">
        <v>0</v>
      </c>
      <c r="AS44" s="21">
        <v>0</v>
      </c>
      <c r="AT44" s="22">
        <f t="shared" si="8"/>
        <v>-229.91375612085471</v>
      </c>
      <c r="AV44" s="36">
        <v>143351956.56060624</v>
      </c>
      <c r="AW44" s="23">
        <f t="shared" si="9"/>
        <v>-1.6038410750511936</v>
      </c>
      <c r="AY44" s="19">
        <v>2050</v>
      </c>
      <c r="AZ44" s="20">
        <v>9.983669470582747E-2</v>
      </c>
      <c r="BA44" s="21">
        <v>-307.73240696403809</v>
      </c>
      <c r="BB44" s="21">
        <v>0</v>
      </c>
      <c r="BC44" s="21">
        <v>0</v>
      </c>
      <c r="BD44" s="22">
        <f t="shared" si="10"/>
        <v>-307.73240696403809</v>
      </c>
      <c r="BF44" s="36">
        <v>143351956.56060624</v>
      </c>
      <c r="BG44" s="23">
        <f t="shared" si="11"/>
        <v>-2.1466913626249338</v>
      </c>
      <c r="BI44" s="19">
        <v>2050</v>
      </c>
      <c r="BJ44" s="20">
        <v>9.983669470582747E-2</v>
      </c>
      <c r="BK44" s="21">
        <v>-150.60180684231526</v>
      </c>
      <c r="BL44" s="21">
        <v>0</v>
      </c>
      <c r="BM44" s="21">
        <v>0</v>
      </c>
      <c r="BN44" s="22">
        <f t="shared" si="12"/>
        <v>-150.60180684231526</v>
      </c>
      <c r="BP44" s="36">
        <v>143351956.56060624</v>
      </c>
      <c r="BQ44" s="23">
        <f t="shared" si="13"/>
        <v>-1.0505737797770756</v>
      </c>
      <c r="BS44" s="19">
        <v>2050</v>
      </c>
      <c r="BT44" s="20">
        <v>9.983669470582747E-2</v>
      </c>
      <c r="BU44" s="21">
        <v>-205.83709170358685</v>
      </c>
      <c r="BV44" s="21">
        <v>0</v>
      </c>
      <c r="BW44" s="21">
        <v>0</v>
      </c>
      <c r="BX44" s="22">
        <f t="shared" si="14"/>
        <v>-205.83709170358685</v>
      </c>
      <c r="BZ44" s="36">
        <v>143351956.56060624</v>
      </c>
      <c r="CA44" s="23">
        <f t="shared" si="15"/>
        <v>-1.4358861688543691</v>
      </c>
      <c r="CC44" s="19">
        <v>2050</v>
      </c>
      <c r="CD44" s="20">
        <v>9.983669470582747E-2</v>
      </c>
      <c r="CE44" s="21">
        <v>-282.61663516914382</v>
      </c>
      <c r="CF44" s="21">
        <v>0</v>
      </c>
      <c r="CG44" s="21">
        <v>0</v>
      </c>
      <c r="CH44" s="22">
        <f t="shared" si="16"/>
        <v>-282.61663516914382</v>
      </c>
      <c r="CJ44" s="36">
        <v>143351956.56060624</v>
      </c>
      <c r="CK44" s="23">
        <f t="shared" si="17"/>
        <v>-1.9714878118852837</v>
      </c>
    </row>
    <row r="45" spans="1:89" ht="14.5" thickBot="1" x14ac:dyDescent="0.35">
      <c r="A45" s="24">
        <v>2051</v>
      </c>
      <c r="B45" s="25">
        <v>9.267092153802145E-2</v>
      </c>
      <c r="C45" s="26">
        <v>12.718693738047982</v>
      </c>
      <c r="D45" s="26">
        <v>0</v>
      </c>
      <c r="E45" s="26">
        <v>0</v>
      </c>
      <c r="F45" s="27">
        <f t="shared" si="0"/>
        <v>12.718693738047982</v>
      </c>
      <c r="H45" s="37">
        <v>144660642.23799643</v>
      </c>
      <c r="I45" s="28">
        <f t="shared" si="1"/>
        <v>8.7920899155992424E-2</v>
      </c>
      <c r="K45" s="24">
        <v>2051</v>
      </c>
      <c r="L45" s="25">
        <v>9.267092153802145E-2</v>
      </c>
      <c r="M45" s="26">
        <v>12.718693738047982</v>
      </c>
      <c r="N45" s="26">
        <v>0</v>
      </c>
      <c r="O45" s="26">
        <v>0</v>
      </c>
      <c r="P45" s="27">
        <f t="shared" si="2"/>
        <v>12.718693738047982</v>
      </c>
      <c r="R45" s="37">
        <v>144660642.23799643</v>
      </c>
      <c r="S45" s="28">
        <f t="shared" si="3"/>
        <v>8.7920899155992424E-2</v>
      </c>
      <c r="U45" s="24">
        <v>2051</v>
      </c>
      <c r="V45" s="25">
        <v>9.267092153802145E-2</v>
      </c>
      <c r="W45" s="26">
        <v>12.718693738047982</v>
      </c>
      <c r="X45" s="26">
        <v>0</v>
      </c>
      <c r="Y45" s="26">
        <v>0</v>
      </c>
      <c r="Z45" s="27">
        <f t="shared" si="4"/>
        <v>12.718693738047982</v>
      </c>
      <c r="AB45" s="37">
        <v>144660642.23799643</v>
      </c>
      <c r="AC45" s="28">
        <f t="shared" si="5"/>
        <v>8.7920899155992424E-2</v>
      </c>
      <c r="AE45" s="24">
        <v>2051</v>
      </c>
      <c r="AF45" s="25">
        <v>9.267092153802145E-2</v>
      </c>
      <c r="AG45" s="26">
        <v>12.718693738047982</v>
      </c>
      <c r="AH45" s="26">
        <v>0</v>
      </c>
      <c r="AI45" s="26">
        <v>0</v>
      </c>
      <c r="AJ45" s="27">
        <f t="shared" si="6"/>
        <v>12.718693738047982</v>
      </c>
      <c r="AL45" s="37">
        <v>144660642.23799643</v>
      </c>
      <c r="AM45" s="28">
        <f t="shared" si="7"/>
        <v>8.7920899155992424E-2</v>
      </c>
      <c r="AO45" s="24">
        <v>2051</v>
      </c>
      <c r="AP45" s="25">
        <v>9.267092153802145E-2</v>
      </c>
      <c r="AQ45" s="26">
        <v>12.718693738047982</v>
      </c>
      <c r="AR45" s="26">
        <v>0</v>
      </c>
      <c r="AS45" s="26">
        <v>0</v>
      </c>
      <c r="AT45" s="27">
        <f t="shared" si="8"/>
        <v>12.718693738047982</v>
      </c>
      <c r="AV45" s="37">
        <v>144660642.23799643</v>
      </c>
      <c r="AW45" s="28">
        <f t="shared" si="9"/>
        <v>8.7920899155992424E-2</v>
      </c>
      <c r="AY45" s="24">
        <v>2051</v>
      </c>
      <c r="AZ45" s="25">
        <v>9.267092153802145E-2</v>
      </c>
      <c r="BA45" s="26">
        <v>12.718693738047982</v>
      </c>
      <c r="BB45" s="26">
        <v>0</v>
      </c>
      <c r="BC45" s="26">
        <v>0</v>
      </c>
      <c r="BD45" s="27">
        <f t="shared" si="10"/>
        <v>12.718693738047982</v>
      </c>
      <c r="BF45" s="37">
        <v>144660642.23799643</v>
      </c>
      <c r="BG45" s="28">
        <f t="shared" si="11"/>
        <v>8.7920899155992424E-2</v>
      </c>
      <c r="BI45" s="24">
        <v>2051</v>
      </c>
      <c r="BJ45" s="25">
        <v>9.267092153802145E-2</v>
      </c>
      <c r="BK45" s="26">
        <v>12.718693738047982</v>
      </c>
      <c r="BL45" s="26">
        <v>0</v>
      </c>
      <c r="BM45" s="26">
        <v>0</v>
      </c>
      <c r="BN45" s="27">
        <f t="shared" si="12"/>
        <v>12.718693738047982</v>
      </c>
      <c r="BP45" s="37">
        <v>144660642.23799643</v>
      </c>
      <c r="BQ45" s="28">
        <f t="shared" si="13"/>
        <v>8.7920899155992424E-2</v>
      </c>
      <c r="BS45" s="24">
        <v>2051</v>
      </c>
      <c r="BT45" s="25">
        <v>9.267092153802145E-2</v>
      </c>
      <c r="BU45" s="26">
        <v>12.718693738047982</v>
      </c>
      <c r="BV45" s="26">
        <v>0</v>
      </c>
      <c r="BW45" s="26">
        <v>0</v>
      </c>
      <c r="BX45" s="27">
        <f t="shared" si="14"/>
        <v>12.718693738047982</v>
      </c>
      <c r="BZ45" s="37">
        <v>144660642.23799643</v>
      </c>
      <c r="CA45" s="28">
        <f t="shared" si="15"/>
        <v>8.7920899155992424E-2</v>
      </c>
      <c r="CC45" s="24">
        <v>2051</v>
      </c>
      <c r="CD45" s="25">
        <v>9.267092153802145E-2</v>
      </c>
      <c r="CE45" s="26">
        <v>12.718693738047982</v>
      </c>
      <c r="CF45" s="26">
        <v>0</v>
      </c>
      <c r="CG45" s="26">
        <v>0</v>
      </c>
      <c r="CH45" s="27">
        <f t="shared" si="16"/>
        <v>12.718693738047982</v>
      </c>
      <c r="CJ45" s="37">
        <v>144660642.23799643</v>
      </c>
      <c r="CK45" s="28">
        <f t="shared" si="17"/>
        <v>8.7920899155992424E-2</v>
      </c>
    </row>
    <row r="46" spans="1:89" ht="42.5" thickBot="1" x14ac:dyDescent="0.35">
      <c r="B46" s="29" t="s">
        <v>32</v>
      </c>
      <c r="C46" s="30">
        <f>SUMPRODUCT(C13:C45,$B$13:$B$45)</f>
        <v>-323.01192390779426</v>
      </c>
      <c r="D46" s="30">
        <f t="shared" ref="D46:F46" si="18">SUMPRODUCT(D13:D45,$B$13:$B$45)</f>
        <v>0</v>
      </c>
      <c r="E46" s="30">
        <f t="shared" si="18"/>
        <v>0</v>
      </c>
      <c r="F46" s="31">
        <f t="shared" si="18"/>
        <v>-323.01192390779426</v>
      </c>
      <c r="L46" s="29" t="s">
        <v>32</v>
      </c>
      <c r="M46" s="30">
        <f>SUMPRODUCT(M13:M45,$B$13:$B$45)</f>
        <v>-414.20772908906599</v>
      </c>
      <c r="N46" s="30">
        <f t="shared" ref="N46" si="19">SUMPRODUCT(N13:N45,$B$13:$B$45)</f>
        <v>0</v>
      </c>
      <c r="O46" s="30">
        <f t="shared" ref="O46" si="20">SUMPRODUCT(O13:O45,$B$13:$B$45)</f>
        <v>0</v>
      </c>
      <c r="P46" s="31">
        <f t="shared" ref="P46" si="21">SUMPRODUCT(P13:P45,$B$13:$B$45)</f>
        <v>-414.20772908906599</v>
      </c>
      <c r="V46" s="29" t="s">
        <v>32</v>
      </c>
      <c r="W46" s="30">
        <f>SUMPRODUCT(W13:W45,$B$13:$B$45)</f>
        <v>-563.35204121222057</v>
      </c>
      <c r="X46" s="30">
        <f t="shared" ref="X46" si="22">SUMPRODUCT(X13:X45,$B$13:$B$45)</f>
        <v>0</v>
      </c>
      <c r="Y46" s="30">
        <f t="shared" ref="Y46" si="23">SUMPRODUCT(Y13:Y45,$B$13:$B$45)</f>
        <v>0</v>
      </c>
      <c r="Z46" s="31">
        <f t="shared" ref="Z46" si="24">SUMPRODUCT(Z13:Z45,$B$13:$B$45)</f>
        <v>-563.35204121222057</v>
      </c>
      <c r="AF46" s="29" t="s">
        <v>32</v>
      </c>
      <c r="AG46" s="30">
        <f>SUMPRODUCT(AG13:AG45,$B$13:$B$45)</f>
        <v>-158.98908995654514</v>
      </c>
      <c r="AH46" s="30">
        <f t="shared" ref="AH46" si="25">SUMPRODUCT(AH13:AH45,$B$13:$B$45)</f>
        <v>0</v>
      </c>
      <c r="AI46" s="30">
        <f t="shared" ref="AI46" si="26">SUMPRODUCT(AI13:AI45,$B$13:$B$45)</f>
        <v>0</v>
      </c>
      <c r="AJ46" s="31">
        <f t="shared" ref="AJ46" si="27">SUMPRODUCT(AJ13:AJ45,$B$13:$B$45)</f>
        <v>-158.98908995654514</v>
      </c>
      <c r="AP46" s="29" t="s">
        <v>32</v>
      </c>
      <c r="AQ46" s="30">
        <f>SUMPRODUCT(AQ13:AQ45,$B$13:$B$45)</f>
        <v>-248.62022588618083</v>
      </c>
      <c r="AR46" s="30">
        <f t="shared" ref="AR46" si="28">SUMPRODUCT(AR13:AR45,$B$13:$B$45)</f>
        <v>0</v>
      </c>
      <c r="AS46" s="30">
        <f t="shared" ref="AS46" si="29">SUMPRODUCT(AS13:AS45,$B$13:$B$45)</f>
        <v>0</v>
      </c>
      <c r="AT46" s="31">
        <f t="shared" ref="AT46" si="30">SUMPRODUCT(AT13:AT45,$B$13:$B$45)</f>
        <v>-248.62022588618083</v>
      </c>
      <c r="AZ46" s="29" t="s">
        <v>32</v>
      </c>
      <c r="BA46" s="30">
        <f>SUMPRODUCT(BA13:BA45,$B$13:$B$45)</f>
        <v>-401.39534542161641</v>
      </c>
      <c r="BB46" s="30">
        <f t="shared" ref="BB46" si="31">SUMPRODUCT(BB13:BB45,$B$13:$B$45)</f>
        <v>0</v>
      </c>
      <c r="BC46" s="30">
        <f t="shared" ref="BC46" si="32">SUMPRODUCT(BC13:BC45,$B$13:$B$45)</f>
        <v>0</v>
      </c>
      <c r="BD46" s="31">
        <f t="shared" ref="BD46" si="33">SUMPRODUCT(BD13:BD45,$B$13:$B$45)</f>
        <v>-401.39534542161641</v>
      </c>
      <c r="BJ46" s="29" t="s">
        <v>32</v>
      </c>
      <c r="BK46" s="30">
        <f>SUMPRODUCT(BK13:BK45,$B$13:$B$45)</f>
        <v>8.3103734927809096</v>
      </c>
      <c r="BL46" s="30">
        <f t="shared" ref="BL46" si="34">SUMPRODUCT(BL13:BL45,$B$13:$B$45)</f>
        <v>0</v>
      </c>
      <c r="BM46" s="30">
        <f t="shared" ref="BM46" si="35">SUMPRODUCT(BM13:BM45,$B$13:$B$45)</f>
        <v>0</v>
      </c>
      <c r="BN46" s="31">
        <f t="shared" ref="BN46" si="36">SUMPRODUCT(BN13:BN45,$B$13:$B$45)</f>
        <v>8.3103734927809096</v>
      </c>
      <c r="BT46" s="29" t="s">
        <v>32</v>
      </c>
      <c r="BU46" s="30">
        <f>SUMPRODUCT(BU13:BU45,$B$13:$B$45)</f>
        <v>-82.274445176053135</v>
      </c>
      <c r="BV46" s="30">
        <f t="shared" ref="BV46" si="37">SUMPRODUCT(BV13:BV45,$B$13:$B$45)</f>
        <v>0</v>
      </c>
      <c r="BW46" s="30">
        <f t="shared" ref="BW46" si="38">SUMPRODUCT(BW13:BW45,$B$13:$B$45)</f>
        <v>0</v>
      </c>
      <c r="BX46" s="31">
        <f t="shared" ref="BX46" si="39">SUMPRODUCT(BX13:BX45,$B$13:$B$45)</f>
        <v>-82.274445176053135</v>
      </c>
      <c r="CD46" s="29" t="s">
        <v>32</v>
      </c>
      <c r="CE46" s="30">
        <f>SUMPRODUCT(CE13:CE45,$B$13:$B$45)</f>
        <v>-232.26347384735138</v>
      </c>
      <c r="CF46" s="30">
        <f t="shared" ref="CF46" si="40">SUMPRODUCT(CF13:CF45,$B$13:$B$45)</f>
        <v>0</v>
      </c>
      <c r="CG46" s="30">
        <f t="shared" ref="CG46" si="41">SUMPRODUCT(CG13:CG45,$B$13:$B$45)</f>
        <v>0</v>
      </c>
      <c r="CH46" s="31">
        <f t="shared" ref="CH46" si="42">SUMPRODUCT(CH13:CH45,$B$13:$B$45)</f>
        <v>-232.26347384735138</v>
      </c>
    </row>
    <row r="48" spans="1:89" ht="15.5" x14ac:dyDescent="0.35">
      <c r="A48" s="32" t="s">
        <v>33</v>
      </c>
      <c r="E48" s="33"/>
    </row>
    <row r="49" spans="5:5" x14ac:dyDescent="0.3">
      <c r="E49" s="33"/>
    </row>
  </sheetData>
  <mergeCells count="9">
    <mergeCell ref="BU8:CA8"/>
    <mergeCell ref="CE8:CK8"/>
    <mergeCell ref="C8:I8"/>
    <mergeCell ref="M8:S8"/>
    <mergeCell ref="W8:AC8"/>
    <mergeCell ref="AG8:AM8"/>
    <mergeCell ref="AQ8:AW8"/>
    <mergeCell ref="BA8:BG8"/>
    <mergeCell ref="BK8:BQ8"/>
  </mergeCells>
  <pageMargins left="0.7" right="0.7" top="0.75" bottom="0.75" header="0.3" footer="0.3"/>
  <pageSetup scale="14" orientation="portrait" r:id="rId1"/>
  <ignoredErrors>
    <ignoredError sqref="F13:F45 P13:P45 Z13:Z45 AJ13:AJ45 AT13:AT45 BD13:BD45 BN13:BN45 BX13:BX45 CH13:CH45" formulaRange="1"/>
  </ignoredError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EC842FFA3715448F6C6F2D3AA4605D" ma:contentTypeVersion="" ma:contentTypeDescription="Create a new document." ma:contentTypeScope="" ma:versionID="2c9882a7b71be067b5dd967852ead7c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D6DFE8DB-4333-4D9D-A0BD-C5797D5C8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E57BBB-EE34-4BC7-8853-29F53646BD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1EF2EC-0536-4D97-B885-A822DDCD09E3}">
  <ds:schemaRefs>
    <ds:schemaRef ds:uri="c85253b9-0a55-49a1-98ad-b5b6252d7079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and CPVRR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