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0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D11" i="1"/>
  <c r="G10" i="1"/>
  <c r="G11" i="1" s="1"/>
  <c r="E10" i="1"/>
  <c r="E11" i="1" s="1"/>
  <c r="D10" i="1"/>
  <c r="C10" i="1"/>
  <c r="B10" i="1"/>
  <c r="B11" i="1" s="1"/>
  <c r="F9" i="1"/>
  <c r="H9" i="1" s="1"/>
  <c r="F8" i="1"/>
  <c r="H8" i="1" s="1"/>
  <c r="F7" i="1"/>
  <c r="H7" i="1" s="1"/>
  <c r="F6" i="1"/>
  <c r="H6" i="1" s="1"/>
  <c r="F4" i="1"/>
  <c r="H4" i="1" s="1"/>
  <c r="C3" i="1"/>
  <c r="F3" i="1" s="1"/>
  <c r="H3" i="1" s="1"/>
  <c r="C11" i="1" l="1"/>
  <c r="H10" i="1"/>
  <c r="H11" i="1" s="1"/>
  <c r="F10" i="1"/>
  <c r="F11" i="1" s="1"/>
</calcChain>
</file>

<file path=xl/sharedStrings.xml><?xml version="1.0" encoding="utf-8"?>
<sst xmlns="http://schemas.openxmlformats.org/spreadsheetml/2006/main" count="18" uniqueCount="17">
  <si>
    <t>Michael</t>
  </si>
  <si>
    <t>Dorian</t>
  </si>
  <si>
    <t>Descriptions</t>
  </si>
  <si>
    <t>Cost of Removal</t>
  </si>
  <si>
    <t>Plant</t>
  </si>
  <si>
    <t>Storm</t>
  </si>
  <si>
    <t>Grand Total</t>
  </si>
  <si>
    <t>Non Incremental</t>
  </si>
  <si>
    <t>Total</t>
  </si>
  <si>
    <t>Salaries</t>
  </si>
  <si>
    <t>Overtime/Comp Time/On Call</t>
  </si>
  <si>
    <t>Payroll Taxes</t>
  </si>
  <si>
    <t>Benefit Costs</t>
  </si>
  <si>
    <t>Department Expenses</t>
  </si>
  <si>
    <t>Vehicle Expenses</t>
  </si>
  <si>
    <t>Total Payroll Overhead Allocations</t>
  </si>
  <si>
    <t>Total Clearing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</si>
</sst>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NumberFormat="1" applyFont="1"/>
    <xf numFmtId="164" fontId="2" fillId="0" borderId="0" xfId="1" applyNumberFormat="1" applyFont="1" applyAlignment="1"/>
    <xf numFmtId="164" fontId="2" fillId="0" borderId="0" xfId="1" applyNumberFormat="1" applyFont="1" applyAlignment="1">
      <alignment horizontal="left"/>
    </xf>
    <xf numFmtId="164" fontId="2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left"/>
    </xf>
    <xf numFmtId="164" fontId="0" fillId="0" borderId="0" xfId="1" applyNumberFormat="1" applyFont="1" applyBorder="1"/>
    <xf numFmtId="164" fontId="0" fillId="0" borderId="1" xfId="1" applyNumberFormat="1" applyFont="1" applyBorder="1"/>
    <xf numFmtId="164" fontId="0" fillId="0" borderId="2" xfId="1" applyNumberFormat="1" applyFont="1" applyBorder="1"/>
    <xf numFmtId="164" fontId="0" fillId="0" borderId="3" xfId="1" applyNumberFormat="1" applyFont="1" applyBorder="1"/>
    <xf numFmtId="164" fontId="2" fillId="0" borderId="0" xfId="1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A8" sqref="A8:XFD8"/>
    </sheetView>
  </sheetViews>
  <sheetFormatPr defaultRowHeight="15" x14ac:dyDescent="0.25"/>
  <cols>
    <col min="1" max="1" width="33.5703125" bestFit="1" customWidth="1"/>
    <col min="2" max="2" width="16.85546875" bestFit="1" customWidth="1"/>
    <col min="3" max="4" width="10" bestFit="1" customWidth="1"/>
    <col min="5" max="5" width="9" customWidth="1"/>
    <col min="6" max="6" width="12.7109375" bestFit="1" customWidth="1"/>
    <col min="7" max="7" width="17.5703125" bestFit="1" customWidth="1"/>
    <col min="8" max="8" width="11.5703125" bestFit="1" customWidth="1"/>
  </cols>
  <sheetData>
    <row r="1" spans="1:8" x14ac:dyDescent="0.25">
      <c r="A1" s="1"/>
      <c r="B1" s="10" t="s">
        <v>0</v>
      </c>
      <c r="C1" s="10"/>
      <c r="D1" s="10"/>
      <c r="E1" s="2" t="s">
        <v>1</v>
      </c>
      <c r="F1" s="1"/>
      <c r="G1" s="1"/>
      <c r="H1" s="1"/>
    </row>
    <row r="2" spans="1:8" x14ac:dyDescent="0.25">
      <c r="A2" s="3" t="s">
        <v>2</v>
      </c>
      <c r="B2" s="4" t="s">
        <v>3</v>
      </c>
      <c r="C2" s="4" t="s">
        <v>4</v>
      </c>
      <c r="D2" s="4" t="s">
        <v>5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 x14ac:dyDescent="0.25">
      <c r="A3" s="5" t="s">
        <v>9</v>
      </c>
      <c r="B3" s="1">
        <v>46389.82</v>
      </c>
      <c r="C3" s="1">
        <f>175897.45+199+1841</f>
        <v>177937.45</v>
      </c>
      <c r="D3" s="1">
        <v>261334.98</v>
      </c>
      <c r="E3" s="1">
        <v>10217.66</v>
      </c>
      <c r="F3" s="1">
        <f>SUM(B3:E3)</f>
        <v>495879.91</v>
      </c>
      <c r="G3" s="1">
        <v>113316</v>
      </c>
      <c r="H3" s="1">
        <f>F3+G3</f>
        <v>609195.90999999992</v>
      </c>
    </row>
    <row r="4" spans="1:8" x14ac:dyDescent="0.25">
      <c r="A4" s="5" t="s">
        <v>10</v>
      </c>
      <c r="B4" s="1">
        <v>46553.919999999998</v>
      </c>
      <c r="C4" s="1">
        <v>93851.839999999997</v>
      </c>
      <c r="D4" s="1">
        <v>333636.37</v>
      </c>
      <c r="E4" s="1">
        <v>4563.57</v>
      </c>
      <c r="F4" s="1">
        <f>SUM(B4:E4)</f>
        <v>478605.7</v>
      </c>
      <c r="G4" s="1">
        <v>11827</v>
      </c>
      <c r="H4" s="1">
        <f>F4+G4</f>
        <v>490432.7</v>
      </c>
    </row>
    <row r="5" spans="1:8" x14ac:dyDescent="0.25">
      <c r="A5" s="5"/>
      <c r="B5" s="1"/>
      <c r="C5" s="1"/>
      <c r="D5" s="1"/>
      <c r="E5" s="1"/>
      <c r="F5" s="1"/>
      <c r="G5" s="1"/>
      <c r="H5" s="1"/>
    </row>
    <row r="6" spans="1:8" x14ac:dyDescent="0.25">
      <c r="A6" s="5" t="s">
        <v>11</v>
      </c>
      <c r="B6" s="1">
        <v>6583.32</v>
      </c>
      <c r="C6" s="1">
        <v>21308.06</v>
      </c>
      <c r="D6" s="1">
        <v>37103.129999999997</v>
      </c>
      <c r="E6" s="1">
        <v>902.26</v>
      </c>
      <c r="F6" s="1">
        <f t="shared" ref="F6:F9" si="0">SUM(B6:E6)</f>
        <v>65896.76999999999</v>
      </c>
      <c r="G6" s="6"/>
      <c r="H6" s="1">
        <f t="shared" ref="H6:H9" si="1">F6+G6</f>
        <v>65896.76999999999</v>
      </c>
    </row>
    <row r="7" spans="1:8" x14ac:dyDescent="0.25">
      <c r="A7" s="5" t="s">
        <v>12</v>
      </c>
      <c r="B7" s="1">
        <v>15774.34</v>
      </c>
      <c r="C7" s="1">
        <f>50883.1+24703</f>
        <v>75586.100000000006</v>
      </c>
      <c r="D7" s="1">
        <v>40584.6</v>
      </c>
      <c r="E7" s="1">
        <v>981.07</v>
      </c>
      <c r="F7" s="1">
        <f t="shared" si="0"/>
        <v>132926.11000000002</v>
      </c>
      <c r="G7" s="6">
        <v>23495.859999999997</v>
      </c>
      <c r="H7" s="1">
        <f t="shared" si="1"/>
        <v>156421.97</v>
      </c>
    </row>
    <row r="8" spans="1:8" x14ac:dyDescent="0.25">
      <c r="A8" s="5" t="s">
        <v>13</v>
      </c>
      <c r="B8" s="1">
        <v>5002.32</v>
      </c>
      <c r="C8" s="1">
        <v>20243.87</v>
      </c>
      <c r="D8" s="1"/>
      <c r="E8" s="1">
        <v>28.79</v>
      </c>
      <c r="F8" s="1">
        <f t="shared" si="0"/>
        <v>25274.98</v>
      </c>
      <c r="G8" s="6">
        <v>8016.8499999999995</v>
      </c>
      <c r="H8" s="1">
        <f t="shared" si="1"/>
        <v>33291.83</v>
      </c>
    </row>
    <row r="9" spans="1:8" x14ac:dyDescent="0.25">
      <c r="A9" s="5" t="s">
        <v>14</v>
      </c>
      <c r="B9" s="1">
        <v>17738.03</v>
      </c>
      <c r="C9" s="1">
        <v>70023.820000000007</v>
      </c>
      <c r="D9" s="1"/>
      <c r="E9" s="1">
        <v>3.62</v>
      </c>
      <c r="F9" s="1">
        <f t="shared" si="0"/>
        <v>87765.47</v>
      </c>
      <c r="G9" s="7">
        <v>28526.03</v>
      </c>
      <c r="H9" s="1">
        <f t="shared" si="1"/>
        <v>116291.5</v>
      </c>
    </row>
    <row r="10" spans="1:8" x14ac:dyDescent="0.25">
      <c r="A10" s="5" t="s">
        <v>15</v>
      </c>
      <c r="B10" s="8">
        <f t="shared" ref="B10:H10" si="2">SUM(B6:B9)</f>
        <v>45098.009999999995</v>
      </c>
      <c r="C10" s="8">
        <f t="shared" si="2"/>
        <v>187161.85</v>
      </c>
      <c r="D10" s="8">
        <f t="shared" si="2"/>
        <v>77687.73</v>
      </c>
      <c r="E10" s="8">
        <f t="shared" si="2"/>
        <v>1915.7399999999998</v>
      </c>
      <c r="F10" s="8">
        <f t="shared" si="2"/>
        <v>311863.33</v>
      </c>
      <c r="G10" s="8">
        <f t="shared" si="2"/>
        <v>60038.739999999991</v>
      </c>
      <c r="H10" s="8">
        <f t="shared" si="2"/>
        <v>371902.07</v>
      </c>
    </row>
    <row r="11" spans="1:8" ht="15.75" thickBot="1" x14ac:dyDescent="0.3">
      <c r="A11" s="5" t="s">
        <v>16</v>
      </c>
      <c r="B11" s="9">
        <f t="shared" ref="B11:H11" si="3">B10+B4+B3</f>
        <v>138041.75</v>
      </c>
      <c r="C11" s="9">
        <f t="shared" si="3"/>
        <v>458951.14</v>
      </c>
      <c r="D11" s="9">
        <f t="shared" si="3"/>
        <v>672659.08</v>
      </c>
      <c r="E11" s="9">
        <f t="shared" si="3"/>
        <v>16696.97</v>
      </c>
      <c r="F11" s="9">
        <f t="shared" si="3"/>
        <v>1286348.94</v>
      </c>
      <c r="G11" s="9">
        <f t="shared" si="3"/>
        <v>185181.74</v>
      </c>
      <c r="H11" s="9">
        <f t="shared" si="3"/>
        <v>1471530.68</v>
      </c>
    </row>
    <row r="12" spans="1:8" ht="15.75" thickTop="1" x14ac:dyDescent="0.25"/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