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dm-wdfs-01\Clients\OCLIENTS\037151\072993\"/>
    </mc:Choice>
  </mc:AlternateContent>
  <bookViews>
    <workbookView xWindow="0" yWindow="0" windowWidth="28800" windowHeight="12300" activeTab="0"/>
  </bookViews>
  <sheets>
    <sheet name="New Columns" sheetId="1" r:id="rId2"/>
  </sheets>
  <definedNames>
    <definedName name="_xlnm._FilterDatabase" localSheetId="0" hidden="1">'New Columns'!$A$6:$W$57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<sst xmlns="http://schemas.openxmlformats.org/spreadsheetml/2006/main" count="315" uniqueCount="137">
  <si>
    <t>Utilities, Inc. of Florida</t>
  </si>
  <si>
    <t>Docket No. 2020139</t>
  </si>
  <si>
    <t>Test Year Ended December 31, 2019</t>
  </si>
  <si>
    <t>Proforma Project Roster</t>
  </si>
  <si>
    <t>CP#</t>
  </si>
  <si>
    <t>Project Name</t>
  </si>
  <si>
    <t>System</t>
  </si>
  <si>
    <t>Exhibit#</t>
  </si>
  <si>
    <t>W, S or Both</t>
  </si>
  <si>
    <t>Project Start</t>
  </si>
  <si>
    <t>PIS Date (Closed)</t>
  </si>
  <si>
    <t>Projected PIS Date</t>
  </si>
  <si>
    <t>Projected IDC</t>
  </si>
  <si>
    <t>Projected Captime</t>
  </si>
  <si>
    <t>Projected Cost</t>
  </si>
  <si>
    <t>Projected Total</t>
  </si>
  <si>
    <t>IDC to Date</t>
  </si>
  <si>
    <t>Captime to Date</t>
  </si>
  <si>
    <t>Cost to Date</t>
  </si>
  <si>
    <t>Total to Date</t>
  </si>
  <si>
    <t># of Bids</t>
  </si>
  <si>
    <t>Primary 
Contractor</t>
  </si>
  <si>
    <t>Additional Contractors</t>
  </si>
  <si>
    <t>Ret's?</t>
  </si>
  <si>
    <t>Comment</t>
  </si>
  <si>
    <t>CL I&amp;I Investigation</t>
  </si>
  <si>
    <t>Cypress Lakes</t>
  </si>
  <si>
    <t>S</t>
  </si>
  <si>
    <t>Specialized Plumbing Tech.</t>
  </si>
  <si>
    <t>N</t>
  </si>
  <si>
    <t>ER LS 3 &amp; 8 Remediation</t>
  </si>
  <si>
    <t>Eagle Ridge</t>
  </si>
  <si>
    <t>Innovative Contractors</t>
  </si>
  <si>
    <t>Y</t>
  </si>
  <si>
    <t>ER/CC SCADA &amp; RTUs</t>
  </si>
  <si>
    <t>Sanders Company</t>
  </si>
  <si>
    <t>Bailey Engineering/Ellis Automated</t>
  </si>
  <si>
    <t>Eng ER Site Improvements</t>
  </si>
  <si>
    <t>Kimley-Horn &amp; Assoc.</t>
  </si>
  <si>
    <t>ER Site Improvements</t>
  </si>
  <si>
    <t>Wholesale Vinyl Fence</t>
  </si>
  <si>
    <t>Sunny Grove/C&amp;C Tree Service/Davey Tree Service</t>
  </si>
  <si>
    <t>$608,908 documented; need $20,175 documented</t>
  </si>
  <si>
    <t>LB WWTP Master Plan</t>
  </si>
  <si>
    <t>Labrador</t>
  </si>
  <si>
    <t>Longwood LS RTUs</t>
  </si>
  <si>
    <t>Longwood</t>
  </si>
  <si>
    <t>Bailey Engineering</t>
  </si>
  <si>
    <t>Eng - Crescent Bay Raw WM</t>
  </si>
  <si>
    <t>LUSI</t>
  </si>
  <si>
    <t>W</t>
  </si>
  <si>
    <t>LUSI Crescent Bay Raw WM</t>
  </si>
  <si>
    <t>Tri-Sure Corp</t>
  </si>
  <si>
    <t>LG Sulfuric Acid Equipment Replace</t>
  </si>
  <si>
    <t>Odyssey Manufacturing</t>
  </si>
  <si>
    <t>None</t>
  </si>
  <si>
    <t>LG Hydrochloric Acid Storage Tank</t>
  </si>
  <si>
    <t>LG RAS Pumps</t>
  </si>
  <si>
    <t>Danus Utilities</t>
  </si>
  <si>
    <t>Xylem Pumps</t>
  </si>
  <si>
    <t>Barrington WWTP Improvements</t>
  </si>
  <si>
    <t>MC Master Lift Station</t>
  </si>
  <si>
    <t>Mid-County</t>
  </si>
  <si>
    <t>Kamminga &amp; Roodvoets</t>
  </si>
  <si>
    <t>MC LS 4 &amp; LS 7 Generators</t>
  </si>
  <si>
    <t>Paramount Power</t>
  </si>
  <si>
    <t>MC Curlew Creek I&amp;I Remediation</t>
  </si>
  <si>
    <t>Insituform Technologies</t>
  </si>
  <si>
    <t>TLC Diversified/Kimley-Horn/SPT/T-N-T/UGF</t>
  </si>
  <si>
    <t>MC Headworks</t>
  </si>
  <si>
    <t>TLC Diversified</t>
  </si>
  <si>
    <t>MC Eng LS 10 FM Relocation</t>
  </si>
  <si>
    <t>PB Diffuser Replacement</t>
  </si>
  <si>
    <t>Pennbrooke</t>
  </si>
  <si>
    <t>ECO-2000</t>
  </si>
  <si>
    <t>Evoqua</t>
  </si>
  <si>
    <t>SH SCADA RTUs</t>
  </si>
  <si>
    <t>Sandalhaven</t>
  </si>
  <si>
    <t>Barney's Pumps</t>
  </si>
  <si>
    <t>SH I&amp;I Investigation</t>
  </si>
  <si>
    <t>Eng-Wekiva WWTP Improvements</t>
  </si>
  <si>
    <t>Sanlando</t>
  </si>
  <si>
    <t>Eng services and construction costs booked to separate projects #'s.</t>
  </si>
  <si>
    <t>Wekiva WWTP improvements</t>
  </si>
  <si>
    <t>Florida Env. Construction</t>
  </si>
  <si>
    <t>CO1, $101K; CO2 $88,065</t>
  </si>
  <si>
    <t>Sanlando Wekiva Headworks</t>
  </si>
  <si>
    <t>Sanlando Wekiva Headworks Eng</t>
  </si>
  <si>
    <t>Sanlando Well Panel Replace</t>
  </si>
  <si>
    <t>North Lake Electric</t>
  </si>
  <si>
    <t>SUC 16" FM &amp; WM Replacement</t>
  </si>
  <si>
    <t>Project includes both W&amp;S assets</t>
  </si>
  <si>
    <t>SUC Eng F5/C1/L2 FM Replace</t>
  </si>
  <si>
    <t>Sanlando I&amp;I Remediation Ph. 4</t>
  </si>
  <si>
    <t>Atlantic Pipe Services</t>
  </si>
  <si>
    <t>EE Williamson Utility Relocates</t>
  </si>
  <si>
    <t>Central Florida Tapping</t>
  </si>
  <si>
    <t>Sanlando LS Mechanical Rehabs</t>
  </si>
  <si>
    <t>Central Florida Lift Stations</t>
  </si>
  <si>
    <t>SUC CIP Analysis &amp; FM Modeling</t>
  </si>
  <si>
    <t>Sanlando GST deficiencies</t>
  </si>
  <si>
    <t>Precon Corp.</t>
  </si>
  <si>
    <t>TV I&amp;I Redzone Inspection</t>
  </si>
  <si>
    <t>Tierra Verde</t>
  </si>
  <si>
    <t>Redzone</t>
  </si>
  <si>
    <t>Insituform/T-N-T</t>
  </si>
  <si>
    <t>Need invoices of $17,522.20</t>
  </si>
  <si>
    <t>TV LS 4 FM &amp; GSM Relocations</t>
  </si>
  <si>
    <t>McKenzie Contracting</t>
  </si>
  <si>
    <t>Left Coast Utilities/Ellis Automated/K-H &amp; Assoc</t>
  </si>
  <si>
    <t>TV LS 4 Replacement</t>
  </si>
  <si>
    <t>BV W2 Pump &amp; W3 Hydro tank</t>
  </si>
  <si>
    <t>Orangewood</t>
  </si>
  <si>
    <t>EESI</t>
  </si>
  <si>
    <t>OW W1 tank and generator</t>
  </si>
  <si>
    <t>Green Well Drilling</t>
  </si>
  <si>
    <t>UIF Seminole RTUs</t>
  </si>
  <si>
    <t>UIF-Seminole Cty'</t>
  </si>
  <si>
    <t>ST Chlorine Dioxide Pilot Study</t>
  </si>
  <si>
    <t>Summertree</t>
  </si>
  <si>
    <t>Summertree I&amp;I Investigation Pointe West</t>
  </si>
  <si>
    <t>Golden Hills GIP Replacement</t>
  </si>
  <si>
    <t>Golden Hills</t>
  </si>
  <si>
    <t>GH WM Relocation</t>
  </si>
  <si>
    <t>Traverse Group</t>
  </si>
  <si>
    <t>Little Wekiva WTP generator</t>
  </si>
  <si>
    <t>Little Wekiva</t>
  </si>
  <si>
    <t>Park Ridge WTP generator</t>
  </si>
  <si>
    <t>Park Ridge</t>
  </si>
  <si>
    <t>Ravenna Park I&amp;I Remediation</t>
  </si>
  <si>
    <t>Ravenna Park</t>
  </si>
  <si>
    <t>CO req'd for additional work</t>
  </si>
  <si>
    <t>Northwestern Bridge utility relocation</t>
  </si>
  <si>
    <t>Weathersfield</t>
  </si>
  <si>
    <t xml:space="preserve">  TOTAL</t>
  </si>
  <si>
    <t>Total, closed projects as of 10/1/2020</t>
  </si>
  <si>
    <t>PCF-47, Flynn Rebuttal Testimony as of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</si>
</sst>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vantGarde"/>
      <family val="2"/>
    </font>
    <font>
      <b/>
      <sz val="10"/>
      <name val="AvantGarde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color theme="1"/>
      <name val="Arial"/>
      <family val="2"/>
    </font>
  </fonts>
  <fills count="7">
    <fill>
      <patternFill/>
    </fill>
    <fill>
      <patternFill patternType="gray125"/>
    </fill>
    <fill>
      <patternFill patternType="solid">
        <fgColor theme="3" tint="0.5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</cellStyleXfs>
  <cellXfs count="73">
    <xf numFmtId="0" fontId="0" fillId="0" borderId="0" xfId="0"/>
    <xf numFmtId="0" fontId="4" fillId="0" borderId="0" xfId="20" applyFont="1">
      <alignment/>
      <protection/>
    </xf>
    <xf numFmtId="0" fontId="2" fillId="0" borderId="0" xfId="0" applyFont="1"/>
    <xf numFmtId="0" fontId="0" fillId="0" borderId="0" xfId="0" applyAlignment="1">
      <alignment horizontal="center"/>
    </xf>
    <xf numFmtId="44" fontId="0" fillId="0" borderId="0" xfId="0" applyNumberFormat="1"/>
    <xf numFmtId="0" fontId="5" fillId="0" borderId="0" xfId="20" applyFont="1">
      <alignment/>
      <protection/>
    </xf>
    <xf numFmtId="44" fontId="5" fillId="0" borderId="0" xfId="20" applyNumberFormat="1" applyFont="1">
      <alignment/>
      <protection/>
    </xf>
    <xf numFmtId="0" fontId="0" fillId="2" borderId="0" xfId="0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44" fontId="0" fillId="2" borderId="0" xfId="0" applyNumberForma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7" fillId="0" borderId="0" xfId="0" applyFont="1" applyAlignment="1">
      <alignment horizontal="center"/>
    </xf>
    <xf numFmtId="14" fontId="7" fillId="0" borderId="0" xfId="0" applyNumberFormat="1" applyFont="1"/>
    <xf numFmtId="14" fontId="8" fillId="0" borderId="0" xfId="0" applyNumberFormat="1" applyFont="1"/>
    <xf numFmtId="14" fontId="3" fillId="0" borderId="0" xfId="0" applyNumberFormat="1" applyFont="1" applyAlignment="1">
      <alignment horizontal="right"/>
    </xf>
    <xf numFmtId="164" fontId="3" fillId="0" borderId="5" xfId="18" applyNumberFormat="1" applyFont="1" applyBorder="1" applyAlignment="1">
      <alignment horizontal="right"/>
    </xf>
    <xf numFmtId="164" fontId="3" fillId="0" borderId="0" xfId="18" applyNumberFormat="1" applyFont="1" applyBorder="1" applyAlignment="1">
      <alignment horizontal="right"/>
    </xf>
    <xf numFmtId="164" fontId="3" fillId="0" borderId="6" xfId="18" applyNumberFormat="1" applyFont="1" applyFill="1" applyBorder="1" applyAlignment="1">
      <alignment horizontal="right"/>
    </xf>
    <xf numFmtId="3" fontId="3" fillId="0" borderId="7" xfId="0" applyNumberFormat="1" applyFont="1" applyBorder="1"/>
    <xf numFmtId="164" fontId="3" fillId="0" borderId="8" xfId="18" applyNumberFormat="1" applyFont="1" applyBorder="1" applyAlignment="1">
      <alignment horizontal="right"/>
    </xf>
    <xf numFmtId="164" fontId="3" fillId="0" borderId="9" xfId="18" applyNumberFormat="1" applyFont="1" applyBorder="1" applyAlignment="1">
      <alignment horizontal="right"/>
    </xf>
    <xf numFmtId="164" fontId="3" fillId="0" borderId="10" xfId="18" applyNumberFormat="1" applyFont="1" applyBorder="1" applyAlignment="1">
      <alignment horizontal="right"/>
    </xf>
    <xf numFmtId="164" fontId="3" fillId="0" borderId="7" xfId="18" applyNumberFormat="1" applyFont="1" applyBorder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164" fontId="3" fillId="0" borderId="6" xfId="18" applyNumberFormat="1" applyFont="1" applyBorder="1" applyAlignment="1">
      <alignment horizontal="right"/>
    </xf>
    <xf numFmtId="14" fontId="9" fillId="0" borderId="0" xfId="0" applyNumberFormat="1" applyFont="1" applyAlignment="1">
      <alignment horizontal="right"/>
    </xf>
    <xf numFmtId="44" fontId="3" fillId="0" borderId="0" xfId="0" applyNumberFormat="1" applyFont="1"/>
    <xf numFmtId="14" fontId="3" fillId="0" borderId="0" xfId="0" applyNumberFormat="1" applyFont="1"/>
    <xf numFmtId="0" fontId="3" fillId="0" borderId="0" xfId="0" applyFont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/>
    <xf numFmtId="0" fontId="7" fillId="3" borderId="0" xfId="0" applyFont="1" applyFill="1" applyAlignment="1">
      <alignment horizontal="center"/>
    </xf>
    <xf numFmtId="10" fontId="3" fillId="0" borderId="0" xfId="15" applyNumberFormat="1" applyFont="1" applyFill="1"/>
    <xf numFmtId="10" fontId="0" fillId="0" borderId="0" xfId="0" applyNumberFormat="1"/>
    <xf numFmtId="0" fontId="3" fillId="4" borderId="0" xfId="0" applyFont="1" applyFill="1" applyAlignment="1">
      <alignment horizontal="center"/>
    </xf>
    <xf numFmtId="49" fontId="3" fillId="4" borderId="0" xfId="0" applyNumberFormat="1" applyFont="1" applyFill="1"/>
    <xf numFmtId="49" fontId="3" fillId="4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49" fontId="3" fillId="5" borderId="0" xfId="0" applyNumberFormat="1" applyFont="1" applyFill="1"/>
    <xf numFmtId="49" fontId="3" fillId="5" borderId="0" xfId="0" applyNumberFormat="1" applyFont="1" applyFill="1" applyAlignment="1">
      <alignment horizontal="center"/>
    </xf>
    <xf numFmtId="164" fontId="3" fillId="0" borderId="5" xfId="18" applyNumberFormat="1" applyFont="1" applyFill="1" applyBorder="1" applyAlignment="1">
      <alignment horizontal="right"/>
    </xf>
    <xf numFmtId="164" fontId="3" fillId="0" borderId="0" xfId="18" applyNumberFormat="1" applyFont="1" applyFill="1" applyBorder="1" applyAlignment="1">
      <alignment horizontal="right"/>
    </xf>
    <xf numFmtId="14" fontId="0" fillId="0" borderId="0" xfId="0" applyNumberFormat="1"/>
    <xf numFmtId="3" fontId="9" fillId="0" borderId="0" xfId="0" applyNumberFormat="1" applyFont="1"/>
    <xf numFmtId="0" fontId="3" fillId="0" borderId="11" xfId="0" applyFont="1" applyBorder="1" applyAlignment="1">
      <alignment horizontal="center"/>
    </xf>
    <xf numFmtId="49" fontId="3" fillId="0" borderId="11" xfId="0" applyNumberFormat="1" applyFont="1" applyBorder="1"/>
    <xf numFmtId="0" fontId="7" fillId="0" borderId="11" xfId="0" applyFont="1" applyBorder="1" applyAlignment="1">
      <alignment horizontal="center"/>
    </xf>
    <xf numFmtId="14" fontId="7" fillId="0" borderId="11" xfId="0" applyNumberFormat="1" applyFont="1" applyBorder="1"/>
    <xf numFmtId="14" fontId="8" fillId="0" borderId="11" xfId="0" applyNumberFormat="1" applyFont="1" applyBorder="1"/>
    <xf numFmtId="14" fontId="3" fillId="0" borderId="11" xfId="0" applyNumberFormat="1" applyFont="1" applyBorder="1" applyAlignment="1">
      <alignment horizontal="right"/>
    </xf>
    <xf numFmtId="164" fontId="3" fillId="0" borderId="12" xfId="18" applyNumberFormat="1" applyFont="1" applyBorder="1" applyAlignment="1">
      <alignment horizontal="right"/>
    </xf>
    <xf numFmtId="164" fontId="3" fillId="0" borderId="11" xfId="18" applyNumberFormat="1" applyFont="1" applyBorder="1" applyAlignment="1">
      <alignment horizontal="right"/>
    </xf>
    <xf numFmtId="164" fontId="3" fillId="0" borderId="13" xfId="18" applyNumberFormat="1" applyFont="1" applyFill="1" applyBorder="1" applyAlignment="1">
      <alignment horizontal="right"/>
    </xf>
    <xf numFmtId="3" fontId="3" fillId="0" borderId="14" xfId="0" applyNumberFormat="1" applyFont="1" applyBorder="1"/>
    <xf numFmtId="164" fontId="3" fillId="0" borderId="13" xfId="18" applyNumberFormat="1" applyFont="1" applyBorder="1" applyAlignment="1">
      <alignment horizontal="right"/>
    </xf>
    <xf numFmtId="164" fontId="3" fillId="0" borderId="14" xfId="18" applyNumberFormat="1" applyFont="1" applyBorder="1"/>
    <xf numFmtId="3" fontId="3" fillId="0" borderId="11" xfId="0" applyNumberFormat="1" applyFont="1" applyBorder="1" applyAlignment="1">
      <alignment horizontal="center"/>
    </xf>
    <xf numFmtId="3" fontId="3" fillId="0" borderId="11" xfId="0" applyNumberFormat="1" applyFont="1" applyBorder="1"/>
    <xf numFmtId="0" fontId="3" fillId="0" borderId="11" xfId="0" applyFont="1" applyBorder="1"/>
    <xf numFmtId="44" fontId="0" fillId="0" borderId="11" xfId="0" applyNumberFormat="1" applyBorder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6" borderId="0" xfId="0" applyFill="1"/>
    <xf numFmtId="0" fontId="12" fillId="6" borderId="0" xfId="0" applyFont="1" applyFill="1" applyAlignment="1">
      <alignment horizontal="right"/>
    </xf>
    <xf numFmtId="3" fontId="12" fillId="6" borderId="0" xfId="0" applyNumberFormat="1" applyFont="1" applyFill="1"/>
    <xf numFmtId="10" fontId="2" fillId="3" borderId="0" xfId="15" applyNumberFormat="1" applyFont="1" applyFill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18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7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1"/>
  <sheetViews>
    <sheetView tabSelected="1" zoomScale="106" zoomScaleNormal="106" workbookViewId="0" topLeftCell="A1">
      <pane xSplit="4" ySplit="6" topLeftCell="E7" activePane="bottomRight" state="frozen"/>
      <selection pane="topLeft" activeCell="A1" sqref="A1"/>
      <selection pane="bottomLeft" activeCell="A7" sqref="A7"/>
      <selection pane="topRight" activeCell="E1" sqref="E1"/>
      <selection pane="bottomRight" activeCell="F7" sqref="F7"/>
    </sheetView>
  </sheetViews>
  <sheetFormatPr defaultRowHeight="15"/>
  <cols>
    <col min="1" max="1" width="9" bestFit="1" customWidth="1" collapsed="1"/>
    <col min="2" max="2" width="36.2857142857143" bestFit="1" customWidth="1"/>
    <col min="3" max="3" width="15.7142857142857" customWidth="1"/>
    <col min="4" max="5" width="10.8571428571429" customWidth="1"/>
    <col min="6" max="6" width="11.1428571428571" customWidth="1"/>
    <col min="7" max="7" width="10.7142857142857" style="2" customWidth="1"/>
    <col min="8" max="8" width="11.4285714285714" customWidth="1"/>
    <col min="9" max="9" width="11.5714285714286" customWidth="1"/>
    <col min="10" max="10" width="12.1428571428571" customWidth="1"/>
    <col min="11" max="11" width="11.1428571428571" customWidth="1"/>
    <col min="12" max="12" width="12" customWidth="1"/>
    <col min="13" max="14" width="10.1428571428571" customWidth="1"/>
    <col min="15" max="16" width="11.4285714285714" customWidth="1"/>
    <col min="17" max="17" width="10.1428571428571" style="3" customWidth="1"/>
    <col min="18" max="18" width="23.7142857142857" customWidth="1"/>
    <col min="19" max="19" width="43" customWidth="1"/>
    <col min="20" max="20" width="9.14285714285714" customWidth="1"/>
    <col min="21" max="21" width="31.2857142857143" style="4" customWidth="1"/>
    <col min="22" max="22" width="16" customWidth="1"/>
    <col min="23" max="23" width="18" bestFit="1" customWidth="1"/>
  </cols>
  <sheetData>
    <row r="1" ht="15">
      <c r="B1" s="1" t="s">
        <v>0</v>
      </c>
    </row>
    <row r="2" ht="15">
      <c r="B2" s="1" t="s">
        <v>1</v>
      </c>
    </row>
    <row r="3" ht="15">
      <c r="B3" s="1" t="s">
        <v>2</v>
      </c>
    </row>
    <row r="4" ht="15">
      <c r="B4" s="1" t="s">
        <v>136</v>
      </c>
    </row>
    <row r="5" spans="2:21" ht="18.75"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M5" s="5"/>
      <c r="N5" s="5"/>
      <c r="O5" s="5"/>
      <c r="P5" s="5"/>
      <c r="S5" s="5"/>
      <c r="T5" s="5"/>
      <c r="U5" s="6"/>
    </row>
    <row r="6" spans="1:23" ht="30">
      <c r="A6" s="7" t="s">
        <v>4</v>
      </c>
      <c r="B6" s="7" t="s">
        <v>5</v>
      </c>
      <c r="C6" s="7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7" t="s">
        <v>11</v>
      </c>
      <c r="I6" s="9" t="s">
        <v>12</v>
      </c>
      <c r="J6" s="10" t="s">
        <v>13</v>
      </c>
      <c r="K6" s="11" t="s">
        <v>14</v>
      </c>
      <c r="L6" s="12" t="s">
        <v>15</v>
      </c>
      <c r="M6" s="9" t="s">
        <v>16</v>
      </c>
      <c r="N6" s="10" t="s">
        <v>17</v>
      </c>
      <c r="O6" s="10" t="s">
        <v>18</v>
      </c>
      <c r="P6" s="12" t="s">
        <v>19</v>
      </c>
      <c r="Q6" s="7" t="s">
        <v>20</v>
      </c>
      <c r="R6" s="7" t="s">
        <v>21</v>
      </c>
      <c r="S6" s="7" t="s">
        <v>22</v>
      </c>
      <c r="T6" s="7" t="s">
        <v>23</v>
      </c>
      <c r="U6" s="13" t="s">
        <v>24</v>
      </c>
      <c r="V6" s="14"/>
      <c r="W6" s="14"/>
    </row>
    <row r="7" spans="1:20" ht="15">
      <c r="A7" s="15">
        <v>2020098</v>
      </c>
      <c r="B7" s="16" t="s">
        <v>25</v>
      </c>
      <c r="C7" s="16" t="s">
        <v>26</v>
      </c>
      <c r="D7" s="17">
        <v>1</v>
      </c>
      <c r="E7" s="17" t="s">
        <v>27</v>
      </c>
      <c r="F7" s="18">
        <v>43952</v>
      </c>
      <c r="G7" s="19">
        <v>44196</v>
      </c>
      <c r="H7" s="20"/>
      <c r="I7" s="21">
        <v>28.32</v>
      </c>
      <c r="J7" s="22">
        <v>0</v>
      </c>
      <c r="K7" s="23">
        <v>51000</v>
      </c>
      <c r="L7" s="24">
        <f>SUM(I7:K7)</f>
        <v>51028.32</v>
      </c>
      <c r="M7" s="25">
        <v>0</v>
      </c>
      <c r="N7" s="26">
        <v>0</v>
      </c>
      <c r="O7" s="27">
        <v>42500</v>
      </c>
      <c r="P7" s="28">
        <f>SUM(M7:O7)</f>
        <v>42500</v>
      </c>
      <c r="Q7" s="29">
        <v>1</v>
      </c>
      <c r="R7" s="30" t="s">
        <v>28</v>
      </c>
      <c r="S7" s="30"/>
      <c r="T7" s="15" t="s">
        <v>29</v>
      </c>
    </row>
    <row r="8" spans="1:20" ht="15">
      <c r="A8" s="15">
        <v>2020129</v>
      </c>
      <c r="B8" s="16" t="s">
        <v>30</v>
      </c>
      <c r="C8" s="16" t="s">
        <v>31</v>
      </c>
      <c r="D8" s="17">
        <v>2</v>
      </c>
      <c r="E8" s="17" t="s">
        <v>27</v>
      </c>
      <c r="F8" s="18">
        <v>43997</v>
      </c>
      <c r="G8" s="19">
        <v>44104</v>
      </c>
      <c r="H8" s="20"/>
      <c r="I8" s="21">
        <v>49.34</v>
      </c>
      <c r="J8" s="22">
        <v>35</v>
      </c>
      <c r="K8" s="23">
        <v>82191.61</v>
      </c>
      <c r="L8" s="24">
        <f t="shared" si="0" ref="L8:L56">SUM(I8:K8)</f>
        <v>82275.95</v>
      </c>
      <c r="M8" s="21">
        <v>49.34</v>
      </c>
      <c r="N8" s="22">
        <v>2219.52</v>
      </c>
      <c r="O8" s="31">
        <v>77890.36</v>
      </c>
      <c r="P8" s="28">
        <f t="shared" si="1" ref="P8:P56">SUM(M8:O8)</f>
        <v>80159.22</v>
      </c>
      <c r="Q8" s="29">
        <v>3</v>
      </c>
      <c r="R8" s="30" t="s">
        <v>32</v>
      </c>
      <c r="S8" s="30"/>
      <c r="T8" s="15" t="s">
        <v>33</v>
      </c>
    </row>
    <row r="9" spans="1:21" ht="15">
      <c r="A9" s="15">
        <v>2019024</v>
      </c>
      <c r="B9" s="16" t="s">
        <v>34</v>
      </c>
      <c r="C9" s="16" t="s">
        <v>31</v>
      </c>
      <c r="D9" s="17">
        <v>3</v>
      </c>
      <c r="E9" s="17" t="s">
        <v>27</v>
      </c>
      <c r="F9" s="18">
        <v>43525</v>
      </c>
      <c r="G9" s="32">
        <v>44074</v>
      </c>
      <c r="I9" s="21">
        <v>16966.262695500001</v>
      </c>
      <c r="J9" s="22">
        <v>1591</v>
      </c>
      <c r="K9" s="23">
        <v>210602.14</v>
      </c>
      <c r="L9" s="24">
        <f t="shared" si="0"/>
        <v>229159.4026955</v>
      </c>
      <c r="M9" s="21">
        <v>16966.262695500001</v>
      </c>
      <c r="N9" s="22">
        <v>1801.16</v>
      </c>
      <c r="O9" s="31">
        <v>210601.14</v>
      </c>
      <c r="P9" s="28">
        <f t="shared" si="1"/>
        <v>229368.5626955</v>
      </c>
      <c r="Q9" s="29">
        <v>3</v>
      </c>
      <c r="R9" s="30" t="s">
        <v>35</v>
      </c>
      <c r="S9" s="30" t="s">
        <v>36</v>
      </c>
      <c r="T9" s="15" t="s">
        <v>29</v>
      </c>
      <c r="U9" s="4">
        <v>210534</v>
      </c>
    </row>
    <row r="10" spans="1:21" ht="15">
      <c r="A10" s="15">
        <v>2019125</v>
      </c>
      <c r="B10" s="16" t="s">
        <v>37</v>
      </c>
      <c r="C10" s="16" t="s">
        <v>31</v>
      </c>
      <c r="D10" s="17">
        <v>4</v>
      </c>
      <c r="E10" s="17" t="s">
        <v>27</v>
      </c>
      <c r="F10" s="18">
        <v>43374</v>
      </c>
      <c r="G10" s="32">
        <v>44013</v>
      </c>
      <c r="I10" s="21">
        <v>10485.25</v>
      </c>
      <c r="J10" s="22">
        <v>1880</v>
      </c>
      <c r="K10" s="23">
        <v>151118</v>
      </c>
      <c r="L10" s="24">
        <f t="shared" si="0"/>
        <v>163483.25</v>
      </c>
      <c r="M10" s="21">
        <v>10485.25</v>
      </c>
      <c r="N10" s="22">
        <v>2669.40</v>
      </c>
      <c r="O10" s="31">
        <v>151129.27000000002</v>
      </c>
      <c r="P10" s="28">
        <f t="shared" si="1"/>
        <v>164283.92000000001</v>
      </c>
      <c r="Q10" s="29">
        <v>2</v>
      </c>
      <c r="R10" s="30" t="s">
        <v>38</v>
      </c>
      <c r="S10" s="30"/>
      <c r="T10" s="15" t="s">
        <v>29</v>
      </c>
      <c r="U10" s="4">
        <v>26940</v>
      </c>
    </row>
    <row r="11" spans="1:22" ht="15">
      <c r="A11" s="15">
        <v>2019175</v>
      </c>
      <c r="B11" s="16" t="s">
        <v>39</v>
      </c>
      <c r="C11" s="16" t="s">
        <v>31</v>
      </c>
      <c r="D11" s="17">
        <v>5</v>
      </c>
      <c r="E11" s="17" t="s">
        <v>27</v>
      </c>
      <c r="F11" s="18">
        <v>43798</v>
      </c>
      <c r="G11" s="32">
        <v>44074</v>
      </c>
      <c r="I11" s="21">
        <v>34562.93</v>
      </c>
      <c r="J11" s="22">
        <v>10610.70</v>
      </c>
      <c r="K11" s="23">
        <v>658624.13</v>
      </c>
      <c r="L11" s="24">
        <f t="shared" si="0"/>
        <v>703797.76</v>
      </c>
      <c r="M11" s="21">
        <v>34562.93</v>
      </c>
      <c r="N11" s="22">
        <v>11085.62</v>
      </c>
      <c r="O11" s="31">
        <v>667174.13</v>
      </c>
      <c r="P11" s="28">
        <f t="shared" si="1"/>
        <v>712822.68</v>
      </c>
      <c r="Q11" s="29">
        <v>6</v>
      </c>
      <c r="R11" s="30" t="s">
        <v>40</v>
      </c>
      <c r="S11" s="30" t="s">
        <v>41</v>
      </c>
      <c r="T11" s="15" t="s">
        <v>33</v>
      </c>
      <c r="U11" s="4">
        <v>499717.68</v>
      </c>
      <c r="V11" s="33" t="s">
        <v>42</v>
      </c>
    </row>
    <row r="12" spans="1:20" ht="15">
      <c r="A12" s="15">
        <v>2020156</v>
      </c>
      <c r="B12" s="16" t="s">
        <v>43</v>
      </c>
      <c r="C12" s="16" t="s">
        <v>44</v>
      </c>
      <c r="D12" s="17">
        <v>6</v>
      </c>
      <c r="E12" s="17" t="s">
        <v>27</v>
      </c>
      <c r="F12" s="18">
        <v>43678</v>
      </c>
      <c r="G12" s="19"/>
      <c r="H12" s="20">
        <v>44227</v>
      </c>
      <c r="I12" s="21">
        <v>0</v>
      </c>
      <c r="J12" s="22">
        <v>0</v>
      </c>
      <c r="K12" s="23">
        <v>44736.06</v>
      </c>
      <c r="L12" s="24">
        <f t="shared" si="0"/>
        <v>44736.06</v>
      </c>
      <c r="M12" s="21">
        <v>0</v>
      </c>
      <c r="N12" s="22">
        <v>0</v>
      </c>
      <c r="O12" s="31">
        <v>44736.06</v>
      </c>
      <c r="P12" s="28">
        <f t="shared" si="1"/>
        <v>44736.06</v>
      </c>
      <c r="Q12" s="29">
        <v>1</v>
      </c>
      <c r="R12" s="30" t="s">
        <v>38</v>
      </c>
      <c r="S12" s="30"/>
      <c r="T12" s="15" t="s">
        <v>29</v>
      </c>
    </row>
    <row r="13" spans="1:20" ht="15">
      <c r="A13" s="15">
        <v>2019078</v>
      </c>
      <c r="B13" s="16" t="s">
        <v>45</v>
      </c>
      <c r="C13" s="16" t="s">
        <v>46</v>
      </c>
      <c r="D13" s="15">
        <v>7</v>
      </c>
      <c r="E13" s="15" t="s">
        <v>27</v>
      </c>
      <c r="F13" s="34">
        <v>43563</v>
      </c>
      <c r="G13" s="32">
        <v>43861</v>
      </c>
      <c r="I13" s="21">
        <v>3487.5870770000001</v>
      </c>
      <c r="J13" s="22">
        <v>135.54</v>
      </c>
      <c r="K13" s="23">
        <v>122023.54</v>
      </c>
      <c r="L13" s="24">
        <f t="shared" si="0"/>
        <v>125646.66707699999</v>
      </c>
      <c r="M13" s="21">
        <v>3487.5870770000001</v>
      </c>
      <c r="N13" s="22">
        <v>135.54</v>
      </c>
      <c r="O13" s="31">
        <v>122023.54</v>
      </c>
      <c r="P13" s="28">
        <f t="shared" si="1"/>
        <v>125646.66707699999</v>
      </c>
      <c r="Q13" s="29">
        <v>1</v>
      </c>
      <c r="R13" s="30" t="s">
        <v>35</v>
      </c>
      <c r="S13" s="35" t="s">
        <v>47</v>
      </c>
      <c r="T13" s="15" t="s">
        <v>29</v>
      </c>
    </row>
    <row r="14" spans="1:20" ht="15">
      <c r="A14" s="15">
        <v>2020028</v>
      </c>
      <c r="B14" s="16" t="s">
        <v>48</v>
      </c>
      <c r="C14" s="16" t="s">
        <v>49</v>
      </c>
      <c r="D14" s="17">
        <v>8</v>
      </c>
      <c r="E14" s="17" t="s">
        <v>50</v>
      </c>
      <c r="F14" s="18">
        <v>43864</v>
      </c>
      <c r="G14" s="19"/>
      <c r="H14" s="20">
        <v>44316</v>
      </c>
      <c r="I14" s="21">
        <v>3741.7114299999994</v>
      </c>
      <c r="J14" s="22">
        <v>1500</v>
      </c>
      <c r="K14" s="23">
        <v>70000</v>
      </c>
      <c r="L14" s="24">
        <f t="shared" si="0"/>
        <v>75241.711429999996</v>
      </c>
      <c r="M14" s="21">
        <v>3203.6739299999995</v>
      </c>
      <c r="N14" s="22">
        <v>452.48</v>
      </c>
      <c r="O14" s="31">
        <v>65000</v>
      </c>
      <c r="P14" s="28">
        <f t="shared" si="1"/>
        <v>68656.15393</v>
      </c>
      <c r="Q14" s="29">
        <v>1</v>
      </c>
      <c r="R14" s="30" t="s">
        <v>38</v>
      </c>
      <c r="S14" s="30"/>
      <c r="T14" s="15" t="s">
        <v>29</v>
      </c>
    </row>
    <row r="15" spans="1:20" ht="15">
      <c r="A15" s="15">
        <v>2020152</v>
      </c>
      <c r="B15" s="16" t="s">
        <v>51</v>
      </c>
      <c r="C15" s="16" t="s">
        <v>49</v>
      </c>
      <c r="D15" s="17">
        <v>9</v>
      </c>
      <c r="E15" s="17" t="s">
        <v>50</v>
      </c>
      <c r="F15" s="18">
        <v>44012</v>
      </c>
      <c r="G15" s="19"/>
      <c r="H15" s="20">
        <v>44316</v>
      </c>
      <c r="I15" s="21">
        <v>9330.9184210264921</v>
      </c>
      <c r="J15" s="22">
        <v>7186.40</v>
      </c>
      <c r="K15" s="23">
        <v>486514</v>
      </c>
      <c r="L15" s="24">
        <f t="shared" si="0"/>
        <v>503031.31842102652</v>
      </c>
      <c r="M15" s="21">
        <v>0</v>
      </c>
      <c r="N15" s="22">
        <v>1031.72</v>
      </c>
      <c r="O15" s="31">
        <v>0</v>
      </c>
      <c r="P15" s="28">
        <f t="shared" si="1"/>
        <v>1031.72</v>
      </c>
      <c r="Q15" s="29">
        <v>3</v>
      </c>
      <c r="R15" s="30" t="s">
        <v>52</v>
      </c>
      <c r="S15" s="30"/>
      <c r="T15" s="15" t="s">
        <v>29</v>
      </c>
    </row>
    <row r="16" spans="1:20" ht="15">
      <c r="A16" s="15">
        <v>2020029</v>
      </c>
      <c r="B16" s="16" t="s">
        <v>53</v>
      </c>
      <c r="C16" s="16" t="s">
        <v>49</v>
      </c>
      <c r="D16" s="17">
        <v>10</v>
      </c>
      <c r="E16" s="17" t="s">
        <v>50</v>
      </c>
      <c r="F16" s="18">
        <v>43864</v>
      </c>
      <c r="G16" s="32">
        <v>43922</v>
      </c>
      <c r="I16" s="21">
        <v>5.92</v>
      </c>
      <c r="J16" s="22">
        <v>787.33999999999992</v>
      </c>
      <c r="K16" s="23">
        <v>54302.50</v>
      </c>
      <c r="L16" s="24">
        <f t="shared" si="0"/>
        <v>55095.76</v>
      </c>
      <c r="M16" s="21">
        <v>414.55104599999999</v>
      </c>
      <c r="N16" s="22">
        <v>787.33999999999992</v>
      </c>
      <c r="O16" s="31">
        <v>54302.50</v>
      </c>
      <c r="P16" s="28">
        <f t="shared" si="1"/>
        <v>55504.391045999997</v>
      </c>
      <c r="Q16" s="29">
        <v>1</v>
      </c>
      <c r="R16" s="30" t="s">
        <v>54</v>
      </c>
      <c r="S16" s="30"/>
      <c r="T16" s="15" t="s">
        <v>33</v>
      </c>
    </row>
    <row r="17" spans="1:20" ht="15">
      <c r="A17" s="15" t="s">
        <v>55</v>
      </c>
      <c r="B17" s="16" t="s">
        <v>56</v>
      </c>
      <c r="C17" s="16" t="s">
        <v>49</v>
      </c>
      <c r="D17" s="15">
        <v>11</v>
      </c>
      <c r="E17" s="17" t="s">
        <v>50</v>
      </c>
      <c r="F17" s="18">
        <v>43883</v>
      </c>
      <c r="G17" s="32">
        <v>43921</v>
      </c>
      <c r="I17" s="21">
        <v>0</v>
      </c>
      <c r="J17" s="22">
        <v>0</v>
      </c>
      <c r="K17" s="23">
        <v>29991.60</v>
      </c>
      <c r="L17" s="24">
        <f t="shared" si="0"/>
        <v>29991.60</v>
      </c>
      <c r="M17" s="21">
        <v>0</v>
      </c>
      <c r="N17" s="22">
        <v>0</v>
      </c>
      <c r="O17" s="31">
        <v>29991.60</v>
      </c>
      <c r="P17" s="28">
        <f t="shared" si="1"/>
        <v>29991.60</v>
      </c>
      <c r="Q17" s="29">
        <v>2</v>
      </c>
      <c r="R17" s="30" t="s">
        <v>54</v>
      </c>
      <c r="S17" s="30"/>
      <c r="T17" s="15" t="s">
        <v>29</v>
      </c>
    </row>
    <row r="18" spans="1:20" ht="15">
      <c r="A18" s="15" t="s">
        <v>55</v>
      </c>
      <c r="B18" s="16" t="s">
        <v>57</v>
      </c>
      <c r="C18" s="16" t="s">
        <v>49</v>
      </c>
      <c r="D18" s="15">
        <v>12</v>
      </c>
      <c r="E18" s="17" t="s">
        <v>27</v>
      </c>
      <c r="F18" s="18">
        <v>44068</v>
      </c>
      <c r="G18" s="19"/>
      <c r="H18" s="20">
        <v>44196</v>
      </c>
      <c r="I18" s="21">
        <v>0</v>
      </c>
      <c r="J18" s="22">
        <v>0</v>
      </c>
      <c r="K18" s="23">
        <v>42557.68</v>
      </c>
      <c r="L18" s="24">
        <f t="shared" si="0"/>
        <v>42557.68</v>
      </c>
      <c r="M18" s="21">
        <v>0</v>
      </c>
      <c r="N18" s="22">
        <v>0</v>
      </c>
      <c r="O18" s="31">
        <v>32798</v>
      </c>
      <c r="P18" s="28">
        <f t="shared" si="1"/>
        <v>32798</v>
      </c>
      <c r="Q18" s="29">
        <v>1</v>
      </c>
      <c r="R18" s="30" t="s">
        <v>58</v>
      </c>
      <c r="S18" s="30" t="s">
        <v>59</v>
      </c>
      <c r="T18" s="15" t="s">
        <v>33</v>
      </c>
    </row>
    <row r="19" spans="1:20" ht="15">
      <c r="A19" s="15">
        <v>2020106</v>
      </c>
      <c r="B19" s="16" t="s">
        <v>60</v>
      </c>
      <c r="C19" s="16" t="s">
        <v>49</v>
      </c>
      <c r="D19" s="15">
        <v>13</v>
      </c>
      <c r="E19" s="17" t="s">
        <v>27</v>
      </c>
      <c r="F19" s="18">
        <v>43976</v>
      </c>
      <c r="G19" s="19"/>
      <c r="H19" s="20">
        <v>44347</v>
      </c>
      <c r="I19" s="21">
        <v>9121.6235041652908</v>
      </c>
      <c r="J19" s="22">
        <v>3824.40</v>
      </c>
      <c r="K19" s="23">
        <v>380000</v>
      </c>
      <c r="L19" s="24">
        <f t="shared" si="0"/>
        <v>392946.02350416529</v>
      </c>
      <c r="M19" s="21">
        <v>1921.1216039999999</v>
      </c>
      <c r="N19" s="22"/>
      <c r="O19" s="31">
        <v>40900</v>
      </c>
      <c r="P19" s="28">
        <f t="shared" si="1"/>
        <v>42821.121604</v>
      </c>
      <c r="Q19" s="29">
        <v>2</v>
      </c>
      <c r="R19" s="30" t="s">
        <v>58</v>
      </c>
      <c r="S19" s="30" t="s">
        <v>38</v>
      </c>
      <c r="T19" s="15" t="s">
        <v>29</v>
      </c>
    </row>
    <row r="20" spans="1:20" ht="15">
      <c r="A20" s="15">
        <v>2019145</v>
      </c>
      <c r="B20" s="16" t="s">
        <v>61</v>
      </c>
      <c r="C20" s="16" t="s">
        <v>62</v>
      </c>
      <c r="D20" s="15">
        <v>14</v>
      </c>
      <c r="E20" s="17" t="s">
        <v>27</v>
      </c>
      <c r="F20" s="18">
        <v>43966</v>
      </c>
      <c r="G20" s="19"/>
      <c r="H20" s="20">
        <v>44377</v>
      </c>
      <c r="I20" s="21">
        <v>73696.329557787511</v>
      </c>
      <c r="J20" s="22">
        <v>38865.915000000001</v>
      </c>
      <c r="K20" s="23">
        <v>2103578</v>
      </c>
      <c r="L20" s="24">
        <f t="shared" si="0"/>
        <v>2216140.2445577877</v>
      </c>
      <c r="M20" s="21">
        <v>19615.480000000003</v>
      </c>
      <c r="N20" s="22">
        <v>6199.76</v>
      </c>
      <c r="O20" s="31">
        <v>256202.46000000002</v>
      </c>
      <c r="P20" s="28">
        <f t="shared" si="1"/>
        <v>282017.70</v>
      </c>
      <c r="Q20" s="29">
        <v>3</v>
      </c>
      <c r="R20" s="30" t="s">
        <v>63</v>
      </c>
      <c r="S20" s="30" t="s">
        <v>38</v>
      </c>
      <c r="T20" s="15" t="s">
        <v>33</v>
      </c>
    </row>
    <row r="21" spans="1:20" ht="15">
      <c r="A21" s="15">
        <v>2019154</v>
      </c>
      <c r="B21" s="16" t="s">
        <v>64</v>
      </c>
      <c r="C21" s="16" t="s">
        <v>62</v>
      </c>
      <c r="D21" s="15">
        <v>15</v>
      </c>
      <c r="E21" s="17" t="s">
        <v>27</v>
      </c>
      <c r="F21" s="18">
        <v>43752</v>
      </c>
      <c r="G21" s="19"/>
      <c r="H21" s="20">
        <v>44196</v>
      </c>
      <c r="I21" s="21">
        <v>1581.6725517500001</v>
      </c>
      <c r="J21" s="22">
        <v>4422.07</v>
      </c>
      <c r="K21" s="23">
        <v>130159</v>
      </c>
      <c r="L21" s="24">
        <f t="shared" si="0"/>
        <v>136162.74255175001</v>
      </c>
      <c r="M21" s="21">
        <v>568.95000000000005</v>
      </c>
      <c r="N21" s="22">
        <v>4436</v>
      </c>
      <c r="O21" s="31">
        <v>119699</v>
      </c>
      <c r="P21" s="28">
        <f t="shared" si="1"/>
        <v>124703.95</v>
      </c>
      <c r="Q21" s="29">
        <v>6</v>
      </c>
      <c r="R21" s="30" t="s">
        <v>65</v>
      </c>
      <c r="S21" s="30" t="s">
        <v>38</v>
      </c>
      <c r="T21" s="15" t="s">
        <v>29</v>
      </c>
    </row>
    <row r="22" spans="1:20" ht="15">
      <c r="A22" s="15">
        <v>2020127</v>
      </c>
      <c r="B22" s="16" t="s">
        <v>66</v>
      </c>
      <c r="C22" s="16" t="s">
        <v>62</v>
      </c>
      <c r="D22" s="15">
        <v>16</v>
      </c>
      <c r="E22" s="17" t="s">
        <v>27</v>
      </c>
      <c r="F22" s="18">
        <v>44013</v>
      </c>
      <c r="G22" s="19"/>
      <c r="H22" s="20">
        <v>44227</v>
      </c>
      <c r="I22" s="21">
        <v>7772.0402200000008</v>
      </c>
      <c r="J22" s="22">
        <v>11250</v>
      </c>
      <c r="K22" s="23">
        <v>700027</v>
      </c>
      <c r="L22" s="24">
        <f t="shared" si="0"/>
        <v>719049.04021999997</v>
      </c>
      <c r="M22" s="21">
        <v>2419.6807949999998</v>
      </c>
      <c r="N22" s="22">
        <v>1814.88</v>
      </c>
      <c r="O22" s="31">
        <v>230671</v>
      </c>
      <c r="P22" s="28">
        <f t="shared" si="1"/>
        <v>234905.560795</v>
      </c>
      <c r="Q22" s="29">
        <v>4</v>
      </c>
      <c r="R22" s="30" t="s">
        <v>67</v>
      </c>
      <c r="S22" s="30" t="s">
        <v>68</v>
      </c>
      <c r="T22" s="15" t="s">
        <v>29</v>
      </c>
    </row>
    <row r="23" spans="1:20" ht="15">
      <c r="A23" s="15">
        <v>2020080</v>
      </c>
      <c r="B23" s="16" t="s">
        <v>69</v>
      </c>
      <c r="C23" s="16" t="s">
        <v>62</v>
      </c>
      <c r="D23" s="15">
        <v>17</v>
      </c>
      <c r="E23" s="17" t="s">
        <v>27</v>
      </c>
      <c r="F23" s="18">
        <v>43910</v>
      </c>
      <c r="G23" s="19"/>
      <c r="H23" s="20">
        <v>44530</v>
      </c>
      <c r="I23" s="21">
        <v>104026.49100571136</v>
      </c>
      <c r="J23" s="22">
        <v>53875.25</v>
      </c>
      <c r="K23" s="23">
        <v>2424782</v>
      </c>
      <c r="L23" s="24">
        <f t="shared" si="0"/>
        <v>2582683.7410057113</v>
      </c>
      <c r="M23" s="21">
        <v>3295.58</v>
      </c>
      <c r="N23" s="22">
        <v>3644.20</v>
      </c>
      <c r="O23" s="31">
        <v>151493.80000000002</v>
      </c>
      <c r="P23" s="28">
        <f t="shared" si="1"/>
        <v>158433.58000000002</v>
      </c>
      <c r="Q23" s="29">
        <v>2</v>
      </c>
      <c r="R23" s="30" t="s">
        <v>70</v>
      </c>
      <c r="S23" s="30" t="s">
        <v>38</v>
      </c>
      <c r="T23" s="15" t="s">
        <v>29</v>
      </c>
    </row>
    <row r="24" spans="1:20" ht="15">
      <c r="A24" s="15">
        <v>2020128</v>
      </c>
      <c r="B24" s="16" t="s">
        <v>71</v>
      </c>
      <c r="C24" s="16" t="s">
        <v>62</v>
      </c>
      <c r="D24" s="15">
        <v>18</v>
      </c>
      <c r="E24" s="17" t="s">
        <v>27</v>
      </c>
      <c r="F24" s="18">
        <v>44013</v>
      </c>
      <c r="G24" s="19"/>
      <c r="H24" s="20">
        <v>44561</v>
      </c>
      <c r="I24" s="21">
        <v>1281.31925</v>
      </c>
      <c r="J24" s="22">
        <v>420</v>
      </c>
      <c r="K24" s="23">
        <v>55750</v>
      </c>
      <c r="L24" s="24">
        <f t="shared" si="0"/>
        <v>57451.31925</v>
      </c>
      <c r="M24" s="21">
        <v>858.63999999999987</v>
      </c>
      <c r="N24" s="22">
        <v>105</v>
      </c>
      <c r="O24" s="31">
        <v>31640</v>
      </c>
      <c r="P24" s="28">
        <f t="shared" si="1"/>
        <v>32603.64</v>
      </c>
      <c r="Q24" s="29">
        <v>1</v>
      </c>
      <c r="R24" s="30" t="s">
        <v>38</v>
      </c>
      <c r="S24" s="30"/>
      <c r="T24" s="15" t="s">
        <v>33</v>
      </c>
    </row>
    <row r="25" spans="1:20" ht="15">
      <c r="A25" s="15" t="s">
        <v>55</v>
      </c>
      <c r="B25" s="16" t="s">
        <v>72</v>
      </c>
      <c r="C25" s="16" t="s">
        <v>73</v>
      </c>
      <c r="D25" s="15">
        <v>19</v>
      </c>
      <c r="E25" s="17" t="s">
        <v>27</v>
      </c>
      <c r="F25" s="18">
        <v>43905</v>
      </c>
      <c r="G25" s="32">
        <v>43922</v>
      </c>
      <c r="I25" s="21">
        <v>0</v>
      </c>
      <c r="J25" s="22">
        <v>0</v>
      </c>
      <c r="K25" s="23">
        <v>34000</v>
      </c>
      <c r="L25" s="24">
        <f t="shared" si="0"/>
        <v>34000</v>
      </c>
      <c r="M25" s="21">
        <v>0</v>
      </c>
      <c r="N25" s="22">
        <v>0</v>
      </c>
      <c r="O25" s="31">
        <v>34000</v>
      </c>
      <c r="P25" s="28">
        <f t="shared" si="1"/>
        <v>34000</v>
      </c>
      <c r="Q25" s="29">
        <v>2</v>
      </c>
      <c r="R25" s="30" t="s">
        <v>74</v>
      </c>
      <c r="S25" s="30" t="s">
        <v>75</v>
      </c>
      <c r="T25" s="15" t="s">
        <v>33</v>
      </c>
    </row>
    <row r="26" spans="1:20" ht="15">
      <c r="A26" s="15">
        <v>2020091</v>
      </c>
      <c r="B26" s="16" t="s">
        <v>76</v>
      </c>
      <c r="C26" s="16" t="s">
        <v>77</v>
      </c>
      <c r="D26" s="15">
        <v>20</v>
      </c>
      <c r="E26" s="17" t="s">
        <v>27</v>
      </c>
      <c r="F26" s="18">
        <v>43983</v>
      </c>
      <c r="G26" s="19"/>
      <c r="H26" s="20">
        <v>44286</v>
      </c>
      <c r="I26" s="21">
        <v>3456.2427800546448</v>
      </c>
      <c r="J26" s="22">
        <v>1950</v>
      </c>
      <c r="K26" s="23">
        <v>130000</v>
      </c>
      <c r="L26" s="24">
        <f t="shared" si="0"/>
        <v>135406.24278005466</v>
      </c>
      <c r="M26" s="21">
        <v>0</v>
      </c>
      <c r="N26" s="22">
        <v>0</v>
      </c>
      <c r="O26" s="31">
        <v>0</v>
      </c>
      <c r="P26" s="28">
        <f t="shared" si="1"/>
        <v>0</v>
      </c>
      <c r="Q26" s="29">
        <v>1</v>
      </c>
      <c r="R26" s="30" t="s">
        <v>78</v>
      </c>
      <c r="S26" s="30"/>
      <c r="T26" s="15" t="s">
        <v>29</v>
      </c>
    </row>
    <row r="27" spans="1:20" ht="15">
      <c r="A27" s="15" t="s">
        <v>55</v>
      </c>
      <c r="B27" s="16" t="s">
        <v>79</v>
      </c>
      <c r="C27" s="16" t="s">
        <v>77</v>
      </c>
      <c r="D27" s="15">
        <v>21</v>
      </c>
      <c r="E27" s="17" t="s">
        <v>27</v>
      </c>
      <c r="F27" s="18">
        <v>44226</v>
      </c>
      <c r="G27" s="19"/>
      <c r="H27" s="20">
        <v>44316</v>
      </c>
      <c r="I27" s="21">
        <v>861.793356534091</v>
      </c>
      <c r="J27" s="22">
        <v>1755</v>
      </c>
      <c r="K27" s="23">
        <v>56500</v>
      </c>
      <c r="L27" s="24">
        <f t="shared" si="0"/>
        <v>59116.793356534094</v>
      </c>
      <c r="M27" s="21">
        <v>0</v>
      </c>
      <c r="N27" s="22">
        <v>0</v>
      </c>
      <c r="O27" s="31">
        <v>0</v>
      </c>
      <c r="P27" s="28">
        <f t="shared" si="1"/>
        <v>0</v>
      </c>
      <c r="Q27" s="29">
        <v>2</v>
      </c>
      <c r="R27" s="30" t="s">
        <v>28</v>
      </c>
      <c r="S27" s="30"/>
      <c r="T27" s="15" t="s">
        <v>29</v>
      </c>
    </row>
    <row r="28" spans="1:21" ht="15">
      <c r="A28" s="15">
        <v>2018109</v>
      </c>
      <c r="B28" s="16" t="s">
        <v>80</v>
      </c>
      <c r="C28" s="16" t="s">
        <v>81</v>
      </c>
      <c r="D28" s="15">
        <v>22</v>
      </c>
      <c r="E28" s="17" t="s">
        <v>27</v>
      </c>
      <c r="F28" s="18">
        <v>43318</v>
      </c>
      <c r="G28" s="19">
        <v>44105</v>
      </c>
      <c r="H28" s="20"/>
      <c r="I28" s="21">
        <v>36603.833167999997</v>
      </c>
      <c r="J28" s="22">
        <v>4988.54</v>
      </c>
      <c r="K28" s="23">
        <v>278820</v>
      </c>
      <c r="L28" s="24">
        <f t="shared" si="0"/>
        <v>320412.37316800002</v>
      </c>
      <c r="M28" s="21">
        <v>36603.833167999997</v>
      </c>
      <c r="N28" s="22">
        <v>4988.54</v>
      </c>
      <c r="O28" s="31">
        <v>278820</v>
      </c>
      <c r="P28" s="28">
        <f t="shared" si="1"/>
        <v>320412.37316800002</v>
      </c>
      <c r="Q28" s="29">
        <v>2</v>
      </c>
      <c r="R28" s="30" t="s">
        <v>38</v>
      </c>
      <c r="S28" s="30"/>
      <c r="T28" s="15" t="s">
        <v>33</v>
      </c>
      <c r="U28" s="4" t="s">
        <v>82</v>
      </c>
    </row>
    <row r="29" spans="1:21" ht="15">
      <c r="A29" s="15">
        <v>2019109</v>
      </c>
      <c r="B29" s="16" t="s">
        <v>83</v>
      </c>
      <c r="C29" s="16" t="s">
        <v>81</v>
      </c>
      <c r="D29" s="15">
        <v>22</v>
      </c>
      <c r="E29" s="17" t="s">
        <v>27</v>
      </c>
      <c r="F29" s="18">
        <v>43654</v>
      </c>
      <c r="G29" s="19"/>
      <c r="H29" s="20">
        <v>44196</v>
      </c>
      <c r="I29" s="21">
        <v>317136.15832237498</v>
      </c>
      <c r="J29" s="22">
        <v>86172.395000000004</v>
      </c>
      <c r="K29" s="23">
        <v>6205827</v>
      </c>
      <c r="L29" s="24">
        <f t="shared" si="0"/>
        <v>6609135.5533223748</v>
      </c>
      <c r="M29" s="21">
        <v>269830.89</v>
      </c>
      <c r="N29" s="22">
        <v>55886.169999999955</v>
      </c>
      <c r="O29" s="31">
        <v>5028790</v>
      </c>
      <c r="P29" s="28">
        <f t="shared" si="1"/>
        <v>5354507.0599999996</v>
      </c>
      <c r="Q29" s="29">
        <v>2</v>
      </c>
      <c r="R29" s="30" t="s">
        <v>84</v>
      </c>
      <c r="S29" s="30"/>
      <c r="T29" s="15" t="s">
        <v>33</v>
      </c>
      <c r="U29" s="4" t="s">
        <v>85</v>
      </c>
    </row>
    <row r="30" spans="1:20" ht="15">
      <c r="A30" s="15">
        <v>2020182</v>
      </c>
      <c r="B30" s="16" t="s">
        <v>86</v>
      </c>
      <c r="C30" s="16" t="s">
        <v>81</v>
      </c>
      <c r="D30" s="15">
        <v>23</v>
      </c>
      <c r="E30" s="17" t="s">
        <v>27</v>
      </c>
      <c r="F30" s="18">
        <v>43862</v>
      </c>
      <c r="G30" s="19"/>
      <c r="H30" s="20">
        <v>44469</v>
      </c>
      <c r="I30" s="21">
        <v>106864.6588217822</v>
      </c>
      <c r="J30" s="22">
        <v>11250</v>
      </c>
      <c r="K30" s="23">
        <v>2580912</v>
      </c>
      <c r="L30" s="24">
        <f t="shared" si="0"/>
        <v>2699026.6588217821</v>
      </c>
      <c r="M30" s="21">
        <v>0</v>
      </c>
      <c r="N30" s="22">
        <v>0</v>
      </c>
      <c r="O30" s="31">
        <v>0</v>
      </c>
      <c r="P30" s="28">
        <f t="shared" si="1"/>
        <v>0</v>
      </c>
      <c r="Q30" s="29">
        <v>3</v>
      </c>
      <c r="R30" s="30" t="s">
        <v>84</v>
      </c>
      <c r="S30" s="30"/>
      <c r="T30" s="15" t="s">
        <v>29</v>
      </c>
    </row>
    <row r="31" spans="1:20" ht="15">
      <c r="A31" s="15">
        <v>2020031</v>
      </c>
      <c r="B31" s="16" t="s">
        <v>87</v>
      </c>
      <c r="C31" s="16" t="s">
        <v>81</v>
      </c>
      <c r="D31" s="15">
        <v>23</v>
      </c>
      <c r="E31" s="17" t="s">
        <v>27</v>
      </c>
      <c r="F31" s="18">
        <v>43862</v>
      </c>
      <c r="G31" s="19"/>
      <c r="H31" s="20">
        <v>44469</v>
      </c>
      <c r="I31" s="21">
        <v>18048.3086815967</v>
      </c>
      <c r="J31" s="22">
        <v>4876.41</v>
      </c>
      <c r="K31" s="23">
        <v>186715</v>
      </c>
      <c r="L31" s="24">
        <f t="shared" si="0"/>
        <v>209639.71868159669</v>
      </c>
      <c r="M31" s="21">
        <v>8211.89</v>
      </c>
      <c r="N31" s="22">
        <v>4876.41</v>
      </c>
      <c r="O31" s="31">
        <v>175372.30</v>
      </c>
      <c r="P31" s="28">
        <f t="shared" si="1"/>
        <v>188460.59999999998</v>
      </c>
      <c r="Q31" s="29">
        <v>1</v>
      </c>
      <c r="R31" s="30" t="s">
        <v>38</v>
      </c>
      <c r="T31" s="15" t="s">
        <v>33</v>
      </c>
    </row>
    <row r="32" spans="1:20" ht="15">
      <c r="A32" s="15">
        <v>2020111</v>
      </c>
      <c r="B32" s="16" t="s">
        <v>88</v>
      </c>
      <c r="C32" s="16" t="s">
        <v>81</v>
      </c>
      <c r="D32" s="15">
        <v>24</v>
      </c>
      <c r="E32" s="17" t="s">
        <v>50</v>
      </c>
      <c r="F32" s="18">
        <v>43980</v>
      </c>
      <c r="G32" s="19"/>
      <c r="H32" s="20">
        <v>44196</v>
      </c>
      <c r="I32" s="21">
        <v>1724.64</v>
      </c>
      <c r="J32" s="22">
        <v>2312</v>
      </c>
      <c r="K32" s="23">
        <v>74500</v>
      </c>
      <c r="L32" s="24">
        <f t="shared" si="0"/>
        <v>78536.64</v>
      </c>
      <c r="M32" s="21">
        <v>1724.64</v>
      </c>
      <c r="N32" s="22">
        <v>2312</v>
      </c>
      <c r="O32" s="31">
        <v>74500</v>
      </c>
      <c r="P32" s="28">
        <f t="shared" si="1"/>
        <v>78536.64</v>
      </c>
      <c r="Q32" s="29">
        <v>1</v>
      </c>
      <c r="R32" s="30" t="s">
        <v>89</v>
      </c>
      <c r="S32" s="30"/>
      <c r="T32" s="15" t="s">
        <v>33</v>
      </c>
    </row>
    <row r="33" spans="1:22" ht="15">
      <c r="A33" s="36">
        <v>2018098</v>
      </c>
      <c r="B33" s="37" t="s">
        <v>90</v>
      </c>
      <c r="C33" s="16" t="s">
        <v>81</v>
      </c>
      <c r="D33" s="15">
        <v>25</v>
      </c>
      <c r="E33" s="38" t="s">
        <v>50</v>
      </c>
      <c r="F33" s="18">
        <v>43313</v>
      </c>
      <c r="G33" s="19"/>
      <c r="H33" s="20">
        <v>44347</v>
      </c>
      <c r="I33" s="21">
        <v>68815.206700144437</v>
      </c>
      <c r="J33" s="22">
        <v>13381.336043750338</v>
      </c>
      <c r="K33" s="23">
        <v>1791990.0728174946</v>
      </c>
      <c r="L33" s="24">
        <f t="shared" si="0"/>
        <v>1874186.6155613894</v>
      </c>
      <c r="M33" s="21">
        <v>14903.25</v>
      </c>
      <c r="N33" s="22">
        <v>6173.7244906268625</v>
      </c>
      <c r="O33" s="31">
        <v>793706</v>
      </c>
      <c r="P33" s="28">
        <f t="shared" si="1"/>
        <v>814782.97449062683</v>
      </c>
      <c r="Q33" s="29">
        <v>3</v>
      </c>
      <c r="R33" s="30" t="s">
        <v>52</v>
      </c>
      <c r="S33" s="30" t="s">
        <v>38</v>
      </c>
      <c r="T33" s="15" t="s">
        <v>33</v>
      </c>
      <c r="U33" s="4" t="s">
        <v>91</v>
      </c>
      <c r="V33" s="39">
        <v>0.48544996478300917</v>
      </c>
    </row>
    <row r="34" spans="1:22" ht="15">
      <c r="A34" s="36">
        <v>2018098</v>
      </c>
      <c r="B34" s="37" t="s">
        <v>90</v>
      </c>
      <c r="C34" s="16" t="s">
        <v>81</v>
      </c>
      <c r="D34" s="15">
        <v>25</v>
      </c>
      <c r="E34" s="38" t="s">
        <v>27</v>
      </c>
      <c r="F34" s="18">
        <v>43313</v>
      </c>
      <c r="G34" s="19"/>
      <c r="H34" s="20">
        <v>44347</v>
      </c>
      <c r="I34" s="21">
        <v>72940.30198735559</v>
      </c>
      <c r="J34" s="22">
        <v>14183.47395624966</v>
      </c>
      <c r="K34" s="23">
        <v>1899410.0771825053</v>
      </c>
      <c r="L34" s="24">
        <f t="shared" si="0"/>
        <v>1986533.8531261105</v>
      </c>
      <c r="M34" s="21">
        <v>15511.50</v>
      </c>
      <c r="N34" s="22">
        <v>6543.8055093731364</v>
      </c>
      <c r="O34" s="31">
        <v>826103</v>
      </c>
      <c r="P34" s="28">
        <f t="shared" si="1"/>
        <v>848158.30550937308</v>
      </c>
      <c r="Q34" s="29">
        <v>3</v>
      </c>
      <c r="R34" s="30" t="s">
        <v>52</v>
      </c>
      <c r="S34" s="30" t="s">
        <v>38</v>
      </c>
      <c r="T34" s="15" t="s">
        <v>33</v>
      </c>
      <c r="U34" s="4" t="s">
        <v>91</v>
      </c>
      <c r="V34" s="40">
        <v>0.51455003521699083</v>
      </c>
    </row>
    <row r="35" spans="1:20" ht="15">
      <c r="A35" s="15">
        <v>2020113</v>
      </c>
      <c r="B35" s="16" t="s">
        <v>92</v>
      </c>
      <c r="C35" s="16" t="s">
        <v>81</v>
      </c>
      <c r="D35" s="15">
        <v>26</v>
      </c>
      <c r="E35" s="17" t="s">
        <v>27</v>
      </c>
      <c r="F35" s="18">
        <v>43951</v>
      </c>
      <c r="G35" s="19"/>
      <c r="H35" s="20">
        <v>44561</v>
      </c>
      <c r="I35" s="21">
        <v>17058.873465848486</v>
      </c>
      <c r="J35" s="22">
        <v>407.48</v>
      </c>
      <c r="K35" s="23">
        <v>185500</v>
      </c>
      <c r="L35" s="24">
        <f t="shared" si="0"/>
        <v>202966.35346584849</v>
      </c>
      <c r="M35" s="21">
        <v>1036</v>
      </c>
      <c r="N35" s="22">
        <v>407.48</v>
      </c>
      <c r="O35" s="31">
        <v>137640</v>
      </c>
      <c r="P35" s="28">
        <f t="shared" si="1"/>
        <v>139083.48000000001</v>
      </c>
      <c r="Q35" s="29">
        <v>3</v>
      </c>
      <c r="R35" s="30" t="s">
        <v>38</v>
      </c>
      <c r="S35" s="30"/>
      <c r="T35" s="15" t="s">
        <v>33</v>
      </c>
    </row>
    <row r="36" spans="1:20" ht="15">
      <c r="A36" s="15">
        <v>2020107</v>
      </c>
      <c r="B36" s="16" t="s">
        <v>93</v>
      </c>
      <c r="C36" s="16" t="s">
        <v>81</v>
      </c>
      <c r="D36" s="15">
        <v>27</v>
      </c>
      <c r="E36" s="17" t="s">
        <v>27</v>
      </c>
      <c r="F36" s="18">
        <v>43983</v>
      </c>
      <c r="G36" s="19"/>
      <c r="H36" s="20">
        <v>44286</v>
      </c>
      <c r="I36" s="21">
        <v>74463.860985851235</v>
      </c>
      <c r="J36" s="22">
        <v>30000</v>
      </c>
      <c r="K36" s="23">
        <v>2223560</v>
      </c>
      <c r="L36" s="24">
        <f t="shared" si="0"/>
        <v>2328023.8609858514</v>
      </c>
      <c r="M36" s="21">
        <v>14608.759999999998</v>
      </c>
      <c r="N36" s="22">
        <v>1954.60</v>
      </c>
      <c r="O36" s="31">
        <v>1314817.30</v>
      </c>
      <c r="P36" s="28">
        <f t="shared" si="1"/>
        <v>1331380.6600000002</v>
      </c>
      <c r="Q36" s="29">
        <v>6</v>
      </c>
      <c r="R36" s="30" t="s">
        <v>94</v>
      </c>
      <c r="S36" s="30"/>
      <c r="T36" s="15" t="s">
        <v>29</v>
      </c>
    </row>
    <row r="37" spans="1:22" ht="15">
      <c r="A37" s="41">
        <v>2020136</v>
      </c>
      <c r="B37" s="42" t="s">
        <v>95</v>
      </c>
      <c r="C37" s="16" t="s">
        <v>81</v>
      </c>
      <c r="D37" s="15">
        <v>28</v>
      </c>
      <c r="E37" s="43" t="s">
        <v>50</v>
      </c>
      <c r="F37" s="18">
        <v>44012</v>
      </c>
      <c r="G37" s="19"/>
      <c r="H37" s="20">
        <v>44561</v>
      </c>
      <c r="I37" s="21">
        <v>2962.1192434979512</v>
      </c>
      <c r="J37" s="22">
        <v>1665.0974999999999</v>
      </c>
      <c r="K37" s="23">
        <v>111006.50</v>
      </c>
      <c r="L37" s="24">
        <f t="shared" si="0"/>
        <v>115633.71674349795</v>
      </c>
      <c r="M37" s="21">
        <v>0</v>
      </c>
      <c r="N37" s="22">
        <v>109.75</v>
      </c>
      <c r="O37" s="31">
        <v>0</v>
      </c>
      <c r="P37" s="28">
        <f t="shared" si="1"/>
        <v>109.75</v>
      </c>
      <c r="Q37" s="29">
        <v>3</v>
      </c>
      <c r="R37" s="30" t="s">
        <v>96</v>
      </c>
      <c r="S37" s="30" t="s">
        <v>38</v>
      </c>
      <c r="T37" s="15" t="s">
        <v>33</v>
      </c>
      <c r="U37" s="4" t="s">
        <v>91</v>
      </c>
      <c r="V37" s="39">
        <v>0.25</v>
      </c>
    </row>
    <row r="38" spans="1:22" ht="15">
      <c r="A38" s="41">
        <v>2020136</v>
      </c>
      <c r="B38" s="42" t="s">
        <v>95</v>
      </c>
      <c r="C38" s="16" t="s">
        <v>81</v>
      </c>
      <c r="D38" s="15">
        <v>28</v>
      </c>
      <c r="E38" s="43" t="s">
        <v>27</v>
      </c>
      <c r="F38" s="18">
        <v>44012</v>
      </c>
      <c r="G38" s="19"/>
      <c r="H38" s="20">
        <v>44561</v>
      </c>
      <c r="I38" s="21">
        <v>8886.3577304938535</v>
      </c>
      <c r="J38" s="22">
        <v>4995.2924999999996</v>
      </c>
      <c r="K38" s="23">
        <v>333019.50</v>
      </c>
      <c r="L38" s="24">
        <f t="shared" si="0"/>
        <v>346901.15023049386</v>
      </c>
      <c r="M38" s="21">
        <v>0</v>
      </c>
      <c r="N38" s="22">
        <v>329.25</v>
      </c>
      <c r="O38" s="31">
        <v>0</v>
      </c>
      <c r="P38" s="28">
        <f t="shared" si="1"/>
        <v>329.25</v>
      </c>
      <c r="Q38" s="29">
        <v>3</v>
      </c>
      <c r="R38" s="30" t="s">
        <v>96</v>
      </c>
      <c r="S38" s="30" t="s">
        <v>38</v>
      </c>
      <c r="T38" s="15" t="s">
        <v>33</v>
      </c>
      <c r="U38" s="4" t="s">
        <v>91</v>
      </c>
      <c r="V38" s="39">
        <v>0.75</v>
      </c>
    </row>
    <row r="39" spans="1:20" ht="15">
      <c r="A39" s="15">
        <v>2020137</v>
      </c>
      <c r="B39" s="16" t="s">
        <v>97</v>
      </c>
      <c r="C39" s="16" t="s">
        <v>81</v>
      </c>
      <c r="D39" s="15">
        <v>29</v>
      </c>
      <c r="E39" s="17" t="s">
        <v>27</v>
      </c>
      <c r="F39" s="18">
        <v>44018</v>
      </c>
      <c r="G39" s="19"/>
      <c r="H39" s="20">
        <v>43861</v>
      </c>
      <c r="I39" s="21">
        <v>6380.9027010000009</v>
      </c>
      <c r="J39" s="22">
        <v>6856.0399999999991</v>
      </c>
      <c r="K39" s="23">
        <v>530040</v>
      </c>
      <c r="L39" s="24">
        <f t="shared" si="0"/>
        <v>543276.94270100002</v>
      </c>
      <c r="M39" s="21">
        <v>2920.40</v>
      </c>
      <c r="N39" s="22">
        <v>6856.0399999999991</v>
      </c>
      <c r="O39" s="31">
        <v>304209</v>
      </c>
      <c r="P39" s="28">
        <f t="shared" si="1"/>
        <v>313985.44</v>
      </c>
      <c r="Q39" s="29">
        <v>3</v>
      </c>
      <c r="R39" s="30" t="s">
        <v>98</v>
      </c>
      <c r="S39" s="30"/>
      <c r="T39" s="15" t="s">
        <v>33</v>
      </c>
    </row>
    <row r="40" spans="1:22" ht="15">
      <c r="A40" s="44">
        <v>2019088</v>
      </c>
      <c r="B40" s="45" t="s">
        <v>99</v>
      </c>
      <c r="C40" s="16" t="s">
        <v>81</v>
      </c>
      <c r="D40" s="15">
        <v>30</v>
      </c>
      <c r="E40" s="46" t="s">
        <v>50</v>
      </c>
      <c r="F40" s="18">
        <v>43609</v>
      </c>
      <c r="G40" s="32">
        <v>44012</v>
      </c>
      <c r="H40" s="20"/>
      <c r="I40" s="21">
        <v>1118</v>
      </c>
      <c r="J40" s="22">
        <v>1195</v>
      </c>
      <c r="K40" s="23">
        <v>18113.756613756614</v>
      </c>
      <c r="L40" s="24">
        <f t="shared" si="0"/>
        <v>20426.756613756614</v>
      </c>
      <c r="M40" s="21">
        <v>1118</v>
      </c>
      <c r="N40" s="22">
        <v>1195</v>
      </c>
      <c r="O40" s="31">
        <v>18113.756613756614</v>
      </c>
      <c r="P40" s="28">
        <f t="shared" si="1"/>
        <v>20426.756613756614</v>
      </c>
      <c r="Q40" s="29">
        <v>2</v>
      </c>
      <c r="R40" s="30" t="s">
        <v>38</v>
      </c>
      <c r="S40" s="30"/>
      <c r="T40" s="15" t="s">
        <v>29</v>
      </c>
      <c r="U40" s="4" t="s">
        <v>91</v>
      </c>
      <c r="V40" s="39">
        <v>0.21693121693121692</v>
      </c>
    </row>
    <row r="41" spans="1:22" ht="15">
      <c r="A41" s="44">
        <v>2019088</v>
      </c>
      <c r="B41" s="45" t="s">
        <v>99</v>
      </c>
      <c r="C41" s="16" t="s">
        <v>81</v>
      </c>
      <c r="D41" s="15">
        <v>30</v>
      </c>
      <c r="E41" s="46" t="s">
        <v>27</v>
      </c>
      <c r="F41" s="18">
        <v>43609</v>
      </c>
      <c r="G41" s="32">
        <v>44012</v>
      </c>
      <c r="H41" s="20"/>
      <c r="I41" s="21">
        <v>4035</v>
      </c>
      <c r="J41" s="22">
        <v>4271</v>
      </c>
      <c r="K41" s="23">
        <v>65386.243386243383</v>
      </c>
      <c r="L41" s="24">
        <f t="shared" si="0"/>
        <v>73692.243386243383</v>
      </c>
      <c r="M41" s="21">
        <v>4035</v>
      </c>
      <c r="N41" s="22">
        <v>4271</v>
      </c>
      <c r="O41" s="31">
        <v>65386.243386243383</v>
      </c>
      <c r="P41" s="28">
        <f t="shared" si="1"/>
        <v>73692.243386243383</v>
      </c>
      <c r="Q41" s="29">
        <v>2</v>
      </c>
      <c r="R41" s="30" t="s">
        <v>38</v>
      </c>
      <c r="S41" s="30"/>
      <c r="T41" s="15" t="s">
        <v>29</v>
      </c>
      <c r="U41" s="4" t="s">
        <v>91</v>
      </c>
      <c r="V41" s="39">
        <v>0.78306878306878303</v>
      </c>
    </row>
    <row r="42" spans="1:23" ht="15">
      <c r="A42" s="15">
        <v>2020030</v>
      </c>
      <c r="B42" s="16" t="s">
        <v>100</v>
      </c>
      <c r="C42" s="16" t="s">
        <v>81</v>
      </c>
      <c r="D42" s="15">
        <v>31</v>
      </c>
      <c r="E42" s="17" t="s">
        <v>50</v>
      </c>
      <c r="F42" s="18">
        <v>43885</v>
      </c>
      <c r="G42" s="19"/>
      <c r="H42" s="20">
        <v>44286</v>
      </c>
      <c r="I42" s="21">
        <v>8743.8691070723144</v>
      </c>
      <c r="J42" s="22">
        <v>4259.4699999999993</v>
      </c>
      <c r="K42" s="23">
        <v>181000</v>
      </c>
      <c r="L42" s="24">
        <f t="shared" si="0"/>
        <v>194003.3391070723</v>
      </c>
      <c r="M42" s="21">
        <v>4757.9480087500006</v>
      </c>
      <c r="N42" s="22">
        <v>1342.4499999999998</v>
      </c>
      <c r="O42" s="31">
        <v>77496</v>
      </c>
      <c r="P42" s="28">
        <f t="shared" si="1"/>
        <v>83596.398008749995</v>
      </c>
      <c r="Q42" s="29">
        <v>2</v>
      </c>
      <c r="R42" s="30" t="s">
        <v>101</v>
      </c>
      <c r="S42" s="30"/>
      <c r="T42" s="15" t="s">
        <v>33</v>
      </c>
      <c r="V42" s="30"/>
      <c r="W42" s="30"/>
    </row>
    <row r="43" spans="1:21" ht="15">
      <c r="A43" s="15">
        <v>2018116</v>
      </c>
      <c r="B43" s="16" t="s">
        <v>102</v>
      </c>
      <c r="C43" s="16" t="s">
        <v>103</v>
      </c>
      <c r="D43" s="15">
        <v>32</v>
      </c>
      <c r="E43" s="17" t="s">
        <v>27</v>
      </c>
      <c r="F43" s="18">
        <v>43343</v>
      </c>
      <c r="G43" s="19"/>
      <c r="H43" s="20">
        <v>44196</v>
      </c>
      <c r="I43" s="47">
        <v>4394.4633974999997</v>
      </c>
      <c r="J43" s="48">
        <v>13511.90</v>
      </c>
      <c r="K43" s="23">
        <v>201654</v>
      </c>
      <c r="L43" s="24">
        <f t="shared" si="0"/>
        <v>219560.36339750001</v>
      </c>
      <c r="M43" s="47">
        <v>5885.67</v>
      </c>
      <c r="N43" s="48">
        <v>11428.30</v>
      </c>
      <c r="O43" s="23">
        <v>173612.41</v>
      </c>
      <c r="P43" s="28">
        <f t="shared" si="1"/>
        <v>190926.38</v>
      </c>
      <c r="Q43" s="29">
        <v>3</v>
      </c>
      <c r="R43" s="30" t="s">
        <v>104</v>
      </c>
      <c r="S43" s="30" t="s">
        <v>105</v>
      </c>
      <c r="T43" s="15" t="s">
        <v>29</v>
      </c>
      <c r="U43" s="33" t="s">
        <v>106</v>
      </c>
    </row>
    <row r="44" spans="1:20" ht="15">
      <c r="A44" s="15">
        <v>2019087</v>
      </c>
      <c r="B44" s="16" t="s">
        <v>107</v>
      </c>
      <c r="C44" s="16" t="s">
        <v>103</v>
      </c>
      <c r="D44" s="15">
        <v>33</v>
      </c>
      <c r="E44" s="17" t="s">
        <v>27</v>
      </c>
      <c r="F44" s="18">
        <v>43617</v>
      </c>
      <c r="G44" s="19"/>
      <c r="H44" s="20">
        <v>44255</v>
      </c>
      <c r="I44" s="21">
        <v>33652.066667696665</v>
      </c>
      <c r="J44" s="22">
        <v>8449.8759999999984</v>
      </c>
      <c r="K44" s="23">
        <v>551266.55000000005</v>
      </c>
      <c r="L44" s="24">
        <f t="shared" si="0"/>
        <v>593368.49266769667</v>
      </c>
      <c r="M44" s="21">
        <v>21792.95</v>
      </c>
      <c r="N44" s="22">
        <v>8256.50</v>
      </c>
      <c r="O44" s="31">
        <v>499766.55</v>
      </c>
      <c r="P44" s="28">
        <f t="shared" si="1"/>
        <v>529816</v>
      </c>
      <c r="Q44" s="29">
        <v>1</v>
      </c>
      <c r="R44" s="30" t="s">
        <v>108</v>
      </c>
      <c r="S44" s="30" t="s">
        <v>109</v>
      </c>
      <c r="T44" s="15" t="s">
        <v>33</v>
      </c>
    </row>
    <row r="45" spans="1:20" ht="15">
      <c r="A45" s="15">
        <v>2019173</v>
      </c>
      <c r="B45" s="16" t="s">
        <v>110</v>
      </c>
      <c r="C45" s="16" t="s">
        <v>103</v>
      </c>
      <c r="D45" s="15">
        <v>34</v>
      </c>
      <c r="E45" s="17" t="s">
        <v>27</v>
      </c>
      <c r="F45" s="18">
        <v>43799</v>
      </c>
      <c r="G45" s="19"/>
      <c r="H45" s="20">
        <v>44469</v>
      </c>
      <c r="I45" s="21">
        <v>30052.45127173077</v>
      </c>
      <c r="J45" s="22">
        <v>12526.60</v>
      </c>
      <c r="K45" s="23">
        <v>828922</v>
      </c>
      <c r="L45" s="24">
        <f t="shared" si="0"/>
        <v>871501.0512717308</v>
      </c>
      <c r="M45" s="21">
        <v>2007.81</v>
      </c>
      <c r="N45" s="22">
        <v>310</v>
      </c>
      <c r="O45" s="31">
        <v>99035.94</v>
      </c>
      <c r="P45" s="28">
        <f t="shared" si="1"/>
        <v>101353.75</v>
      </c>
      <c r="Q45" s="29">
        <v>2</v>
      </c>
      <c r="R45" s="30" t="s">
        <v>70</v>
      </c>
      <c r="S45" s="30" t="s">
        <v>38</v>
      </c>
      <c r="T45" s="15" t="s">
        <v>33</v>
      </c>
    </row>
    <row r="46" spans="1:20" ht="14.25" customHeight="1">
      <c r="A46" s="15">
        <v>2020041</v>
      </c>
      <c r="B46" s="16" t="s">
        <v>111</v>
      </c>
      <c r="C46" s="16" t="s">
        <v>112</v>
      </c>
      <c r="D46" s="15">
        <v>35</v>
      </c>
      <c r="E46" s="17" t="s">
        <v>50</v>
      </c>
      <c r="F46" s="18">
        <v>43831</v>
      </c>
      <c r="G46" s="32"/>
      <c r="H46" s="49">
        <v>44165</v>
      </c>
      <c r="I46" s="21">
        <v>2535.3468479999997</v>
      </c>
      <c r="J46" s="22">
        <v>474.92</v>
      </c>
      <c r="K46" s="23">
        <v>77223</v>
      </c>
      <c r="L46" s="24">
        <f t="shared" si="0"/>
        <v>80233.266847999999</v>
      </c>
      <c r="M46" s="21">
        <v>1950.6699999999999</v>
      </c>
      <c r="N46" s="22">
        <v>474.92</v>
      </c>
      <c r="O46" s="31">
        <v>72245.570000000007</v>
      </c>
      <c r="P46" s="28">
        <f t="shared" si="1"/>
        <v>74671.16</v>
      </c>
      <c r="Q46" s="29">
        <v>2</v>
      </c>
      <c r="R46" s="30" t="s">
        <v>113</v>
      </c>
      <c r="S46" s="30"/>
      <c r="T46" s="15" t="s">
        <v>33</v>
      </c>
    </row>
    <row r="47" spans="1:20" ht="15">
      <c r="A47" s="15">
        <v>2020004</v>
      </c>
      <c r="B47" s="16" t="s">
        <v>114</v>
      </c>
      <c r="C47" s="16" t="s">
        <v>112</v>
      </c>
      <c r="D47" s="15">
        <v>36</v>
      </c>
      <c r="E47" s="17" t="s">
        <v>50</v>
      </c>
      <c r="F47" s="18">
        <v>43770</v>
      </c>
      <c r="G47" s="32">
        <v>44104</v>
      </c>
      <c r="I47" s="21">
        <v>4444.41</v>
      </c>
      <c r="J47" s="22">
        <v>2477</v>
      </c>
      <c r="K47" s="23">
        <v>177750.62</v>
      </c>
      <c r="L47" s="24">
        <f t="shared" si="0"/>
        <v>184672.03</v>
      </c>
      <c r="M47" s="21">
        <v>4444.41</v>
      </c>
      <c r="N47" s="22">
        <v>2476.52</v>
      </c>
      <c r="O47" s="31">
        <v>177750.62</v>
      </c>
      <c r="P47" s="28">
        <f t="shared" si="1"/>
        <v>184671.55</v>
      </c>
      <c r="Q47" s="29">
        <v>5</v>
      </c>
      <c r="R47" s="30" t="s">
        <v>115</v>
      </c>
      <c r="S47" s="30" t="s">
        <v>65</v>
      </c>
      <c r="T47" s="15" t="s">
        <v>33</v>
      </c>
    </row>
    <row r="48" spans="1:20" ht="15">
      <c r="A48" s="15">
        <v>2019076</v>
      </c>
      <c r="B48" s="16" t="s">
        <v>116</v>
      </c>
      <c r="C48" s="16" t="s">
        <v>117</v>
      </c>
      <c r="D48" s="15">
        <v>37</v>
      </c>
      <c r="E48" s="15" t="s">
        <v>27</v>
      </c>
      <c r="F48" s="34">
        <v>43563</v>
      </c>
      <c r="G48" s="32">
        <v>43861</v>
      </c>
      <c r="I48" s="21">
        <v>2687.7178950000002</v>
      </c>
      <c r="J48" s="22">
        <v>100</v>
      </c>
      <c r="K48" s="23">
        <v>93875.80</v>
      </c>
      <c r="L48" s="24">
        <f t="shared" si="0"/>
        <v>96663.517894999997</v>
      </c>
      <c r="M48" s="21">
        <v>2687.7178950000002</v>
      </c>
      <c r="N48" s="22">
        <v>100</v>
      </c>
      <c r="O48" s="31">
        <v>93875.80</v>
      </c>
      <c r="P48" s="28">
        <f t="shared" si="1"/>
        <v>96663.517894999997</v>
      </c>
      <c r="Q48" s="29">
        <v>1</v>
      </c>
      <c r="R48" s="30" t="s">
        <v>35</v>
      </c>
      <c r="S48" s="35" t="s">
        <v>47</v>
      </c>
      <c r="T48" s="15" t="s">
        <v>29</v>
      </c>
    </row>
    <row r="49" spans="1:20" ht="15">
      <c r="A49" s="15">
        <v>2019174</v>
      </c>
      <c r="B49" s="16" t="s">
        <v>118</v>
      </c>
      <c r="C49" s="16" t="s">
        <v>119</v>
      </c>
      <c r="D49" s="17">
        <v>38</v>
      </c>
      <c r="E49" s="17" t="s">
        <v>50</v>
      </c>
      <c r="F49" s="18">
        <v>43861</v>
      </c>
      <c r="G49" s="19"/>
      <c r="H49" s="20">
        <v>44286</v>
      </c>
      <c r="I49" s="21">
        <v>4624.9533168512389</v>
      </c>
      <c r="J49" s="22">
        <v>1411.44</v>
      </c>
      <c r="K49" s="23">
        <v>92000</v>
      </c>
      <c r="L49" s="24">
        <f t="shared" si="0"/>
        <v>98036.393316851245</v>
      </c>
      <c r="M49" s="21">
        <v>2002.3065750000001</v>
      </c>
      <c r="N49" s="22">
        <v>1411.44</v>
      </c>
      <c r="O49" s="31">
        <v>75712.899999999994</v>
      </c>
      <c r="P49" s="28">
        <f t="shared" si="1"/>
        <v>79126.646574999992</v>
      </c>
      <c r="Q49" s="29">
        <v>2</v>
      </c>
      <c r="R49" s="30" t="s">
        <v>38</v>
      </c>
      <c r="S49" s="30"/>
      <c r="T49" s="15" t="s">
        <v>29</v>
      </c>
    </row>
    <row r="50" spans="1:20" ht="15">
      <c r="A50" s="15">
        <v>2020190</v>
      </c>
      <c r="B50" s="16" t="s">
        <v>120</v>
      </c>
      <c r="C50" s="16" t="s">
        <v>119</v>
      </c>
      <c r="D50" s="17">
        <v>39</v>
      </c>
      <c r="E50" s="17" t="s">
        <v>27</v>
      </c>
      <c r="F50" s="18">
        <v>44013</v>
      </c>
      <c r="G50" s="19"/>
      <c r="H50" s="20">
        <v>44286</v>
      </c>
      <c r="I50" s="21">
        <v>6247.5877946797527</v>
      </c>
      <c r="J50" s="22">
        <v>7500</v>
      </c>
      <c r="K50" s="23">
        <v>364479.05</v>
      </c>
      <c r="L50" s="24">
        <f t="shared" si="0"/>
        <v>378226.63779467973</v>
      </c>
      <c r="M50" s="21">
        <v>206.79490124999998</v>
      </c>
      <c r="N50" s="22">
        <v>0</v>
      </c>
      <c r="O50" s="31">
        <v>202</v>
      </c>
      <c r="P50" s="28">
        <f t="shared" si="1"/>
        <v>408.79490124999995</v>
      </c>
      <c r="Q50" s="29">
        <v>3</v>
      </c>
      <c r="R50" s="30" t="s">
        <v>67</v>
      </c>
      <c r="S50" s="30" t="s">
        <v>28</v>
      </c>
      <c r="T50" s="15" t="s">
        <v>29</v>
      </c>
    </row>
    <row r="51" spans="1:20" ht="15">
      <c r="A51" s="15">
        <v>2020112</v>
      </c>
      <c r="B51" s="16" t="s">
        <v>121</v>
      </c>
      <c r="C51" s="16" t="s">
        <v>122</v>
      </c>
      <c r="D51" s="17">
        <v>40</v>
      </c>
      <c r="E51" s="17" t="s">
        <v>50</v>
      </c>
      <c r="F51" s="18">
        <v>43941</v>
      </c>
      <c r="G51" s="32"/>
      <c r="H51" s="49">
        <v>44165</v>
      </c>
      <c r="I51" s="21">
        <v>451.30</v>
      </c>
      <c r="J51" s="22">
        <v>4392.80</v>
      </c>
      <c r="K51" s="23">
        <v>75160</v>
      </c>
      <c r="L51" s="24">
        <f t="shared" si="0"/>
        <v>80004.100000000006</v>
      </c>
      <c r="M51" s="21">
        <v>451.30</v>
      </c>
      <c r="N51" s="22">
        <v>4392.80</v>
      </c>
      <c r="O51" s="31">
        <v>75160</v>
      </c>
      <c r="P51" s="28">
        <f t="shared" si="1"/>
        <v>80004.100000000006</v>
      </c>
      <c r="Q51" s="29">
        <v>1</v>
      </c>
      <c r="R51" s="30" t="s">
        <v>74</v>
      </c>
      <c r="S51" s="30"/>
      <c r="T51" s="15" t="s">
        <v>33</v>
      </c>
    </row>
    <row r="52" spans="1:20" ht="15">
      <c r="A52" s="15">
        <v>2019146</v>
      </c>
      <c r="B52" s="16" t="s">
        <v>123</v>
      </c>
      <c r="C52" s="16" t="s">
        <v>122</v>
      </c>
      <c r="D52" s="17">
        <v>41</v>
      </c>
      <c r="E52" s="17" t="s">
        <v>50</v>
      </c>
      <c r="F52" s="18">
        <v>43726</v>
      </c>
      <c r="G52" s="32">
        <v>43861</v>
      </c>
      <c r="I52" s="21">
        <v>3128.1689134999997</v>
      </c>
      <c r="J52" s="22">
        <v>12918.169999999998</v>
      </c>
      <c r="K52" s="23">
        <v>154763.73000000001</v>
      </c>
      <c r="L52" s="24">
        <f t="shared" si="0"/>
        <v>170810.0689135</v>
      </c>
      <c r="M52" s="21">
        <v>3128.1689134999997</v>
      </c>
      <c r="N52" s="22">
        <v>12918.169999999998</v>
      </c>
      <c r="O52" s="31">
        <v>154763.73000000001</v>
      </c>
      <c r="P52" s="28">
        <f t="shared" si="1"/>
        <v>170810.0689135</v>
      </c>
      <c r="Q52" s="29">
        <v>1</v>
      </c>
      <c r="R52" s="30" t="s">
        <v>124</v>
      </c>
      <c r="S52" s="50"/>
      <c r="T52" s="15" t="s">
        <v>33</v>
      </c>
    </row>
    <row r="53" spans="1:20" ht="15">
      <c r="A53" s="15">
        <v>2019110</v>
      </c>
      <c r="B53" s="16" t="s">
        <v>125</v>
      </c>
      <c r="C53" s="16" t="s">
        <v>126</v>
      </c>
      <c r="D53" s="17">
        <v>42</v>
      </c>
      <c r="E53" s="17" t="s">
        <v>50</v>
      </c>
      <c r="F53" s="18">
        <v>43647</v>
      </c>
      <c r="G53" s="32">
        <v>44012</v>
      </c>
      <c r="I53" s="21">
        <v>2605.0379435</v>
      </c>
      <c r="J53" s="22">
        <v>2616.40</v>
      </c>
      <c r="K53" s="23">
        <v>95397</v>
      </c>
      <c r="L53" s="24">
        <f t="shared" si="0"/>
        <v>100618.4379435</v>
      </c>
      <c r="M53" s="21">
        <v>2605.0379435</v>
      </c>
      <c r="N53" s="22">
        <v>2616.40</v>
      </c>
      <c r="O53" s="31">
        <v>95397</v>
      </c>
      <c r="P53" s="28">
        <f t="shared" si="1"/>
        <v>100618.4379435</v>
      </c>
      <c r="Q53" s="29">
        <v>3</v>
      </c>
      <c r="R53" s="30" t="s">
        <v>89</v>
      </c>
      <c r="S53" s="30"/>
      <c r="T53" s="15" t="s">
        <v>29</v>
      </c>
    </row>
    <row r="54" spans="1:20" ht="15">
      <c r="A54" s="15">
        <v>2019111</v>
      </c>
      <c r="B54" s="16" t="s">
        <v>127</v>
      </c>
      <c r="C54" s="16" t="s">
        <v>128</v>
      </c>
      <c r="D54" s="17">
        <v>43</v>
      </c>
      <c r="E54" s="17" t="s">
        <v>50</v>
      </c>
      <c r="F54" s="18">
        <v>43661</v>
      </c>
      <c r="G54" s="32">
        <v>44012</v>
      </c>
      <c r="I54" s="21">
        <v>2861</v>
      </c>
      <c r="J54" s="22">
        <v>1490.9399999999998</v>
      </c>
      <c r="K54" s="23">
        <v>99137</v>
      </c>
      <c r="L54" s="24">
        <f t="shared" si="0"/>
        <v>103488.94</v>
      </c>
      <c r="M54" s="21">
        <v>2861</v>
      </c>
      <c r="N54" s="22">
        <v>1490.9399999999998</v>
      </c>
      <c r="O54" s="31">
        <v>99137</v>
      </c>
      <c r="P54" s="28">
        <f t="shared" si="1"/>
        <v>103488.94</v>
      </c>
      <c r="Q54" s="29">
        <v>3</v>
      </c>
      <c r="R54" s="30" t="s">
        <v>89</v>
      </c>
      <c r="S54" s="30"/>
      <c r="T54" s="15" t="s">
        <v>29</v>
      </c>
    </row>
    <row r="55" spans="1:21" ht="15">
      <c r="A55" s="15">
        <v>2020135</v>
      </c>
      <c r="B55" s="16" t="s">
        <v>129</v>
      </c>
      <c r="C55" s="16" t="s">
        <v>130</v>
      </c>
      <c r="D55" s="17">
        <v>44</v>
      </c>
      <c r="E55" s="17" t="s">
        <v>27</v>
      </c>
      <c r="F55" s="18">
        <v>43983</v>
      </c>
      <c r="G55" s="19"/>
      <c r="H55" s="20">
        <v>44196</v>
      </c>
      <c r="I55" s="21">
        <v>12263.351650000001</v>
      </c>
      <c r="J55" s="22">
        <v>11348</v>
      </c>
      <c r="K55" s="23">
        <v>853310</v>
      </c>
      <c r="L55" s="24">
        <f t="shared" si="0"/>
        <v>876921.35164999997</v>
      </c>
      <c r="M55" s="21">
        <v>5862.09</v>
      </c>
      <c r="N55" s="22">
        <v>4857.1200000000008</v>
      </c>
      <c r="O55" s="31">
        <v>774157.57000000007</v>
      </c>
      <c r="P55" s="28">
        <f t="shared" si="1"/>
        <v>784876.78</v>
      </c>
      <c r="Q55" s="29">
        <v>7</v>
      </c>
      <c r="R55" s="30" t="s">
        <v>124</v>
      </c>
      <c r="S55" s="30" t="s">
        <v>94</v>
      </c>
      <c r="T55" s="15" t="s">
        <v>29</v>
      </c>
      <c r="U55" s="33" t="s">
        <v>131</v>
      </c>
    </row>
    <row r="56" spans="1:21" ht="15">
      <c r="A56" s="51">
        <v>2020103</v>
      </c>
      <c r="B56" s="52" t="s">
        <v>132</v>
      </c>
      <c r="C56" s="52" t="s">
        <v>133</v>
      </c>
      <c r="D56" s="53">
        <v>45</v>
      </c>
      <c r="E56" s="53" t="s">
        <v>50</v>
      </c>
      <c r="F56" s="54">
        <v>43145</v>
      </c>
      <c r="G56" s="55"/>
      <c r="H56" s="56">
        <v>44438</v>
      </c>
      <c r="I56" s="57">
        <v>5712.537087452607</v>
      </c>
      <c r="J56" s="58">
        <v>1140</v>
      </c>
      <c r="K56" s="59">
        <v>140201</v>
      </c>
      <c r="L56" s="60">
        <f t="shared" si="0"/>
        <v>147053.5370874526</v>
      </c>
      <c r="M56" s="57">
        <v>322.89</v>
      </c>
      <c r="N56" s="58">
        <v>487.44000000000005</v>
      </c>
      <c r="O56" s="61">
        <v>6005.25</v>
      </c>
      <c r="P56" s="62">
        <f t="shared" si="1"/>
        <v>6815.58</v>
      </c>
      <c r="Q56" s="63">
        <v>1</v>
      </c>
      <c r="R56" s="64" t="s">
        <v>124</v>
      </c>
      <c r="S56" s="65" t="s">
        <v>38</v>
      </c>
      <c r="T56" s="51" t="s">
        <v>33</v>
      </c>
      <c r="U56" s="66"/>
    </row>
    <row r="57" spans="2:17" ht="15">
      <c r="B57" s="16" t="s">
        <v>134</v>
      </c>
      <c r="I57" s="67">
        <f t="shared" si="2" ref="I57:K57">SUM(I7:I56)</f>
        <v>1141898.2355504583</v>
      </c>
      <c r="J57" s="67">
        <f t="shared" si="2"/>
        <v>411260.19599999988</v>
      </c>
      <c r="K57" s="67">
        <f t="shared" si="2"/>
        <v>28489397.16</v>
      </c>
      <c r="L57" s="67">
        <f>SUM(L7:L56)</f>
        <v>30042555.591550458</v>
      </c>
      <c r="M57" s="67">
        <f t="shared" si="3" ref="M57:O57">SUM(M7:M56)</f>
        <v>529319.97455249995</v>
      </c>
      <c r="N57" s="67">
        <f t="shared" si="3"/>
        <v>184849.38999999993</v>
      </c>
      <c r="O57" s="67">
        <f t="shared" si="3"/>
        <v>13854528.800000003</v>
      </c>
      <c r="P57" s="67">
        <f>SUM(P7:P56)</f>
        <v>14568698.164552502</v>
      </c>
      <c r="Q57" s="68"/>
    </row>
    <row r="59" spans="10:16" ht="15">
      <c r="J59" s="69"/>
      <c r="K59" s="69"/>
      <c r="L59" s="70" t="s">
        <v>135</v>
      </c>
      <c r="M59" s="71">
        <v>123449.08873850001</v>
      </c>
      <c r="N59" s="71">
        <v>48755.15</v>
      </c>
      <c r="O59" s="71">
        <v>2372856.6900000004</v>
      </c>
      <c r="P59" s="71">
        <v>2545060.9287385</v>
      </c>
    </row>
    <row r="61" spans="10:14" ht="15">
      <c r="J61" s="72">
        <f>J57/L57</f>
        <v>0.013689254722246991</v>
      </c>
      <c r="N61" s="72">
        <f>N59/P59</f>
        <v>0.019156771238544087</v>
      </c>
    </row>
  </sheetData>
  <autoFilter ref="A6:W57"/>
  <pageMargins left="0.7" right="0.7" top="0.75" bottom="0.75" header="0.3" footer="0.3"/>
  <pageSetup orientation="portrait" r:id="rId2"/>
  <headerFooter>
    <oddFooter>&amp;L&amp;"Times New Roman,Regular"&amp;9O3141233.v1</oddFooter>
  </headerFooter>
  <legacy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51539F-C4D8-49CF-8D14-FADD00D73FE6}">
  <ds:schemaRefs>
    <ds:schemaRef ds:uri="http://purl.org/dc/elements/1.1/"/>
    <ds:schemaRef ds:uri="39ab288a-8589-4c39-bdd2-e9c983f1a4bf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99F3CD2-2AC7-4AF4-BE8A-E9262B2818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EF40D-75CC-4820-8B73-59F8B9CA2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ab288a-8589-4c39-bdd2-e9c983f1a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Template/>
  <Manager/>
  <Company/>
  <TotalTime>60</TotalTime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Flynn</dc:creator>
  <cp:keywords/>
  <dc:description/>
  <cp:lastModifiedBy>Martin S. Friedman</cp:lastModifiedBy>
  <dcterms:created xsi:type="dcterms:W3CDTF">2021-01-11T21:24:58Z</dcterms:created>
  <dcterms:modified xsi:type="dcterms:W3CDTF">2021-01-11T21:24:58Z</dcterms:modified>
  <cp:category/>
  <cp:contentType/>
  <cp:contentStatus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  <property fmtid="{D5CDD505-2E9C-101B-9397-08002B2CF9AE}" pid="5" name="CUS_DocIDActiveBits">
    <vt:lpwstr>520192</vt:lpwstr>
  </property>
  <property fmtid="{D5CDD505-2E9C-101B-9397-08002B2CF9AE}" pid="6" name="CUS_DocIDLocation">
    <vt:lpwstr>EVERY_PAGE</vt:lpwstr>
  </property>
  <property fmtid="{D5CDD505-2E9C-101B-9397-08002B2CF9AE}" pid="7" name="CUS_DocIDPosition">
    <vt:lpwstr>Left</vt:lpwstr>
  </property>
  <property fmtid="{D5CDD505-2E9C-101B-9397-08002B2CF9AE}" pid="8" name="CUS_DocIDSheetRef">
    <vt:lpwstr>1</vt:lpwstr>
  </property>
  <property fmtid="{D5CDD505-2E9C-101B-9397-08002B2CF9AE}" pid="9" name="CUS_DocIDString">
    <vt:lpwstr>&amp;"Times New Roman,Regular"&amp;9O3141233.v1</vt:lpwstr>
  </property>
  <property fmtid="{D5CDD505-2E9C-101B-9397-08002B2CF9AE}" pid="10" name="CUS_DocIDChunk0">
    <vt:lpwstr>&amp;"Times New Roman,Regular"&amp;9</vt:lpwstr>
  </property>
  <property fmtid="{D5CDD505-2E9C-101B-9397-08002B2CF9AE}" pid="11" name="CUS_DocIDChunk1">
    <vt:lpwstr>O3141233.v1</vt:lpwstr>
  </property>
</Properties>
</file>