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28680" yWindow="-120" windowWidth="24240" windowHeight="13140" activeTab="0"/>
  </bookViews>
  <sheets>
    <sheet name="30" sheetId="1" r:id="rId1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sap2">5</definedName>
    <definedName name="_____sap2">5</definedName>
    <definedName name="____sap2">5</definedName>
    <definedName name="___sap2">5</definedName>
    <definedName name="__sap2">5</definedName>
    <definedName name="_ATPRegress_Dlg_Types">{"EXCELHLP.HLP!1802";5;10;5;10;13;13;13;8;5;5;10;14;13;13;13;13;5;10;14;13;5;10;1;2;24}</definedName>
    <definedName name="_ATPRegress_Range4">"="</definedName>
    <definedName name="_ATPRegress_Range5">"="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Order1">255</definedName>
    <definedName name="_Order2">255</definedName>
    <definedName name="_sap2">5</definedName>
    <definedName name="Pal_Workbook_GUID">"8JHMH9DXSMHNF44G668W66ZD"</definedName>
    <definedName name="pig_dog\">{"EXCELHLP.HLP!1802";5;10;5;10;13;13;13;8;5;5;10;14;13;13;13;13;5;10;14;13;5;10;1;2;24}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5</definedName>
    <definedName name="RiskMinimizeOnStart">FALSE</definedName>
    <definedName name="RiskMonitorConvergence">FALSE</definedName>
    <definedName name="RiskMultipleCPUSupportEnabled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TRUE</definedName>
    <definedName name="SAPBEXhrIndnt">1</definedName>
    <definedName name="SAPBEXrevision">0</definedName>
    <definedName name="SAPBEXsysID">"GP1"</definedName>
    <definedName name="SAPBEXwbID">"4AFKCASG4W23WCCEKVGAHCKQ9"</definedName>
    <definedName name="SAPsysID">"708C5W7SBKP804JT78WJ0JNKI"</definedName>
    <definedName name="SAPwbID">"ARS"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<sst xmlns="http://schemas.openxmlformats.org/spreadsheetml/2006/main" count="63" uniqueCount="36">
  <si>
    <t>Asset Location</t>
  </si>
  <si>
    <t>Ret Unit</t>
  </si>
  <si>
    <t>Sum of Posting Quantity</t>
  </si>
  <si>
    <t>Sum of Posting Amount</t>
  </si>
  <si>
    <t>Function</t>
  </si>
  <si>
    <t>BREVARD COUNTY-NORTHEASTERN DIVISION - 0020400000</t>
  </si>
  <si>
    <t>400.135  :POLE, WOOD 35/40/45 FT</t>
  </si>
  <si>
    <t>Distribution Restoration</t>
  </si>
  <si>
    <t>800.001  :TX, THRU 37 KVA</t>
  </si>
  <si>
    <t>800.012  :TX, 50-75 KVA</t>
  </si>
  <si>
    <t>PALM BEACH COUNTY-EASTERN DIVISION - 0042800000</t>
  </si>
  <si>
    <t>500.002  :COND, PRI, AL, THRU 3/0</t>
  </si>
  <si>
    <t>SEMINOLE COUNTY-NORTHEASTERN DIVISION - 0023100000</t>
  </si>
  <si>
    <t>800.014  :TX, 100-167 KVA</t>
  </si>
  <si>
    <t>850.501  :TX, PD, THRU 75 KVA</t>
  </si>
  <si>
    <t>ST. JOHNS COUNTY-NORTHEASTERN DIVISION - 0013200000</t>
  </si>
  <si>
    <t>550.501  :SW, DISCONNECT</t>
  </si>
  <si>
    <t>560.601  : RECLOSURE, 1 PH</t>
  </si>
  <si>
    <t>Restoration Total</t>
  </si>
  <si>
    <t>Distribution Follow up</t>
  </si>
  <si>
    <t>400.150  :POLE, WOOD 50/55/60 FT</t>
  </si>
  <si>
    <t>461.559  : AVIAN PLATFORM</t>
  </si>
  <si>
    <t>Follow up Total</t>
  </si>
  <si>
    <t>20-Summarized Capital Costs by Location</t>
  </si>
  <si>
    <t>Total Capitalizable cost- Line 18, Exhibit DH-1</t>
  </si>
  <si>
    <r>
      <t>Cost of Removal</t>
    </r>
    <r>
      <rPr>
        <vertAlign val="superscript"/>
        <sz val="12"/>
        <color theme="1"/>
        <rFont val="Times New Roman"/>
        <family val="1"/>
      </rPr>
      <t xml:space="preserve"> </t>
    </r>
  </si>
  <si>
    <r>
      <t xml:space="preserve">Third Pary Reimbursements </t>
    </r>
    <r>
      <rPr>
        <vertAlign val="superscript"/>
        <sz val="12"/>
        <rFont val="Times New Roman"/>
        <family val="1"/>
      </rPr>
      <t>(1)</t>
    </r>
  </si>
  <si>
    <t>(2)</t>
  </si>
  <si>
    <t>(1) ATT poles replaced by FPL during Hurricane Dorian.</t>
  </si>
  <si>
    <t>(2) Represents capitalizable costs as of May 31, 2020</t>
  </si>
  <si>
    <t>Florida Power &amp; Light Company</t>
  </si>
  <si>
    <t>Docket No. 20200172 - EI</t>
  </si>
  <si>
    <t>OPC's First Set of Interrogatories</t>
  </si>
  <si>
    <t>Interrogatory No. 20</t>
  </si>
  <si>
    <t>Attachment 1 of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</si>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</sst>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</fonts>
  <fills count="3">
    <fill>
      <patternFill/>
    </fill>
    <fill>
      <patternFill patternType="gray125"/>
    </fill>
    <fill>
      <patternFill patternType="solid">
        <fgColor theme="4" tint="0.7999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8"/>
      </bottom>
    </border>
    <border>
      <left/>
      <right/>
      <top/>
      <bottom style="thin">
        <color auto="1"/>
      </bottom>
    </border>
    <border>
      <left/>
      <right/>
      <top style="thin">
        <color theme="4" tint="0.39998"/>
      </top>
      <bottom/>
    </border>
    <border>
      <left/>
      <right/>
      <top style="thin">
        <color auto="1"/>
      </top>
      <bottom style="double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>
      <alignment/>
      <protection/>
    </xf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0" borderId="2" xfId="0" applyFont="1" applyBorder="1" applyAlignment="1">
      <alignment/>
    </xf>
    <xf numFmtId="43" fontId="3" fillId="0" borderId="0" xfId="0" applyNumberFormat="1" applyFont="1"/>
    <xf numFmtId="164" fontId="3" fillId="0" borderId="0" xfId="0" applyNumberFormat="1" applyFont="1"/>
    <xf numFmtId="0" fontId="2" fillId="0" borderId="0" xfId="0" applyFont="1" applyBorder="1" applyAlignment="1">
      <alignment/>
    </xf>
    <xf numFmtId="0" fontId="2" fillId="0" borderId="1" xfId="0" applyFont="1" applyBorder="1"/>
    <xf numFmtId="0" fontId="2" fillId="2" borderId="3" xfId="0" applyFont="1" applyFill="1" applyBorder="1"/>
    <xf numFmtId="164" fontId="2" fillId="2" borderId="3" xfId="0" applyNumberFormat="1" applyFont="1" applyFill="1" applyBorder="1"/>
    <xf numFmtId="3" fontId="3" fillId="0" borderId="0" xfId="0" applyNumberFormat="1" applyFont="1"/>
    <xf numFmtId="0" fontId="2" fillId="2" borderId="3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5" fillId="0" borderId="0" xfId="20" applyFont="1" applyFill="1" applyBorder="1" applyAlignment="1">
      <alignment horizontal="right"/>
      <protection/>
    </xf>
    <xf numFmtId="0" fontId="4" fillId="0" borderId="0" xfId="0" applyFont="1" quotePrefix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16" applyNumberFormat="1" applyFont="1"/>
    <xf numFmtId="165" fontId="2" fillId="2" borderId="3" xfId="16" applyNumberFormat="1" applyFont="1" applyFill="1" applyBorder="1"/>
    <xf numFmtId="165" fontId="3" fillId="0" borderId="0" xfId="16" applyNumberFormat="1" applyFont="1" applyBorder="1"/>
    <xf numFmtId="165" fontId="2" fillId="0" borderId="4" xfId="16" applyNumberFormat="1" applyFont="1" applyBorder="1"/>
    <xf numFmtId="0" fontId="2" fillId="0" borderId="0" xfId="0" applyFont="1" applyAlignment="1">
      <alignment horizontal="right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7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9" Type="http://schemas.openxmlformats.org/officeDocument/2006/relationships/externalLink" Target="externalLinks/externalLink2.xml" /><Relationship Id="rId24" Type="http://schemas.openxmlformats.org/officeDocument/2006/relationships/externalLink" Target="externalLinks/externalLink17.xml" /><Relationship Id="rId25" Type="http://schemas.openxmlformats.org/officeDocument/2006/relationships/externalLink" Target="externalLinks/externalLink18.xml" /><Relationship Id="rId26" Type="http://schemas.openxmlformats.org/officeDocument/2006/relationships/externalLink" Target="externalLinks/externalLink19.xml" /><Relationship Id="rId27" Type="http://schemas.openxmlformats.org/officeDocument/2006/relationships/externalLink" Target="externalLinks/externalLink20.xml" /><Relationship Id="rId20" Type="http://schemas.openxmlformats.org/officeDocument/2006/relationships/externalLink" Target="externalLinks/externalLink13.xml" /><Relationship Id="rId21" Type="http://schemas.openxmlformats.org/officeDocument/2006/relationships/externalLink" Target="externalLinks/externalLink14.xml" /><Relationship Id="rId22" Type="http://schemas.openxmlformats.org/officeDocument/2006/relationships/externalLink" Target="externalLinks/externalLink15.xml" /><Relationship Id="rId23" Type="http://schemas.openxmlformats.org/officeDocument/2006/relationships/externalLink" Target="externalLinks/externalLink16.xml" /><Relationship Id="rId4" Type="http://schemas.openxmlformats.org/officeDocument/2006/relationships/theme" Target="theme/theme1.xml" /><Relationship Id="rId28" Type="http://schemas.openxmlformats.org/officeDocument/2006/relationships/externalLink" Target="externalLinks/externalLink21.xml" /><Relationship Id="rId8" Type="http://schemas.openxmlformats.org/officeDocument/2006/relationships/externalLink" Target="externalLinks/externalLink1.xml" /><Relationship Id="rId14" Type="http://schemas.openxmlformats.org/officeDocument/2006/relationships/externalLink" Target="externalLinks/externalLink7.xml" /><Relationship Id="rId15" Type="http://schemas.openxmlformats.org/officeDocument/2006/relationships/externalLink" Target="externalLinks/externalLink8.xml" /><Relationship Id="rId16" Type="http://schemas.openxmlformats.org/officeDocument/2006/relationships/externalLink" Target="externalLinks/externalLink9.xml" /><Relationship Id="rId17" Type="http://schemas.openxmlformats.org/officeDocument/2006/relationships/externalLink" Target="externalLinks/externalLink10.xml" /><Relationship Id="rId10" Type="http://schemas.openxmlformats.org/officeDocument/2006/relationships/externalLink" Target="externalLinks/externalLink3.xml" /><Relationship Id="rId11" Type="http://schemas.openxmlformats.org/officeDocument/2006/relationships/externalLink" Target="externalLinks/externalLink4.xml" /><Relationship Id="rId12" Type="http://schemas.openxmlformats.org/officeDocument/2006/relationships/externalLink" Target="externalLinks/externalLink5.xml" /><Relationship Id="rId13" Type="http://schemas.openxmlformats.org/officeDocument/2006/relationships/externalLink" Target="externalLinks/externalLink6.xml" /><Relationship Id="rId3" Type="http://schemas.openxmlformats.org/officeDocument/2006/relationships/sharedStrings" Target="sharedStrings.xml" /><Relationship Id="rId18" Type="http://schemas.openxmlformats.org/officeDocument/2006/relationships/externalLink" Target="externalLinks/externalLink11.xml" /><Relationship Id="rId19" Type="http://schemas.openxmlformats.org/officeDocument/2006/relationships/externalLink" Target="externalLinks/externalLink12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7" Type="http://schemas.openxmlformats.org/officeDocument/2006/relationships/customXml" Target="../customXml/item3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6.xls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CHR0B1G\AppData\Local\Microsoft\Windows\Temporary%20Internet%20Files\Content.Outlook\FR2RRCEP\Hurricane%20Irma%20Damage%20Recovery%20Estimate%209.21.17.xlsx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Report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Temp\ECRC_A_201012_1334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Storm\Storm%20Documents\Storm%20Documents%202012\Estimate%20Templates\2012%20Phase%20III%20Estimate%20Template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Storm\2016%20Colin\Phase%20III%20Estimates\Copy%20of%202016%20Phase%20III%20Estimate%20Template_updated%20-%20Colin%20070116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Home.RemoteAccess.jjr0rec\~4359615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Home.RemoteAccess.jjr0rec\~0215536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Temp\c.program%20files.notes.data\Nuclear%20Projection%20Schedules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sharepoint\im\imbs\imes\Projects\sap_nams\FI%20DELIVERABLES\Natural%20ac,%20FERC%20ac%20mapping%20table%20-%20future%20state%20-%20fpl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Copy%20of%20Natural%20ac,%20FERC%20ac%20mapping%20table%20-%20future%20state%20-%20fpl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21.xls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TEK0YIY\AppData\Local\Microsoft\Windows\Temporary%20Internet%20Files\Content.Outlook\A8F5DNU0\Irma_SL_Rest_Master_Tracking.xlsx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2005%20Storm%20Process\2005Dennis\Storm%20Estimate%20Templatev3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40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Users\EAM0BT1\AppData\Local\Microsoft\Windows\Temporary%20Internet%20Files\Content.Outlook\TNOA8BKB\CPRC_1610_Prel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CLAUSES\SUMPACK\0402-1202mcc\WKFILEP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Temp\Temp\ECRC_A_201005_1109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Client\Users\EAM0BT1\AppData\Local\Microsoft\Windows\Temporary%20Internet%20Files\Content.Outlook\TNOA8BKB\Storm%20Estimate%20Templatev3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sharepoint\distribution\bservices\Storm%20Events\2012_ISAAC\Cost%20Estimate\2012%20Phase%20III%20Estimate%20Template%20STORM%20ISAAC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Notes"/>
      <sheetName val="Detail"/>
      <sheetName val="CashFlow"/>
      <sheetName val="Staffing Plan"/>
      <sheetName val="Cost by Craft"/>
      <sheetName val="Wage Rates"/>
      <sheetName val="Estimators Level-1 Schedule"/>
      <sheetName val="Checklist"/>
      <sheetName val="Craft rates 4-1-16"/>
      <sheetName val="Site Specs"/>
      <sheetName val="Estimate Breakdown"/>
      <sheetName val="Outside PA Breakdown"/>
    </sheetNames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ITC_MARTIN"/>
      <sheetName val="ROI_calc"/>
      <sheetName val="alloc_juris_cap"/>
      <sheetName val="alloc_juris_exp"/>
      <sheetName val="over_under"/>
      <sheetName val="entry_to_GL"/>
      <sheetName val="GL_accts"/>
    </sheetNames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Restoration Costs Internal Orde"/>
      <sheetName val="ACCOUNT Table"/>
      <sheetName val="Eligible Storm Costs"/>
      <sheetName val="Contacts"/>
      <sheetName val="Valid Data"/>
    </sheetNames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structions_Illustration"/>
      <sheetName val="Cover Sheet"/>
      <sheetName val="Estimate Template"/>
      <sheetName val="Variances Explanation"/>
      <sheetName val="ACCOUNT Table"/>
      <sheetName val="Resource plan"/>
      <sheetName val="Materials"/>
      <sheetName val="Logistics"/>
      <sheetName val="SAP "/>
      <sheetName val="Eligible Storm Costs"/>
      <sheetName val="Valid Data"/>
    </sheetNames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ERSONNEL"/>
      <sheetName val="VEHICLES"/>
      <sheetName val="ListsOfValues"/>
    </sheetNames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ERSONNEL"/>
      <sheetName val="VEHICLES"/>
      <sheetName val="ListsOfValues"/>
    </sheetNames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  <sheetName val="in svc pt"/>
    </sheetNames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"/>
      <sheetName val="INC"/>
      <sheetName val="Jim FERC Map"/>
      <sheetName val="Jim FERC Desc"/>
      <sheetName val="eac review"/>
      <sheetName val="Accts for FERC History Only"/>
      <sheetName val="SAP COA"/>
      <sheetName val="New Accounts Needed BS"/>
      <sheetName val="New Accounts Needed IS"/>
      <sheetName val="Sheet2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recast per Ticket Costs"/>
      <sheetName val="Actual Cost"/>
      <sheetName val="Actual Tickets"/>
      <sheetName val="Actual Timesheets"/>
      <sheetName val="Forecast per hour Costs"/>
      <sheetName val="Crew Cost Daily Detail"/>
      <sheetName val="Rates"/>
      <sheetName val="Map_Boundaries_Mgmt_Areas"/>
      <sheetName val="Estimates"/>
      <sheetName val="Sheet1"/>
      <sheetName val="Time sheet Actual Cost"/>
    </sheetNames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1999 W-pcc @18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Income Data"/>
      <sheetName val="TRUE_UP"/>
      <sheetName val="Sheet1"/>
      <sheetName val="CAP VAR 03"/>
      <sheetName val="CAP VAR 04"/>
      <sheetName val="CAP VAR 05"/>
      <sheetName val="CAP VAR 06"/>
      <sheetName val="CAP VAR 07"/>
      <sheetName val="CAP VAR 08"/>
      <sheetName val="CAP VAR 09"/>
      <sheetName val="CAP VAR 10"/>
      <sheetName val="CAP VAR 11"/>
      <sheetName val="CAP VAR 12"/>
      <sheetName val="NRC P1"/>
      <sheetName val="WC3"/>
      <sheetName val="NRC P2"/>
      <sheetName val="Incremental Security P1"/>
      <sheetName val="Incremental Security P2"/>
      <sheetName val="SJRPP"/>
      <sheetName val="NCR"/>
      <sheetName val="CAP VAR 01"/>
      <sheetName val="Cedar bay reg assets  2016 "/>
      <sheetName val="Cedar bay reg liab 2016 "/>
      <sheetName val="CAP VAR 0815"/>
      <sheetName val="TU 2014"/>
      <sheetName val="FINALTU SUM 2014"/>
      <sheetName val="Sheet2"/>
    </sheet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ROI_calc"/>
      <sheetName val="alloc_juris_cap"/>
      <sheetName val="alloc_juris_exp"/>
      <sheetName val="over_under"/>
      <sheetName val="entry_to_GL"/>
      <sheetName val="GL_accts"/>
    </sheet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Restoration Costs Internal Orde"/>
      <sheetName val="ACCOUNT Table"/>
      <sheetName val="Eligible Storm Costs"/>
      <sheetName val="Contacts"/>
      <sheetName val="Valid Data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zoomScale="85" zoomScaleNormal="85" workbookViewId="0" topLeftCell="A1">
      <selection pane="topLeft" activeCell="A1" sqref="A1"/>
    </sheetView>
  </sheetViews>
  <sheetFormatPr defaultColWidth="8.7109375" defaultRowHeight="16"/>
  <cols>
    <col min="1" max="1" width="53.4545454545455" style="2" bestFit="1" customWidth="1"/>
    <col min="2" max="2" width="51" style="2" bestFit="1" customWidth="1"/>
    <col min="3" max="3" width="22.2727272727273" style="2" customWidth="1"/>
    <col min="4" max="4" width="22" style="2" bestFit="1" customWidth="1"/>
    <col min="5" max="5" width="25.7272727272727" style="2" bestFit="1" customWidth="1"/>
    <col min="6" max="16384" width="8.72727272727273" style="2"/>
  </cols>
  <sheetData>
    <row r="1" ht="15.75">
      <c r="A1" s="2" t="s">
        <v>30</v>
      </c>
    </row>
    <row r="2" ht="15.75">
      <c r="A2" s="2" t="s">
        <v>31</v>
      </c>
    </row>
    <row r="3" ht="15.75">
      <c r="A3" s="2" t="s">
        <v>32</v>
      </c>
    </row>
    <row r="4" ht="15.75">
      <c r="A4" s="2" t="s">
        <v>33</v>
      </c>
    </row>
    <row r="5" ht="15.75">
      <c r="A5" s="2" t="s">
        <v>34</v>
      </c>
    </row>
    <row r="6" ht="15.75">
      <c r="A6" s="2" t="s">
        <v>35</v>
      </c>
    </row>
    <row r="8" ht="15.75">
      <c r="A8" s="1" t="s">
        <v>23</v>
      </c>
    </row>
    <row r="9" ht="15.75">
      <c r="B9" s="1"/>
    </row>
    <row r="11" spans="1:5" ht="15.75">
      <c r="A11" s="3" t="s">
        <v>0</v>
      </c>
      <c r="B11" s="3" t="s">
        <v>1</v>
      </c>
      <c r="C11" s="3" t="s">
        <v>2</v>
      </c>
      <c r="D11" s="3" t="s">
        <v>3</v>
      </c>
      <c r="E11" s="4" t="s">
        <v>4</v>
      </c>
    </row>
    <row r="12" spans="1:5" ht="15.75">
      <c r="A12" s="1" t="s">
        <v>5</v>
      </c>
      <c r="B12" s="2" t="s">
        <v>6</v>
      </c>
      <c r="C12" s="5">
        <v>2</v>
      </c>
      <c r="D12" s="19">
        <v>1146.24</v>
      </c>
      <c r="E12" s="7" t="s">
        <v>7</v>
      </c>
    </row>
    <row r="13" spans="1:5" ht="15.75">
      <c r="A13" s="1"/>
      <c r="B13" s="2" t="s">
        <v>8</v>
      </c>
      <c r="C13" s="5">
        <v>1</v>
      </c>
      <c r="D13" s="6">
        <v>1595.72</v>
      </c>
      <c r="E13" s="7" t="s">
        <v>7</v>
      </c>
    </row>
    <row r="14" spans="1:5" ht="15.75">
      <c r="A14" s="8"/>
      <c r="B14" s="2" t="s">
        <v>9</v>
      </c>
      <c r="C14" s="5">
        <v>1</v>
      </c>
      <c r="D14" s="6">
        <v>2195.91</v>
      </c>
      <c r="E14" s="7" t="s">
        <v>7</v>
      </c>
    </row>
    <row r="15" spans="1:5" ht="15.75">
      <c r="A15" s="1" t="s">
        <v>10</v>
      </c>
      <c r="B15" s="2" t="s">
        <v>6</v>
      </c>
      <c r="C15" s="5">
        <v>1</v>
      </c>
      <c r="D15" s="6">
        <v>1090</v>
      </c>
      <c r="E15" s="7" t="s">
        <v>7</v>
      </c>
    </row>
    <row r="16" spans="1:5" ht="15.75">
      <c r="A16" s="8"/>
      <c r="B16" s="2" t="s">
        <v>11</v>
      </c>
      <c r="C16" s="5">
        <v>1</v>
      </c>
      <c r="D16" s="6">
        <v>768.66</v>
      </c>
      <c r="E16" s="7" t="s">
        <v>7</v>
      </c>
    </row>
    <row r="17" spans="1:5" ht="15.75">
      <c r="A17" s="1" t="s">
        <v>12</v>
      </c>
      <c r="B17" s="2" t="s">
        <v>6</v>
      </c>
      <c r="C17" s="5">
        <v>11</v>
      </c>
      <c r="D17" s="6">
        <v>6368.68</v>
      </c>
      <c r="E17" s="7" t="s">
        <v>7</v>
      </c>
    </row>
    <row r="18" spans="1:5" ht="15.75">
      <c r="A18" s="1"/>
      <c r="B18" s="2" t="s">
        <v>8</v>
      </c>
      <c r="C18" s="5">
        <v>5</v>
      </c>
      <c r="D18" s="6">
        <v>6832.78</v>
      </c>
      <c r="E18" s="7" t="s">
        <v>7</v>
      </c>
    </row>
    <row r="19" spans="1:5" ht="15.75">
      <c r="A19" s="1"/>
      <c r="B19" s="2" t="s">
        <v>9</v>
      </c>
      <c r="C19" s="5">
        <v>3</v>
      </c>
      <c r="D19" s="6">
        <v>5167.95</v>
      </c>
      <c r="E19" s="7" t="s">
        <v>7</v>
      </c>
    </row>
    <row r="20" spans="1:5" ht="15.75">
      <c r="A20" s="1"/>
      <c r="B20" s="2" t="s">
        <v>13</v>
      </c>
      <c r="C20" s="5">
        <v>1</v>
      </c>
      <c r="D20" s="6">
        <v>3274.53</v>
      </c>
      <c r="E20" s="7" t="s">
        <v>7</v>
      </c>
    </row>
    <row r="21" spans="1:5" ht="15.75">
      <c r="A21" s="8"/>
      <c r="B21" s="2" t="s">
        <v>14</v>
      </c>
      <c r="C21" s="5">
        <v>2</v>
      </c>
      <c r="D21" s="6">
        <v>4779.4399999999996</v>
      </c>
      <c r="E21" s="7" t="s">
        <v>7</v>
      </c>
    </row>
    <row r="22" spans="1:5" ht="15.75">
      <c r="A22" s="1" t="s">
        <v>15</v>
      </c>
      <c r="B22" s="2" t="s">
        <v>6</v>
      </c>
      <c r="C22" s="5">
        <v>4</v>
      </c>
      <c r="D22" s="6">
        <v>2244.2600000000002</v>
      </c>
      <c r="E22" s="7" t="s">
        <v>7</v>
      </c>
    </row>
    <row r="23" spans="1:5" ht="15.75">
      <c r="A23" s="1"/>
      <c r="B23" s="2" t="s">
        <v>16</v>
      </c>
      <c r="C23" s="5">
        <v>3</v>
      </c>
      <c r="D23" s="6">
        <v>1113.0999999999999</v>
      </c>
      <c r="E23" s="7" t="s">
        <v>7</v>
      </c>
    </row>
    <row r="24" spans="1:5" ht="15.75">
      <c r="A24" s="1"/>
      <c r="B24" s="2" t="s">
        <v>17</v>
      </c>
      <c r="C24" s="5">
        <v>1</v>
      </c>
      <c r="D24" s="6">
        <v>4060.99</v>
      </c>
      <c r="E24" s="7" t="s">
        <v>7</v>
      </c>
    </row>
    <row r="25" spans="1:5" ht="15.75">
      <c r="A25" s="1"/>
      <c r="B25" s="2" t="s">
        <v>8</v>
      </c>
      <c r="C25" s="5">
        <v>2</v>
      </c>
      <c r="D25" s="6">
        <v>2382.79</v>
      </c>
      <c r="E25" s="7" t="s">
        <v>7</v>
      </c>
    </row>
    <row r="26" spans="1:5" ht="15.75">
      <c r="A26" s="8"/>
      <c r="B26" s="2" t="s">
        <v>9</v>
      </c>
      <c r="C26" s="5">
        <v>2</v>
      </c>
      <c r="D26" s="6">
        <v>4711.46</v>
      </c>
      <c r="E26" s="7" t="s">
        <v>7</v>
      </c>
    </row>
    <row r="27" spans="1:4" ht="15.75">
      <c r="A27" s="9" t="s">
        <v>18</v>
      </c>
      <c r="B27" s="9"/>
      <c r="C27" s="10">
        <v>38</v>
      </c>
      <c r="D27" s="20">
        <f>SUM(D12:D26)</f>
        <v>47732.509999999995</v>
      </c>
    </row>
    <row r="28" spans="1:5" ht="15.75">
      <c r="A28" s="1" t="s">
        <v>15</v>
      </c>
      <c r="B28" s="2" t="s">
        <v>6</v>
      </c>
      <c r="C28" s="5">
        <v>2</v>
      </c>
      <c r="D28" s="11">
        <v>24345.28</v>
      </c>
      <c r="E28" s="7" t="s">
        <v>19</v>
      </c>
    </row>
    <row r="29" spans="1:5" ht="15.75">
      <c r="A29" s="1"/>
      <c r="B29" s="2" t="s">
        <v>20</v>
      </c>
      <c r="C29" s="5">
        <v>1</v>
      </c>
      <c r="D29" s="11">
        <v>74887.16</v>
      </c>
      <c r="E29" s="7" t="s">
        <v>19</v>
      </c>
    </row>
    <row r="30" spans="1:5" ht="15.75">
      <c r="A30" s="1"/>
      <c r="B30" s="2" t="s">
        <v>21</v>
      </c>
      <c r="C30" s="5">
        <v>1</v>
      </c>
      <c r="D30" s="11">
        <v>4943.6499999999996</v>
      </c>
      <c r="E30" s="7" t="s">
        <v>19</v>
      </c>
    </row>
    <row r="31" spans="1:5" ht="15.75">
      <c r="A31" s="8"/>
      <c r="B31" s="2" t="s">
        <v>17</v>
      </c>
      <c r="C31" s="5">
        <v>1</v>
      </c>
      <c r="D31" s="11">
        <v>27947.05</v>
      </c>
      <c r="E31" s="7" t="s">
        <v>19</v>
      </c>
    </row>
    <row r="32" spans="1:4" ht="15" customHeight="1">
      <c r="A32" s="9" t="s">
        <v>22</v>
      </c>
      <c r="B32" s="9"/>
      <c r="C32" s="12">
        <v>5</v>
      </c>
      <c r="D32" s="20">
        <f>SUM(D28:D31)</f>
        <v>132123.13999999999</v>
      </c>
    </row>
    <row r="33" spans="2:4" ht="18.75">
      <c r="B33" s="13"/>
      <c r="C33" s="14" t="s">
        <v>25</v>
      </c>
      <c r="D33" s="21">
        <v>47817.26</v>
      </c>
    </row>
    <row r="34" spans="2:4" ht="18.75">
      <c r="B34" s="13"/>
      <c r="C34" s="15" t="s">
        <v>26</v>
      </c>
      <c r="D34" s="21">
        <v>-19145</v>
      </c>
    </row>
    <row r="35" spans="2:5" ht="19.5" thickBot="1">
      <c r="B35" s="23" t="s">
        <v>24</v>
      </c>
      <c r="C35" s="23"/>
      <c r="D35" s="22">
        <f>D27+D32+D33+D34</f>
        <v>208527.90999999997</v>
      </c>
      <c r="E35" s="16" t="s">
        <v>27</v>
      </c>
    </row>
    <row r="36" spans="2:4" ht="16.5" thickTop="1">
      <c r="B36" s="17"/>
      <c r="C36" s="17"/>
      <c r="D36" s="18"/>
    </row>
    <row r="37" spans="2:4" ht="15.75">
      <c r="B37" s="17" t="s">
        <v>28</v>
      </c>
      <c r="C37" s="17"/>
      <c r="D37" s="17"/>
    </row>
    <row r="38" ht="15.75">
      <c r="B38" s="2" t="s">
        <v>29</v>
      </c>
    </row>
  </sheetData>
  <mergeCells count="1">
    <mergeCell ref="B35:C35"/>
  </mergeCells>
  <pageMargins left="0.7" right="0.7" top="0.75" bottom="0.75" header="0.3" footer="0.3"/>
  <pageSetup fitToHeight="0" orientation="portrait" scale="10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5C1AFD5ADEE49BD2279BCC900D1BE" ma:contentTypeVersion="" ma:contentTypeDescription="Create a new document." ma:contentTypeScope="" ma:versionID="66d2d0b1e888008a97d96d95bd09d41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314A02-99E2-47D8-B55C-7825A77413D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c85253b9-0a55-49a1-98ad-b5b6252d707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FDFD05-1334-4E8F-A7E7-79476C2CC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A12B7-8A8A-4F30-8B7A-31303E4F2D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