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ef28b14f-ed25-4e27-8428-9ea1d271e6a1\"/>
    </mc:Choice>
  </mc:AlternateContent>
  <bookViews>
    <workbookView xWindow="0" yWindow="0" windowWidth="25200" windowHeight="11850" activeTab="0"/>
  </bookViews>
  <sheets>
    <sheet name="Sheet1" sheetId="1" r:id="rId2"/>
  </sheets>
  <definedNames>
    <definedName name="_xlnm.Print_Area" localSheetId="0">Sheet1!$A$1:$M$78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1" l="1"/>
</calcChain>
</file>

<file path=xl/sharedStrings.xml><?xml version="1.0" encoding="utf-8"?>
<sst xmlns="http://schemas.openxmlformats.org/spreadsheetml/2006/main" count="64" uniqueCount="26">
  <si>
    <t>Subtotal</t>
  </si>
  <si>
    <t>Florida Public Utilities - Electric</t>
  </si>
  <si>
    <t>Florida Public Utilities - Florida Natural Gas</t>
  </si>
  <si>
    <t>Florida Public Utilities - Central Natural Gas</t>
  </si>
  <si>
    <t>Florida Public Utilities - Indiantown</t>
  </si>
  <si>
    <t>Florida Public Utilities - Fort Meade</t>
  </si>
  <si>
    <t>FN</t>
  </si>
  <si>
    <t>CFG</t>
  </si>
  <si>
    <t>FI</t>
  </si>
  <si>
    <t>FT</t>
  </si>
  <si>
    <t>Electric</t>
  </si>
  <si>
    <t>Insurance Premium</t>
  </si>
  <si>
    <t>COVID-Specific O&amp;M Expense by Business Unit</t>
  </si>
  <si>
    <t>COVID-Specific O&amp;M Expense by Category</t>
  </si>
  <si>
    <r>
      <t>PPE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</si>
  <si>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Office cleaning and site safety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</si>
  <si>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PPE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</si>
  <si>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>Office cleaning and site safety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</si>
  <si>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(1) includes expenses for masks, hand sanitizer, wipes, face shields, disinfectant, gloves</t>
  </si>
  <si>
    <t>(2) disinfecting offices, supplies to direct traffic in and around buildings, misc safety related costs</t>
  </si>
  <si>
    <t>Other safety costs to maintain effective operations with the social distancing restrictions</t>
  </si>
  <si>
    <t>(1), (2) and (3) monthly distribution is based on payment date rather than accounting expense recognition timing</t>
  </si>
  <si>
    <r>
      <t>Hardware and information technology costs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</si>
  <si>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t>Hardware and information technology costs</t>
    </r>
    <r>
      <rPr>
        <vertAlign val="superscript"/>
        <sz val="11"/>
        <color theme="1"/>
        <rFont val="Calibri"/>
        <family val="2"/>
        <scheme val="minor"/>
      </rPr>
      <t>(3)</t>
    </r>
  </si>
  <si>
    <t xml:space="preserve">Incremental compensation </t>
  </si>
  <si>
    <t>Healthcare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</si>
</sst>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18" applyNumberFormat="1" applyFont="1"/>
    <xf numFmtId="165" fontId="0" fillId="0" borderId="1" xfId="18" applyNumberFormat="1" applyFont="1" applyBorder="1"/>
    <xf numFmtId="17" fontId="3" fillId="0" borderId="0" xfId="0" applyNumberFormat="1" applyFont="1" applyAlignment="1">
      <alignment horizontal="center"/>
    </xf>
    <xf numFmtId="0" fontId="2" fillId="0" borderId="0" xfId="0" applyFont="1"/>
    <xf numFmtId="164" fontId="0" fillId="0" borderId="0" xfId="18" applyFont="1"/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165" fontId="0" fillId="0" borderId="0" xfId="18" applyNumberFormat="1" applyFont="1"/>
    <xf numFmtId="165" fontId="0" fillId="0" borderId="1" xfId="18" applyNumberFormat="1" applyFont="1" applyBorder="1"/>
    <xf numFmtId="0" fontId="0" fillId="0" borderId="0" xfId="0" applyFill="1"/>
    <xf numFmtId="0" fontId="2" fillId="0" borderId="0" xfId="0" applyFont="1" applyFill="1"/>
    <xf numFmtId="0" fontId="4" fillId="0" borderId="0" xfId="0" applyFont="1"/>
    <xf numFmtId="165" fontId="0" fillId="0" borderId="0" xfId="0" applyNumberFormat="1"/>
    <xf numFmtId="0" fontId="0" fillId="0" borderId="0" xfId="0" applyFont="1" applyFill="1"/>
    <xf numFmtId="0" fontId="7" fillId="0" borderId="0" xfId="0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N84"/>
  <sheetViews>
    <sheetView tabSelected="1"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A56" sqref="A56"/>
    </sheetView>
  </sheetViews>
  <sheetFormatPr defaultRowHeight="15"/>
  <cols>
    <col min="1" max="1" width="84.2857142857143" customWidth="1"/>
    <col min="2" max="13" width="10.8571428571429" customWidth="1"/>
  </cols>
  <sheetData>
    <row r="1" spans="2:13" ht="15">
      <c r="B1" s="3">
        <v>43891</v>
      </c>
      <c r="C1" s="3">
        <v>43922</v>
      </c>
      <c r="D1" s="3">
        <v>43952</v>
      </c>
      <c r="E1" s="3">
        <v>43983</v>
      </c>
      <c r="F1" s="3">
        <v>44013</v>
      </c>
      <c r="G1" s="3">
        <v>44044</v>
      </c>
      <c r="H1" s="3">
        <v>44075</v>
      </c>
      <c r="I1" s="3">
        <v>44105</v>
      </c>
      <c r="J1" s="3">
        <v>44136</v>
      </c>
      <c r="K1" s="3">
        <v>44166</v>
      </c>
      <c r="L1" s="3">
        <v>44197</v>
      </c>
      <c r="M1" s="3">
        <v>44228</v>
      </c>
    </row>
    <row r="2" spans="1:13" ht="15">
      <c r="A2" s="4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>
      <c r="A3" t="s">
        <v>2</v>
      </c>
      <c r="B3" s="1">
        <f>B21+B37+B69+B45+B53+B61+B29</f>
        <v>2223.59474</v>
      </c>
      <c r="C3" s="1">
        <f t="shared" si="0" ref="C3:M3">C21+C37+C69+C45+C53+C61+C29</f>
        <v>89682.419911595163</v>
      </c>
      <c r="D3" s="1">
        <f t="shared" si="0"/>
        <v>121270.28183903886</v>
      </c>
      <c r="E3" s="1">
        <f t="shared" si="0"/>
        <v>157679.43487555807</v>
      </c>
      <c r="F3" s="1">
        <f t="shared" si="0"/>
        <v>76834.900868195211</v>
      </c>
      <c r="G3" s="1">
        <f t="shared" si="0"/>
        <v>84271.585923134713</v>
      </c>
      <c r="H3" s="1">
        <f t="shared" si="0"/>
        <v>25455.675154374687</v>
      </c>
      <c r="I3" s="1">
        <f t="shared" si="0"/>
        <v>38206.47942399788</v>
      </c>
      <c r="J3" s="1">
        <f t="shared" si="0"/>
        <v>22184.957222822934</v>
      </c>
      <c r="K3" s="1">
        <f t="shared" si="0"/>
        <v>25809.893677337375</v>
      </c>
      <c r="L3" s="1">
        <f t="shared" si="0"/>
        <v>22264.00920127851</v>
      </c>
      <c r="M3" s="1">
        <f t="shared" si="0"/>
        <v>32199.174597163714</v>
      </c>
    </row>
    <row r="4" spans="1:13" ht="15">
      <c r="A4" t="s">
        <v>3</v>
      </c>
      <c r="B4" s="1">
        <f>B22+B38+B70+B46+B54+B62+B30</f>
        <v>133.56695999999999</v>
      </c>
      <c r="C4" s="1">
        <f t="shared" si="1" ref="C4:M4">C22+C38+C70+C46+C54+C62+C30</f>
        <v>25180.219335409813</v>
      </c>
      <c r="D4" s="1">
        <f t="shared" si="1"/>
        <v>38828.649047920808</v>
      </c>
      <c r="E4" s="1">
        <f t="shared" si="1"/>
        <v>48841.12720590386</v>
      </c>
      <c r="F4" s="1">
        <f t="shared" si="1"/>
        <v>32571.921331043723</v>
      </c>
      <c r="G4" s="1">
        <f t="shared" si="1"/>
        <v>12879.685397264666</v>
      </c>
      <c r="H4" s="1">
        <f t="shared" si="1"/>
        <v>10206.070533338423</v>
      </c>
      <c r="I4" s="1">
        <f t="shared" si="1"/>
        <v>9575.1823916281046</v>
      </c>
      <c r="J4" s="1">
        <f t="shared" si="1"/>
        <v>15647.227423485016</v>
      </c>
      <c r="K4" s="1">
        <f t="shared" si="1"/>
        <v>10043.779333107663</v>
      </c>
      <c r="L4" s="1">
        <f t="shared" si="1"/>
        <v>9240.4508524167977</v>
      </c>
      <c r="M4" s="1">
        <f t="shared" si="1"/>
        <v>13536.853528585621</v>
      </c>
    </row>
    <row r="5" spans="1:13" ht="15">
      <c r="A5" t="s">
        <v>4</v>
      </c>
      <c r="B5" s="1">
        <f>B23+B39+B71+B47+B55+B63+B31</f>
        <v>1.9642200000000001</v>
      </c>
      <c r="C5" s="1">
        <f t="shared" si="2" ref="C5:M5">C23+C39+C71+C47+C55+C63+C31</f>
        <v>594.72884578425555</v>
      </c>
      <c r="D5" s="1">
        <f t="shared" si="2"/>
        <v>455.12021775093592</v>
      </c>
      <c r="E5" s="1">
        <f t="shared" si="2"/>
        <v>658.11547408925298</v>
      </c>
      <c r="F5" s="1">
        <f t="shared" si="2"/>
        <v>617.39847294267668</v>
      </c>
      <c r="G5" s="1">
        <f t="shared" si="2"/>
        <v>172.36111597496725</v>
      </c>
      <c r="H5" s="1">
        <f t="shared" si="2"/>
        <v>137.40398562311071</v>
      </c>
      <c r="I5" s="1">
        <f t="shared" si="2"/>
        <v>115.37077765678248</v>
      </c>
      <c r="J5" s="1">
        <f t="shared" si="2"/>
        <v>208.86070459585471</v>
      </c>
      <c r="K5" s="1">
        <f t="shared" si="2"/>
        <v>126.40014444324657</v>
      </c>
      <c r="L5" s="1">
        <f t="shared" si="2"/>
        <v>115.70597658782873</v>
      </c>
      <c r="M5" s="1">
        <f t="shared" si="2"/>
        <v>185.65307476678203</v>
      </c>
    </row>
    <row r="6" spans="1:13" ht="15">
      <c r="A6" t="s">
        <v>5</v>
      </c>
      <c r="B6" s="1">
        <f>B24+B40+B72+B48+B56+B64+B32</f>
        <v>1.9642200000000001</v>
      </c>
      <c r="C6" s="1">
        <f t="shared" si="3" ref="C6:M6">C24+C40+C72+C48+C56+C64+C32</f>
        <v>361.23641870930197</v>
      </c>
      <c r="D6" s="1">
        <f t="shared" si="3"/>
        <v>362.37158917205369</v>
      </c>
      <c r="E6" s="1">
        <f t="shared" si="3"/>
        <v>552.69026272783901</v>
      </c>
      <c r="F6" s="1">
        <f t="shared" si="3"/>
        <v>348.45164970125842</v>
      </c>
      <c r="G6" s="1">
        <f t="shared" si="3"/>
        <v>172.36111597496725</v>
      </c>
      <c r="H6" s="1">
        <f t="shared" si="3"/>
        <v>137.40398562311071</v>
      </c>
      <c r="I6" s="1">
        <f t="shared" si="3"/>
        <v>115.37077765678248</v>
      </c>
      <c r="J6" s="1">
        <f t="shared" si="3"/>
        <v>208.86070459585471</v>
      </c>
      <c r="K6" s="1">
        <f t="shared" si="3"/>
        <v>126.40014444324657</v>
      </c>
      <c r="L6" s="1">
        <f t="shared" si="3"/>
        <v>115.70597658782873</v>
      </c>
      <c r="M6" s="1">
        <f t="shared" si="3"/>
        <v>185.65307476678203</v>
      </c>
    </row>
    <row r="7" spans="1:13" ht="15">
      <c r="A7" t="s">
        <v>1</v>
      </c>
      <c r="B7" s="2">
        <f>B25+B41+B73+B49+B57+B65+B33</f>
        <v>5309.4591599999994</v>
      </c>
      <c r="C7" s="2">
        <f t="shared" si="4" ref="C7:M7">C25+C41+C73+C49+C57+C65+C33</f>
        <v>47589.685183378358</v>
      </c>
      <c r="D7" s="2">
        <f t="shared" si="4"/>
        <v>65637.020764891466</v>
      </c>
      <c r="E7" s="2">
        <f t="shared" si="4"/>
        <v>71820.455475626208</v>
      </c>
      <c r="F7" s="2">
        <f t="shared" si="4"/>
        <v>43043.402948664734</v>
      </c>
      <c r="G7" s="2">
        <f t="shared" si="4"/>
        <v>14228.534868173521</v>
      </c>
      <c r="H7" s="2">
        <f t="shared" si="4"/>
        <v>12841.648700728714</v>
      </c>
      <c r="I7" s="2">
        <f t="shared" si="4"/>
        <v>12087.498479355112</v>
      </c>
      <c r="J7" s="2">
        <f t="shared" si="4"/>
        <v>17456.942780602745</v>
      </c>
      <c r="K7" s="2">
        <f t="shared" si="4"/>
        <v>11931.169088699309</v>
      </c>
      <c r="L7" s="2">
        <f t="shared" si="4"/>
        <v>10441.510618295084</v>
      </c>
      <c r="M7" s="2">
        <f t="shared" si="4"/>
        <v>15578.38427625344</v>
      </c>
    </row>
    <row r="8" spans="1:13" ht="15">
      <c r="A8" t="s">
        <v>0</v>
      </c>
      <c r="B8" s="1">
        <f>SUM(B3:B7)</f>
        <v>7670.5492999999988</v>
      </c>
      <c r="C8" s="1">
        <f t="shared" si="5" ref="C8:K8">SUM(C3:C7)</f>
        <v>163408.28969487688</v>
      </c>
      <c r="D8" s="1">
        <f t="shared" si="5"/>
        <v>226553.4434587741</v>
      </c>
      <c r="E8" s="1">
        <f t="shared" si="5"/>
        <v>279551.82329390524</v>
      </c>
      <c r="F8" s="1">
        <f t="shared" si="5"/>
        <v>153416.07527054759</v>
      </c>
      <c r="G8" s="1">
        <f t="shared" si="5"/>
        <v>111724.52842052284</v>
      </c>
      <c r="H8" s="1">
        <f t="shared" si="5"/>
        <v>48778.202359688046</v>
      </c>
      <c r="I8" s="1">
        <f t="shared" si="5"/>
        <v>60099.901850294664</v>
      </c>
      <c r="J8" s="1">
        <f t="shared" si="5"/>
        <v>55706.848836102406</v>
      </c>
      <c r="K8" s="1">
        <f t="shared" si="5"/>
        <v>48037.642388030836</v>
      </c>
      <c r="L8" s="1">
        <f>SUM(L3:L7)</f>
        <v>42177.38262516605</v>
      </c>
      <c r="M8" s="1">
        <f t="shared" si="6" ref="M8">SUM(M3:M7)</f>
        <v>61685.718551536331</v>
      </c>
    </row>
    <row r="10" spans="1:1" ht="15">
      <c r="A10" s="4" t="s">
        <v>13</v>
      </c>
    </row>
    <row r="11" spans="1:14" ht="15">
      <c r="A11" t="str">
        <f>A20</f>
        <v xml:space="preserve">Incremental compensation </v>
      </c>
      <c r="B11" s="1">
        <f>B26</f>
        <v>0</v>
      </c>
      <c r="C11" s="1">
        <f t="shared" si="7" ref="C11:M11">C26</f>
        <v>53775.095744876897</v>
      </c>
      <c r="D11" s="1">
        <f t="shared" si="7"/>
        <v>102852.9499587741</v>
      </c>
      <c r="E11" s="1">
        <f t="shared" si="7"/>
        <v>133787.46026987705</v>
      </c>
      <c r="F11" s="1">
        <f t="shared" si="7"/>
        <v>101225.90174739392</v>
      </c>
      <c r="G11" s="1">
        <f t="shared" si="7"/>
        <v>3160.5168884081677</v>
      </c>
      <c r="H11" s="1">
        <f t="shared" si="7"/>
        <v>3160.5168884081677</v>
      </c>
      <c r="I11" s="1">
        <f t="shared" si="7"/>
        <v>3160.5168884081677</v>
      </c>
      <c r="J11" s="1">
        <f t="shared" si="7"/>
        <v>3160.5168884081677</v>
      </c>
      <c r="K11" s="1">
        <f t="shared" si="7"/>
        <v>3160.5168884081677</v>
      </c>
      <c r="L11" s="1">
        <f t="shared" si="7"/>
        <v>0</v>
      </c>
      <c r="M11" s="1">
        <f t="shared" si="7"/>
        <v>0</v>
      </c>
      <c r="N11" s="13"/>
    </row>
    <row r="12" spans="1:14" ht="15">
      <c r="A12" t="str">
        <f>A28</f>
        <v>Healthcare expense</v>
      </c>
      <c r="B12" s="1">
        <f>B34</f>
        <v>0</v>
      </c>
      <c r="C12" s="1">
        <f t="shared" si="8" ref="C12:M12">C34</f>
        <v>0</v>
      </c>
      <c r="D12" s="1">
        <f t="shared" si="8"/>
        <v>0</v>
      </c>
      <c r="E12" s="1">
        <f t="shared" si="8"/>
        <v>21756.331624028193</v>
      </c>
      <c r="F12" s="1">
        <f t="shared" si="8"/>
        <v>10000.589873153694</v>
      </c>
      <c r="G12" s="1">
        <f t="shared" si="8"/>
        <v>415.09768211467838</v>
      </c>
      <c r="H12" s="1">
        <f t="shared" si="8"/>
        <v>18461.37197127987</v>
      </c>
      <c r="I12" s="1">
        <f t="shared" si="8"/>
        <v>1411.6731618864794</v>
      </c>
      <c r="J12" s="1">
        <f t="shared" si="8"/>
        <v>30106.518447694238</v>
      </c>
      <c r="K12" s="1">
        <f t="shared" si="8"/>
        <v>7657.8701496226695</v>
      </c>
      <c r="L12" s="1">
        <f t="shared" si="8"/>
        <v>5087.3826251660466</v>
      </c>
      <c r="M12" s="1">
        <f t="shared" si="8"/>
        <v>23340.718551536334</v>
      </c>
      <c r="N12" s="13"/>
    </row>
    <row r="13" spans="1:14" ht="15">
      <c r="A13" t="str">
        <f>A36</f>
        <v>Insurance Premium</v>
      </c>
      <c r="B13" s="1">
        <f>B42</f>
        <v>0</v>
      </c>
      <c r="C13" s="1">
        <f t="shared" si="9" ref="C13:M13">C42</f>
        <v>27720</v>
      </c>
      <c r="D13" s="1">
        <f t="shared" si="9"/>
        <v>27720</v>
      </c>
      <c r="E13" s="1">
        <f t="shared" si="9"/>
        <v>27720</v>
      </c>
      <c r="F13" s="1">
        <f t="shared" si="9"/>
        <v>27720</v>
      </c>
      <c r="G13" s="1">
        <f t="shared" si="9"/>
        <v>27720</v>
      </c>
      <c r="H13" s="1">
        <f t="shared" si="9"/>
        <v>27720</v>
      </c>
      <c r="I13" s="1">
        <f t="shared" si="9"/>
        <v>27720</v>
      </c>
      <c r="J13" s="1">
        <f t="shared" si="9"/>
        <v>27720</v>
      </c>
      <c r="K13" s="1">
        <f t="shared" si="9"/>
        <v>27720</v>
      </c>
      <c r="L13" s="1">
        <f t="shared" si="9"/>
        <v>27720</v>
      </c>
      <c r="M13" s="1">
        <f t="shared" si="9"/>
        <v>27720</v>
      </c>
      <c r="N13" s="13"/>
    </row>
    <row r="14" spans="1:14" ht="15" customHeight="1">
      <c r="A14" s="10" t="s">
        <v>14</v>
      </c>
      <c r="B14" s="1">
        <f>B50</f>
        <v>286.39999999999998</v>
      </c>
      <c r="C14" s="1">
        <f t="shared" si="10" ref="C14:M14">C50</f>
        <v>19052.900000000001</v>
      </c>
      <c r="D14" s="1">
        <f t="shared" si="10"/>
        <v>11905.109999999999</v>
      </c>
      <c r="E14" s="1">
        <f t="shared" si="10"/>
        <v>6113.7699999999995</v>
      </c>
      <c r="F14" s="1">
        <f t="shared" si="10"/>
        <v>16411.869999999999</v>
      </c>
      <c r="G14" s="1">
        <f t="shared" si="10"/>
        <v>7707.2799999999997</v>
      </c>
      <c r="H14" s="1">
        <f t="shared" si="10"/>
        <v>55774.711449999995</v>
      </c>
      <c r="I14" s="1">
        <f t="shared" si="10"/>
        <v>1379.7962500000001</v>
      </c>
      <c r="J14" s="1">
        <f t="shared" si="10"/>
        <v>173.88</v>
      </c>
      <c r="K14" s="1">
        <f t="shared" si="10"/>
        <v>748.57749999999999</v>
      </c>
      <c r="L14" s="1">
        <f t="shared" si="10"/>
        <v>214</v>
      </c>
      <c r="M14" s="1">
        <f t="shared" si="10"/>
        <v>0</v>
      </c>
      <c r="N14" s="13"/>
    </row>
    <row r="15" spans="1:14" ht="15" customHeight="1">
      <c r="A15" s="10" t="s">
        <v>15</v>
      </c>
      <c r="B15" s="1">
        <f>B58</f>
        <v>0</v>
      </c>
      <c r="C15" s="1">
        <f t="shared" si="11" ref="C15:M15">C58</f>
        <v>4516.7773500000012</v>
      </c>
      <c r="D15" s="1">
        <f t="shared" si="11"/>
        <v>1220.8854500000002</v>
      </c>
      <c r="E15" s="1">
        <f t="shared" si="11"/>
        <v>1785.0415</v>
      </c>
      <c r="F15" s="1">
        <f t="shared" si="11"/>
        <v>1392.9014999999999</v>
      </c>
      <c r="G15" s="1">
        <f t="shared" si="11"/>
        <v>4321.9609</v>
      </c>
      <c r="H15" s="1">
        <f t="shared" si="11"/>
        <v>167.98949999999999</v>
      </c>
      <c r="I15" s="1">
        <f t="shared" si="11"/>
        <v>741.54040000000009</v>
      </c>
      <c r="J15" s="1">
        <f t="shared" si="11"/>
        <v>7623.7560000000012</v>
      </c>
      <c r="K15" s="1">
        <f t="shared" si="11"/>
        <v>4931.1045000000004</v>
      </c>
      <c r="L15" s="1">
        <f t="shared" si="11"/>
        <v>802.5</v>
      </c>
      <c r="M15" s="1">
        <f t="shared" si="11"/>
        <v>8403.6774999999998</v>
      </c>
      <c r="N15" s="13"/>
    </row>
    <row r="16" spans="1:14" ht="15" customHeight="1">
      <c r="A16" s="14" t="s">
        <v>23</v>
      </c>
      <c r="B16" s="1">
        <f>B66</f>
        <v>0</v>
      </c>
      <c r="C16" s="1">
        <f t="shared" si="12" ref="C16:M16">C66</f>
        <v>0</v>
      </c>
      <c r="D16" s="1">
        <f t="shared" si="12"/>
        <v>22415.153050000004</v>
      </c>
      <c r="E16" s="1">
        <f t="shared" si="12"/>
        <v>14842.337849999998</v>
      </c>
      <c r="F16" s="1">
        <f t="shared" si="12"/>
        <v>14399.552650000005</v>
      </c>
      <c r="G16" s="1">
        <f t="shared" si="12"/>
        <v>8331.1239000000005</v>
      </c>
      <c r="H16" s="1">
        <f t="shared" si="12"/>
        <v>2236.7353400000002</v>
      </c>
      <c r="I16" s="1">
        <f t="shared" si="12"/>
        <v>3649.1017500000003</v>
      </c>
      <c r="J16" s="1">
        <f t="shared" si="12"/>
        <v>3842.2718000000004</v>
      </c>
      <c r="K16" s="1">
        <f t="shared" si="12"/>
        <v>1028.5663500000001</v>
      </c>
      <c r="L16" s="1">
        <f t="shared" si="12"/>
        <v>2080.5308999999997</v>
      </c>
      <c r="M16" s="1">
        <f t="shared" si="12"/>
        <v>2359.8413999999998</v>
      </c>
      <c r="N16" s="13"/>
    </row>
    <row r="17" spans="1:14" ht="15" customHeight="1">
      <c r="A17" s="7" t="str">
        <f>A68</f>
        <v>Other safety costs to maintain effective operations with the social distancing restrictions</v>
      </c>
      <c r="B17" s="2">
        <f>B74</f>
        <v>7384.1492999999991</v>
      </c>
      <c r="C17" s="2">
        <f t="shared" si="13" ref="C17:M17">C74</f>
        <v>58343.516599999988</v>
      </c>
      <c r="D17" s="2">
        <f t="shared" si="13"/>
        <v>60439.345000000001</v>
      </c>
      <c r="E17" s="2">
        <f t="shared" si="13"/>
        <v>73546.88205</v>
      </c>
      <c r="F17" s="2">
        <f t="shared" si="13"/>
        <v>-17734.740500000007</v>
      </c>
      <c r="G17" s="2">
        <f t="shared" si="13"/>
        <v>60068.549050000009</v>
      </c>
      <c r="H17" s="2">
        <f t="shared" si="13"/>
        <v>-58743.122789999987</v>
      </c>
      <c r="I17" s="2">
        <f t="shared" si="13"/>
        <v>22037.273400000002</v>
      </c>
      <c r="J17" s="2">
        <f t="shared" si="13"/>
        <v>-16920.094300000004</v>
      </c>
      <c r="K17" s="2">
        <f t="shared" si="13"/>
        <v>2791.0070000000001</v>
      </c>
      <c r="L17" s="2">
        <f t="shared" si="13"/>
        <v>6272.9690999999993</v>
      </c>
      <c r="M17" s="2">
        <f t="shared" si="13"/>
        <v>-138.51890000000014</v>
      </c>
      <c r="N17" s="13"/>
    </row>
    <row r="18" spans="1:13" ht="15">
      <c r="A18" t="s">
        <v>0</v>
      </c>
      <c r="B18" s="1">
        <f>SUM(B11:B17)</f>
        <v>7670.5492999999988</v>
      </c>
      <c r="C18" s="1">
        <f t="shared" si="14" ref="C18:M18">SUM(C11:C17)</f>
        <v>163408.28969487688</v>
      </c>
      <c r="D18" s="1">
        <f t="shared" si="14"/>
        <v>226553.4434587741</v>
      </c>
      <c r="E18" s="1">
        <f t="shared" si="14"/>
        <v>279551.82329390524</v>
      </c>
      <c r="F18" s="1">
        <f t="shared" si="14"/>
        <v>153416.07527054759</v>
      </c>
      <c r="G18" s="1">
        <f t="shared" si="14"/>
        <v>111724.52842052285</v>
      </c>
      <c r="H18" s="1">
        <f t="shared" si="14"/>
        <v>48778.202359688054</v>
      </c>
      <c r="I18" s="1">
        <f t="shared" si="14"/>
        <v>60099.901850294656</v>
      </c>
      <c r="J18" s="1">
        <f t="shared" si="14"/>
        <v>55706.848836102399</v>
      </c>
      <c r="K18" s="1">
        <f t="shared" si="14"/>
        <v>48037.642388030836</v>
      </c>
      <c r="L18" s="1">
        <f t="shared" si="14"/>
        <v>42177.38262516605</v>
      </c>
      <c r="M18" s="1">
        <f t="shared" si="14"/>
        <v>61685.718551536331</v>
      </c>
    </row>
    <row r="20" spans="1:1" ht="15">
      <c r="A20" s="15" t="s">
        <v>24</v>
      </c>
    </row>
    <row r="21" spans="1:13" ht="15">
      <c r="A21" t="s">
        <v>6</v>
      </c>
      <c r="B21" s="1">
        <v>0</v>
      </c>
      <c r="C21" s="1">
        <v>25584.041912706281</v>
      </c>
      <c r="D21" s="1">
        <v>53199.810650149964</v>
      </c>
      <c r="E21" s="1">
        <v>69069.29031996218</v>
      </c>
      <c r="F21" s="1">
        <v>52277.269381316903</v>
      </c>
      <c r="G21" s="1">
        <v>1580.2584442040841</v>
      </c>
      <c r="H21" s="1">
        <v>1580.2584442040841</v>
      </c>
      <c r="I21" s="1">
        <v>1580.2584442040841</v>
      </c>
      <c r="J21" s="1">
        <v>1580.2584442040841</v>
      </c>
      <c r="K21" s="1">
        <v>1580.2584442040841</v>
      </c>
      <c r="L21" s="1">
        <v>0</v>
      </c>
      <c r="M21" s="1">
        <v>0</v>
      </c>
    </row>
    <row r="22" spans="1:13" ht="15">
      <c r="A22" t="s">
        <v>7</v>
      </c>
      <c r="B22" s="1">
        <v>0</v>
      </c>
      <c r="C22" s="1">
        <v>7920.3586731875903</v>
      </c>
      <c r="D22" s="1">
        <v>17481.187625698585</v>
      </c>
      <c r="E22" s="1">
        <v>23800.799981669199</v>
      </c>
      <c r="F22" s="1">
        <v>19713.527332394668</v>
      </c>
      <c r="G22" s="1">
        <v>948.15506652245028</v>
      </c>
      <c r="H22" s="1">
        <v>948.15506652245028</v>
      </c>
      <c r="I22" s="1">
        <v>948.15506652245028</v>
      </c>
      <c r="J22" s="1">
        <v>948.15506652245028</v>
      </c>
      <c r="K22" s="1">
        <v>948.15506652245028</v>
      </c>
      <c r="L22" s="1">
        <v>0</v>
      </c>
      <c r="M22" s="1">
        <v>0</v>
      </c>
    </row>
    <row r="23" spans="1:13" ht="15">
      <c r="A23" t="s">
        <v>8</v>
      </c>
      <c r="B23" s="1">
        <v>0</v>
      </c>
      <c r="C23" s="1">
        <v>331.95096022869996</v>
      </c>
      <c r="D23" s="1">
        <v>122.44776219538038</v>
      </c>
      <c r="E23" s="1">
        <v>300.2326390923381</v>
      </c>
      <c r="F23" s="1">
        <v>481.682303027903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</row>
    <row r="24" spans="1:13" ht="15">
      <c r="A24" t="s">
        <v>9</v>
      </c>
      <c r="B24" s="1">
        <v>0</v>
      </c>
      <c r="C24" s="1">
        <v>98.458533153746387</v>
      </c>
      <c r="D24" s="1">
        <v>35.479133616498089</v>
      </c>
      <c r="E24" s="1">
        <v>194.8074277309241</v>
      </c>
      <c r="F24" s="1">
        <v>212.7354797864848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 ht="15">
      <c r="A25" t="s">
        <v>10</v>
      </c>
      <c r="B25" s="2">
        <v>0</v>
      </c>
      <c r="C25" s="2">
        <v>19840.285665600582</v>
      </c>
      <c r="D25" s="2">
        <v>32014.024787113685</v>
      </c>
      <c r="E25" s="2">
        <v>40422.32990142241</v>
      </c>
      <c r="F25" s="2">
        <v>28540.687250867959</v>
      </c>
      <c r="G25" s="2">
        <v>632.10337768163367</v>
      </c>
      <c r="H25" s="2">
        <v>632.10337768163367</v>
      </c>
      <c r="I25" s="2">
        <v>632.10337768163367</v>
      </c>
      <c r="J25" s="2">
        <v>632.10337768163367</v>
      </c>
      <c r="K25" s="2">
        <v>632.10337768163367</v>
      </c>
      <c r="L25" s="2">
        <v>0</v>
      </c>
      <c r="M25" s="2">
        <v>0</v>
      </c>
    </row>
    <row r="26" spans="1:13" ht="15">
      <c r="A26" t="s">
        <v>0</v>
      </c>
      <c r="B26" s="1">
        <f>SUM(B21:B25)</f>
        <v>0</v>
      </c>
      <c r="C26" s="1">
        <f t="shared" si="15" ref="C26:M26">SUM(C21:C25)</f>
        <v>53775.095744876897</v>
      </c>
      <c r="D26" s="1">
        <f t="shared" si="15"/>
        <v>102852.9499587741</v>
      </c>
      <c r="E26" s="1">
        <f t="shared" si="15"/>
        <v>133787.46026987705</v>
      </c>
      <c r="F26" s="1">
        <f t="shared" si="15"/>
        <v>101225.90174739392</v>
      </c>
      <c r="G26" s="1">
        <f t="shared" si="15"/>
        <v>3160.5168884081677</v>
      </c>
      <c r="H26" s="1">
        <f t="shared" si="15"/>
        <v>3160.5168884081677</v>
      </c>
      <c r="I26" s="1">
        <f t="shared" si="15"/>
        <v>3160.5168884081677</v>
      </c>
      <c r="J26" s="1">
        <f t="shared" si="15"/>
        <v>3160.5168884081677</v>
      </c>
      <c r="K26" s="1">
        <f t="shared" si="15"/>
        <v>3160.5168884081677</v>
      </c>
      <c r="L26" s="1">
        <f t="shared" si="15"/>
        <v>0</v>
      </c>
      <c r="M26" s="1">
        <f t="shared" si="15"/>
        <v>0</v>
      </c>
    </row>
    <row r="28" spans="1:13" ht="15">
      <c r="A28" s="4" t="s">
        <v>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">
      <c r="A29" t="s">
        <v>6</v>
      </c>
      <c r="B29" s="1">
        <v>0</v>
      </c>
      <c r="C29" s="1">
        <v>0</v>
      </c>
      <c r="D29" s="1">
        <v>0</v>
      </c>
      <c r="E29" s="1">
        <v>11534.30914670701</v>
      </c>
      <c r="F29" s="1">
        <v>5301.900027989418</v>
      </c>
      <c r="G29" s="1">
        <v>220.06766004175012</v>
      </c>
      <c r="H29" s="1">
        <v>9787.4575212817108</v>
      </c>
      <c r="I29" s="1">
        <v>748.41085090489548</v>
      </c>
      <c r="J29" s="1">
        <v>15961.233589729962</v>
      </c>
      <c r="K29" s="1">
        <v>4059.8867142443996</v>
      </c>
      <c r="L29" s="1">
        <v>2697.1203123896184</v>
      </c>
      <c r="M29" s="1">
        <v>12374.285708274818</v>
      </c>
    </row>
    <row r="30" spans="1:13" ht="15">
      <c r="A30" t="s">
        <v>7</v>
      </c>
      <c r="B30" s="1">
        <v>0</v>
      </c>
      <c r="C30" s="1">
        <v>0</v>
      </c>
      <c r="D30" s="1">
        <v>0</v>
      </c>
      <c r="E30" s="1">
        <v>4696.6049220124351</v>
      </c>
      <c r="F30" s="1">
        <v>2158.8574964268291</v>
      </c>
      <c r="G30" s="1">
        <v>89.608388519994065</v>
      </c>
      <c r="H30" s="1">
        <v>3985.3120445937502</v>
      </c>
      <c r="I30" s="1">
        <v>304.74214288343052</v>
      </c>
      <c r="J30" s="1">
        <v>6499.184934740344</v>
      </c>
      <c r="K30" s="1">
        <v>1653.1275243629891</v>
      </c>
      <c r="L30" s="1">
        <v>1098.2286301945751</v>
      </c>
      <c r="M30" s="1">
        <v>5038.6313063633988</v>
      </c>
    </row>
    <row r="31" spans="1:13" ht="15">
      <c r="A31" t="s">
        <v>8</v>
      </c>
      <c r="B31" s="1">
        <v>0</v>
      </c>
      <c r="C31" s="1">
        <v>0</v>
      </c>
      <c r="D31" s="1">
        <v>0</v>
      </c>
      <c r="E31" s="1">
        <v>69.067719441359344</v>
      </c>
      <c r="F31" s="1">
        <v>31.747904359218072</v>
      </c>
      <c r="G31" s="1">
        <v>1.3177704194116773</v>
      </c>
      <c r="H31" s="1">
        <v>58.607530067555146</v>
      </c>
      <c r="I31" s="1">
        <v>4.4815021012269192</v>
      </c>
      <c r="J31" s="1">
        <v>95.576249040299174</v>
      </c>
      <c r="K31" s="1">
        <v>24.310698887691014</v>
      </c>
      <c r="L31" s="1">
        <v>16.150421032273165</v>
      </c>
      <c r="M31" s="1">
        <v>74.097519211226455</v>
      </c>
    </row>
    <row r="32" spans="1:13" ht="15">
      <c r="A32" t="s">
        <v>9</v>
      </c>
      <c r="B32" s="1">
        <v>0</v>
      </c>
      <c r="C32" s="1">
        <v>0</v>
      </c>
      <c r="D32" s="1">
        <v>0</v>
      </c>
      <c r="E32" s="1">
        <v>69.067719441359344</v>
      </c>
      <c r="F32" s="1">
        <v>31.747904359218072</v>
      </c>
      <c r="G32" s="1">
        <v>1.3177704194116773</v>
      </c>
      <c r="H32" s="1">
        <v>58.607530067555146</v>
      </c>
      <c r="I32" s="1">
        <v>4.4815021012269192</v>
      </c>
      <c r="J32" s="1">
        <v>95.576249040299174</v>
      </c>
      <c r="K32" s="1">
        <v>24.310698887691014</v>
      </c>
      <c r="L32" s="1">
        <v>16.150421032273165</v>
      </c>
      <c r="M32" s="1">
        <v>74.097519211226455</v>
      </c>
    </row>
    <row r="33" spans="1:13" ht="15">
      <c r="A33" t="s">
        <v>10</v>
      </c>
      <c r="B33" s="2">
        <v>0</v>
      </c>
      <c r="C33" s="2">
        <v>0</v>
      </c>
      <c r="D33" s="2">
        <v>0</v>
      </c>
      <c r="E33" s="2">
        <v>5387.2821164260286</v>
      </c>
      <c r="F33" s="2">
        <v>2476.3365400190096</v>
      </c>
      <c r="G33" s="2">
        <v>102.78609271411082</v>
      </c>
      <c r="H33" s="2">
        <v>4571.3873452693015</v>
      </c>
      <c r="I33" s="2">
        <v>349.55716389569966</v>
      </c>
      <c r="J33" s="2">
        <v>7454.9474251433348</v>
      </c>
      <c r="K33" s="2">
        <v>1896.2345132398991</v>
      </c>
      <c r="L33" s="2">
        <v>1259.7328405173068</v>
      </c>
      <c r="M33" s="2">
        <v>5779.6064984756631</v>
      </c>
    </row>
    <row r="34" spans="1:13" ht="15">
      <c r="A34" t="s">
        <v>0</v>
      </c>
      <c r="B34" s="1">
        <f>SUM(B29:B33)</f>
        <v>0</v>
      </c>
      <c r="C34" s="1">
        <f t="shared" si="16" ref="C34:M34">SUM(C29:C33)</f>
        <v>0</v>
      </c>
      <c r="D34" s="1">
        <f t="shared" si="16"/>
        <v>0</v>
      </c>
      <c r="E34" s="1">
        <f t="shared" si="16"/>
        <v>21756.331624028193</v>
      </c>
      <c r="F34" s="1">
        <f t="shared" si="16"/>
        <v>10000.589873153694</v>
      </c>
      <c r="G34" s="1">
        <f t="shared" si="16"/>
        <v>415.09768211467838</v>
      </c>
      <c r="H34" s="1">
        <f t="shared" si="16"/>
        <v>18461.37197127987</v>
      </c>
      <c r="I34" s="1">
        <f t="shared" si="16"/>
        <v>1411.6731618864794</v>
      </c>
      <c r="J34" s="1">
        <f t="shared" si="16"/>
        <v>30106.518447694238</v>
      </c>
      <c r="K34" s="1">
        <f t="shared" si="16"/>
        <v>7657.8701496226695</v>
      </c>
      <c r="L34" s="1">
        <f t="shared" si="16"/>
        <v>5087.3826251660466</v>
      </c>
      <c r="M34" s="1">
        <f t="shared" si="16"/>
        <v>23340.718551536334</v>
      </c>
    </row>
    <row r="35" spans="2:13" ht="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4" t="s">
        <v>11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>
      <c r="A37" t="s">
        <v>6</v>
      </c>
      <c r="B37" s="1">
        <v>0</v>
      </c>
      <c r="C37" s="1">
        <v>14458.888888888891</v>
      </c>
      <c r="D37" s="1">
        <v>14458.888888888891</v>
      </c>
      <c r="E37" s="1">
        <v>14458.888888888891</v>
      </c>
      <c r="F37" s="1">
        <v>14458.888888888891</v>
      </c>
      <c r="G37" s="1">
        <v>14458.888888888891</v>
      </c>
      <c r="H37" s="1">
        <v>14458.888888888891</v>
      </c>
      <c r="I37" s="1">
        <v>14458.888888888891</v>
      </c>
      <c r="J37" s="1">
        <v>14458.888888888891</v>
      </c>
      <c r="K37" s="1">
        <v>14458.888888888891</v>
      </c>
      <c r="L37" s="1">
        <v>14458.888888888891</v>
      </c>
      <c r="M37" s="1">
        <v>14458.888888888891</v>
      </c>
    </row>
    <row r="38" spans="1:13" ht="15">
      <c r="A38" t="s">
        <v>7</v>
      </c>
      <c r="B38" s="1">
        <v>0</v>
      </c>
      <c r="C38" s="1">
        <v>5732.2222222222226</v>
      </c>
      <c r="D38" s="1">
        <v>5732.2222222222226</v>
      </c>
      <c r="E38" s="1">
        <v>5732.2222222222226</v>
      </c>
      <c r="F38" s="1">
        <v>5732.2222222222226</v>
      </c>
      <c r="G38" s="1">
        <v>5732.2222222222226</v>
      </c>
      <c r="H38" s="1">
        <v>5732.2222222222226</v>
      </c>
      <c r="I38" s="1">
        <v>5732.2222222222226</v>
      </c>
      <c r="J38" s="1">
        <v>5732.2222222222226</v>
      </c>
      <c r="K38" s="1">
        <v>5732.2222222222226</v>
      </c>
      <c r="L38" s="1">
        <v>5732.2222222222226</v>
      </c>
      <c r="M38" s="1">
        <v>5732.2222222222226</v>
      </c>
    </row>
    <row r="39" spans="1:13" ht="15">
      <c r="A39" t="s">
        <v>8</v>
      </c>
      <c r="B39" s="1">
        <v>0</v>
      </c>
      <c r="C39" s="1">
        <v>85.555555555555557</v>
      </c>
      <c r="D39" s="1">
        <v>85.555555555555557</v>
      </c>
      <c r="E39" s="1">
        <v>85.555555555555557</v>
      </c>
      <c r="F39" s="1">
        <v>85.555555555555557</v>
      </c>
      <c r="G39" s="1">
        <v>85.555555555555557</v>
      </c>
      <c r="H39" s="1">
        <v>85.555555555555557</v>
      </c>
      <c r="I39" s="1">
        <v>85.555555555555557</v>
      </c>
      <c r="J39" s="1">
        <v>85.555555555555557</v>
      </c>
      <c r="K39" s="1">
        <v>85.555555555555557</v>
      </c>
      <c r="L39" s="1">
        <v>85.555555555555557</v>
      </c>
      <c r="M39" s="1">
        <v>85.555555555555557</v>
      </c>
    </row>
    <row r="40" spans="1:13" ht="15">
      <c r="A40" t="s">
        <v>9</v>
      </c>
      <c r="B40" s="1">
        <v>0</v>
      </c>
      <c r="C40" s="1">
        <v>85.555555555555557</v>
      </c>
      <c r="D40" s="1">
        <v>85.555555555555557</v>
      </c>
      <c r="E40" s="1">
        <v>85.555555555555557</v>
      </c>
      <c r="F40" s="1">
        <v>85.555555555555557</v>
      </c>
      <c r="G40" s="1">
        <v>85.555555555555557</v>
      </c>
      <c r="H40" s="1">
        <v>85.555555555555557</v>
      </c>
      <c r="I40" s="1">
        <v>85.555555555555557</v>
      </c>
      <c r="J40" s="1">
        <v>85.555555555555557</v>
      </c>
      <c r="K40" s="1">
        <v>85.555555555555557</v>
      </c>
      <c r="L40" s="1">
        <v>85.555555555555557</v>
      </c>
      <c r="M40" s="1">
        <v>85.555555555555557</v>
      </c>
    </row>
    <row r="41" spans="1:13" ht="15">
      <c r="A41" t="s">
        <v>10</v>
      </c>
      <c r="B41" s="2">
        <v>0</v>
      </c>
      <c r="C41" s="2">
        <v>7357.7777777777774</v>
      </c>
      <c r="D41" s="2">
        <v>7357.7777777777774</v>
      </c>
      <c r="E41" s="2">
        <v>7357.7777777777774</v>
      </c>
      <c r="F41" s="2">
        <v>7357.7777777777774</v>
      </c>
      <c r="G41" s="2">
        <v>7357.7777777777774</v>
      </c>
      <c r="H41" s="2">
        <v>7357.7777777777774</v>
      </c>
      <c r="I41" s="2">
        <v>7357.7777777777774</v>
      </c>
      <c r="J41" s="2">
        <v>7357.7777777777774</v>
      </c>
      <c r="K41" s="2">
        <v>7357.7777777777774</v>
      </c>
      <c r="L41" s="2">
        <v>7357.7777777777774</v>
      </c>
      <c r="M41" s="2">
        <v>7357.7777777777774</v>
      </c>
    </row>
    <row r="42" spans="1:13" ht="15">
      <c r="A42" t="s">
        <v>0</v>
      </c>
      <c r="B42" s="1">
        <f>SUM(B37:B41)</f>
        <v>0</v>
      </c>
      <c r="C42" s="1">
        <f t="shared" si="17" ref="C42:M42">SUM(C37:C41)</f>
        <v>27720</v>
      </c>
      <c r="D42" s="1">
        <f t="shared" si="17"/>
        <v>27720</v>
      </c>
      <c r="E42" s="1">
        <f t="shared" si="17"/>
        <v>27720</v>
      </c>
      <c r="F42" s="1">
        <f t="shared" si="17"/>
        <v>27720</v>
      </c>
      <c r="G42" s="1">
        <f t="shared" si="17"/>
        <v>27720</v>
      </c>
      <c r="H42" s="1">
        <f t="shared" si="17"/>
        <v>27720</v>
      </c>
      <c r="I42" s="1">
        <f t="shared" si="17"/>
        <v>27720</v>
      </c>
      <c r="J42" s="1">
        <f t="shared" si="17"/>
        <v>27720</v>
      </c>
      <c r="K42" s="1">
        <f t="shared" si="17"/>
        <v>27720</v>
      </c>
      <c r="L42" s="1">
        <f t="shared" si="17"/>
        <v>27720</v>
      </c>
      <c r="M42" s="1">
        <f t="shared" si="17"/>
        <v>27720</v>
      </c>
    </row>
    <row r="43" spans="2:13" ht="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customHeight="1">
      <c r="A44" s="11" t="s">
        <v>16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0" t="s">
        <v>6</v>
      </c>
      <c r="B45" s="1">
        <v>182.80000000000001</v>
      </c>
      <c r="C45" s="1">
        <v>13249.040000000003</v>
      </c>
      <c r="D45" s="1">
        <v>8421.119999999999</v>
      </c>
      <c r="E45" s="1">
        <v>4218.4899999999998</v>
      </c>
      <c r="F45" s="1">
        <v>12126.42</v>
      </c>
      <c r="G45" s="1">
        <v>2613.9299999999998</v>
      </c>
      <c r="H45" s="1">
        <v>53373.064609999994</v>
      </c>
      <c r="I45" s="1">
        <v>377.16925000000003</v>
      </c>
      <c r="J45" s="1">
        <v>0</v>
      </c>
      <c r="K45" s="1">
        <v>11.5875</v>
      </c>
      <c r="L45" s="1">
        <v>0</v>
      </c>
      <c r="M45" s="1">
        <v>0</v>
      </c>
    </row>
    <row r="46" spans="1:13" ht="15">
      <c r="A46" s="10" t="s">
        <v>7</v>
      </c>
      <c r="B46" s="1">
        <v>47.600000000000001</v>
      </c>
      <c r="C46" s="1">
        <v>0</v>
      </c>
      <c r="D46" s="1">
        <v>0</v>
      </c>
      <c r="E46" s="1">
        <v>0</v>
      </c>
      <c r="F46" s="1">
        <v>3022.75</v>
      </c>
      <c r="G46" s="1">
        <v>1372.1900000000001</v>
      </c>
      <c r="H46" s="1">
        <v>867.60044000000005</v>
      </c>
      <c r="I46" s="1">
        <v>60.027000000000001</v>
      </c>
      <c r="J46" s="1">
        <v>0</v>
      </c>
      <c r="K46" s="1">
        <v>221.72499999999999</v>
      </c>
      <c r="L46" s="1">
        <v>214</v>
      </c>
      <c r="M46" s="1">
        <v>0</v>
      </c>
    </row>
    <row r="47" spans="1:13" ht="15">
      <c r="A47" s="10" t="s">
        <v>8</v>
      </c>
      <c r="B47" s="1">
        <v>0.70000000000000007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12.75883</v>
      </c>
      <c r="I47" s="1">
        <v>0.88275000000000003</v>
      </c>
      <c r="J47" s="1">
        <v>0</v>
      </c>
      <c r="K47" s="1">
        <v>0</v>
      </c>
      <c r="L47" s="1">
        <v>0</v>
      </c>
      <c r="M47" s="1">
        <v>0</v>
      </c>
    </row>
    <row r="48" spans="1:13" ht="15">
      <c r="A48" s="10" t="s">
        <v>9</v>
      </c>
      <c r="B48" s="1">
        <v>0.70000000000000007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12.75883</v>
      </c>
      <c r="I48" s="1">
        <v>0.88275000000000003</v>
      </c>
      <c r="J48" s="1">
        <v>0</v>
      </c>
      <c r="K48" s="1">
        <v>0</v>
      </c>
      <c r="L48" s="1">
        <v>0</v>
      </c>
      <c r="M48" s="1">
        <v>0</v>
      </c>
    </row>
    <row r="49" spans="1:13" ht="15">
      <c r="A49" s="10" t="s">
        <v>10</v>
      </c>
      <c r="B49" s="2">
        <v>54.600000000000001</v>
      </c>
      <c r="C49" s="2">
        <v>5803.8600000000006</v>
      </c>
      <c r="D49" s="2">
        <v>3483.9899999999998</v>
      </c>
      <c r="E49" s="2">
        <v>1895.2799999999997</v>
      </c>
      <c r="F49" s="2">
        <v>1262.6999999999998</v>
      </c>
      <c r="G49" s="2">
        <v>3721.1599999999999</v>
      </c>
      <c r="H49" s="2">
        <v>1508.52874</v>
      </c>
      <c r="I49" s="2">
        <v>940.83450000000005</v>
      </c>
      <c r="J49" s="2">
        <v>173.88</v>
      </c>
      <c r="K49" s="2">
        <v>515.26499999999999</v>
      </c>
      <c r="L49" s="2">
        <v>0</v>
      </c>
      <c r="M49" s="2">
        <v>0</v>
      </c>
    </row>
    <row r="50" spans="1:14" ht="15">
      <c r="A50" s="10" t="s">
        <v>0</v>
      </c>
      <c r="B50" s="1">
        <f>SUM(B45:B49)</f>
        <v>286.39999999999998</v>
      </c>
      <c r="C50" s="1">
        <f t="shared" si="18" ref="C50:M50">SUM(C45:C49)</f>
        <v>19052.900000000001</v>
      </c>
      <c r="D50" s="1">
        <f t="shared" si="18"/>
        <v>11905.109999999999</v>
      </c>
      <c r="E50" s="1">
        <f t="shared" si="18"/>
        <v>6113.7699999999995</v>
      </c>
      <c r="F50" s="1">
        <f t="shared" si="18"/>
        <v>16411.869999999999</v>
      </c>
      <c r="G50" s="1">
        <f t="shared" si="18"/>
        <v>7707.2799999999997</v>
      </c>
      <c r="H50" s="1">
        <f t="shared" si="18"/>
        <v>55774.711449999995</v>
      </c>
      <c r="I50" s="1">
        <f t="shared" si="18"/>
        <v>1379.7962500000001</v>
      </c>
      <c r="J50" s="1">
        <f t="shared" si="18"/>
        <v>173.88</v>
      </c>
      <c r="K50" s="1">
        <f t="shared" si="18"/>
        <v>748.57749999999999</v>
      </c>
      <c r="L50" s="1">
        <f t="shared" si="18"/>
        <v>214</v>
      </c>
      <c r="M50" s="1">
        <f t="shared" si="18"/>
        <v>0</v>
      </c>
      <c r="N50" s="13"/>
    </row>
    <row r="51" spans="1:13" ht="1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customHeight="1">
      <c r="A52" s="11" t="s">
        <v>17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t="s">
        <v>6</v>
      </c>
      <c r="B53" s="8">
        <v>0</v>
      </c>
      <c r="C53" s="8">
        <v>3793.5472300000006</v>
      </c>
      <c r="D53" s="8">
        <v>737.45381000000009</v>
      </c>
      <c r="E53" s="8">
        <v>1319.1226999999999</v>
      </c>
      <c r="F53" s="8">
        <v>525.73270000000002</v>
      </c>
      <c r="G53" s="8">
        <v>2663.3456200000001</v>
      </c>
      <c r="H53" s="8">
        <v>89.06110000000001</v>
      </c>
      <c r="I53" s="8">
        <v>719.90872000000002</v>
      </c>
      <c r="J53" s="8">
        <v>4041.8008000000004</v>
      </c>
      <c r="K53" s="8">
        <v>2614.2681000000002</v>
      </c>
      <c r="L53" s="8">
        <v>802.5</v>
      </c>
      <c r="M53" s="8">
        <v>4124.9835000000003</v>
      </c>
    </row>
    <row r="54" spans="1:13" ht="15">
      <c r="A54" t="s">
        <v>7</v>
      </c>
      <c r="B54" s="8">
        <v>0</v>
      </c>
      <c r="C54" s="8">
        <v>332.29492000000005</v>
      </c>
      <c r="D54" s="8">
        <v>222.11724000000001</v>
      </c>
      <c r="E54" s="8">
        <v>214.07080000000002</v>
      </c>
      <c r="F54" s="8">
        <v>214.07080000000002</v>
      </c>
      <c r="G54" s="8">
        <v>762.06648000000007</v>
      </c>
      <c r="H54" s="8">
        <v>36.264400000000002</v>
      </c>
      <c r="I54" s="8">
        <v>9.938880000000001</v>
      </c>
      <c r="J54" s="8">
        <v>1645.7632000000003</v>
      </c>
      <c r="K54" s="8">
        <v>1064.4924000000001</v>
      </c>
      <c r="L54" s="8">
        <v>0</v>
      </c>
      <c r="M54" s="8">
        <v>2302.654</v>
      </c>
    </row>
    <row r="55" spans="1:13" ht="15">
      <c r="A55" t="s">
        <v>8</v>
      </c>
      <c r="B55" s="8">
        <v>0</v>
      </c>
      <c r="C55" s="8">
        <v>4.8866899999999998</v>
      </c>
      <c r="D55" s="8">
        <v>3.2664299999999997</v>
      </c>
      <c r="E55" s="8">
        <v>3.1480999999999999</v>
      </c>
      <c r="F55" s="8">
        <v>3.1480999999999999</v>
      </c>
      <c r="G55" s="8">
        <v>11.206860000000001</v>
      </c>
      <c r="H55" s="8">
        <v>0.5333</v>
      </c>
      <c r="I55" s="8">
        <v>0.14616000000000001</v>
      </c>
      <c r="J55" s="8">
        <v>24.202400000000001</v>
      </c>
      <c r="K55" s="8">
        <v>15.654299999999999</v>
      </c>
      <c r="L55" s="8">
        <v>0</v>
      </c>
      <c r="M55" s="8">
        <v>24.700500000000002</v>
      </c>
    </row>
    <row r="56" spans="1:13" ht="15">
      <c r="A56" t="s">
        <v>9</v>
      </c>
      <c r="B56" s="8">
        <v>0</v>
      </c>
      <c r="C56" s="8">
        <v>4.8866899999999998</v>
      </c>
      <c r="D56" s="8">
        <v>3.2664299999999997</v>
      </c>
      <c r="E56" s="8">
        <v>3.1480999999999999</v>
      </c>
      <c r="F56" s="8">
        <v>3.1480999999999999</v>
      </c>
      <c r="G56" s="8">
        <v>11.206860000000001</v>
      </c>
      <c r="H56" s="8">
        <v>0.5333</v>
      </c>
      <c r="I56" s="8">
        <v>0.14616000000000001</v>
      </c>
      <c r="J56" s="8">
        <v>24.202400000000001</v>
      </c>
      <c r="K56" s="8">
        <v>15.654299999999999</v>
      </c>
      <c r="L56" s="8">
        <v>0</v>
      </c>
      <c r="M56" s="8">
        <v>24.700500000000002</v>
      </c>
    </row>
    <row r="57" spans="1:13" ht="15">
      <c r="A57" t="s">
        <v>10</v>
      </c>
      <c r="B57" s="9">
        <v>0</v>
      </c>
      <c r="C57" s="9">
        <v>381.16181999999998</v>
      </c>
      <c r="D57" s="9">
        <v>254.78153999999998</v>
      </c>
      <c r="E57" s="9">
        <v>245.55179999999999</v>
      </c>
      <c r="F57" s="9">
        <v>646.80179999999996</v>
      </c>
      <c r="G57" s="9">
        <v>874.13508000000002</v>
      </c>
      <c r="H57" s="9">
        <v>41.5974</v>
      </c>
      <c r="I57" s="9">
        <v>11.40048</v>
      </c>
      <c r="J57" s="9">
        <v>1887.7872000000002</v>
      </c>
      <c r="K57" s="9">
        <v>1221.0354</v>
      </c>
      <c r="L57" s="9">
        <v>0</v>
      </c>
      <c r="M57" s="9">
        <v>1926.6389999999999</v>
      </c>
    </row>
    <row r="58" spans="1:14" ht="15">
      <c r="A58" t="s">
        <v>0</v>
      </c>
      <c r="B58" s="8">
        <f>SUM(B53:B57)</f>
        <v>0</v>
      </c>
      <c r="C58" s="8">
        <f t="shared" si="19" ref="C58:M58">SUM(C53:C57)</f>
        <v>4516.7773500000012</v>
      </c>
      <c r="D58" s="8">
        <f t="shared" si="19"/>
        <v>1220.8854500000002</v>
      </c>
      <c r="E58" s="8">
        <f t="shared" si="19"/>
        <v>1785.0415</v>
      </c>
      <c r="F58" s="8">
        <f t="shared" si="19"/>
        <v>1392.9014999999999</v>
      </c>
      <c r="G58" s="8">
        <f t="shared" si="19"/>
        <v>4321.9609</v>
      </c>
      <c r="H58" s="8">
        <f t="shared" si="19"/>
        <v>167.98949999999999</v>
      </c>
      <c r="I58" s="8">
        <f t="shared" si="19"/>
        <v>741.54040000000009</v>
      </c>
      <c r="J58" s="8">
        <f t="shared" si="19"/>
        <v>7623.7560000000012</v>
      </c>
      <c r="K58" s="8">
        <f t="shared" si="19"/>
        <v>4931.1045000000004</v>
      </c>
      <c r="L58" s="8">
        <f t="shared" si="19"/>
        <v>802.5</v>
      </c>
      <c r="M58" s="8">
        <f t="shared" si="19"/>
        <v>8403.6774999999998</v>
      </c>
      <c r="N58" s="13"/>
    </row>
    <row r="59" spans="2:13" ht="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customHeight="1">
      <c r="A60" s="11" t="s">
        <v>22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4" ht="15">
      <c r="A61" t="s">
        <v>6</v>
      </c>
      <c r="B61" s="1">
        <v>0</v>
      </c>
      <c r="C61" s="1">
        <v>0</v>
      </c>
      <c r="D61" s="1">
        <v>11880.715490000002</v>
      </c>
      <c r="E61" s="1">
        <v>6913.5321299999996</v>
      </c>
      <c r="F61" s="1">
        <v>7676.4167700000016</v>
      </c>
      <c r="G61" s="1">
        <v>4397.9550200000003</v>
      </c>
      <c r="H61" s="1">
        <v>1185.8269200000002</v>
      </c>
      <c r="I61" s="1">
        <v>1934.6031500000001</v>
      </c>
      <c r="J61" s="1">
        <v>2039.0812400000004</v>
      </c>
      <c r="K61" s="1">
        <v>545.30342999999993</v>
      </c>
      <c r="L61" s="1">
        <v>1103.01162</v>
      </c>
      <c r="M61" s="1">
        <v>1251.09052</v>
      </c>
      <c r="N61" s="12"/>
    </row>
    <row r="62" spans="1:13" ht="15">
      <c r="A62" t="s">
        <v>7</v>
      </c>
      <c r="B62" s="1">
        <v>0</v>
      </c>
      <c r="C62" s="1">
        <v>0</v>
      </c>
      <c r="D62" s="1">
        <v>4816.1999600000008</v>
      </c>
      <c r="E62" s="1">
        <v>3779.5645199999999</v>
      </c>
      <c r="F62" s="1">
        <v>2761.1610800000012</v>
      </c>
      <c r="G62" s="1">
        <v>1790.7840800000001</v>
      </c>
      <c r="H62" s="1">
        <v>482.85168000000004</v>
      </c>
      <c r="I62" s="1">
        <v>787.74260000000015</v>
      </c>
      <c r="J62" s="1">
        <v>828.49296000000015</v>
      </c>
      <c r="K62" s="1">
        <v>222.03971999999999</v>
      </c>
      <c r="L62" s="1">
        <v>449.13048000000003</v>
      </c>
      <c r="M62" s="1">
        <v>509.42608000000001</v>
      </c>
    </row>
    <row r="63" spans="1:13" ht="15">
      <c r="A63" t="s">
        <v>8</v>
      </c>
      <c r="B63" s="1">
        <v>0</v>
      </c>
      <c r="C63" s="1">
        <v>0</v>
      </c>
      <c r="D63" s="1">
        <v>72.131470000000022</v>
      </c>
      <c r="E63" s="1">
        <v>46.101389999999995</v>
      </c>
      <c r="F63" s="1">
        <v>40.60531000000001</v>
      </c>
      <c r="G63" s="1">
        <v>26.335059999999999</v>
      </c>
      <c r="H63" s="1">
        <v>7.0967000000000002</v>
      </c>
      <c r="I63" s="1">
        <v>11.58445</v>
      </c>
      <c r="J63" s="1">
        <v>12.183720000000001</v>
      </c>
      <c r="K63" s="1">
        <v>3.2652899999999994</v>
      </c>
      <c r="L63" s="1">
        <v>6.6048599999999995</v>
      </c>
      <c r="M63" s="1">
        <v>7.4915599999999998</v>
      </c>
    </row>
    <row r="64" spans="1:13" ht="15">
      <c r="A64" t="s">
        <v>9</v>
      </c>
      <c r="B64" s="1">
        <v>0</v>
      </c>
      <c r="C64" s="1">
        <v>0</v>
      </c>
      <c r="D64" s="1">
        <v>101.45147000000001</v>
      </c>
      <c r="E64" s="1">
        <v>36.581389999999999</v>
      </c>
      <c r="F64" s="1">
        <v>40.60531000000001</v>
      </c>
      <c r="G64" s="1">
        <v>61.915059999999997</v>
      </c>
      <c r="H64" s="1">
        <v>7.1007600000000011</v>
      </c>
      <c r="I64" s="1">
        <v>11.58445</v>
      </c>
      <c r="J64" s="1">
        <v>12.183720000000001</v>
      </c>
      <c r="K64" s="1">
        <v>3.2652899999999994</v>
      </c>
      <c r="L64" s="1">
        <v>6.6048599999999995</v>
      </c>
      <c r="M64" s="1">
        <v>7.4915599999999998</v>
      </c>
    </row>
    <row r="65" spans="1:13" ht="15">
      <c r="A65" t="s">
        <v>10</v>
      </c>
      <c r="B65" s="2">
        <v>0</v>
      </c>
      <c r="C65" s="2">
        <v>0</v>
      </c>
      <c r="D65" s="2">
        <v>5544.6546600000011</v>
      </c>
      <c r="E65" s="2">
        <v>4066.5584199999998</v>
      </c>
      <c r="F65" s="2">
        <v>3880.764180000001</v>
      </c>
      <c r="G65" s="2">
        <v>2054.1346799999997</v>
      </c>
      <c r="H65" s="2">
        <v>553.85928000000013</v>
      </c>
      <c r="I65" s="2">
        <v>903.58710000000008</v>
      </c>
      <c r="J65" s="2">
        <v>950.33016000000009</v>
      </c>
      <c r="K65" s="2">
        <v>254.69261999999995</v>
      </c>
      <c r="L65" s="2">
        <v>515.17908</v>
      </c>
      <c r="M65" s="2">
        <v>584.34168</v>
      </c>
    </row>
    <row r="66" spans="1:14" ht="15">
      <c r="A66" t="s">
        <v>0</v>
      </c>
      <c r="B66" s="1">
        <f>B61+B62+B63+B64+B65</f>
        <v>0</v>
      </c>
      <c r="C66" s="1">
        <f t="shared" si="20" ref="C66:M66">C61+C62+C63+C64+C65</f>
        <v>0</v>
      </c>
      <c r="D66" s="1">
        <f t="shared" si="20"/>
        <v>22415.153050000004</v>
      </c>
      <c r="E66" s="1">
        <f t="shared" si="20"/>
        <v>14842.337849999998</v>
      </c>
      <c r="F66" s="1">
        <f t="shared" si="20"/>
        <v>14399.552650000005</v>
      </c>
      <c r="G66" s="1">
        <f t="shared" si="20"/>
        <v>8331.1239000000005</v>
      </c>
      <c r="H66" s="1">
        <f t="shared" si="20"/>
        <v>2236.7353400000002</v>
      </c>
      <c r="I66" s="1">
        <f t="shared" si="20"/>
        <v>3649.1017500000003</v>
      </c>
      <c r="J66" s="1">
        <f t="shared" si="20"/>
        <v>3842.2718000000004</v>
      </c>
      <c r="K66" s="1">
        <f t="shared" si="20"/>
        <v>1028.5663500000001</v>
      </c>
      <c r="L66" s="1">
        <f t="shared" si="20"/>
        <v>2080.5308999999997</v>
      </c>
      <c r="M66" s="1">
        <f t="shared" si="20"/>
        <v>2359.8413999999998</v>
      </c>
      <c r="N66" s="13"/>
    </row>
    <row r="67" spans="2:13" ht="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customHeight="1">
      <c r="A68" s="6" t="s">
        <v>20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4" ht="15">
      <c r="A69" t="s">
        <v>6</v>
      </c>
      <c r="B69" s="1">
        <v>2040.79474</v>
      </c>
      <c r="C69" s="1">
        <v>32596.90187999999</v>
      </c>
      <c r="D69" s="1">
        <v>32572.293000000005</v>
      </c>
      <c r="E69" s="1">
        <v>50165.80169</v>
      </c>
      <c r="F69" s="1">
        <v>-15531.726900000003</v>
      </c>
      <c r="G69" s="1">
        <v>58337.140290000003</v>
      </c>
      <c r="H69" s="1">
        <v>-55018.882329999993</v>
      </c>
      <c r="I69" s="1">
        <v>18387.240120000006</v>
      </c>
      <c r="J69" s="1">
        <v>-15896.305740000003</v>
      </c>
      <c r="K69" s="1">
        <v>2539.7005999999997</v>
      </c>
      <c r="L69" s="1">
        <v>3202.4883799999998</v>
      </c>
      <c r="M69" s="1">
        <v>-10.074020000000246</v>
      </c>
      <c r="N69" s="12"/>
    </row>
    <row r="70" spans="1:13" ht="15">
      <c r="A70" t="s">
        <v>7</v>
      </c>
      <c r="B70" s="1">
        <v>85.96696</v>
      </c>
      <c r="C70" s="1">
        <v>11195.34352</v>
      </c>
      <c r="D70" s="1">
        <v>10576.921999999999</v>
      </c>
      <c r="E70" s="1">
        <v>10617.864760000002</v>
      </c>
      <c r="F70" s="1">
        <v>-1030.667600000002</v>
      </c>
      <c r="G70" s="1">
        <v>2184.6591600000002</v>
      </c>
      <c r="H70" s="1">
        <v>-1846.3353199999999</v>
      </c>
      <c r="I70" s="1">
        <v>1732.35448</v>
      </c>
      <c r="J70" s="1">
        <v>-6.5909600000005639</v>
      </c>
      <c r="K70" s="1">
        <v>202.01740000000007</v>
      </c>
      <c r="L70" s="1">
        <v>1746.86952</v>
      </c>
      <c r="M70" s="1">
        <v>-46.080080000000009</v>
      </c>
    </row>
    <row r="71" spans="1:13" ht="15">
      <c r="A71" t="s">
        <v>8</v>
      </c>
      <c r="B71" s="1">
        <v>1.2642199999999999</v>
      </c>
      <c r="C71" s="1">
        <v>172.33564000000001</v>
      </c>
      <c r="D71" s="1">
        <v>171.71899999999994</v>
      </c>
      <c r="E71" s="1">
        <v>154.01006999999998</v>
      </c>
      <c r="F71" s="1">
        <v>-25.34070000000002</v>
      </c>
      <c r="G71" s="1">
        <v>47.945869999999999</v>
      </c>
      <c r="H71" s="1">
        <v>-27.147929999999995</v>
      </c>
      <c r="I71" s="1">
        <v>12.720360000000003</v>
      </c>
      <c r="J71" s="1">
        <v>-8.6572200000000059</v>
      </c>
      <c r="K71" s="1">
        <v>-2.385699999999999</v>
      </c>
      <c r="L71" s="1">
        <v>7.3951400000000005</v>
      </c>
      <c r="M71" s="1">
        <v>-6.1920600000000015</v>
      </c>
    </row>
    <row r="72" spans="1:13" ht="15">
      <c r="A72" t="s">
        <v>9</v>
      </c>
      <c r="B72" s="1">
        <v>1.2642199999999999</v>
      </c>
      <c r="C72" s="1">
        <v>172.33564000000001</v>
      </c>
      <c r="D72" s="1">
        <v>136.61899999999997</v>
      </c>
      <c r="E72" s="1">
        <v>163.53006999999999</v>
      </c>
      <c r="F72" s="1">
        <v>-25.34070000000002</v>
      </c>
      <c r="G72" s="1">
        <v>12.365870000000001</v>
      </c>
      <c r="H72" s="1">
        <v>-27.151989999999998</v>
      </c>
      <c r="I72" s="1">
        <v>12.720360000000003</v>
      </c>
      <c r="J72" s="1">
        <v>-8.6572200000000059</v>
      </c>
      <c r="K72" s="1">
        <v>-2.385699999999999</v>
      </c>
      <c r="L72" s="1">
        <v>7.3951400000000005</v>
      </c>
      <c r="M72" s="1">
        <v>-6.1920600000000015</v>
      </c>
    </row>
    <row r="73" spans="1:13" ht="15">
      <c r="A73" t="s">
        <v>10</v>
      </c>
      <c r="B73" s="2">
        <v>5254.8591599999991</v>
      </c>
      <c r="C73" s="2">
        <v>14206.599919999997</v>
      </c>
      <c r="D73" s="2">
        <v>16981.792000000001</v>
      </c>
      <c r="E73" s="2">
        <v>12445.67546</v>
      </c>
      <c r="F73" s="2">
        <v>-1121.6646000000019</v>
      </c>
      <c r="G73" s="2">
        <v>-513.56213999999954</v>
      </c>
      <c r="H73" s="2">
        <v>-1823.6052199999997</v>
      </c>
      <c r="I73" s="2">
        <v>1892.2380800000001</v>
      </c>
      <c r="J73" s="2">
        <v>-999.88316000000054</v>
      </c>
      <c r="K73" s="2">
        <v>54.060399999999817</v>
      </c>
      <c r="L73" s="2">
        <v>1308.8209200000001</v>
      </c>
      <c r="M73" s="2">
        <v>-69.980679999999893</v>
      </c>
    </row>
    <row r="74" spans="1:13" ht="15">
      <c r="A74" t="s">
        <v>0</v>
      </c>
      <c r="B74" s="1">
        <f>SUM(B69:B73)</f>
        <v>7384.1492999999991</v>
      </c>
      <c r="C74" s="1">
        <f t="shared" si="21" ref="C74:M74">SUM(C69:C73)</f>
        <v>58343.516599999988</v>
      </c>
      <c r="D74" s="1">
        <f t="shared" si="21"/>
        <v>60439.345000000001</v>
      </c>
      <c r="E74" s="1">
        <f t="shared" si="21"/>
        <v>73546.88205</v>
      </c>
      <c r="F74" s="1">
        <f t="shared" si="21"/>
        <v>-17734.740500000007</v>
      </c>
      <c r="G74" s="1">
        <f t="shared" si="21"/>
        <v>60068.549050000009</v>
      </c>
      <c r="H74" s="1">
        <f t="shared" si="21"/>
        <v>-58743.122789999987</v>
      </c>
      <c r="I74" s="1">
        <f t="shared" si="21"/>
        <v>22037.273400000002</v>
      </c>
      <c r="J74" s="1">
        <f t="shared" si="21"/>
        <v>-16920.094300000004</v>
      </c>
      <c r="K74" s="1">
        <f t="shared" si="21"/>
        <v>2791.0070000000001</v>
      </c>
      <c r="L74" s="1">
        <f t="shared" si="21"/>
        <v>6272.9690999999993</v>
      </c>
      <c r="M74" s="1">
        <f t="shared" si="21"/>
        <v>-138.51890000000014</v>
      </c>
    </row>
    <row r="75" spans="2:13" ht="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t="s">
        <v>18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t="s">
        <v>19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t="s">
        <v>21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80" spans="2:13" ht="1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2:13" ht="1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2:13" ht="1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2:13" ht="1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2:13" ht="1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</sheetData>
  <pageMargins left="0.7" right="0.7" top="0.75" bottom="0.75" header="0.3" footer="0.3"/>
  <pageSetup orientation="landscape" scale="80" r:id="rId1"/>
  <ignoredErrors>
    <ignoredError sqref="B8:M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