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LAUSES\FILINGS\2021 FILINGS\Docket 210010\Discovery\Staff's Third Set\To File\"/>
    </mc:Choice>
  </mc:AlternateContent>
  <xr:revisionPtr revIDLastSave="0" documentId="8_{7D5B1921-AB8B-4772-8A26-344CA3E00C57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620" sheetId="4" r:id="rId1"/>
    <sheet name="621" sheetId="11" r:id="rId2"/>
    <sheet name="622" sheetId="12" r:id="rId3"/>
    <sheet name="623" sheetId="13" r:id="rId4"/>
    <sheet name="624" sheetId="14" r:id="rId5"/>
    <sheet name="627" sheetId="15" r:id="rId6"/>
  </sheets>
  <definedNames>
    <definedName name="_xlnm.Print_Area" localSheetId="0">'620'!$A$2:$P$31</definedName>
    <definedName name="_xlnm.Print_Area" localSheetId="1">'621'!$A$2:$P$18</definedName>
    <definedName name="_xlnm.Print_Area" localSheetId="3">'623'!$A$2:$P$17</definedName>
    <definedName name="_xlnm.Print_Area" localSheetId="4">'624'!$A$2:$P$21</definedName>
    <definedName name="_xlnm.Print_Area" localSheetId="5">'627'!$A$2:$P$17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15" l="1"/>
  <c r="L18" i="14"/>
  <c r="G17" i="14"/>
  <c r="K16" i="14"/>
  <c r="M14" i="13"/>
  <c r="H28" i="12"/>
  <c r="N27" i="12"/>
  <c r="P26" i="12"/>
  <c r="E25" i="12"/>
  <c r="P24" i="12"/>
  <c r="O23" i="12"/>
  <c r="I22" i="12"/>
  <c r="L21" i="12"/>
  <c r="O14" i="11"/>
  <c r="E23" i="4"/>
  <c r="E22" i="4"/>
  <c r="P15" i="4"/>
  <c r="D15" i="4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F25" i="12"/>
  <c r="N24" i="12"/>
  <c r="K24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I17" i="14"/>
  <c r="L17" i="14"/>
  <c r="M17" i="14"/>
  <c r="E18" i="14"/>
  <c r="J17" i="14"/>
  <c r="O17" i="14"/>
  <c r="G18" i="14"/>
  <c r="M18" i="14"/>
  <c r="I18" i="14"/>
  <c r="P18" i="14"/>
  <c r="H18" i="14"/>
  <c r="O18" i="14"/>
  <c r="F18" i="14"/>
  <c r="N18" i="14"/>
  <c r="H17" i="14"/>
  <c r="K17" i="14"/>
  <c r="N17" i="14"/>
  <c r="P17" i="14"/>
  <c r="N14" i="13"/>
  <c r="N15" i="13"/>
  <c r="O14" i="13"/>
  <c r="P14" i="13"/>
  <c r="P15" i="13"/>
  <c r="E14" i="13"/>
  <c r="P28" i="12"/>
  <c r="K28" i="12"/>
  <c r="L28" i="12"/>
  <c r="O28" i="12"/>
  <c r="N28" i="12"/>
  <c r="L24" i="12"/>
  <c r="M28" i="12"/>
  <c r="J28" i="12"/>
  <c r="O24" i="12"/>
  <c r="I28" i="12"/>
  <c r="G25" i="12"/>
  <c r="K25" i="12"/>
  <c r="L25" i="12"/>
  <c r="M22" i="12"/>
  <c r="L22" i="12"/>
  <c r="N25" i="12"/>
  <c r="N22" i="12"/>
  <c r="F26" i="12"/>
  <c r="P22" i="12"/>
  <c r="O25" i="12"/>
  <c r="P25" i="12"/>
  <c r="O22" i="12"/>
  <c r="E23" i="12"/>
  <c r="E27" i="12"/>
  <c r="H25" i="12"/>
  <c r="J25" i="12"/>
  <c r="G26" i="12"/>
  <c r="M26" i="12"/>
  <c r="F23" i="12"/>
  <c r="G23" i="12"/>
  <c r="F27" i="12"/>
  <c r="H27" i="12"/>
  <c r="I23" i="12"/>
  <c r="I25" i="12"/>
  <c r="J22" i="12"/>
  <c r="M25" i="12"/>
  <c r="G27" i="12"/>
  <c r="J23" i="12"/>
  <c r="K27" i="12"/>
  <c r="P23" i="12"/>
  <c r="P27" i="12"/>
  <c r="E28" i="12"/>
  <c r="E24" i="12"/>
  <c r="H24" i="12"/>
  <c r="K22" i="12"/>
  <c r="H23" i="12"/>
  <c r="I27" i="12"/>
  <c r="K23" i="12"/>
  <c r="L23" i="12"/>
  <c r="M27" i="12"/>
  <c r="G24" i="12"/>
  <c r="G28" i="12"/>
  <c r="L27" i="12"/>
  <c r="O27" i="12"/>
  <c r="F24" i="12"/>
  <c r="F28" i="12"/>
  <c r="I24" i="12"/>
  <c r="J24" i="12"/>
  <c r="F14" i="11"/>
  <c r="G14" i="11"/>
  <c r="G15" i="11"/>
  <c r="E14" i="11"/>
  <c r="E14" i="15"/>
  <c r="F14" i="15"/>
  <c r="G14" i="15"/>
  <c r="H14" i="15"/>
  <c r="H15" i="15"/>
  <c r="I14" i="15"/>
  <c r="J14" i="15"/>
  <c r="K14" i="15"/>
  <c r="K15" i="15"/>
  <c r="L14" i="15"/>
  <c r="L15" i="15"/>
  <c r="M14" i="15"/>
  <c r="M15" i="15"/>
  <c r="N14" i="15"/>
  <c r="N15" i="15"/>
  <c r="O14" i="15"/>
  <c r="J18" i="14"/>
  <c r="K18" i="14"/>
  <c r="E16" i="14"/>
  <c r="G16" i="14"/>
  <c r="F16" i="14"/>
  <c r="H16" i="14"/>
  <c r="I16" i="14"/>
  <c r="J16" i="14"/>
  <c r="O16" i="14"/>
  <c r="M16" i="14"/>
  <c r="N16" i="14"/>
  <c r="P16" i="14"/>
  <c r="L16" i="14"/>
  <c r="L19" i="14"/>
  <c r="E17" i="14"/>
  <c r="F17" i="14"/>
  <c r="M15" i="13"/>
  <c r="H14" i="13"/>
  <c r="I14" i="13"/>
  <c r="I15" i="13"/>
  <c r="G14" i="13"/>
  <c r="J14" i="13"/>
  <c r="K14" i="13"/>
  <c r="L14" i="13"/>
  <c r="L15" i="13"/>
  <c r="F14" i="13"/>
  <c r="H26" i="12"/>
  <c r="M23" i="12"/>
  <c r="F21" i="12"/>
  <c r="N23" i="12"/>
  <c r="K26" i="12"/>
  <c r="I26" i="12"/>
  <c r="E21" i="12"/>
  <c r="J26" i="12"/>
  <c r="G21" i="12"/>
  <c r="L26" i="12"/>
  <c r="N26" i="12"/>
  <c r="J21" i="12"/>
  <c r="E26" i="12"/>
  <c r="I21" i="12"/>
  <c r="O26" i="12"/>
  <c r="K21" i="12"/>
  <c r="M21" i="12"/>
  <c r="N21" i="12"/>
  <c r="O21" i="12"/>
  <c r="P21" i="12"/>
  <c r="E22" i="12"/>
  <c r="M24" i="12"/>
  <c r="J27" i="12"/>
  <c r="F22" i="12"/>
  <c r="H21" i="12"/>
  <c r="G22" i="12"/>
  <c r="H22" i="12"/>
  <c r="M14" i="11"/>
  <c r="N14" i="11"/>
  <c r="I14" i="11"/>
  <c r="K14" i="11"/>
  <c r="H14" i="11"/>
  <c r="L14" i="11"/>
  <c r="J14" i="11"/>
  <c r="P14" i="11"/>
  <c r="F15" i="15"/>
  <c r="G15" i="15"/>
  <c r="E15" i="15"/>
  <c r="P15" i="15"/>
  <c r="I15" i="15"/>
  <c r="O15" i="15"/>
  <c r="J15" i="15"/>
  <c r="J19" i="14"/>
  <c r="O19" i="14"/>
  <c r="K19" i="14"/>
  <c r="H19" i="14"/>
  <c r="E19" i="14"/>
  <c r="M19" i="14"/>
  <c r="I19" i="14"/>
  <c r="G19" i="14"/>
  <c r="F19" i="14"/>
  <c r="N19" i="14"/>
  <c r="P19" i="14"/>
  <c r="F15" i="13"/>
  <c r="O15" i="13"/>
  <c r="E15" i="13"/>
  <c r="G15" i="13"/>
  <c r="H15" i="13"/>
  <c r="K15" i="13"/>
  <c r="J15" i="13"/>
  <c r="L29" i="12"/>
  <c r="G29" i="12"/>
  <c r="N29" i="12"/>
  <c r="K29" i="12"/>
  <c r="J29" i="12"/>
  <c r="M29" i="12"/>
  <c r="I29" i="12"/>
  <c r="H29" i="12"/>
  <c r="F29" i="12"/>
  <c r="P29" i="12"/>
  <c r="O29" i="12"/>
  <c r="E29" i="12"/>
  <c r="F15" i="11"/>
  <c r="N15" i="11"/>
  <c r="I15" i="11"/>
  <c r="K15" i="11"/>
  <c r="H15" i="11"/>
  <c r="O15" i="11"/>
  <c r="P15" i="11"/>
  <c r="J15" i="11"/>
  <c r="M15" i="11"/>
  <c r="E15" i="11"/>
  <c r="L15" i="11"/>
  <c r="O15" i="4"/>
  <c r="N15" i="4"/>
  <c r="M15" i="4"/>
  <c r="L15" i="4"/>
  <c r="K15" i="4"/>
  <c r="J15" i="4"/>
  <c r="I15" i="4"/>
  <c r="H15" i="4"/>
  <c r="G15" i="4"/>
  <c r="F15" i="4"/>
  <c r="E15" i="4"/>
  <c r="P28" i="4"/>
  <c r="O28" i="4"/>
  <c r="N28" i="4"/>
  <c r="M28" i="4"/>
  <c r="L28" i="4"/>
  <c r="K28" i="4"/>
  <c r="J28" i="4"/>
  <c r="I28" i="4"/>
  <c r="H28" i="4"/>
  <c r="G28" i="4"/>
  <c r="F28" i="4"/>
  <c r="E28" i="4"/>
  <c r="P27" i="4"/>
  <c r="O27" i="4"/>
  <c r="N27" i="4"/>
  <c r="M27" i="4"/>
  <c r="L27" i="4"/>
  <c r="K27" i="4"/>
  <c r="J27" i="4"/>
  <c r="I27" i="4"/>
  <c r="H27" i="4"/>
  <c r="G27" i="4"/>
  <c r="F27" i="4"/>
  <c r="E27" i="4"/>
  <c r="P26" i="4"/>
  <c r="O26" i="4"/>
  <c r="N26" i="4"/>
  <c r="M26" i="4"/>
  <c r="L26" i="4"/>
  <c r="K26" i="4"/>
  <c r="J26" i="4"/>
  <c r="I26" i="4"/>
  <c r="H26" i="4"/>
  <c r="G26" i="4"/>
  <c r="F26" i="4"/>
  <c r="E26" i="4"/>
  <c r="P25" i="4"/>
  <c r="O25" i="4"/>
  <c r="N25" i="4"/>
  <c r="M25" i="4"/>
  <c r="L25" i="4"/>
  <c r="K25" i="4"/>
  <c r="J25" i="4"/>
  <c r="I25" i="4"/>
  <c r="H25" i="4"/>
  <c r="G25" i="4"/>
  <c r="F25" i="4"/>
  <c r="E25" i="4"/>
  <c r="P24" i="4"/>
  <c r="O24" i="4"/>
  <c r="N24" i="4"/>
  <c r="M24" i="4"/>
  <c r="L24" i="4"/>
  <c r="K24" i="4"/>
  <c r="J24" i="4"/>
  <c r="I24" i="4"/>
  <c r="H24" i="4"/>
  <c r="G24" i="4"/>
  <c r="F24" i="4"/>
  <c r="E24" i="4"/>
  <c r="P23" i="4"/>
  <c r="O23" i="4"/>
  <c r="N23" i="4"/>
  <c r="M23" i="4"/>
  <c r="L23" i="4"/>
  <c r="K23" i="4"/>
  <c r="J23" i="4"/>
  <c r="I23" i="4"/>
  <c r="H23" i="4"/>
  <c r="G23" i="4"/>
  <c r="F23" i="4"/>
  <c r="P22" i="4"/>
  <c r="O22" i="4"/>
  <c r="N22" i="4"/>
  <c r="M22" i="4"/>
  <c r="L22" i="4"/>
  <c r="K22" i="4"/>
  <c r="J22" i="4"/>
  <c r="I22" i="4"/>
  <c r="H22" i="4"/>
  <c r="G22" i="4"/>
  <c r="F22" i="4"/>
  <c r="P21" i="4"/>
  <c r="O21" i="4"/>
  <c r="N21" i="4"/>
  <c r="M21" i="4"/>
  <c r="L21" i="4"/>
  <c r="K21" i="4"/>
  <c r="J21" i="4"/>
  <c r="I21" i="4"/>
  <c r="H21" i="4"/>
  <c r="G21" i="4"/>
  <c r="F21" i="4"/>
  <c r="E21" i="4"/>
  <c r="E29" i="4"/>
  <c r="I29" i="4"/>
  <c r="F29" i="4"/>
  <c r="G29" i="4"/>
  <c r="L29" i="4"/>
  <c r="H29" i="4"/>
  <c r="N29" i="4"/>
  <c r="P29" i="4"/>
  <c r="K29" i="4"/>
  <c r="M29" i="4"/>
  <c r="J29" i="4"/>
  <c r="O29" i="4"/>
</calcChain>
</file>

<file path=xl/sharedStrings.xml><?xml version="1.0" encoding="utf-8"?>
<sst xmlns="http://schemas.openxmlformats.org/spreadsheetml/2006/main" count="248" uniqueCount="54">
  <si>
    <t>1052FCST: SPPC - Distribution Pole Inspection</t>
  </si>
  <si>
    <t>DG_2118700045: 36400Z620-GP-- POLES, T&amp;F</t>
  </si>
  <si>
    <t>DG_2118700047: 36500Z620-GP-- OVERHEAD COND &amp; DEV</t>
  </si>
  <si>
    <t>DG_2118700049: 36800Z620-GP-- LINE TRANSFORMERS</t>
  </si>
  <si>
    <t>DG_2229984839: 36910Z620-GP-OH SERVICE</t>
  </si>
  <si>
    <t>DG_2229984842: 37300Z620-GP-Street Light &amp; Signal</t>
  </si>
  <si>
    <t>DG_2230010715: 36600Z620-GP-- UNDERGROUND COND</t>
  </si>
  <si>
    <t>DG_2230011218: 36700Z620-GP-- UNDERGR COND &amp;DEV</t>
  </si>
  <si>
    <t>Grand Total</t>
  </si>
  <si>
    <t xml:space="preserve"> Dec - 2021</t>
  </si>
  <si>
    <t xml:space="preserve"> Jan - 2022</t>
  </si>
  <si>
    <t xml:space="preserve"> Feb - 2022</t>
  </si>
  <si>
    <t xml:space="preserve"> Mar - 2022</t>
  </si>
  <si>
    <t xml:space="preserve"> Apr - 2022</t>
  </si>
  <si>
    <t xml:space="preserve"> May - 2022</t>
  </si>
  <si>
    <t xml:space="preserve"> Jun - 2022</t>
  </si>
  <si>
    <t xml:space="preserve"> Jul - 2022</t>
  </si>
  <si>
    <t xml:space="preserve"> Aug - 2022</t>
  </si>
  <si>
    <t xml:space="preserve"> Sep - 2022</t>
  </si>
  <si>
    <t xml:space="preserve"> Oct - 2022</t>
  </si>
  <si>
    <t xml:space="preserve"> Nov - 2022</t>
  </si>
  <si>
    <t xml:space="preserve"> Dec - 2022</t>
  </si>
  <si>
    <t>Ending Plant Balance</t>
  </si>
  <si>
    <t>Book Depreciation - Calculated</t>
  </si>
  <si>
    <t>Annual</t>
  </si>
  <si>
    <t>Depreciation Rate</t>
  </si>
  <si>
    <t>1051FCST: SPPC - Distribution Feeder Hardening</t>
  </si>
  <si>
    <t>1053FCST: SPPC - Transmission Hardening</t>
  </si>
  <si>
    <t>1054FCST: SPPC - Distribution Hardening - Lateral Undergrounding</t>
  </si>
  <si>
    <t>1055FCST: GULF SPPC - Intangible SW</t>
  </si>
  <si>
    <t>DG_2118700038: 35500Z624-GP-115-500KV</t>
  </si>
  <si>
    <t>DG_2118700042: 35600Z624-GP-115-500KV</t>
  </si>
  <si>
    <t>DG_2118700046: 36400Z622-GP-- POLES, T&amp;F</t>
  </si>
  <si>
    <t>DG_2118700048: 36500Z622-GP-- OVERHEAD COND &amp; DEV</t>
  </si>
  <si>
    <t>DG_2118700050: 36800Z622-GP-- LINE TRANSFORMERS</t>
  </si>
  <si>
    <t>DG_2118700051: 36920Z622-GP-UG SERVICE</t>
  </si>
  <si>
    <t>DG_2230010965: 36600Z622-GP-- UNDERGROUND COND</t>
  </si>
  <si>
    <t>DG_2230011526: 36700Z622-GP-- UNDERGR COND &amp;DEV</t>
  </si>
  <si>
    <t>DG_2240939109: 36910Z622-GP-OH SERVICE</t>
  </si>
  <si>
    <t>Forecast Plant In-Service</t>
  </si>
  <si>
    <t>Forecast Depreciation</t>
  </si>
  <si>
    <t>RBD - 2</t>
  </si>
  <si>
    <t>Gulf Standalone Depreciation Expense - 620 - Distribution Inspections</t>
  </si>
  <si>
    <t>Florida Power &amp; Light Company
Docket No. 20210010-EI
Staff's 3rd Set of Interrogatories
Attachment 1, Interrogatory No. 19
Page 2 of 6</t>
  </si>
  <si>
    <t>Florida Power &amp; Light Company
Docket No. 20210010-EI
Staff's 3rd Set of Interrogatories
Attachment 1, Interrogatory No. 19
Page 1 of 6</t>
  </si>
  <si>
    <t>Gulf Standalone Depreciation Expense - 621 - Transmission Inspection</t>
  </si>
  <si>
    <t>Florida Power &amp; Light Company
Docket No. 20210010-EI
Staff's 3rd Set of Interrogatories
Attachment 1, Interrogatory No. 19
Page 3 of 6</t>
  </si>
  <si>
    <t>Gulf Standalone Depreciation Expense - 622 - Distribution Feeder Hardening</t>
  </si>
  <si>
    <t>Florida Power &amp; Light Company
Docket No. 20210010-EI
Staff's 3rd Set of Interrogatories
Attachment 1, Interrogatory No. 19
Page 4 of 6</t>
  </si>
  <si>
    <t>Gulf Standalone Depreciation Expense - 623 -  Lateral Hardening (Undergrounding) Distribution</t>
  </si>
  <si>
    <t>Florida Power &amp; Light Company
Docket No. 20210010-EI
Staff's 3rd Set of Interrogatories
Attachment 1, Interrogatory No. 19
Page 5 of 6</t>
  </si>
  <si>
    <t>Gulf Standalone Depreciation Expense - 624 - Transmission Hardening</t>
  </si>
  <si>
    <t>Florida Power &amp; Light Company
Docket No. 20210010-EI
Staff's 3rd Set of Interrogatories
Attachment 1, Interrogatory No. 19
Page 6 of 6</t>
  </si>
  <si>
    <t>Gulf Standalone Depreciation Expense - 627 - Gulf SPP Implementation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</si>
</sst>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2EFDA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</borders>
  <cellStyleXfs count="7">
    <xf numFmtId="0" fontId="0" fillId="0" borderId="0"/>
    <xf numFmtId="0" fontId="1" fillId="2" borderId="0"/>
    <xf numFmtId="0" fontId="2" fillId="2" borderId="0"/>
    <xf numFmtId="43" fontId="1" fillId="2" borderId="0" applyFont="0" applyFill="0" applyBorder="0" applyAlignment="0" applyProtection="0"/>
    <xf numFmtId="9" fontId="1" fillId="2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165" fontId="0" fillId="3" borderId="0" xfId="5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1" xfId="0" applyFont="1" applyFill="1" applyBorder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5" xfId="0" applyFont="1" applyFill="1" applyBorder="1" applyAlignment="1">
      <alignment horizontal="left" indent="1"/>
    </xf>
    <xf numFmtId="164" fontId="6" fillId="0" borderId="0" xfId="0" applyNumberFormat="1" applyFont="1" applyFill="1" applyBorder="1"/>
    <xf numFmtId="164" fontId="6" fillId="0" borderId="6" xfId="0" applyNumberFormat="1" applyFont="1" applyFill="1" applyBorder="1"/>
    <xf numFmtId="0" fontId="5" fillId="0" borderId="5" xfId="0" applyFont="1" applyFill="1" applyBorder="1" applyAlignment="1">
      <alignment horizontal="left" indent="2"/>
    </xf>
    <xf numFmtId="164" fontId="5" fillId="0" borderId="0" xfId="0" applyNumberFormat="1" applyFont="1" applyFill="1" applyBorder="1"/>
    <xf numFmtId="164" fontId="5" fillId="0" borderId="6" xfId="0" applyNumberFormat="1" applyFont="1" applyFill="1" applyBorder="1"/>
    <xf numFmtId="0" fontId="6" fillId="0" borderId="7" xfId="0" applyFont="1" applyFill="1" applyBorder="1" applyAlignment="1">
      <alignment horizontal="left"/>
    </xf>
    <xf numFmtId="164" fontId="6" fillId="0" borderId="9" xfId="0" applyNumberFormat="1" applyFont="1" applyFill="1" applyBorder="1"/>
    <xf numFmtId="164" fontId="6" fillId="0" borderId="10" xfId="0" applyNumberFormat="1" applyFont="1" applyFill="1" applyBorder="1"/>
    <xf numFmtId="0" fontId="7" fillId="0" borderId="0" xfId="0" applyFont="1" applyFill="1" applyAlignment="1">
      <alignment horizontal="right"/>
    </xf>
    <xf numFmtId="164" fontId="7" fillId="0" borderId="0" xfId="6" applyNumberFormat="1" applyFont="1" applyFill="1"/>
    <xf numFmtId="164" fontId="7" fillId="0" borderId="0" xfId="0" applyNumberFormat="1" applyFont="1" applyFill="1"/>
    <xf numFmtId="0" fontId="6" fillId="0" borderId="12" xfId="0" applyFont="1" applyFill="1" applyBorder="1"/>
    <xf numFmtId="0" fontId="6" fillId="0" borderId="2" xfId="0" applyFont="1" applyFill="1" applyBorder="1"/>
    <xf numFmtId="0" fontId="6" fillId="0" borderId="13" xfId="0" applyFont="1" applyFill="1" applyBorder="1"/>
    <xf numFmtId="0" fontId="6" fillId="0" borderId="0" xfId="0" applyFont="1" applyFill="1" applyBorder="1" applyAlignment="1">
      <alignment horizontal="left" indent="1"/>
    </xf>
    <xf numFmtId="0" fontId="5" fillId="0" borderId="0" xfId="0" applyFont="1" applyFill="1" applyBorder="1"/>
    <xf numFmtId="0" fontId="5" fillId="0" borderId="6" xfId="0" applyFont="1" applyFill="1" applyBorder="1"/>
    <xf numFmtId="165" fontId="5" fillId="0" borderId="0" xfId="5" applyNumberFormat="1" applyFont="1" applyFill="1"/>
    <xf numFmtId="165" fontId="5" fillId="0" borderId="5" xfId="5" applyNumberFormat="1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11" xfId="0" applyFont="1" applyFill="1" applyBorder="1"/>
    <xf numFmtId="0" fontId="6" fillId="0" borderId="9" xfId="0" applyFont="1" applyFill="1" applyBorder="1" applyAlignment="1">
      <alignment horizontal="left"/>
    </xf>
    <xf numFmtId="164" fontId="6" fillId="0" borderId="8" xfId="0" applyNumberFormat="1" applyFont="1" applyFill="1" applyBorder="1"/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/>
    </xf>
  </cellXfs>
  <cellStyles count="7">
    <cellStyle name="Comma" xfId="6" builtinId="3"/>
    <cellStyle name="Comma 2" xfId="3" xr:uid="{050E55E6-DCD9-4F0F-B626-EA1C656C5979}"/>
    <cellStyle name="Normal" xfId="0" builtinId="0"/>
    <cellStyle name="Normal 2" xfId="2" xr:uid="{46B15907-7FA7-4E19-9E2E-5E3D2488F821}"/>
    <cellStyle name="Normal 3" xfId="1" xr:uid="{2B410650-A179-434F-9B25-C2C8C52AB18C}"/>
    <cellStyle name="Percent" xfId="5" builtinId="5"/>
    <cellStyle name="Percent 2" xfId="4" xr:uid="{E26C45D4-0D9E-4462-81FD-04E422A556E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C11E-7D17-48F1-870A-6BFB25256699}">
  <sheetPr>
    <pageSetUpPr fitToPage="1"/>
  </sheetPr>
  <dimension ref="A2:P31"/>
  <sheetViews>
    <sheetView tabSelected="1" zoomScale="85" zoomScaleNormal="85" workbookViewId="0">
      <selection activeCell="A2" sqref="A2:P31"/>
    </sheetView>
  </sheetViews>
  <sheetFormatPr defaultRowHeight="15" x14ac:dyDescent="0.25"/>
  <cols>
    <col min="1" max="1" width="2.42578125" style="5" customWidth="1"/>
    <col min="2" max="2" width="17" style="5" bestFit="1" customWidth="1"/>
    <col min="3" max="3" width="56.140625" style="5" bestFit="1" customWidth="1"/>
    <col min="4" max="16" width="12.7109375" style="5" customWidth="1"/>
    <col min="17" max="27" width="10.28515625" style="5" bestFit="1" customWidth="1"/>
    <col min="28" max="16384" width="9.140625" style="5"/>
  </cols>
  <sheetData>
    <row r="2" spans="1:16" s="3" customFormat="1" ht="110.25" customHeight="1" x14ac:dyDescent="0.25">
      <c r="A2" s="33" t="s">
        <v>44</v>
      </c>
      <c r="B2" s="33"/>
      <c r="C2" s="33"/>
    </row>
    <row r="3" spans="1:16" s="3" customFormat="1" ht="15.75" x14ac:dyDescent="0.25">
      <c r="A3" s="34" t="s">
        <v>42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3" customFormat="1" ht="32.2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C5" s="6" t="s">
        <v>22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8" t="s">
        <v>21</v>
      </c>
    </row>
    <row r="6" spans="1:16" x14ac:dyDescent="0.25">
      <c r="C6" s="9">
        <v>620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1:16" x14ac:dyDescent="0.25">
      <c r="C7" s="12" t="s">
        <v>0</v>
      </c>
      <c r="D7" s="13">
        <v>1487969.2860534245</v>
      </c>
      <c r="E7" s="13">
        <v>1551370.4944512597</v>
      </c>
      <c r="F7" s="13">
        <v>1660080.0343890178</v>
      </c>
      <c r="G7" s="13">
        <v>1788929.3339851052</v>
      </c>
      <c r="H7" s="13">
        <v>1926730.8484456453</v>
      </c>
      <c r="I7" s="13">
        <v>2068511.6631728692</v>
      </c>
      <c r="J7" s="13">
        <v>2212061.2949863882</v>
      </c>
      <c r="K7" s="13">
        <v>2356397.1740481895</v>
      </c>
      <c r="L7" s="13">
        <v>2501082.5435916358</v>
      </c>
      <c r="M7" s="13">
        <v>2645923.2632454038</v>
      </c>
      <c r="N7" s="13">
        <v>2790833.0367305186</v>
      </c>
      <c r="O7" s="13">
        <v>2935773.504958069</v>
      </c>
      <c r="P7" s="14">
        <v>3080727.6171383853</v>
      </c>
    </row>
    <row r="8" spans="1:16" x14ac:dyDescent="0.25">
      <c r="C8" s="12" t="s">
        <v>1</v>
      </c>
      <c r="D8" s="13">
        <v>189182.18521774444</v>
      </c>
      <c r="E8" s="13">
        <v>189182.18521774444</v>
      </c>
      <c r="F8" s="13">
        <v>189182.18521774444</v>
      </c>
      <c r="G8" s="13">
        <v>189182.18521774444</v>
      </c>
      <c r="H8" s="13">
        <v>189182.18521774444</v>
      </c>
      <c r="I8" s="13">
        <v>189182.18521774444</v>
      </c>
      <c r="J8" s="13">
        <v>189182.18521774444</v>
      </c>
      <c r="K8" s="13">
        <v>189182.18521774444</v>
      </c>
      <c r="L8" s="13">
        <v>189182.18521774444</v>
      </c>
      <c r="M8" s="13">
        <v>189182.18521774444</v>
      </c>
      <c r="N8" s="13">
        <v>189182.18521774444</v>
      </c>
      <c r="O8" s="13">
        <v>189182.18521774444</v>
      </c>
      <c r="P8" s="14">
        <v>189182.18521774444</v>
      </c>
    </row>
    <row r="9" spans="1:16" x14ac:dyDescent="0.25">
      <c r="C9" s="12" t="s">
        <v>2</v>
      </c>
      <c r="D9" s="13">
        <v>41330.638458071393</v>
      </c>
      <c r="E9" s="13">
        <v>41330.638458071393</v>
      </c>
      <c r="F9" s="13">
        <v>41330.638458071393</v>
      </c>
      <c r="G9" s="13">
        <v>41330.638458071393</v>
      </c>
      <c r="H9" s="13">
        <v>41330.638458071393</v>
      </c>
      <c r="I9" s="13">
        <v>41330.638458071393</v>
      </c>
      <c r="J9" s="13">
        <v>41330.638458071393</v>
      </c>
      <c r="K9" s="13">
        <v>41330.638458071393</v>
      </c>
      <c r="L9" s="13">
        <v>41330.638458071393</v>
      </c>
      <c r="M9" s="13">
        <v>41330.638458071393</v>
      </c>
      <c r="N9" s="13">
        <v>41330.638458071393</v>
      </c>
      <c r="O9" s="13">
        <v>41330.638458071393</v>
      </c>
      <c r="P9" s="14">
        <v>41330.638458071393</v>
      </c>
    </row>
    <row r="10" spans="1:16" x14ac:dyDescent="0.25">
      <c r="C10" s="12" t="s">
        <v>3</v>
      </c>
      <c r="D10" s="13">
        <v>29112.370528784733</v>
      </c>
      <c r="E10" s="13">
        <v>29112.370528784733</v>
      </c>
      <c r="F10" s="13">
        <v>29112.370528784733</v>
      </c>
      <c r="G10" s="13">
        <v>29112.370528784733</v>
      </c>
      <c r="H10" s="13">
        <v>29112.370528784733</v>
      </c>
      <c r="I10" s="13">
        <v>29112.370528784733</v>
      </c>
      <c r="J10" s="13">
        <v>29112.370528784733</v>
      </c>
      <c r="K10" s="13">
        <v>29112.370528784733</v>
      </c>
      <c r="L10" s="13">
        <v>29112.370528784733</v>
      </c>
      <c r="M10" s="13">
        <v>29112.370528784733</v>
      </c>
      <c r="N10" s="13">
        <v>29112.370528784733</v>
      </c>
      <c r="O10" s="13">
        <v>29112.370528784733</v>
      </c>
      <c r="P10" s="14">
        <v>29112.370528784733</v>
      </c>
    </row>
    <row r="11" spans="1:16" x14ac:dyDescent="0.25">
      <c r="C11" s="12" t="s">
        <v>4</v>
      </c>
      <c r="D11" s="13">
        <v>283.014115339402</v>
      </c>
      <c r="E11" s="13">
        <v>283.014115339402</v>
      </c>
      <c r="F11" s="13">
        <v>283.014115339402</v>
      </c>
      <c r="G11" s="13">
        <v>283.014115339402</v>
      </c>
      <c r="H11" s="13">
        <v>283.014115339402</v>
      </c>
      <c r="I11" s="13">
        <v>283.014115339402</v>
      </c>
      <c r="J11" s="13">
        <v>283.014115339402</v>
      </c>
      <c r="K11" s="13">
        <v>283.014115339402</v>
      </c>
      <c r="L11" s="13">
        <v>283.014115339402</v>
      </c>
      <c r="M11" s="13">
        <v>283.014115339402</v>
      </c>
      <c r="N11" s="13">
        <v>283.014115339402</v>
      </c>
      <c r="O11" s="13">
        <v>283.014115339402</v>
      </c>
      <c r="P11" s="14">
        <v>283.014115339402</v>
      </c>
    </row>
    <row r="12" spans="1:16" x14ac:dyDescent="0.25">
      <c r="C12" s="12" t="s">
        <v>5</v>
      </c>
      <c r="D12" s="13">
        <v>21.621811877905653</v>
      </c>
      <c r="E12" s="13">
        <v>21.621811877905653</v>
      </c>
      <c r="F12" s="13">
        <v>21.621811877905653</v>
      </c>
      <c r="G12" s="13">
        <v>21.621811877905653</v>
      </c>
      <c r="H12" s="13">
        <v>21.621811877905653</v>
      </c>
      <c r="I12" s="13">
        <v>21.621811877905653</v>
      </c>
      <c r="J12" s="13">
        <v>21.621811877905653</v>
      </c>
      <c r="K12" s="13">
        <v>21.621811877905653</v>
      </c>
      <c r="L12" s="13">
        <v>21.621811877905653</v>
      </c>
      <c r="M12" s="13">
        <v>21.621811877905653</v>
      </c>
      <c r="N12" s="13">
        <v>21.621811877905653</v>
      </c>
      <c r="O12" s="13">
        <v>21.621811877905653</v>
      </c>
      <c r="P12" s="14">
        <v>21.621811877905653</v>
      </c>
    </row>
    <row r="13" spans="1:16" x14ac:dyDescent="0.25">
      <c r="C13" s="12" t="s">
        <v>6</v>
      </c>
      <c r="D13" s="13">
        <v>74.773900236810761</v>
      </c>
      <c r="E13" s="13">
        <v>74.773900236810761</v>
      </c>
      <c r="F13" s="13">
        <v>74.773900236810761</v>
      </c>
      <c r="G13" s="13">
        <v>74.773900236810761</v>
      </c>
      <c r="H13" s="13">
        <v>74.773900236810761</v>
      </c>
      <c r="I13" s="13">
        <v>74.773900236810761</v>
      </c>
      <c r="J13" s="13">
        <v>74.773900236810761</v>
      </c>
      <c r="K13" s="13">
        <v>74.773900236810761</v>
      </c>
      <c r="L13" s="13">
        <v>74.773900236810761</v>
      </c>
      <c r="M13" s="13">
        <v>74.773900236810761</v>
      </c>
      <c r="N13" s="13">
        <v>74.773900236810761</v>
      </c>
      <c r="O13" s="13">
        <v>74.773900236810761</v>
      </c>
      <c r="P13" s="14">
        <v>74.773900236810761</v>
      </c>
    </row>
    <row r="14" spans="1:16" x14ac:dyDescent="0.25">
      <c r="C14" s="12" t="s">
        <v>7</v>
      </c>
      <c r="D14" s="13">
        <v>26778.738937691283</v>
      </c>
      <c r="E14" s="13">
        <v>26778.738937691283</v>
      </c>
      <c r="F14" s="13">
        <v>26778.738937691283</v>
      </c>
      <c r="G14" s="13">
        <v>26778.738937691283</v>
      </c>
      <c r="H14" s="13">
        <v>26778.738937691283</v>
      </c>
      <c r="I14" s="13">
        <v>26778.738937691283</v>
      </c>
      <c r="J14" s="13">
        <v>26778.738937691283</v>
      </c>
      <c r="K14" s="13">
        <v>26778.738937691283</v>
      </c>
      <c r="L14" s="13">
        <v>26778.738937691283</v>
      </c>
      <c r="M14" s="13">
        <v>26778.738937691283</v>
      </c>
      <c r="N14" s="13">
        <v>26778.738937691283</v>
      </c>
      <c r="O14" s="13">
        <v>26778.738937691283</v>
      </c>
      <c r="P14" s="14">
        <v>26778.738937691283</v>
      </c>
    </row>
    <row r="15" spans="1:16" ht="15.75" thickBot="1" x14ac:dyDescent="0.3">
      <c r="C15" s="15" t="s">
        <v>8</v>
      </c>
      <c r="D15" s="16">
        <f t="shared" ref="D15:P15" si="0">SUM(D7:D14)</f>
        <v>1774752.6290231703</v>
      </c>
      <c r="E15" s="16">
        <f t="shared" si="0"/>
        <v>1838153.8374210058</v>
      </c>
      <c r="F15" s="16">
        <f t="shared" si="0"/>
        <v>1946863.3773587637</v>
      </c>
      <c r="G15" s="16">
        <f t="shared" si="0"/>
        <v>2075712.6769548513</v>
      </c>
      <c r="H15" s="16">
        <f t="shared" si="0"/>
        <v>2213514.1914153914</v>
      </c>
      <c r="I15" s="16">
        <f t="shared" si="0"/>
        <v>2355295.0061426153</v>
      </c>
      <c r="J15" s="16">
        <f t="shared" si="0"/>
        <v>2498844.637956134</v>
      </c>
      <c r="K15" s="16">
        <f t="shared" si="0"/>
        <v>2643180.5170179354</v>
      </c>
      <c r="L15" s="16">
        <f t="shared" si="0"/>
        <v>2787865.8865613816</v>
      </c>
      <c r="M15" s="16">
        <f t="shared" si="0"/>
        <v>2932706.6062151501</v>
      </c>
      <c r="N15" s="16">
        <f t="shared" si="0"/>
        <v>3077616.3797002649</v>
      </c>
      <c r="O15" s="16">
        <f t="shared" si="0"/>
        <v>3222556.8479278153</v>
      </c>
      <c r="P15" s="17">
        <f t="shared" si="0"/>
        <v>3367510.9601081312</v>
      </c>
    </row>
    <row r="16" spans="1:16" x14ac:dyDescent="0.25">
      <c r="C16" s="18"/>
      <c r="D16" s="1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ht="9" customHeight="1" x14ac:dyDescent="0.25"/>
    <row r="18" spans="1:16" ht="15.75" thickBot="1" x14ac:dyDescent="0.3"/>
    <row r="19" spans="1:16" x14ac:dyDescent="0.25">
      <c r="B19" s="21" t="s">
        <v>24</v>
      </c>
      <c r="C19" s="7" t="s">
        <v>23</v>
      </c>
      <c r="D19" s="22"/>
      <c r="E19" s="7" t="s">
        <v>10</v>
      </c>
      <c r="F19" s="7" t="s">
        <v>11</v>
      </c>
      <c r="G19" s="7" t="s">
        <v>12</v>
      </c>
      <c r="H19" s="7" t="s">
        <v>13</v>
      </c>
      <c r="I19" s="7" t="s">
        <v>14</v>
      </c>
      <c r="J19" s="7" t="s">
        <v>15</v>
      </c>
      <c r="K19" s="7" t="s">
        <v>16</v>
      </c>
      <c r="L19" s="7" t="s">
        <v>17</v>
      </c>
      <c r="M19" s="7" t="s">
        <v>18</v>
      </c>
      <c r="N19" s="7" t="s">
        <v>19</v>
      </c>
      <c r="O19" s="7" t="s">
        <v>20</v>
      </c>
      <c r="P19" s="8" t="s">
        <v>21</v>
      </c>
    </row>
    <row r="20" spans="1:16" x14ac:dyDescent="0.25">
      <c r="B20" s="23" t="s">
        <v>25</v>
      </c>
      <c r="C20" s="24">
        <v>620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25">
      <c r="A21" s="27"/>
      <c r="B21" s="28">
        <v>2.6438064447719369E-2</v>
      </c>
      <c r="C21" s="29" t="s">
        <v>0</v>
      </c>
      <c r="D21" s="25"/>
      <c r="E21" s="13">
        <f t="shared" ref="E21:P21" si="1">(((E7-D7)/2)+D7)*$B21/12</f>
        <v>3348.0942081458365</v>
      </c>
      <c r="F21" s="13">
        <f t="shared" si="1"/>
        <v>3537.6890021725708</v>
      </c>
      <c r="G21" s="13">
        <f t="shared" si="1"/>
        <v>3799.3804984109561</v>
      </c>
      <c r="H21" s="13">
        <f t="shared" si="1"/>
        <v>4093.1193070387039</v>
      </c>
      <c r="I21" s="13">
        <f t="shared" si="1"/>
        <v>4401.1032919349373</v>
      </c>
      <c r="J21" s="13">
        <f t="shared" si="1"/>
        <v>4715.4193225407998</v>
      </c>
      <c r="K21" s="13">
        <f t="shared" si="1"/>
        <v>5032.5499762943973</v>
      </c>
      <c r="L21" s="13">
        <f t="shared" si="1"/>
        <v>5350.9317428521408</v>
      </c>
      <c r="M21" s="13">
        <f t="shared" si="1"/>
        <v>5669.8696347476443</v>
      </c>
      <c r="N21" s="13">
        <f t="shared" si="1"/>
        <v>5989.0547268878217</v>
      </c>
      <c r="O21" s="13">
        <f t="shared" si="1"/>
        <v>6308.3497006622592</v>
      </c>
      <c r="P21" s="14">
        <f t="shared" si="1"/>
        <v>6627.693517323416</v>
      </c>
    </row>
    <row r="22" spans="1:16" x14ac:dyDescent="0.25">
      <c r="A22" s="27"/>
      <c r="B22" s="28">
        <v>3.0388282780630903E-2</v>
      </c>
      <c r="C22" s="29" t="s">
        <v>1</v>
      </c>
      <c r="D22" s="25"/>
      <c r="E22" s="13">
        <f t="shared" ref="E22:P22" si="2">(((E8-D8)/2)+D8)*$B22/12</f>
        <v>479.07681178787578</v>
      </c>
      <c r="F22" s="13">
        <f t="shared" si="2"/>
        <v>479.07681178787578</v>
      </c>
      <c r="G22" s="13">
        <f t="shared" si="2"/>
        <v>479.07681178787578</v>
      </c>
      <c r="H22" s="13">
        <f t="shared" si="2"/>
        <v>479.07681178787578</v>
      </c>
      <c r="I22" s="13">
        <f t="shared" si="2"/>
        <v>479.07681178787578</v>
      </c>
      <c r="J22" s="13">
        <f t="shared" si="2"/>
        <v>479.07681178787578</v>
      </c>
      <c r="K22" s="13">
        <f t="shared" si="2"/>
        <v>479.07681178787578</v>
      </c>
      <c r="L22" s="13">
        <f t="shared" si="2"/>
        <v>479.07681178787578</v>
      </c>
      <c r="M22" s="13">
        <f t="shared" si="2"/>
        <v>479.07681178787578</v>
      </c>
      <c r="N22" s="13">
        <f t="shared" si="2"/>
        <v>479.07681178787578</v>
      </c>
      <c r="O22" s="13">
        <f t="shared" si="2"/>
        <v>479.07681178787578</v>
      </c>
      <c r="P22" s="14">
        <f t="shared" si="2"/>
        <v>479.07681178787578</v>
      </c>
    </row>
    <row r="23" spans="1:16" x14ac:dyDescent="0.25">
      <c r="A23" s="27"/>
      <c r="B23" s="28">
        <v>2.9119999918761102E-2</v>
      </c>
      <c r="C23" s="29" t="s">
        <v>2</v>
      </c>
      <c r="D23" s="25"/>
      <c r="E23" s="13">
        <f t="shared" ref="E23:P23" si="3">(((E9-D9)/2)+D9)*$B23/12</f>
        <v>100.29568237844863</v>
      </c>
      <c r="F23" s="13">
        <f t="shared" si="3"/>
        <v>100.29568237844863</v>
      </c>
      <c r="G23" s="13">
        <f t="shared" si="3"/>
        <v>100.29568237844863</v>
      </c>
      <c r="H23" s="13">
        <f t="shared" si="3"/>
        <v>100.29568237844863</v>
      </c>
      <c r="I23" s="13">
        <f t="shared" si="3"/>
        <v>100.29568237844863</v>
      </c>
      <c r="J23" s="13">
        <f t="shared" si="3"/>
        <v>100.29568237844863</v>
      </c>
      <c r="K23" s="13">
        <f t="shared" si="3"/>
        <v>100.29568237844863</v>
      </c>
      <c r="L23" s="13">
        <f t="shared" si="3"/>
        <v>100.29568237844863</v>
      </c>
      <c r="M23" s="13">
        <f t="shared" si="3"/>
        <v>100.29568237844863</v>
      </c>
      <c r="N23" s="13">
        <f t="shared" si="3"/>
        <v>100.29568237844863</v>
      </c>
      <c r="O23" s="13">
        <f t="shared" si="3"/>
        <v>100.29568237844863</v>
      </c>
      <c r="P23" s="14">
        <f t="shared" si="3"/>
        <v>100.29568237844863</v>
      </c>
    </row>
    <row r="24" spans="1:16" x14ac:dyDescent="0.25">
      <c r="A24" s="27"/>
      <c r="B24" s="28">
        <v>2.8749904185230348E-2</v>
      </c>
      <c r="C24" s="29" t="s">
        <v>3</v>
      </c>
      <c r="D24" s="25"/>
      <c r="E24" s="13">
        <f t="shared" ref="E24:P24" si="4">(((E10-D10)/2)+D10)*$B24/12</f>
        <v>69.748155275623745</v>
      </c>
      <c r="F24" s="13">
        <f t="shared" si="4"/>
        <v>69.748155275623745</v>
      </c>
      <c r="G24" s="13">
        <f t="shared" si="4"/>
        <v>69.748155275623745</v>
      </c>
      <c r="H24" s="13">
        <f t="shared" si="4"/>
        <v>69.748155275623745</v>
      </c>
      <c r="I24" s="13">
        <f t="shared" si="4"/>
        <v>69.748155275623745</v>
      </c>
      <c r="J24" s="13">
        <f t="shared" si="4"/>
        <v>69.748155275623745</v>
      </c>
      <c r="K24" s="13">
        <f t="shared" si="4"/>
        <v>69.748155275623745</v>
      </c>
      <c r="L24" s="13">
        <f t="shared" si="4"/>
        <v>69.748155275623745</v>
      </c>
      <c r="M24" s="13">
        <f t="shared" si="4"/>
        <v>69.748155275623745</v>
      </c>
      <c r="N24" s="13">
        <f t="shared" si="4"/>
        <v>69.748155275623745</v>
      </c>
      <c r="O24" s="13">
        <f t="shared" si="4"/>
        <v>69.748155275623745</v>
      </c>
      <c r="P24" s="14">
        <f t="shared" si="4"/>
        <v>69.748155275623745</v>
      </c>
    </row>
    <row r="25" spans="1:16" x14ac:dyDescent="0.25">
      <c r="A25" s="27"/>
      <c r="B25" s="28">
        <v>3.3115001155148496E-2</v>
      </c>
      <c r="C25" s="29" t="s">
        <v>4</v>
      </c>
      <c r="D25" s="25"/>
      <c r="E25" s="13">
        <f t="shared" ref="E25:P25" si="5">(((E11-D11)/2)+D11)*$B25/12</f>
        <v>0.78100106303230221</v>
      </c>
      <c r="F25" s="13">
        <f t="shared" si="5"/>
        <v>0.78100106303230221</v>
      </c>
      <c r="G25" s="13">
        <f t="shared" si="5"/>
        <v>0.78100106303230221</v>
      </c>
      <c r="H25" s="13">
        <f t="shared" si="5"/>
        <v>0.78100106303230221</v>
      </c>
      <c r="I25" s="13">
        <f t="shared" si="5"/>
        <v>0.78100106303230221</v>
      </c>
      <c r="J25" s="13">
        <f t="shared" si="5"/>
        <v>0.78100106303230221</v>
      </c>
      <c r="K25" s="13">
        <f t="shared" si="5"/>
        <v>0.78100106303230221</v>
      </c>
      <c r="L25" s="13">
        <f t="shared" si="5"/>
        <v>0.78100106303230221</v>
      </c>
      <c r="M25" s="13">
        <f t="shared" si="5"/>
        <v>0.78100106303230221</v>
      </c>
      <c r="N25" s="13">
        <f t="shared" si="5"/>
        <v>0.78100106303230221</v>
      </c>
      <c r="O25" s="13">
        <f t="shared" si="5"/>
        <v>0.78100106303230221</v>
      </c>
      <c r="P25" s="14">
        <f t="shared" si="5"/>
        <v>0.78100106303230221</v>
      </c>
    </row>
    <row r="26" spans="1:16" x14ac:dyDescent="0.25">
      <c r="A26" s="27"/>
      <c r="B26" s="28">
        <v>2.8160000365847242E-2</v>
      </c>
      <c r="C26" s="29" t="s">
        <v>5</v>
      </c>
      <c r="D26" s="25"/>
      <c r="E26" s="13">
        <f t="shared" ref="E26:P26" si="6">(((E12-D12)/2)+D12)*$B26/12</f>
        <v>5.0739185866008618E-2</v>
      </c>
      <c r="F26" s="13">
        <f t="shared" si="6"/>
        <v>5.0739185866008618E-2</v>
      </c>
      <c r="G26" s="13">
        <f t="shared" si="6"/>
        <v>5.0739185866008618E-2</v>
      </c>
      <c r="H26" s="13">
        <f t="shared" si="6"/>
        <v>5.0739185866008618E-2</v>
      </c>
      <c r="I26" s="13">
        <f t="shared" si="6"/>
        <v>5.0739185866008618E-2</v>
      </c>
      <c r="J26" s="13">
        <f t="shared" si="6"/>
        <v>5.0739185866008618E-2</v>
      </c>
      <c r="K26" s="13">
        <f t="shared" si="6"/>
        <v>5.0739185866008618E-2</v>
      </c>
      <c r="L26" s="13">
        <f t="shared" si="6"/>
        <v>5.0739185866008618E-2</v>
      </c>
      <c r="M26" s="13">
        <f t="shared" si="6"/>
        <v>5.0739185866008618E-2</v>
      </c>
      <c r="N26" s="13">
        <f t="shared" si="6"/>
        <v>5.0739185866008618E-2</v>
      </c>
      <c r="O26" s="13">
        <f t="shared" si="6"/>
        <v>5.0739185866008618E-2</v>
      </c>
      <c r="P26" s="14">
        <f t="shared" si="6"/>
        <v>5.0739185866008618E-2</v>
      </c>
    </row>
    <row r="27" spans="1:16" x14ac:dyDescent="0.25">
      <c r="A27" s="27"/>
      <c r="B27" s="28">
        <v>1.43000001517984E-2</v>
      </c>
      <c r="C27" s="29" t="s">
        <v>6</v>
      </c>
      <c r="D27" s="25"/>
      <c r="E27" s="13">
        <f t="shared" ref="E27:P27" si="7">(((E13-D13)/2)+D13)*$B27/12</f>
        <v>8.9105565394746025E-2</v>
      </c>
      <c r="F27" s="13">
        <f t="shared" si="7"/>
        <v>8.9105565394746025E-2</v>
      </c>
      <c r="G27" s="13">
        <f t="shared" si="7"/>
        <v>8.9105565394746025E-2</v>
      </c>
      <c r="H27" s="13">
        <f t="shared" si="7"/>
        <v>8.9105565394746025E-2</v>
      </c>
      <c r="I27" s="13">
        <f t="shared" si="7"/>
        <v>8.9105565394746025E-2</v>
      </c>
      <c r="J27" s="13">
        <f t="shared" si="7"/>
        <v>8.9105565394746025E-2</v>
      </c>
      <c r="K27" s="13">
        <f t="shared" si="7"/>
        <v>8.9105565394746025E-2</v>
      </c>
      <c r="L27" s="13">
        <f t="shared" si="7"/>
        <v>8.9105565394746025E-2</v>
      </c>
      <c r="M27" s="13">
        <f t="shared" si="7"/>
        <v>8.9105565394746025E-2</v>
      </c>
      <c r="N27" s="13">
        <f t="shared" si="7"/>
        <v>8.9105565394746025E-2</v>
      </c>
      <c r="O27" s="13">
        <f t="shared" si="7"/>
        <v>8.9105565394746025E-2</v>
      </c>
      <c r="P27" s="14">
        <f t="shared" si="7"/>
        <v>8.9105565394746025E-2</v>
      </c>
    </row>
    <row r="28" spans="1:16" x14ac:dyDescent="0.25">
      <c r="A28" s="27"/>
      <c r="B28" s="28">
        <v>2.2222221752721899E-2</v>
      </c>
      <c r="C28" s="29" t="s">
        <v>7</v>
      </c>
      <c r="D28" s="25"/>
      <c r="E28" s="13">
        <f t="shared" ref="E28:P28" si="8">(((E14-D14)/2)+D14)*$B28/12</f>
        <v>49.590256244302019</v>
      </c>
      <c r="F28" s="13">
        <f t="shared" si="8"/>
        <v>49.590256244302019</v>
      </c>
      <c r="G28" s="13">
        <f t="shared" si="8"/>
        <v>49.590256244302019</v>
      </c>
      <c r="H28" s="13">
        <f t="shared" si="8"/>
        <v>49.590256244302019</v>
      </c>
      <c r="I28" s="13">
        <f t="shared" si="8"/>
        <v>49.590256244302019</v>
      </c>
      <c r="J28" s="13">
        <f t="shared" si="8"/>
        <v>49.590256244302019</v>
      </c>
      <c r="K28" s="13">
        <f t="shared" si="8"/>
        <v>49.590256244302019</v>
      </c>
      <c r="L28" s="13">
        <f t="shared" si="8"/>
        <v>49.590256244302019</v>
      </c>
      <c r="M28" s="13">
        <f t="shared" si="8"/>
        <v>49.590256244302019</v>
      </c>
      <c r="N28" s="13">
        <f t="shared" si="8"/>
        <v>49.590256244302019</v>
      </c>
      <c r="O28" s="13">
        <f t="shared" si="8"/>
        <v>49.590256244302019</v>
      </c>
      <c r="P28" s="14">
        <f t="shared" si="8"/>
        <v>49.590256244302019</v>
      </c>
    </row>
    <row r="29" spans="1:16" ht="15.75" thickBot="1" x14ac:dyDescent="0.3">
      <c r="B29" s="30"/>
      <c r="C29" s="31" t="s">
        <v>8</v>
      </c>
      <c r="D29" s="32"/>
      <c r="E29" s="16">
        <f t="shared" ref="E29:P29" si="9">SUM(E21:E28)</f>
        <v>4047.7259596463796</v>
      </c>
      <c r="F29" s="16">
        <f t="shared" si="9"/>
        <v>4237.3207536731134</v>
      </c>
      <c r="G29" s="16">
        <f t="shared" si="9"/>
        <v>4499.0122499114987</v>
      </c>
      <c r="H29" s="16">
        <f t="shared" si="9"/>
        <v>4792.7510585392465</v>
      </c>
      <c r="I29" s="16">
        <f t="shared" si="9"/>
        <v>5100.7350434354803</v>
      </c>
      <c r="J29" s="16">
        <f t="shared" si="9"/>
        <v>5415.0510740413429</v>
      </c>
      <c r="K29" s="16">
        <f t="shared" si="9"/>
        <v>5732.1817277949403</v>
      </c>
      <c r="L29" s="16">
        <f t="shared" si="9"/>
        <v>6050.5634943526838</v>
      </c>
      <c r="M29" s="16">
        <f t="shared" si="9"/>
        <v>6369.5013862481874</v>
      </c>
      <c r="N29" s="16">
        <f t="shared" si="9"/>
        <v>6688.6864783883648</v>
      </c>
      <c r="O29" s="16">
        <f t="shared" si="9"/>
        <v>7007.9814521628023</v>
      </c>
      <c r="P29" s="17">
        <f t="shared" si="9"/>
        <v>7327.325268823959</v>
      </c>
    </row>
    <row r="31" spans="1:16" x14ac:dyDescent="0.25">
      <c r="C31" s="18" t="s">
        <v>41</v>
      </c>
      <c r="E31" s="20">
        <v>4047.72595964638</v>
      </c>
      <c r="F31" s="20">
        <v>4237.3207536731152</v>
      </c>
      <c r="G31" s="20">
        <v>4499.0122499114987</v>
      </c>
      <c r="H31" s="20">
        <v>4792.7510585392474</v>
      </c>
      <c r="I31" s="20">
        <v>5100.7350434354803</v>
      </c>
      <c r="J31" s="20">
        <v>5415.0510740413438</v>
      </c>
      <c r="K31" s="20">
        <v>5732.1817277949403</v>
      </c>
      <c r="L31" s="20">
        <v>6050.5634943526838</v>
      </c>
      <c r="M31" s="20">
        <v>6369.5013862481874</v>
      </c>
      <c r="N31" s="20">
        <v>6688.6864783883657</v>
      </c>
      <c r="O31" s="20">
        <v>7007.9814521628023</v>
      </c>
      <c r="P31" s="20">
        <v>7327.325268823959</v>
      </c>
    </row>
  </sheetData>
  <mergeCells count="2">
    <mergeCell ref="A2:C2"/>
    <mergeCell ref="A3:P3"/>
  </mergeCells>
  <pageMargins left="0.7" right="0.7" top="0.75" bottom="0.75" header="0.3" footer="0.3"/>
  <pageSetup scale="50" orientation="landscape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6080-833D-493F-985A-F14F8E0E4631}">
  <sheetPr>
    <pageSetUpPr fitToPage="1"/>
  </sheetPr>
  <dimension ref="A2:P17"/>
  <sheetViews>
    <sheetView zoomScale="85" zoomScaleNormal="85" workbookViewId="0">
      <selection activeCell="A2" sqref="A2:XFD4"/>
    </sheetView>
  </sheetViews>
  <sheetFormatPr defaultRowHeight="15" x14ac:dyDescent="0.25"/>
  <cols>
    <col min="1" max="1" width="3.42578125" style="5" customWidth="1"/>
    <col min="2" max="2" width="17" style="5" bestFit="1" customWidth="1"/>
    <col min="3" max="3" width="56.140625" style="5" bestFit="1" customWidth="1"/>
    <col min="4" max="16" width="12.7109375" style="5" customWidth="1"/>
    <col min="17" max="27" width="10.28515625" style="5" bestFit="1" customWidth="1"/>
    <col min="28" max="16384" width="9.140625" style="5"/>
  </cols>
  <sheetData>
    <row r="2" spans="1:16" s="3" customFormat="1" ht="110.25" customHeight="1" x14ac:dyDescent="0.25">
      <c r="A2" s="33" t="s">
        <v>43</v>
      </c>
      <c r="B2" s="33"/>
      <c r="C2" s="33"/>
    </row>
    <row r="3" spans="1:16" s="3" customFormat="1" ht="15.75" x14ac:dyDescent="0.25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3" customFormat="1" ht="32.2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C5" s="6" t="s">
        <v>22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8" t="s">
        <v>21</v>
      </c>
    </row>
    <row r="6" spans="1:16" x14ac:dyDescent="0.25">
      <c r="C6" s="9">
        <v>621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1:16" x14ac:dyDescent="0.25">
      <c r="C7" s="12" t="s">
        <v>39</v>
      </c>
      <c r="D7" s="13">
        <v>0</v>
      </c>
      <c r="E7" s="13">
        <v>33357.439822</v>
      </c>
      <c r="F7" s="13">
        <v>94973.826835162792</v>
      </c>
      <c r="G7" s="13">
        <v>180488.49438811696</v>
      </c>
      <c r="H7" s="13">
        <v>286256.40522649034</v>
      </c>
      <c r="I7" s="13">
        <v>409200.05175892793</v>
      </c>
      <c r="J7" s="13">
        <v>546688.95704451553</v>
      </c>
      <c r="K7" s="13">
        <v>696504.56601152243</v>
      </c>
      <c r="L7" s="13">
        <v>856773.70852016413</v>
      </c>
      <c r="M7" s="13">
        <v>1025899.0725239872</v>
      </c>
      <c r="N7" s="13">
        <v>1202512.3805768266</v>
      </c>
      <c r="O7" s="13">
        <v>1385457.307086803</v>
      </c>
      <c r="P7" s="14">
        <v>1573753.719275357</v>
      </c>
    </row>
    <row r="8" spans="1:16" ht="15.75" thickBot="1" x14ac:dyDescent="0.3">
      <c r="C8" s="15" t="s">
        <v>8</v>
      </c>
      <c r="D8" s="16">
        <f t="shared" ref="D8:P8" si="0">SUM(D7:D7)</f>
        <v>0</v>
      </c>
      <c r="E8" s="16">
        <f t="shared" si="0"/>
        <v>33357.439822</v>
      </c>
      <c r="F8" s="16">
        <f t="shared" si="0"/>
        <v>94973.826835162792</v>
      </c>
      <c r="G8" s="16">
        <f t="shared" si="0"/>
        <v>180488.49438811696</v>
      </c>
      <c r="H8" s="16">
        <f t="shared" si="0"/>
        <v>286256.40522649034</v>
      </c>
      <c r="I8" s="16">
        <f t="shared" si="0"/>
        <v>409200.05175892793</v>
      </c>
      <c r="J8" s="16">
        <f t="shared" si="0"/>
        <v>546688.95704451553</v>
      </c>
      <c r="K8" s="16">
        <f t="shared" si="0"/>
        <v>696504.56601152243</v>
      </c>
      <c r="L8" s="16">
        <f t="shared" si="0"/>
        <v>856773.70852016413</v>
      </c>
      <c r="M8" s="16">
        <f t="shared" si="0"/>
        <v>1025899.0725239872</v>
      </c>
      <c r="N8" s="16">
        <f t="shared" si="0"/>
        <v>1202512.3805768266</v>
      </c>
      <c r="O8" s="16">
        <f t="shared" si="0"/>
        <v>1385457.307086803</v>
      </c>
      <c r="P8" s="17">
        <f t="shared" si="0"/>
        <v>1573753.719275357</v>
      </c>
    </row>
    <row r="10" spans="1:16" ht="9" customHeight="1" x14ac:dyDescent="0.25"/>
    <row r="11" spans="1:16" ht="15.75" thickBot="1" x14ac:dyDescent="0.3"/>
    <row r="12" spans="1:16" x14ac:dyDescent="0.25">
      <c r="B12" s="21" t="s">
        <v>24</v>
      </c>
      <c r="C12" s="7" t="s">
        <v>23</v>
      </c>
      <c r="D12" s="22"/>
      <c r="E12" s="7" t="s">
        <v>10</v>
      </c>
      <c r="F12" s="7" t="s">
        <v>11</v>
      </c>
      <c r="G12" s="7" t="s">
        <v>12</v>
      </c>
      <c r="H12" s="7" t="s">
        <v>13</v>
      </c>
      <c r="I12" s="7" t="s">
        <v>14</v>
      </c>
      <c r="J12" s="7" t="s">
        <v>15</v>
      </c>
      <c r="K12" s="7" t="s">
        <v>16</v>
      </c>
      <c r="L12" s="7" t="s">
        <v>17</v>
      </c>
      <c r="M12" s="7" t="s">
        <v>18</v>
      </c>
      <c r="N12" s="7" t="s">
        <v>19</v>
      </c>
      <c r="O12" s="7" t="s">
        <v>20</v>
      </c>
      <c r="P12" s="8" t="s">
        <v>21</v>
      </c>
    </row>
    <row r="13" spans="1:16" x14ac:dyDescent="0.25">
      <c r="B13" s="23" t="s">
        <v>25</v>
      </c>
      <c r="C13" s="24">
        <v>621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16" x14ac:dyDescent="0.25">
      <c r="A14" s="27"/>
      <c r="B14" s="28">
        <v>3.2550496211226243E-2</v>
      </c>
      <c r="C14" s="29" t="s">
        <v>40</v>
      </c>
      <c r="D14" s="25"/>
      <c r="E14" s="13">
        <f t="shared" ref="E14:P14" si="1">(((E7-D7)/2)+D7)*$B14/12</f>
        <v>45.241717439259105</v>
      </c>
      <c r="F14" s="13">
        <f t="shared" si="1"/>
        <v>174.05193371274342</v>
      </c>
      <c r="G14" s="13">
        <f t="shared" si="1"/>
        <v>373.60146847141476</v>
      </c>
      <c r="H14" s="13">
        <f t="shared" si="1"/>
        <v>633.0324202714354</v>
      </c>
      <c r="I14" s="13">
        <f t="shared" si="1"/>
        <v>943.22719867402839</v>
      </c>
      <c r="J14" s="13">
        <f t="shared" si="1"/>
        <v>1296.4442316420541</v>
      </c>
      <c r="K14" s="13">
        <f t="shared" si="1"/>
        <v>1686.1069192523571</v>
      </c>
      <c r="L14" s="13">
        <f t="shared" si="1"/>
        <v>2106.6657745884877</v>
      </c>
      <c r="M14" s="13">
        <f t="shared" si="1"/>
        <v>2553.4138844315171</v>
      </c>
      <c r="N14" s="13">
        <f t="shared" si="1"/>
        <v>3022.3291067171335</v>
      </c>
      <c r="O14" s="13">
        <f t="shared" si="1"/>
        <v>3509.987396377639</v>
      </c>
      <c r="P14" s="14">
        <f t="shared" si="1"/>
        <v>4013.4911375758506</v>
      </c>
    </row>
    <row r="15" spans="1:16" ht="15.75" thickBot="1" x14ac:dyDescent="0.3">
      <c r="B15" s="30"/>
      <c r="C15" s="31" t="s">
        <v>8</v>
      </c>
      <c r="D15" s="32"/>
      <c r="E15" s="16">
        <f t="shared" ref="E15:P15" si="2">SUM(E14:E14)</f>
        <v>45.241717439259105</v>
      </c>
      <c r="F15" s="16">
        <f t="shared" si="2"/>
        <v>174.05193371274342</v>
      </c>
      <c r="G15" s="16">
        <f t="shared" si="2"/>
        <v>373.60146847141476</v>
      </c>
      <c r="H15" s="16">
        <f t="shared" si="2"/>
        <v>633.0324202714354</v>
      </c>
      <c r="I15" s="16">
        <f t="shared" si="2"/>
        <v>943.22719867402839</v>
      </c>
      <c r="J15" s="16">
        <f t="shared" si="2"/>
        <v>1296.4442316420541</v>
      </c>
      <c r="K15" s="16">
        <f t="shared" si="2"/>
        <v>1686.1069192523571</v>
      </c>
      <c r="L15" s="16">
        <f t="shared" si="2"/>
        <v>2106.6657745884877</v>
      </c>
      <c r="M15" s="16">
        <f t="shared" si="2"/>
        <v>2553.4138844315171</v>
      </c>
      <c r="N15" s="16">
        <f t="shared" si="2"/>
        <v>3022.3291067171335</v>
      </c>
      <c r="O15" s="16">
        <f t="shared" si="2"/>
        <v>3509.987396377639</v>
      </c>
      <c r="P15" s="17">
        <f t="shared" si="2"/>
        <v>4013.4911375758506</v>
      </c>
    </row>
    <row r="17" spans="3:16" x14ac:dyDescent="0.25">
      <c r="C17" s="18" t="s">
        <v>41</v>
      </c>
      <c r="D17" s="19"/>
      <c r="E17" s="20">
        <v>45.241717439258998</v>
      </c>
      <c r="F17" s="20">
        <v>174.05193371274299</v>
      </c>
      <c r="G17" s="20">
        <v>373.60146847141402</v>
      </c>
      <c r="H17" s="20">
        <v>633.03242027143403</v>
      </c>
      <c r="I17" s="20">
        <v>943.22719867402702</v>
      </c>
      <c r="J17" s="20">
        <v>1296.44423164205</v>
      </c>
      <c r="K17" s="20">
        <v>1686.1069192523601</v>
      </c>
      <c r="L17" s="20">
        <v>2106.66577458849</v>
      </c>
      <c r="M17" s="20">
        <v>2553.4138844315098</v>
      </c>
      <c r="N17" s="20">
        <v>3022.3291067171299</v>
      </c>
      <c r="O17" s="20">
        <v>3509.9873963776299</v>
      </c>
      <c r="P17" s="20">
        <v>4013.4911375758502</v>
      </c>
    </row>
  </sheetData>
  <mergeCells count="2">
    <mergeCell ref="A2:C2"/>
    <mergeCell ref="A3:P3"/>
  </mergeCells>
  <pageMargins left="0.7" right="0.7" top="0.75" bottom="0.75" header="0.3" footer="0.3"/>
  <pageSetup scale="50" orientation="landscape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F0819-7433-402A-9EFD-F2EC11E05AEB}">
  <sheetPr>
    <pageSetUpPr fitToPage="1"/>
  </sheetPr>
  <dimension ref="A2:P31"/>
  <sheetViews>
    <sheetView zoomScale="85" zoomScaleNormal="85" workbookViewId="0">
      <selection activeCell="A2" sqref="A2:XFD4"/>
    </sheetView>
  </sheetViews>
  <sheetFormatPr defaultRowHeight="15" x14ac:dyDescent="0.25"/>
  <cols>
    <col min="1" max="1" width="3.85546875" style="5" customWidth="1"/>
    <col min="2" max="2" width="17" style="5" bestFit="1" customWidth="1"/>
    <col min="3" max="3" width="56.140625" style="5" bestFit="1" customWidth="1"/>
    <col min="4" max="16" width="12.7109375" style="5" customWidth="1"/>
    <col min="17" max="27" width="10.28515625" style="5" bestFit="1" customWidth="1"/>
    <col min="28" max="16384" width="9.140625" style="5"/>
  </cols>
  <sheetData>
    <row r="2" spans="1:16" s="3" customFormat="1" ht="110.25" customHeight="1" x14ac:dyDescent="0.25">
      <c r="A2" s="33" t="s">
        <v>46</v>
      </c>
      <c r="B2" s="33"/>
      <c r="C2" s="33"/>
    </row>
    <row r="3" spans="1:16" s="3" customFormat="1" ht="15.75" x14ac:dyDescent="0.25">
      <c r="A3" s="34" t="s">
        <v>47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3" customFormat="1" ht="32.2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C5" s="6" t="s">
        <v>22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8" t="s">
        <v>21</v>
      </c>
    </row>
    <row r="6" spans="1:16" x14ac:dyDescent="0.25">
      <c r="C6" s="9">
        <v>622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1:16" x14ac:dyDescent="0.25">
      <c r="C7" s="12" t="s">
        <v>26</v>
      </c>
      <c r="D7" s="13">
        <v>29155098.614014983</v>
      </c>
      <c r="E7" s="13">
        <v>31156855.962967325</v>
      </c>
      <c r="F7" s="13">
        <v>33145437.382675335</v>
      </c>
      <c r="G7" s="13">
        <v>35127201.423567735</v>
      </c>
      <c r="H7" s="13">
        <v>37106731.983420655</v>
      </c>
      <c r="I7" s="13">
        <v>39273780.28593608</v>
      </c>
      <c r="J7" s="13">
        <v>42290923.600731656</v>
      </c>
      <c r="K7" s="13">
        <v>45683827.064055346</v>
      </c>
      <c r="L7" s="13">
        <v>49244044.159897208</v>
      </c>
      <c r="M7" s="13">
        <v>52115215.84543772</v>
      </c>
      <c r="N7" s="13">
        <v>54487059.492076293</v>
      </c>
      <c r="O7" s="13">
        <v>56639190.092873275</v>
      </c>
      <c r="P7" s="14">
        <v>58520093.314179927</v>
      </c>
    </row>
    <row r="8" spans="1:16" x14ac:dyDescent="0.25">
      <c r="C8" s="12" t="s">
        <v>32</v>
      </c>
      <c r="D8" s="13">
        <v>24967.866899642901</v>
      </c>
      <c r="E8" s="13">
        <v>24967.866899642901</v>
      </c>
      <c r="F8" s="13">
        <v>24967.866899642901</v>
      </c>
      <c r="G8" s="13">
        <v>24967.866899642901</v>
      </c>
      <c r="H8" s="13">
        <v>24967.866899642901</v>
      </c>
      <c r="I8" s="13">
        <v>24967.866899642901</v>
      </c>
      <c r="J8" s="13">
        <v>24967.866899642901</v>
      </c>
      <c r="K8" s="13">
        <v>24967.866899642901</v>
      </c>
      <c r="L8" s="13">
        <v>24967.866899642901</v>
      </c>
      <c r="M8" s="13">
        <v>24967.866899642901</v>
      </c>
      <c r="N8" s="13">
        <v>24967.866899642901</v>
      </c>
      <c r="O8" s="13">
        <v>24967.866899642901</v>
      </c>
      <c r="P8" s="14">
        <v>24967.866899642901</v>
      </c>
    </row>
    <row r="9" spans="1:16" x14ac:dyDescent="0.25">
      <c r="C9" s="12" t="s">
        <v>33</v>
      </c>
      <c r="D9" s="13">
        <v>27328.297968046576</v>
      </c>
      <c r="E9" s="13">
        <v>27328.297968046576</v>
      </c>
      <c r="F9" s="13">
        <v>27328.297968046576</v>
      </c>
      <c r="G9" s="13">
        <v>27328.297968046576</v>
      </c>
      <c r="H9" s="13">
        <v>27328.297968046576</v>
      </c>
      <c r="I9" s="13">
        <v>27328.297968046576</v>
      </c>
      <c r="J9" s="13">
        <v>27328.297968046576</v>
      </c>
      <c r="K9" s="13">
        <v>27328.297968046576</v>
      </c>
      <c r="L9" s="13">
        <v>27328.297968046576</v>
      </c>
      <c r="M9" s="13">
        <v>27328.297968046576</v>
      </c>
      <c r="N9" s="13">
        <v>27328.297968046576</v>
      </c>
      <c r="O9" s="13">
        <v>27328.297968046576</v>
      </c>
      <c r="P9" s="14">
        <v>27328.297968046576</v>
      </c>
    </row>
    <row r="10" spans="1:16" x14ac:dyDescent="0.25">
      <c r="C10" s="12" t="s">
        <v>34</v>
      </c>
      <c r="D10" s="13">
        <v>8079.6681379499814</v>
      </c>
      <c r="E10" s="13">
        <v>8079.6681379499814</v>
      </c>
      <c r="F10" s="13">
        <v>8079.6681379499814</v>
      </c>
      <c r="G10" s="13">
        <v>8079.6681379499814</v>
      </c>
      <c r="H10" s="13">
        <v>8079.6681379499814</v>
      </c>
      <c r="I10" s="13">
        <v>8079.6681379499814</v>
      </c>
      <c r="J10" s="13">
        <v>8079.6681379499814</v>
      </c>
      <c r="K10" s="13">
        <v>8079.6681379499814</v>
      </c>
      <c r="L10" s="13">
        <v>8079.6681379499814</v>
      </c>
      <c r="M10" s="13">
        <v>8079.6681379499814</v>
      </c>
      <c r="N10" s="13">
        <v>8079.6681379499814</v>
      </c>
      <c r="O10" s="13">
        <v>8079.6681379499814</v>
      </c>
      <c r="P10" s="14">
        <v>8079.6681379499814</v>
      </c>
    </row>
    <row r="11" spans="1:16" x14ac:dyDescent="0.25">
      <c r="C11" s="12" t="s">
        <v>35</v>
      </c>
      <c r="D11" s="13">
        <v>83.88043712154554</v>
      </c>
      <c r="E11" s="13">
        <v>83.88043712154554</v>
      </c>
      <c r="F11" s="13">
        <v>83.88043712154554</v>
      </c>
      <c r="G11" s="13">
        <v>83.88043712154554</v>
      </c>
      <c r="H11" s="13">
        <v>83.88043712154554</v>
      </c>
      <c r="I11" s="13">
        <v>83.88043712154554</v>
      </c>
      <c r="J11" s="13">
        <v>83.88043712154554</v>
      </c>
      <c r="K11" s="13">
        <v>83.88043712154554</v>
      </c>
      <c r="L11" s="13">
        <v>83.88043712154554</v>
      </c>
      <c r="M11" s="13">
        <v>83.88043712154554</v>
      </c>
      <c r="N11" s="13">
        <v>83.88043712154554</v>
      </c>
      <c r="O11" s="13">
        <v>83.88043712154554</v>
      </c>
      <c r="P11" s="14">
        <v>83.88043712154554</v>
      </c>
    </row>
    <row r="12" spans="1:16" x14ac:dyDescent="0.25">
      <c r="C12" s="12" t="s">
        <v>36</v>
      </c>
      <c r="D12" s="13">
        <v>2279.4682904654846</v>
      </c>
      <c r="E12" s="13">
        <v>2279.4682904654846</v>
      </c>
      <c r="F12" s="13">
        <v>2279.4682904654846</v>
      </c>
      <c r="G12" s="13">
        <v>2279.4682904654846</v>
      </c>
      <c r="H12" s="13">
        <v>2279.4682904654846</v>
      </c>
      <c r="I12" s="13">
        <v>2279.4682904654846</v>
      </c>
      <c r="J12" s="13">
        <v>2279.4682904654846</v>
      </c>
      <c r="K12" s="13">
        <v>2279.4682904654846</v>
      </c>
      <c r="L12" s="13">
        <v>2279.4682904654846</v>
      </c>
      <c r="M12" s="13">
        <v>2279.4682904654846</v>
      </c>
      <c r="N12" s="13">
        <v>2279.4682904654846</v>
      </c>
      <c r="O12" s="13">
        <v>2279.4682904654846</v>
      </c>
      <c r="P12" s="14">
        <v>2279.4682904654846</v>
      </c>
    </row>
    <row r="13" spans="1:16" x14ac:dyDescent="0.25">
      <c r="C13" s="12" t="s">
        <v>37</v>
      </c>
      <c r="D13" s="13">
        <v>70.613486127281092</v>
      </c>
      <c r="E13" s="13">
        <v>70.613486127281092</v>
      </c>
      <c r="F13" s="13">
        <v>70.613486127281092</v>
      </c>
      <c r="G13" s="13">
        <v>70.613486127281092</v>
      </c>
      <c r="H13" s="13">
        <v>70.613486127281092</v>
      </c>
      <c r="I13" s="13">
        <v>70.613486127281092</v>
      </c>
      <c r="J13" s="13">
        <v>70.613486127281092</v>
      </c>
      <c r="K13" s="13">
        <v>70.613486127281092</v>
      </c>
      <c r="L13" s="13">
        <v>70.613486127281092</v>
      </c>
      <c r="M13" s="13">
        <v>70.613486127281092</v>
      </c>
      <c r="N13" s="13">
        <v>70.613486127281092</v>
      </c>
      <c r="O13" s="13">
        <v>70.613486127281092</v>
      </c>
      <c r="P13" s="14">
        <v>70.613486127281092</v>
      </c>
    </row>
    <row r="14" spans="1:16" x14ac:dyDescent="0.25">
      <c r="C14" s="12" t="s">
        <v>38</v>
      </c>
      <c r="D14" s="13">
        <v>5.7880035766045319</v>
      </c>
      <c r="E14" s="13">
        <v>5.7880035766045319</v>
      </c>
      <c r="F14" s="13">
        <v>5.7880035766045319</v>
      </c>
      <c r="G14" s="13">
        <v>5.7880035766045319</v>
      </c>
      <c r="H14" s="13">
        <v>5.7880035766045319</v>
      </c>
      <c r="I14" s="13">
        <v>5.7880035766045319</v>
      </c>
      <c r="J14" s="13">
        <v>5.7880035766045319</v>
      </c>
      <c r="K14" s="13">
        <v>5.7880035766045319</v>
      </c>
      <c r="L14" s="13">
        <v>5.7880035766045319</v>
      </c>
      <c r="M14" s="13">
        <v>5.7880035766045319</v>
      </c>
      <c r="N14" s="13">
        <v>5.7880035766045319</v>
      </c>
      <c r="O14" s="13">
        <v>5.7880035766045319</v>
      </c>
      <c r="P14" s="14">
        <v>5.7880035766045319</v>
      </c>
    </row>
    <row r="15" spans="1:16" ht="15.75" thickBot="1" x14ac:dyDescent="0.3">
      <c r="C15" s="15" t="s">
        <v>8</v>
      </c>
      <c r="D15" s="16">
        <f t="shared" ref="D15:P15" si="0">SUM(D7:D14)</f>
        <v>29217914.197237909</v>
      </c>
      <c r="E15" s="16">
        <f t="shared" si="0"/>
        <v>31219671.546190251</v>
      </c>
      <c r="F15" s="16">
        <f t="shared" si="0"/>
        <v>33208252.96589826</v>
      </c>
      <c r="G15" s="16">
        <f t="shared" si="0"/>
        <v>35190017.00679066</v>
      </c>
      <c r="H15" s="16">
        <f t="shared" si="0"/>
        <v>37169547.566643581</v>
      </c>
      <c r="I15" s="16">
        <f t="shared" si="0"/>
        <v>39336595.869159006</v>
      </c>
      <c r="J15" s="16">
        <f t="shared" si="0"/>
        <v>42353739.183954582</v>
      </c>
      <c r="K15" s="16">
        <f t="shared" si="0"/>
        <v>45746642.647278272</v>
      </c>
      <c r="L15" s="16">
        <f t="shared" si="0"/>
        <v>49306859.743120134</v>
      </c>
      <c r="M15" s="16">
        <f t="shared" si="0"/>
        <v>52178031.428660646</v>
      </c>
      <c r="N15" s="16">
        <f t="shared" si="0"/>
        <v>54549875.075299218</v>
      </c>
      <c r="O15" s="16">
        <f t="shared" si="0"/>
        <v>56702005.676096201</v>
      </c>
      <c r="P15" s="17">
        <f t="shared" si="0"/>
        <v>58582908.897402853</v>
      </c>
    </row>
    <row r="17" spans="1:16" ht="9" customHeight="1" x14ac:dyDescent="0.25"/>
    <row r="18" spans="1:16" ht="15.75" thickBot="1" x14ac:dyDescent="0.3"/>
    <row r="19" spans="1:16" x14ac:dyDescent="0.25">
      <c r="B19" s="21" t="s">
        <v>24</v>
      </c>
      <c r="C19" s="7" t="s">
        <v>23</v>
      </c>
      <c r="D19" s="22"/>
      <c r="E19" s="7" t="s">
        <v>10</v>
      </c>
      <c r="F19" s="7" t="s">
        <v>11</v>
      </c>
      <c r="G19" s="7" t="s">
        <v>12</v>
      </c>
      <c r="H19" s="7" t="s">
        <v>13</v>
      </c>
      <c r="I19" s="7" t="s">
        <v>14</v>
      </c>
      <c r="J19" s="7" t="s">
        <v>15</v>
      </c>
      <c r="K19" s="7" t="s">
        <v>16</v>
      </c>
      <c r="L19" s="7" t="s">
        <v>17</v>
      </c>
      <c r="M19" s="7" t="s">
        <v>18</v>
      </c>
      <c r="N19" s="7" t="s">
        <v>19</v>
      </c>
      <c r="O19" s="7" t="s">
        <v>20</v>
      </c>
      <c r="P19" s="8" t="s">
        <v>21</v>
      </c>
    </row>
    <row r="20" spans="1:16" x14ac:dyDescent="0.25">
      <c r="B20" s="23" t="s">
        <v>25</v>
      </c>
      <c r="C20" s="24">
        <v>622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</row>
    <row r="21" spans="1:16" x14ac:dyDescent="0.25">
      <c r="A21" s="27"/>
      <c r="B21" s="28">
        <v>2.6438064447719369E-2</v>
      </c>
      <c r="C21" s="29" t="s">
        <v>26</v>
      </c>
      <c r="D21" s="25"/>
      <c r="E21" s="13">
        <f t="shared" ref="E21:P21" si="1">(((E7-D7)/2)+D7)*$B21/12</f>
        <v>66438.805919757564</v>
      </c>
      <c r="F21" s="13">
        <f t="shared" si="1"/>
        <v>70834.507317010706</v>
      </c>
      <c r="G21" s="13">
        <f t="shared" si="1"/>
        <v>75208.184365638357</v>
      </c>
      <c r="H21" s="13">
        <f t="shared" si="1"/>
        <v>79571.891113592836</v>
      </c>
      <c r="I21" s="13">
        <f t="shared" si="1"/>
        <v>84139.704413628046</v>
      </c>
      <c r="J21" s="13">
        <f t="shared" si="1"/>
        <v>89850.537417286178</v>
      </c>
      <c r="K21" s="13">
        <f t="shared" si="1"/>
        <v>96911.755326986706</v>
      </c>
      <c r="L21" s="13">
        <f t="shared" si="1"/>
        <v>104571.21572098596</v>
      </c>
      <c r="M21" s="13">
        <f t="shared" si="1"/>
        <v>111655.94368309122</v>
      </c>
      <c r="N21" s="13">
        <f t="shared" si="1"/>
        <v>117431.57606861334</v>
      </c>
      <c r="O21" s="13">
        <f t="shared" si="1"/>
        <v>122415.12284834351</v>
      </c>
      <c r="P21" s="14">
        <f t="shared" si="1"/>
        <v>126857.85651953552</v>
      </c>
    </row>
    <row r="22" spans="1:16" x14ac:dyDescent="0.25">
      <c r="A22" s="27"/>
      <c r="B22" s="28">
        <v>3.0388282780630903E-2</v>
      </c>
      <c r="C22" s="29" t="s">
        <v>32</v>
      </c>
      <c r="D22" s="25"/>
      <c r="E22" s="13">
        <f t="shared" ref="E22:P22" si="2">(((E8-D8)/2)+D8)*$B22/12</f>
        <v>63.22754998129188</v>
      </c>
      <c r="F22" s="13">
        <f t="shared" si="2"/>
        <v>63.22754998129188</v>
      </c>
      <c r="G22" s="13">
        <f t="shared" si="2"/>
        <v>63.22754998129188</v>
      </c>
      <c r="H22" s="13">
        <f t="shared" si="2"/>
        <v>63.22754998129188</v>
      </c>
      <c r="I22" s="13">
        <f t="shared" si="2"/>
        <v>63.22754998129188</v>
      </c>
      <c r="J22" s="13">
        <f t="shared" si="2"/>
        <v>63.22754998129188</v>
      </c>
      <c r="K22" s="13">
        <f t="shared" si="2"/>
        <v>63.22754998129188</v>
      </c>
      <c r="L22" s="13">
        <f t="shared" si="2"/>
        <v>63.22754998129188</v>
      </c>
      <c r="M22" s="13">
        <f t="shared" si="2"/>
        <v>63.22754998129188</v>
      </c>
      <c r="N22" s="13">
        <f t="shared" si="2"/>
        <v>63.22754998129188</v>
      </c>
      <c r="O22" s="13">
        <f t="shared" si="2"/>
        <v>63.22754998129188</v>
      </c>
      <c r="P22" s="14">
        <f t="shared" si="2"/>
        <v>63.22754998129188</v>
      </c>
    </row>
    <row r="23" spans="1:16" x14ac:dyDescent="0.25">
      <c r="A23" s="27"/>
      <c r="B23" s="28">
        <v>2.9119999918761102E-2</v>
      </c>
      <c r="C23" s="29" t="s">
        <v>33</v>
      </c>
      <c r="D23" s="25"/>
      <c r="E23" s="13">
        <f t="shared" ref="E23:P23" si="3">(((E9-D9)/2)+D9)*$B23/12</f>
        <v>66.316669550782962</v>
      </c>
      <c r="F23" s="13">
        <f t="shared" si="3"/>
        <v>66.316669550782962</v>
      </c>
      <c r="G23" s="13">
        <f t="shared" si="3"/>
        <v>66.316669550782962</v>
      </c>
      <c r="H23" s="13">
        <f t="shared" si="3"/>
        <v>66.316669550782962</v>
      </c>
      <c r="I23" s="13">
        <f t="shared" si="3"/>
        <v>66.316669550782962</v>
      </c>
      <c r="J23" s="13">
        <f t="shared" si="3"/>
        <v>66.316669550782962</v>
      </c>
      <c r="K23" s="13">
        <f t="shared" si="3"/>
        <v>66.316669550782962</v>
      </c>
      <c r="L23" s="13">
        <f t="shared" si="3"/>
        <v>66.316669550782962</v>
      </c>
      <c r="M23" s="13">
        <f t="shared" si="3"/>
        <v>66.316669550782962</v>
      </c>
      <c r="N23" s="13">
        <f t="shared" si="3"/>
        <v>66.316669550782962</v>
      </c>
      <c r="O23" s="13">
        <f t="shared" si="3"/>
        <v>66.316669550782962</v>
      </c>
      <c r="P23" s="14">
        <f t="shared" si="3"/>
        <v>66.316669550782962</v>
      </c>
    </row>
    <row r="24" spans="1:16" x14ac:dyDescent="0.25">
      <c r="A24" s="27"/>
      <c r="B24" s="28">
        <v>2.8749904185230348E-2</v>
      </c>
      <c r="C24" s="29" t="s">
        <v>34</v>
      </c>
      <c r="D24" s="25"/>
      <c r="E24" s="13">
        <f t="shared" ref="E24:P24" si="4">(((E10-D10)/2)+D10)*$B24/12</f>
        <v>19.357473734543373</v>
      </c>
      <c r="F24" s="13">
        <f t="shared" si="4"/>
        <v>19.357473734543373</v>
      </c>
      <c r="G24" s="13">
        <f t="shared" si="4"/>
        <v>19.357473734543373</v>
      </c>
      <c r="H24" s="13">
        <f t="shared" si="4"/>
        <v>19.357473734543373</v>
      </c>
      <c r="I24" s="13">
        <f t="shared" si="4"/>
        <v>19.357473734543373</v>
      </c>
      <c r="J24" s="13">
        <f t="shared" si="4"/>
        <v>19.357473734543373</v>
      </c>
      <c r="K24" s="13">
        <f t="shared" si="4"/>
        <v>19.357473734543373</v>
      </c>
      <c r="L24" s="13">
        <f t="shared" si="4"/>
        <v>19.357473734543373</v>
      </c>
      <c r="M24" s="13">
        <f t="shared" si="4"/>
        <v>19.357473734543373</v>
      </c>
      <c r="N24" s="13">
        <f t="shared" si="4"/>
        <v>19.357473734543373</v>
      </c>
      <c r="O24" s="13">
        <f t="shared" si="4"/>
        <v>19.357473734543373</v>
      </c>
      <c r="P24" s="14">
        <f t="shared" si="4"/>
        <v>19.357473734543373</v>
      </c>
    </row>
    <row r="25" spans="1:16" x14ac:dyDescent="0.25">
      <c r="A25" s="27"/>
      <c r="B25" s="28">
        <v>2.0930000221913998E-2</v>
      </c>
      <c r="C25" s="29" t="s">
        <v>35</v>
      </c>
      <c r="D25" s="25"/>
      <c r="E25" s="13">
        <f t="shared" ref="E25:P25" si="5">(((E11-D11)/2)+D11)*$B25/12</f>
        <v>0.14630146396401594</v>
      </c>
      <c r="F25" s="13">
        <f t="shared" si="5"/>
        <v>0.14630146396401594</v>
      </c>
      <c r="G25" s="13">
        <f t="shared" si="5"/>
        <v>0.14630146396401594</v>
      </c>
      <c r="H25" s="13">
        <f t="shared" si="5"/>
        <v>0.14630146396401594</v>
      </c>
      <c r="I25" s="13">
        <f t="shared" si="5"/>
        <v>0.14630146396401594</v>
      </c>
      <c r="J25" s="13">
        <f t="shared" si="5"/>
        <v>0.14630146396401594</v>
      </c>
      <c r="K25" s="13">
        <f t="shared" si="5"/>
        <v>0.14630146396401594</v>
      </c>
      <c r="L25" s="13">
        <f t="shared" si="5"/>
        <v>0.14630146396401594</v>
      </c>
      <c r="M25" s="13">
        <f t="shared" si="5"/>
        <v>0.14630146396401594</v>
      </c>
      <c r="N25" s="13">
        <f t="shared" si="5"/>
        <v>0.14630146396401594</v>
      </c>
      <c r="O25" s="13">
        <f t="shared" si="5"/>
        <v>0.14630146396401594</v>
      </c>
      <c r="P25" s="14">
        <f t="shared" si="5"/>
        <v>0.14630146396401594</v>
      </c>
    </row>
    <row r="26" spans="1:16" x14ac:dyDescent="0.25">
      <c r="A26" s="27"/>
      <c r="B26" s="28">
        <v>1.43000001517984E-2</v>
      </c>
      <c r="C26" s="29" t="s">
        <v>36</v>
      </c>
      <c r="D26" s="25"/>
      <c r="E26" s="13">
        <f t="shared" ref="E26:P26" si="6">(((E12-D12)/2)+D12)*$B26/12</f>
        <v>2.7163664083063392</v>
      </c>
      <c r="F26" s="13">
        <f t="shared" si="6"/>
        <v>2.7163664083063392</v>
      </c>
      <c r="G26" s="13">
        <f t="shared" si="6"/>
        <v>2.7163664083063392</v>
      </c>
      <c r="H26" s="13">
        <f t="shared" si="6"/>
        <v>2.7163664083063392</v>
      </c>
      <c r="I26" s="13">
        <f t="shared" si="6"/>
        <v>2.7163664083063392</v>
      </c>
      <c r="J26" s="13">
        <f t="shared" si="6"/>
        <v>2.7163664083063392</v>
      </c>
      <c r="K26" s="13">
        <f t="shared" si="6"/>
        <v>2.7163664083063392</v>
      </c>
      <c r="L26" s="13">
        <f t="shared" si="6"/>
        <v>2.7163664083063392</v>
      </c>
      <c r="M26" s="13">
        <f t="shared" si="6"/>
        <v>2.7163664083063392</v>
      </c>
      <c r="N26" s="13">
        <f t="shared" si="6"/>
        <v>2.7163664083063392</v>
      </c>
      <c r="O26" s="13">
        <f t="shared" si="6"/>
        <v>2.7163664083063392</v>
      </c>
      <c r="P26" s="14">
        <f t="shared" si="6"/>
        <v>2.7163664083063392</v>
      </c>
    </row>
    <row r="27" spans="1:16" x14ac:dyDescent="0.25">
      <c r="A27" s="27"/>
      <c r="B27" s="28">
        <v>2.2222221752721899E-2</v>
      </c>
      <c r="C27" s="29" t="s">
        <v>37</v>
      </c>
      <c r="D27" s="25"/>
      <c r="E27" s="13">
        <f t="shared" ref="E27:P27" si="7">(((E13-D13)/2)+D13)*$B27/12</f>
        <v>0.13076571228776598</v>
      </c>
      <c r="F27" s="13">
        <f t="shared" si="7"/>
        <v>0.13076571228776598</v>
      </c>
      <c r="G27" s="13">
        <f t="shared" si="7"/>
        <v>0.13076571228776598</v>
      </c>
      <c r="H27" s="13">
        <f t="shared" si="7"/>
        <v>0.13076571228776598</v>
      </c>
      <c r="I27" s="13">
        <f t="shared" si="7"/>
        <v>0.13076571228776598</v>
      </c>
      <c r="J27" s="13">
        <f t="shared" si="7"/>
        <v>0.13076571228776598</v>
      </c>
      <c r="K27" s="13">
        <f t="shared" si="7"/>
        <v>0.13076571228776598</v>
      </c>
      <c r="L27" s="13">
        <f t="shared" si="7"/>
        <v>0.13076571228776598</v>
      </c>
      <c r="M27" s="13">
        <f t="shared" si="7"/>
        <v>0.13076571228776598</v>
      </c>
      <c r="N27" s="13">
        <f t="shared" si="7"/>
        <v>0.13076571228776598</v>
      </c>
      <c r="O27" s="13">
        <f t="shared" si="7"/>
        <v>0.13076571228776598</v>
      </c>
      <c r="P27" s="14">
        <f t="shared" si="7"/>
        <v>0.13076571228776598</v>
      </c>
    </row>
    <row r="28" spans="1:16" x14ac:dyDescent="0.25">
      <c r="A28" s="27"/>
      <c r="B28" s="28">
        <v>3.3115001155148496E-2</v>
      </c>
      <c r="C28" s="29" t="s">
        <v>38</v>
      </c>
      <c r="D28" s="25"/>
      <c r="E28" s="13">
        <f t="shared" ref="E28:P28" si="8">(((E14-D14)/2)+D14)*$B28/12</f>
        <v>1.5972478760438558E-2</v>
      </c>
      <c r="F28" s="13">
        <f t="shared" si="8"/>
        <v>1.5972478760438558E-2</v>
      </c>
      <c r="G28" s="13">
        <f t="shared" si="8"/>
        <v>1.5972478760438558E-2</v>
      </c>
      <c r="H28" s="13">
        <f t="shared" si="8"/>
        <v>1.5972478760438558E-2</v>
      </c>
      <c r="I28" s="13">
        <f t="shared" si="8"/>
        <v>1.5972478760438558E-2</v>
      </c>
      <c r="J28" s="13">
        <f t="shared" si="8"/>
        <v>1.5972478760438558E-2</v>
      </c>
      <c r="K28" s="13">
        <f t="shared" si="8"/>
        <v>1.5972478760438558E-2</v>
      </c>
      <c r="L28" s="13">
        <f t="shared" si="8"/>
        <v>1.5972478760438558E-2</v>
      </c>
      <c r="M28" s="13">
        <f t="shared" si="8"/>
        <v>1.5972478760438558E-2</v>
      </c>
      <c r="N28" s="13">
        <f t="shared" si="8"/>
        <v>1.5972478760438558E-2</v>
      </c>
      <c r="O28" s="13">
        <f t="shared" si="8"/>
        <v>1.5972478760438558E-2</v>
      </c>
      <c r="P28" s="14">
        <f t="shared" si="8"/>
        <v>1.5972478760438558E-2</v>
      </c>
    </row>
    <row r="29" spans="1:16" ht="15.75" thickBot="1" x14ac:dyDescent="0.3">
      <c r="B29" s="30"/>
      <c r="C29" s="31" t="s">
        <v>8</v>
      </c>
      <c r="D29" s="32"/>
      <c r="E29" s="16">
        <f t="shared" ref="E29:P29" si="9">SUM(E21:E28)</f>
        <v>66590.717019087504</v>
      </c>
      <c r="F29" s="16">
        <f t="shared" si="9"/>
        <v>70986.418416340646</v>
      </c>
      <c r="G29" s="16">
        <f t="shared" si="9"/>
        <v>75360.095464968297</v>
      </c>
      <c r="H29" s="16">
        <f t="shared" si="9"/>
        <v>79723.802212922776</v>
      </c>
      <c r="I29" s="16">
        <f t="shared" si="9"/>
        <v>84291.615512957986</v>
      </c>
      <c r="J29" s="16">
        <f t="shared" si="9"/>
        <v>90002.448516616118</v>
      </c>
      <c r="K29" s="16">
        <f t="shared" si="9"/>
        <v>97063.666426316646</v>
      </c>
      <c r="L29" s="16">
        <f t="shared" si="9"/>
        <v>104723.1268203159</v>
      </c>
      <c r="M29" s="16">
        <f t="shared" si="9"/>
        <v>111807.85478242116</v>
      </c>
      <c r="N29" s="16">
        <f t="shared" si="9"/>
        <v>117583.48716794328</v>
      </c>
      <c r="O29" s="16">
        <f t="shared" si="9"/>
        <v>122567.03394767345</v>
      </c>
      <c r="P29" s="17">
        <f t="shared" si="9"/>
        <v>127009.76761886546</v>
      </c>
    </row>
    <row r="31" spans="1:16" x14ac:dyDescent="0.25">
      <c r="C31" s="18" t="s">
        <v>41</v>
      </c>
      <c r="D31" s="19"/>
      <c r="E31" s="20">
        <v>66590.717019087504</v>
      </c>
      <c r="F31" s="20">
        <v>70986.418416340661</v>
      </c>
      <c r="G31" s="20">
        <v>75360.095464968312</v>
      </c>
      <c r="H31" s="20">
        <v>79723.80221292279</v>
      </c>
      <c r="I31" s="20">
        <v>84291.615512958</v>
      </c>
      <c r="J31" s="20">
        <v>90002.448516616132</v>
      </c>
      <c r="K31" s="20">
        <v>97063.66642631666</v>
      </c>
      <c r="L31" s="20">
        <v>104723.1268203159</v>
      </c>
      <c r="M31" s="20">
        <v>111807.85478242117</v>
      </c>
      <c r="N31" s="20">
        <v>117583.48716794331</v>
      </c>
      <c r="O31" s="20">
        <v>122567.03394767347</v>
      </c>
      <c r="P31" s="20">
        <v>127009.76761886546</v>
      </c>
    </row>
  </sheetData>
  <mergeCells count="2">
    <mergeCell ref="A2:C2"/>
    <mergeCell ref="A3:P3"/>
  </mergeCells>
  <pageMargins left="0.7" right="0.7" top="0.75" bottom="0.75" header="0.3" footer="0.3"/>
  <pageSetup scale="50" orientation="landscape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79C9-D1EE-48C0-9387-A021739EBB7B}">
  <sheetPr>
    <pageSetUpPr fitToPage="1"/>
  </sheetPr>
  <dimension ref="A2:P17"/>
  <sheetViews>
    <sheetView zoomScale="85" zoomScaleNormal="85" workbookViewId="0">
      <selection activeCell="A2" sqref="A2:XFD4"/>
    </sheetView>
  </sheetViews>
  <sheetFormatPr defaultRowHeight="15" x14ac:dyDescent="0.25"/>
  <cols>
    <col min="1" max="1" width="2.85546875" style="5" customWidth="1"/>
    <col min="2" max="2" width="17" style="5" bestFit="1" customWidth="1"/>
    <col min="3" max="3" width="66.140625" style="5" bestFit="1" customWidth="1"/>
    <col min="4" max="16" width="12.7109375" style="5" customWidth="1"/>
    <col min="17" max="27" width="10.28515625" style="5" bestFit="1" customWidth="1"/>
    <col min="28" max="16384" width="9.140625" style="5"/>
  </cols>
  <sheetData>
    <row r="2" spans="1:16" s="3" customFormat="1" ht="110.25" customHeight="1" x14ac:dyDescent="0.25">
      <c r="A2" s="33" t="s">
        <v>48</v>
      </c>
      <c r="B2" s="33"/>
      <c r="C2" s="33"/>
    </row>
    <row r="3" spans="1:16" s="3" customFormat="1" ht="15.75" x14ac:dyDescent="0.25">
      <c r="A3" s="34" t="s">
        <v>49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3" customFormat="1" ht="32.2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C5" s="6" t="s">
        <v>22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8" t="s">
        <v>21</v>
      </c>
    </row>
    <row r="6" spans="1:16" x14ac:dyDescent="0.25">
      <c r="C6" s="9">
        <v>623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1:16" x14ac:dyDescent="0.25">
      <c r="C7" s="12" t="s">
        <v>28</v>
      </c>
      <c r="D7" s="13">
        <v>3931054.7241403866</v>
      </c>
      <c r="E7" s="13">
        <v>4621952.4673493486</v>
      </c>
      <c r="F7" s="13">
        <v>5109920.7949584229</v>
      </c>
      <c r="G7" s="13">
        <v>5507522.0189253548</v>
      </c>
      <c r="H7" s="13">
        <v>5865091.9501366131</v>
      </c>
      <c r="I7" s="13">
        <v>6237135.1923376098</v>
      </c>
      <c r="J7" s="13">
        <v>6746857.8965305956</v>
      </c>
      <c r="K7" s="13">
        <v>7317417.1487805815</v>
      </c>
      <c r="L7" s="13">
        <v>7915068.4904461652</v>
      </c>
      <c r="M7" s="13">
        <v>8394086.0293181892</v>
      </c>
      <c r="N7" s="13">
        <v>8787325.5728278551</v>
      </c>
      <c r="O7" s="13">
        <v>9142819.4209624454</v>
      </c>
      <c r="P7" s="14">
        <v>9452331.2401601672</v>
      </c>
    </row>
    <row r="8" spans="1:16" ht="15.75" thickBot="1" x14ac:dyDescent="0.3">
      <c r="C8" s="15" t="s">
        <v>8</v>
      </c>
      <c r="D8" s="16">
        <f t="shared" ref="D8:P8" si="0">SUM(D7:D7)</f>
        <v>3931054.7241403866</v>
      </c>
      <c r="E8" s="16">
        <f t="shared" si="0"/>
        <v>4621952.4673493486</v>
      </c>
      <c r="F8" s="16">
        <f t="shared" si="0"/>
        <v>5109920.7949584229</v>
      </c>
      <c r="G8" s="16">
        <f t="shared" si="0"/>
        <v>5507522.0189253548</v>
      </c>
      <c r="H8" s="16">
        <f t="shared" si="0"/>
        <v>5865091.9501366131</v>
      </c>
      <c r="I8" s="16">
        <f t="shared" si="0"/>
        <v>6237135.1923376098</v>
      </c>
      <c r="J8" s="16">
        <f t="shared" si="0"/>
        <v>6746857.8965305956</v>
      </c>
      <c r="K8" s="16">
        <f t="shared" si="0"/>
        <v>7317417.1487805815</v>
      </c>
      <c r="L8" s="16">
        <f t="shared" si="0"/>
        <v>7915068.4904461652</v>
      </c>
      <c r="M8" s="16">
        <f t="shared" si="0"/>
        <v>8394086.0293181892</v>
      </c>
      <c r="N8" s="16">
        <f t="shared" si="0"/>
        <v>8787325.5728278551</v>
      </c>
      <c r="O8" s="16">
        <f t="shared" si="0"/>
        <v>9142819.4209624454</v>
      </c>
      <c r="P8" s="17">
        <f t="shared" si="0"/>
        <v>9452331.2401601672</v>
      </c>
    </row>
    <row r="9" spans="1:16" x14ac:dyDescent="0.25">
      <c r="C9" s="18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9" customHeight="1" x14ac:dyDescent="0.25"/>
    <row r="11" spans="1:16" ht="15.75" thickBot="1" x14ac:dyDescent="0.3"/>
    <row r="12" spans="1:16" x14ac:dyDescent="0.25">
      <c r="B12" s="21" t="s">
        <v>24</v>
      </c>
      <c r="C12" s="7" t="s">
        <v>23</v>
      </c>
      <c r="D12" s="22"/>
      <c r="E12" s="7" t="s">
        <v>10</v>
      </c>
      <c r="F12" s="7" t="s">
        <v>11</v>
      </c>
      <c r="G12" s="7" t="s">
        <v>12</v>
      </c>
      <c r="H12" s="7" t="s">
        <v>13</v>
      </c>
      <c r="I12" s="7" t="s">
        <v>14</v>
      </c>
      <c r="J12" s="7" t="s">
        <v>15</v>
      </c>
      <c r="K12" s="7" t="s">
        <v>16</v>
      </c>
      <c r="L12" s="7" t="s">
        <v>17</v>
      </c>
      <c r="M12" s="7" t="s">
        <v>18</v>
      </c>
      <c r="N12" s="7" t="s">
        <v>19</v>
      </c>
      <c r="O12" s="7" t="s">
        <v>20</v>
      </c>
      <c r="P12" s="8" t="s">
        <v>21</v>
      </c>
    </row>
    <row r="13" spans="1:16" x14ac:dyDescent="0.25">
      <c r="B13" s="23" t="s">
        <v>25</v>
      </c>
      <c r="C13" s="24">
        <v>623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</row>
    <row r="14" spans="1:16" x14ac:dyDescent="0.25">
      <c r="A14" s="27"/>
      <c r="B14" s="28">
        <v>2.6438064447719369E-2</v>
      </c>
      <c r="C14" s="29" t="s">
        <v>28</v>
      </c>
      <c r="D14" s="25"/>
      <c r="E14" s="13">
        <f t="shared" ref="E14:P14" si="1">(((E7-D7)/2)+D7)*$B14/12</f>
        <v>9421.8731396005369</v>
      </c>
      <c r="F14" s="13">
        <f t="shared" si="1"/>
        <v>10720.495521080407</v>
      </c>
      <c r="G14" s="13">
        <f t="shared" si="1"/>
        <v>11696.026557643092</v>
      </c>
      <c r="H14" s="13">
        <f t="shared" si="1"/>
        <v>12527.912543878911</v>
      </c>
      <c r="I14" s="13">
        <f t="shared" si="1"/>
        <v>13331.64421473634</v>
      </c>
      <c r="J14" s="13">
        <f t="shared" si="1"/>
        <v>14302.98525301002</v>
      </c>
      <c r="K14" s="13">
        <f t="shared" si="1"/>
        <v>15493.008752432839</v>
      </c>
      <c r="L14" s="13">
        <f t="shared" si="1"/>
        <v>16779.893209534854</v>
      </c>
      <c r="M14" s="13">
        <f t="shared" si="1"/>
        <v>17965.936595055984</v>
      </c>
      <c r="N14" s="13">
        <f t="shared" si="1"/>
        <v>18926.802801680435</v>
      </c>
      <c r="O14" s="13">
        <f t="shared" si="1"/>
        <v>19751.597037615862</v>
      </c>
      <c r="P14" s="14">
        <f t="shared" si="1"/>
        <v>20484.15798307546</v>
      </c>
    </row>
    <row r="15" spans="1:16" ht="15.75" thickBot="1" x14ac:dyDescent="0.3">
      <c r="B15" s="30"/>
      <c r="C15" s="31" t="s">
        <v>8</v>
      </c>
      <c r="D15" s="32"/>
      <c r="E15" s="16">
        <f t="shared" ref="E15:P15" si="2">SUM(E14:E14)</f>
        <v>9421.8731396005369</v>
      </c>
      <c r="F15" s="16">
        <f t="shared" si="2"/>
        <v>10720.495521080407</v>
      </c>
      <c r="G15" s="16">
        <f t="shared" si="2"/>
        <v>11696.026557643092</v>
      </c>
      <c r="H15" s="16">
        <f t="shared" si="2"/>
        <v>12527.912543878911</v>
      </c>
      <c r="I15" s="16">
        <f t="shared" si="2"/>
        <v>13331.64421473634</v>
      </c>
      <c r="J15" s="16">
        <f t="shared" si="2"/>
        <v>14302.98525301002</v>
      </c>
      <c r="K15" s="16">
        <f t="shared" si="2"/>
        <v>15493.008752432839</v>
      </c>
      <c r="L15" s="16">
        <f t="shared" si="2"/>
        <v>16779.893209534854</v>
      </c>
      <c r="M15" s="16">
        <f t="shared" si="2"/>
        <v>17965.936595055984</v>
      </c>
      <c r="N15" s="16">
        <f t="shared" si="2"/>
        <v>18926.802801680435</v>
      </c>
      <c r="O15" s="16">
        <f t="shared" si="2"/>
        <v>19751.597037615862</v>
      </c>
      <c r="P15" s="17">
        <f t="shared" si="2"/>
        <v>20484.15798307546</v>
      </c>
    </row>
    <row r="17" spans="3:16" x14ac:dyDescent="0.25">
      <c r="C17" s="18" t="s">
        <v>41</v>
      </c>
      <c r="D17" s="19"/>
      <c r="E17" s="20">
        <v>9421.8731396005369</v>
      </c>
      <c r="F17" s="20">
        <v>10720.495521080407</v>
      </c>
      <c r="G17" s="20">
        <v>11696.026557643094</v>
      </c>
      <c r="H17" s="20">
        <v>12527.912543878912</v>
      </c>
      <c r="I17" s="20">
        <v>13331.64421473634</v>
      </c>
      <c r="J17" s="20">
        <v>14302.98525301002</v>
      </c>
      <c r="K17" s="20">
        <v>15493.008752432841</v>
      </c>
      <c r="L17" s="20">
        <v>16779.893209534857</v>
      </c>
      <c r="M17" s="20">
        <v>17965.936595055988</v>
      </c>
      <c r="N17" s="20">
        <v>18926.802801680435</v>
      </c>
      <c r="O17" s="20">
        <v>19751.597037615869</v>
      </c>
      <c r="P17" s="20">
        <v>20484.157983075464</v>
      </c>
    </row>
  </sheetData>
  <mergeCells count="2">
    <mergeCell ref="A2:C2"/>
    <mergeCell ref="A3:P3"/>
  </mergeCells>
  <pageMargins left="0.7" right="0.7" top="0.75" bottom="0.75" header="0.3" footer="0.3"/>
  <pageSetup scale="48" orientation="landscape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33C9-6C79-4BE7-8B25-A1ABD0D1C454}">
  <sheetPr>
    <pageSetUpPr fitToPage="1"/>
  </sheetPr>
  <dimension ref="A2:P21"/>
  <sheetViews>
    <sheetView zoomScale="85" zoomScaleNormal="85" workbookViewId="0">
      <selection activeCell="A2" sqref="A2:XFD4"/>
    </sheetView>
  </sheetViews>
  <sheetFormatPr defaultRowHeight="15" x14ac:dyDescent="0.25"/>
  <cols>
    <col min="1" max="1" width="2.85546875" style="5" customWidth="1"/>
    <col min="2" max="2" width="17" style="5" bestFit="1" customWidth="1"/>
    <col min="3" max="3" width="56.140625" style="5" bestFit="1" customWidth="1"/>
    <col min="4" max="16" width="12.7109375" style="5" customWidth="1"/>
    <col min="17" max="27" width="10.28515625" style="5" bestFit="1" customWidth="1"/>
    <col min="28" max="16384" width="9.140625" style="5"/>
  </cols>
  <sheetData>
    <row r="2" spans="1:16" s="3" customFormat="1" ht="110.25" customHeight="1" x14ac:dyDescent="0.25">
      <c r="A2" s="33" t="s">
        <v>50</v>
      </c>
      <c r="B2" s="33"/>
      <c r="C2" s="33"/>
    </row>
    <row r="3" spans="1:16" s="3" customFormat="1" ht="15.75" x14ac:dyDescent="0.25">
      <c r="A3" s="34" t="s">
        <v>51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3" customFormat="1" ht="32.2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C5" s="6" t="s">
        <v>22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8" t="s">
        <v>21</v>
      </c>
    </row>
    <row r="6" spans="1:16" x14ac:dyDescent="0.25">
      <c r="C6" s="9">
        <v>624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</row>
    <row r="7" spans="1:16" x14ac:dyDescent="0.25">
      <c r="C7" s="12" t="s">
        <v>27</v>
      </c>
      <c r="D7" s="13">
        <v>23372044.948539048</v>
      </c>
      <c r="E7" s="13">
        <v>26649571.364230104</v>
      </c>
      <c r="F7" s="13">
        <v>30058047.090216435</v>
      </c>
      <c r="G7" s="13">
        <v>33577490.811008275</v>
      </c>
      <c r="H7" s="13">
        <v>37190970.12346065</v>
      </c>
      <c r="I7" s="13">
        <v>40884136.308821246</v>
      </c>
      <c r="J7" s="13">
        <v>44644830.093059659</v>
      </c>
      <c r="K7" s="13">
        <v>48462747.563506164</v>
      </c>
      <c r="L7" s="13">
        <v>52329157.062658831</v>
      </c>
      <c r="M7" s="13">
        <v>56236659.280646294</v>
      </c>
      <c r="N7" s="13">
        <v>60178983.95474232</v>
      </c>
      <c r="O7" s="13">
        <v>64150817.590129219</v>
      </c>
      <c r="P7" s="14">
        <v>68147657.468434528</v>
      </c>
    </row>
    <row r="8" spans="1:16" x14ac:dyDescent="0.25">
      <c r="C8" s="12" t="s">
        <v>30</v>
      </c>
      <c r="D8" s="13">
        <v>65829.759918362048</v>
      </c>
      <c r="E8" s="13">
        <v>65829.759918362048</v>
      </c>
      <c r="F8" s="13">
        <v>65829.759918362048</v>
      </c>
      <c r="G8" s="13">
        <v>65829.759918362048</v>
      </c>
      <c r="H8" s="13">
        <v>65829.759918362048</v>
      </c>
      <c r="I8" s="13">
        <v>65829.759918362048</v>
      </c>
      <c r="J8" s="13">
        <v>65829.759918362048</v>
      </c>
      <c r="K8" s="13">
        <v>65829.759918362048</v>
      </c>
      <c r="L8" s="13">
        <v>65829.759918362048</v>
      </c>
      <c r="M8" s="13">
        <v>65829.759918362048</v>
      </c>
      <c r="N8" s="13">
        <v>65829.759918362048</v>
      </c>
      <c r="O8" s="13">
        <v>65829.759918362048</v>
      </c>
      <c r="P8" s="14">
        <v>65829.759918362048</v>
      </c>
    </row>
    <row r="9" spans="1:16" x14ac:dyDescent="0.25">
      <c r="C9" s="12" t="s">
        <v>31</v>
      </c>
      <c r="D9" s="13">
        <v>21336.109696852236</v>
      </c>
      <c r="E9" s="13">
        <v>21336.109696852236</v>
      </c>
      <c r="F9" s="13">
        <v>21336.109696852236</v>
      </c>
      <c r="G9" s="13">
        <v>21336.109696852236</v>
      </c>
      <c r="H9" s="13">
        <v>21336.109696852236</v>
      </c>
      <c r="I9" s="13">
        <v>21336.109696852236</v>
      </c>
      <c r="J9" s="13">
        <v>21336.109696852236</v>
      </c>
      <c r="K9" s="13">
        <v>21336.109696852236</v>
      </c>
      <c r="L9" s="13">
        <v>21336.109696852236</v>
      </c>
      <c r="M9" s="13">
        <v>21336.109696852236</v>
      </c>
      <c r="N9" s="13">
        <v>21336.109696852236</v>
      </c>
      <c r="O9" s="13">
        <v>21336.109696852236</v>
      </c>
      <c r="P9" s="14">
        <v>21336.109696852236</v>
      </c>
    </row>
    <row r="10" spans="1:16" ht="15.75" thickBot="1" x14ac:dyDescent="0.3">
      <c r="C10" s="15" t="s">
        <v>8</v>
      </c>
      <c r="D10" s="16">
        <f t="shared" ref="D10:P10" si="0">SUM(D7:D9)</f>
        <v>23459210.818154264</v>
      </c>
      <c r="E10" s="16">
        <f t="shared" si="0"/>
        <v>26736737.23384532</v>
      </c>
      <c r="F10" s="16">
        <f t="shared" si="0"/>
        <v>30145212.959831651</v>
      </c>
      <c r="G10" s="16">
        <f t="shared" si="0"/>
        <v>33664656.680623487</v>
      </c>
      <c r="H10" s="16">
        <f t="shared" si="0"/>
        <v>37278135.993075863</v>
      </c>
      <c r="I10" s="16">
        <f t="shared" si="0"/>
        <v>40971302.178436458</v>
      </c>
      <c r="J10" s="16">
        <f t="shared" si="0"/>
        <v>44731995.962674871</v>
      </c>
      <c r="K10" s="16">
        <f t="shared" si="0"/>
        <v>48549913.433121376</v>
      </c>
      <c r="L10" s="16">
        <f t="shared" si="0"/>
        <v>52416322.932274044</v>
      </c>
      <c r="M10" s="16">
        <f t="shared" si="0"/>
        <v>56323825.150261506</v>
      </c>
      <c r="N10" s="16">
        <f t="shared" si="0"/>
        <v>60266149.824357532</v>
      </c>
      <c r="O10" s="16">
        <f t="shared" si="0"/>
        <v>64237983.459744431</v>
      </c>
      <c r="P10" s="17">
        <f t="shared" si="0"/>
        <v>68234823.33804974</v>
      </c>
    </row>
    <row r="12" spans="1:16" ht="9" customHeight="1" x14ac:dyDescent="0.25"/>
    <row r="13" spans="1:16" ht="15.75" thickBot="1" x14ac:dyDescent="0.3"/>
    <row r="14" spans="1:16" x14ac:dyDescent="0.25">
      <c r="B14" s="21" t="s">
        <v>24</v>
      </c>
      <c r="C14" s="7" t="s">
        <v>23</v>
      </c>
      <c r="D14" s="22"/>
      <c r="E14" s="7" t="s">
        <v>10</v>
      </c>
      <c r="F14" s="7" t="s">
        <v>11</v>
      </c>
      <c r="G14" s="7" t="s">
        <v>12</v>
      </c>
      <c r="H14" s="7" t="s">
        <v>13</v>
      </c>
      <c r="I14" s="7" t="s">
        <v>14</v>
      </c>
      <c r="J14" s="7" t="s">
        <v>15</v>
      </c>
      <c r="K14" s="7" t="s">
        <v>16</v>
      </c>
      <c r="L14" s="7" t="s">
        <v>17</v>
      </c>
      <c r="M14" s="7" t="s">
        <v>18</v>
      </c>
      <c r="N14" s="7" t="s">
        <v>19</v>
      </c>
      <c r="O14" s="7" t="s">
        <v>20</v>
      </c>
      <c r="P14" s="8" t="s">
        <v>21</v>
      </c>
    </row>
    <row r="15" spans="1:16" x14ac:dyDescent="0.25">
      <c r="A15" s="27"/>
      <c r="B15" s="23" t="s">
        <v>25</v>
      </c>
      <c r="C15" s="24">
        <v>624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</row>
    <row r="16" spans="1:16" x14ac:dyDescent="0.25">
      <c r="A16" s="27"/>
      <c r="B16" s="28">
        <v>2.2219007792945299E-2</v>
      </c>
      <c r="C16" s="29" t="s">
        <v>27</v>
      </c>
      <c r="D16" s="25"/>
      <c r="E16" s="13">
        <f t="shared" ref="E16:P16" si="1">(((E7-D7)/2)+D7)*$B16/12</f>
        <v>46309.611777880724</v>
      </c>
      <c r="F16" s="13">
        <f t="shared" si="1"/>
        <v>52499.459014946508</v>
      </c>
      <c r="G16" s="13">
        <f t="shared" si="1"/>
        <v>58913.271355649071</v>
      </c>
      <c r="H16" s="13">
        <f t="shared" si="1"/>
        <v>65516.874374904583</v>
      </c>
      <c r="I16" s="13">
        <f t="shared" si="1"/>
        <v>72281.308260579375</v>
      </c>
      <c r="J16" s="13">
        <f t="shared" si="1"/>
        <v>79182.032125247861</v>
      </c>
      <c r="K16" s="13">
        <f t="shared" si="1"/>
        <v>86198.249730562311</v>
      </c>
      <c r="L16" s="13">
        <f t="shared" si="1"/>
        <v>93312.338098106658</v>
      </c>
      <c r="M16" s="13">
        <f t="shared" si="1"/>
        <v>100509.36330747353</v>
      </c>
      <c r="N16" s="13">
        <f t="shared" si="1"/>
        <v>107776.67017782664</v>
      </c>
      <c r="O16" s="13">
        <f t="shared" si="1"/>
        <v>115103.5345592018</v>
      </c>
      <c r="P16" s="14">
        <f t="shared" si="1"/>
        <v>122480.86868004197</v>
      </c>
    </row>
    <row r="17" spans="1:16" x14ac:dyDescent="0.25">
      <c r="A17" s="27"/>
      <c r="B17" s="28">
        <v>2.3379999964048149E-2</v>
      </c>
      <c r="C17" s="29" t="s">
        <v>30</v>
      </c>
      <c r="D17" s="25"/>
      <c r="E17" s="13">
        <f t="shared" ref="E17:P17" si="2">(((E8-D8)/2)+D8)*$B17/12</f>
        <v>128.25831537705025</v>
      </c>
      <c r="F17" s="13">
        <f t="shared" si="2"/>
        <v>128.25831537705025</v>
      </c>
      <c r="G17" s="13">
        <f t="shared" si="2"/>
        <v>128.25831537705025</v>
      </c>
      <c r="H17" s="13">
        <f t="shared" si="2"/>
        <v>128.25831537705025</v>
      </c>
      <c r="I17" s="13">
        <f t="shared" si="2"/>
        <v>128.25831537705025</v>
      </c>
      <c r="J17" s="13">
        <f t="shared" si="2"/>
        <v>128.25831537705025</v>
      </c>
      <c r="K17" s="13">
        <f t="shared" si="2"/>
        <v>128.25831537705025</v>
      </c>
      <c r="L17" s="13">
        <f t="shared" si="2"/>
        <v>128.25831537705025</v>
      </c>
      <c r="M17" s="13">
        <f t="shared" si="2"/>
        <v>128.25831537705025</v>
      </c>
      <c r="N17" s="13">
        <f t="shared" si="2"/>
        <v>128.25831537705025</v>
      </c>
      <c r="O17" s="13">
        <f t="shared" si="2"/>
        <v>128.25831537705025</v>
      </c>
      <c r="P17" s="14">
        <f t="shared" si="2"/>
        <v>128.25831537705025</v>
      </c>
    </row>
    <row r="18" spans="1:16" x14ac:dyDescent="0.25">
      <c r="A18" s="27"/>
      <c r="B18" s="28">
        <v>2.4214999669148134E-2</v>
      </c>
      <c r="C18" s="29" t="s">
        <v>31</v>
      </c>
      <c r="D18" s="25"/>
      <c r="E18" s="13">
        <f t="shared" ref="E18:P18" si="3">(((E9-D9)/2)+D9)*$B18/12</f>
        <v>43.054490770848766</v>
      </c>
      <c r="F18" s="13">
        <f t="shared" si="3"/>
        <v>43.054490770848766</v>
      </c>
      <c r="G18" s="13">
        <f t="shared" si="3"/>
        <v>43.054490770848766</v>
      </c>
      <c r="H18" s="13">
        <f t="shared" si="3"/>
        <v>43.054490770848766</v>
      </c>
      <c r="I18" s="13">
        <f t="shared" si="3"/>
        <v>43.054490770848766</v>
      </c>
      <c r="J18" s="13">
        <f t="shared" si="3"/>
        <v>43.054490770848766</v>
      </c>
      <c r="K18" s="13">
        <f t="shared" si="3"/>
        <v>43.054490770848766</v>
      </c>
      <c r="L18" s="13">
        <f t="shared" si="3"/>
        <v>43.054490770848766</v>
      </c>
      <c r="M18" s="13">
        <f t="shared" si="3"/>
        <v>43.054490770848766</v>
      </c>
      <c r="N18" s="13">
        <f t="shared" si="3"/>
        <v>43.054490770848766</v>
      </c>
      <c r="O18" s="13">
        <f t="shared" si="3"/>
        <v>43.054490770848766</v>
      </c>
      <c r="P18" s="14">
        <f t="shared" si="3"/>
        <v>43.054490770848766</v>
      </c>
    </row>
    <row r="19" spans="1:16" ht="15.75" thickBot="1" x14ac:dyDescent="0.3">
      <c r="B19" s="30"/>
      <c r="C19" s="31" t="s">
        <v>8</v>
      </c>
      <c r="D19" s="32"/>
      <c r="E19" s="16">
        <f t="shared" ref="E19:P19" si="4">SUM(E16:E18)</f>
        <v>46480.924584028624</v>
      </c>
      <c r="F19" s="16">
        <f t="shared" si="4"/>
        <v>52670.771821094408</v>
      </c>
      <c r="G19" s="16">
        <f t="shared" si="4"/>
        <v>59084.584161796971</v>
      </c>
      <c r="H19" s="16">
        <f t="shared" si="4"/>
        <v>65688.18718105249</v>
      </c>
      <c r="I19" s="16">
        <f t="shared" si="4"/>
        <v>72452.621066727283</v>
      </c>
      <c r="J19" s="16">
        <f t="shared" si="4"/>
        <v>79353.344931395768</v>
      </c>
      <c r="K19" s="16">
        <f t="shared" si="4"/>
        <v>86369.562536710218</v>
      </c>
      <c r="L19" s="16">
        <f t="shared" si="4"/>
        <v>93483.650904254566</v>
      </c>
      <c r="M19" s="16">
        <f t="shared" si="4"/>
        <v>100680.67611362143</v>
      </c>
      <c r="N19" s="16">
        <f t="shared" si="4"/>
        <v>107947.98298397455</v>
      </c>
      <c r="O19" s="16">
        <f t="shared" si="4"/>
        <v>115274.84736534971</v>
      </c>
      <c r="P19" s="17">
        <f t="shared" si="4"/>
        <v>122652.18148618987</v>
      </c>
    </row>
    <row r="21" spans="1:16" x14ac:dyDescent="0.25">
      <c r="C21" s="18" t="s">
        <v>41</v>
      </c>
      <c r="D21" s="19"/>
      <c r="E21" s="20">
        <v>46480.924584028631</v>
      </c>
      <c r="F21" s="20">
        <v>52670.771821094415</v>
      </c>
      <c r="G21" s="20">
        <v>59084.584161796978</v>
      </c>
      <c r="H21" s="20">
        <v>65688.18718105249</v>
      </c>
      <c r="I21" s="20">
        <v>72452.621066727297</v>
      </c>
      <c r="J21" s="20">
        <v>79353.344931395754</v>
      </c>
      <c r="K21" s="20">
        <v>86369.562536710218</v>
      </c>
      <c r="L21" s="20">
        <v>93483.650904254566</v>
      </c>
      <c r="M21" s="20">
        <v>100680.67611362145</v>
      </c>
      <c r="N21" s="20">
        <v>107947.98298397457</v>
      </c>
      <c r="O21" s="20">
        <v>115274.84736534971</v>
      </c>
      <c r="P21" s="20">
        <v>122652.18148618987</v>
      </c>
    </row>
  </sheetData>
  <mergeCells count="2">
    <mergeCell ref="A2:C2"/>
    <mergeCell ref="A3:P3"/>
  </mergeCells>
  <pageMargins left="0.7" right="0.7" top="0.75" bottom="0.75" header="0.3" footer="0.3"/>
  <pageSetup scale="50" orientation="landscape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818E-E23C-42F5-B25E-5C2F9204A628}">
  <sheetPr>
    <pageSetUpPr fitToPage="1"/>
  </sheetPr>
  <dimension ref="A1:V27"/>
  <sheetViews>
    <sheetView zoomScale="85" zoomScaleNormal="85" workbookViewId="0">
      <selection activeCell="F23" sqref="F23"/>
    </sheetView>
  </sheetViews>
  <sheetFormatPr defaultRowHeight="15" x14ac:dyDescent="0.25"/>
  <cols>
    <col min="1" max="1" width="2.85546875" customWidth="1"/>
    <col min="2" max="2" width="17" bestFit="1" customWidth="1"/>
    <col min="3" max="3" width="56.140625" bestFit="1" customWidth="1"/>
    <col min="4" max="16" width="12.7109375" customWidth="1"/>
    <col min="17" max="27" width="10.28515625" bestFit="1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3" customFormat="1" ht="110.25" customHeight="1" x14ac:dyDescent="0.25">
      <c r="A2" s="33" t="s">
        <v>52</v>
      </c>
      <c r="B2" s="33"/>
      <c r="C2" s="33"/>
    </row>
    <row r="3" spans="1:22" s="3" customFormat="1" ht="15.75" x14ac:dyDescent="0.25">
      <c r="A3" s="34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22" s="3" customFormat="1" ht="32.2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2" x14ac:dyDescent="0.25">
      <c r="A5" s="5"/>
      <c r="B5" s="5"/>
      <c r="C5" s="6" t="s">
        <v>22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8" t="s">
        <v>21</v>
      </c>
      <c r="Q5" s="1"/>
      <c r="R5" s="1"/>
    </row>
    <row r="6" spans="1:22" x14ac:dyDescent="0.25">
      <c r="A6" s="5"/>
      <c r="B6" s="5"/>
      <c r="C6" s="9">
        <v>627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"/>
      <c r="R6" s="1"/>
    </row>
    <row r="7" spans="1:22" x14ac:dyDescent="0.25">
      <c r="A7" s="5"/>
      <c r="B7" s="5"/>
      <c r="C7" s="12" t="s">
        <v>29</v>
      </c>
      <c r="D7" s="13">
        <v>43609.389108855881</v>
      </c>
      <c r="E7" s="13">
        <v>48455.665738935677</v>
      </c>
      <c r="F7" s="13">
        <v>52815.313421534272</v>
      </c>
      <c r="G7" s="13">
        <v>56737.196006283535</v>
      </c>
      <c r="H7" s="13">
        <v>60265.27077937885</v>
      </c>
      <c r="I7" s="13">
        <v>63439.081146102857</v>
      </c>
      <c r="J7" s="13">
        <v>66294.199841642097</v>
      </c>
      <c r="K7" s="13">
        <v>68862.62763779673</v>
      </c>
      <c r="L7" s="13">
        <v>71173.152014372201</v>
      </c>
      <c r="M7" s="13">
        <v>73251.669815317247</v>
      </c>
      <c r="N7" s="13">
        <v>75121.477506006326</v>
      </c>
      <c r="O7" s="13">
        <v>76803.532284931207</v>
      </c>
      <c r="P7" s="14">
        <v>78316.686976396479</v>
      </c>
      <c r="Q7" s="1"/>
      <c r="R7" s="1"/>
    </row>
    <row r="8" spans="1:22" ht="15.75" thickBot="1" x14ac:dyDescent="0.3">
      <c r="A8" s="5"/>
      <c r="B8" s="5"/>
      <c r="C8" s="15" t="s">
        <v>8</v>
      </c>
      <c r="D8" s="16">
        <f t="shared" ref="D8:P8" si="0">SUM(D7:D7)</f>
        <v>43609.389108855881</v>
      </c>
      <c r="E8" s="16">
        <f t="shared" si="0"/>
        <v>48455.665738935677</v>
      </c>
      <c r="F8" s="16">
        <f t="shared" si="0"/>
        <v>52815.313421534272</v>
      </c>
      <c r="G8" s="16">
        <f t="shared" si="0"/>
        <v>56737.196006283535</v>
      </c>
      <c r="H8" s="16">
        <f t="shared" si="0"/>
        <v>60265.27077937885</v>
      </c>
      <c r="I8" s="16">
        <f t="shared" si="0"/>
        <v>63439.081146102857</v>
      </c>
      <c r="J8" s="16">
        <f t="shared" si="0"/>
        <v>66294.199841642097</v>
      </c>
      <c r="K8" s="16">
        <f t="shared" si="0"/>
        <v>68862.62763779673</v>
      </c>
      <c r="L8" s="16">
        <f t="shared" si="0"/>
        <v>71173.152014372201</v>
      </c>
      <c r="M8" s="16">
        <f t="shared" si="0"/>
        <v>73251.669815317247</v>
      </c>
      <c r="N8" s="16">
        <f t="shared" si="0"/>
        <v>75121.477506006326</v>
      </c>
      <c r="O8" s="16">
        <f t="shared" si="0"/>
        <v>76803.532284931207</v>
      </c>
      <c r="P8" s="17">
        <f t="shared" si="0"/>
        <v>78316.686976396479</v>
      </c>
      <c r="Q8" s="1"/>
      <c r="R8" s="1"/>
    </row>
    <row r="9" spans="1:2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1"/>
      <c r="R9" s="1"/>
    </row>
    <row r="10" spans="1:22" ht="9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"/>
      <c r="R10" s="1"/>
    </row>
    <row r="11" spans="1:22" ht="15.7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1"/>
      <c r="R11" s="1"/>
    </row>
    <row r="12" spans="1:22" x14ac:dyDescent="0.25">
      <c r="A12" s="5"/>
      <c r="B12" s="21" t="s">
        <v>24</v>
      </c>
      <c r="C12" s="7" t="s">
        <v>23</v>
      </c>
      <c r="D12" s="22"/>
      <c r="E12" s="7" t="s">
        <v>10</v>
      </c>
      <c r="F12" s="7" t="s">
        <v>11</v>
      </c>
      <c r="G12" s="7" t="s">
        <v>12</v>
      </c>
      <c r="H12" s="7" t="s">
        <v>13</v>
      </c>
      <c r="I12" s="7" t="s">
        <v>14</v>
      </c>
      <c r="J12" s="7" t="s">
        <v>15</v>
      </c>
      <c r="K12" s="7" t="s">
        <v>16</v>
      </c>
      <c r="L12" s="7" t="s">
        <v>17</v>
      </c>
      <c r="M12" s="7" t="s">
        <v>18</v>
      </c>
      <c r="N12" s="7" t="s">
        <v>19</v>
      </c>
      <c r="O12" s="7" t="s">
        <v>20</v>
      </c>
      <c r="P12" s="8" t="s">
        <v>21</v>
      </c>
      <c r="Q12" s="1"/>
      <c r="R12" s="1"/>
    </row>
    <row r="13" spans="1:22" x14ac:dyDescent="0.25">
      <c r="A13" s="5"/>
      <c r="B13" s="23" t="s">
        <v>25</v>
      </c>
      <c r="C13" s="24">
        <v>627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1"/>
      <c r="R13" s="1"/>
    </row>
    <row r="14" spans="1:22" x14ac:dyDescent="0.25">
      <c r="A14" s="27"/>
      <c r="B14" s="28">
        <v>0.14285714285714299</v>
      </c>
      <c r="C14" s="29" t="s">
        <v>29</v>
      </c>
      <c r="D14" s="25"/>
      <c r="E14" s="13">
        <f t="shared" ref="E14:P14" si="1">(((E7-D7)/2)+D7)*$B14/12</f>
        <v>548.00627885590268</v>
      </c>
      <c r="F14" s="13">
        <f t="shared" si="1"/>
        <v>602.80344738375027</v>
      </c>
      <c r="G14" s="13">
        <f t="shared" si="1"/>
        <v>652.09827040367793</v>
      </c>
      <c r="H14" s="13">
        <f t="shared" si="1"/>
        <v>696.44325467656245</v>
      </c>
      <c r="I14" s="13">
        <f t="shared" si="1"/>
        <v>736.335428127868</v>
      </c>
      <c r="J14" s="13">
        <f t="shared" si="1"/>
        <v>772.2219106413396</v>
      </c>
      <c r="K14" s="13">
        <f t="shared" si="1"/>
        <v>804.50492547285091</v>
      </c>
      <c r="L14" s="13">
        <f t="shared" si="1"/>
        <v>833.54630745338716</v>
      </c>
      <c r="M14" s="13">
        <f t="shared" si="1"/>
        <v>859.67155851005691</v>
      </c>
      <c r="N14" s="13">
        <f t="shared" si="1"/>
        <v>883.17349596026008</v>
      </c>
      <c r="O14" s="13">
        <f t="shared" si="1"/>
        <v>904.31553446986709</v>
      </c>
      <c r="P14" s="14">
        <f t="shared" si="1"/>
        <v>923.33463846028474</v>
      </c>
      <c r="Q14" s="1"/>
      <c r="R14" s="1"/>
    </row>
    <row r="15" spans="1:22" ht="15.75" thickBot="1" x14ac:dyDescent="0.3">
      <c r="A15" s="5"/>
      <c r="B15" s="30"/>
      <c r="C15" s="31" t="s">
        <v>8</v>
      </c>
      <c r="D15" s="32"/>
      <c r="E15" s="16">
        <f t="shared" ref="E15:P15" si="2">SUM(E14:E14)</f>
        <v>548.00627885590268</v>
      </c>
      <c r="F15" s="16">
        <f t="shared" si="2"/>
        <v>602.80344738375027</v>
      </c>
      <c r="G15" s="16">
        <f t="shared" si="2"/>
        <v>652.09827040367793</v>
      </c>
      <c r="H15" s="16">
        <f t="shared" si="2"/>
        <v>696.44325467656245</v>
      </c>
      <c r="I15" s="16">
        <f t="shared" si="2"/>
        <v>736.335428127868</v>
      </c>
      <c r="J15" s="16">
        <f t="shared" si="2"/>
        <v>772.2219106413396</v>
      </c>
      <c r="K15" s="16">
        <f t="shared" si="2"/>
        <v>804.50492547285091</v>
      </c>
      <c r="L15" s="16">
        <f t="shared" si="2"/>
        <v>833.54630745338716</v>
      </c>
      <c r="M15" s="16">
        <f t="shared" si="2"/>
        <v>859.67155851005691</v>
      </c>
      <c r="N15" s="16">
        <f t="shared" si="2"/>
        <v>883.17349596026008</v>
      </c>
      <c r="O15" s="16">
        <f t="shared" si="2"/>
        <v>904.31553446986709</v>
      </c>
      <c r="P15" s="17">
        <f t="shared" si="2"/>
        <v>923.33463846028474</v>
      </c>
      <c r="Q15" s="1"/>
      <c r="R15" s="1"/>
    </row>
    <row r="16" spans="1:2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  <c r="R16" s="1"/>
    </row>
    <row r="17" spans="1:18" x14ac:dyDescent="0.25">
      <c r="A17" s="5"/>
      <c r="B17" s="5"/>
      <c r="C17" s="18" t="s">
        <v>41</v>
      </c>
      <c r="D17" s="19"/>
      <c r="E17" s="20">
        <v>548.00627885590268</v>
      </c>
      <c r="F17" s="20">
        <v>602.80344738375027</v>
      </c>
      <c r="G17" s="20">
        <v>652.09827040367804</v>
      </c>
      <c r="H17" s="20">
        <v>696.44325467656245</v>
      </c>
      <c r="I17" s="20">
        <v>736.335428127868</v>
      </c>
      <c r="J17" s="20">
        <v>772.22191064133972</v>
      </c>
      <c r="K17" s="20">
        <v>804.50492547285091</v>
      </c>
      <c r="L17" s="20">
        <v>833.54630745338716</v>
      </c>
      <c r="M17" s="20">
        <v>859.67155851005703</v>
      </c>
      <c r="N17" s="20">
        <v>883.1734959602602</v>
      </c>
      <c r="O17" s="20">
        <v>904.31553446986709</v>
      </c>
      <c r="P17" s="20">
        <v>923.33463846028485</v>
      </c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7" spans="1:18" x14ac:dyDescent="0.25">
      <c r="A27" s="2"/>
    </row>
  </sheetData>
  <mergeCells count="2">
    <mergeCell ref="A2:C2"/>
    <mergeCell ref="A3:P3"/>
  </mergeCells>
  <pageMargins left="0.7" right="0.7" top="0.75" bottom="0.75" header="0.3" footer="0.3"/>
  <pageSetup scale="50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Pgs xmlns="778D860C-6050-42CE-98C3-658F5395DFC8" xsi:nil="true"/>
    <SRCH_DocketId xmlns="8b86ae58-4ff9-4300-8876-bb89783e485c">189</SRCH_DocketId>
    <CaseType xmlns="8b86ae58-4ff9-4300-8876-bb89783e485c" xsi:nil="true"/>
    <MB xmlns="778D860C-6050-42CE-98C3-658F5395DFC8" xsi:nil="true"/>
    <Document_x0020_Type xmlns="c85253b9-0a55-49a1-98ad-b5b6252d7079">Question</Document_x0020_Type>
    <Sequence_x0020_Number xmlns="778D860C-6050-42CE-98C3-658F5395DFC8" xsi:nil="true"/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FD3719873E684AACF6056252749D06" ma:contentTypeVersion="" ma:contentTypeDescription="Create a new document." ma:contentTypeScope="" ma:versionID="55d5971769f5729cd1ebd244edab4d3f">
  <xsd:schema xmlns:xsd="http://www.w3.org/2001/XMLSchema" xmlns:xs="http://www.w3.org/2001/XMLSchema" xmlns:p="http://schemas.microsoft.com/office/2006/metadata/properties" xmlns:ns2="c85253b9-0a55-49a1-98ad-b5b6252d7079" xmlns:ns3="778D860C-6050-42CE-98C3-658F5395DFC8" xmlns:ns4="8b86ae58-4ff9-4300-8876-bb89783e485c" xmlns:ns5="3a6ed07f-74d3-4d6b-b2d6-faf8761c8676" targetNamespace="http://schemas.microsoft.com/office/2006/metadata/properties" ma:root="true" ma:fieldsID="cb3042592abbb09a3a41b7f92eb31fa7" ns2:_="" ns3:_="" ns4:_="" ns5:_="">
    <xsd:import namespace="c85253b9-0a55-49a1-98ad-b5b6252d7079"/>
    <xsd:import namespace="778D860C-6050-42CE-98C3-658F5395DFC8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D860C-6050-42CE-98C3-658F5395DFC8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9640D-CE0E-46F4-AE5D-583E027C1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E84BC-A547-4E72-AEA0-C91D06F1BDB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a6ed07f-74d3-4d6b-b2d6-faf8761c8676"/>
    <ds:schemaRef ds:uri="c85253b9-0a55-49a1-98ad-b5b6252d7079"/>
    <ds:schemaRef ds:uri="http://purl.org/dc/terms/"/>
    <ds:schemaRef ds:uri="8b86ae58-4ff9-4300-8876-bb89783e485c"/>
    <ds:schemaRef ds:uri="http://schemas.openxmlformats.org/package/2006/metadata/core-properties"/>
    <ds:schemaRef ds:uri="http://schemas.microsoft.com/office/2006/documentManagement/types"/>
    <ds:schemaRef ds:uri="778D860C-6050-42CE-98C3-658F5395DFC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07E27A-C74D-4A3E-B00E-5046CAA19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778D860C-6050-42CE-98C3-658F5395DFC8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620</vt:lpstr>
      <vt:lpstr>621</vt:lpstr>
      <vt:lpstr>622</vt:lpstr>
      <vt:lpstr>623</vt:lpstr>
      <vt:lpstr>624</vt:lpstr>
      <vt:lpstr>627</vt:lpstr>
      <vt:lpstr>'620'!Print_Area</vt:lpstr>
      <vt:lpstr>'621'!Print_Area</vt:lpstr>
      <vt:lpstr>'623'!Print_Area</vt:lpstr>
      <vt:lpstr>'624'!Print_Area</vt:lpstr>
      <vt:lpstr>'627'!Print_Area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Walters, Danielle</cp:lastModifiedBy>
  <cp:lastPrinted>2021-07-16T19:10:30Z</cp:lastPrinted>
  <dcterms:created xsi:type="dcterms:W3CDTF">2021-06-24T18:31:23Z</dcterms:created>
  <dcterms:modified xsi:type="dcterms:W3CDTF">2021-07-16T19:11:09Z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0x010100E4FD3719873E684AACF6056252749D06</vt:lpwstr>
  </property>
</Properties>
</file>