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78D91E44-8476-4D1D-9233-4AB9805D4AA8}" xr6:coauthVersionLast="45" xr6:coauthVersionMax="45" xr10:uidLastSave="{00000000-0000-0000-0000-000000000000}"/>
  <bookViews>
    <workbookView xWindow="1575" yWindow="930" windowWidth="23385" windowHeight="13740" xr2:uid="{A0706B02-44FF-4893-BFF4-2F8390E8859A}"/>
  </bookViews>
  <sheets>
    <sheet name="Exhibit SRB-15 Revised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1" l="1"/>
  <c r="H13" i="1" s="1"/>
  <c r="N60" i="1"/>
  <c r="N13" i="1" s="1"/>
  <c r="I60" i="1" l="1"/>
  <c r="I13" i="1" s="1"/>
  <c r="J60" i="1"/>
  <c r="J13" i="1" s="1"/>
  <c r="K60" i="1"/>
  <c r="K13" i="1" s="1"/>
  <c r="L60" i="1"/>
  <c r="L13" i="1" s="1"/>
  <c r="M60" i="1"/>
  <c r="M13" i="1" s="1"/>
  <c r="C60" i="1" l="1"/>
  <c r="C13" i="1" s="1"/>
  <c r="O20" i="1" l="1"/>
  <c r="O22" i="1" l="1"/>
  <c r="O21" i="1" l="1"/>
  <c r="O23" i="1"/>
  <c r="O24" i="1" l="1"/>
  <c r="O26" i="1" l="1"/>
  <c r="O25" i="1" l="1"/>
  <c r="O27" i="1"/>
  <c r="O28" i="1" l="1"/>
  <c r="O29" i="1"/>
  <c r="O30" i="1" l="1"/>
  <c r="O32" i="1" l="1"/>
  <c r="O31" i="1"/>
  <c r="O33" i="1" l="1"/>
  <c r="O34" i="1" l="1"/>
  <c r="O35" i="1"/>
  <c r="O36" i="1" l="1"/>
  <c r="O37" i="1" l="1"/>
  <c r="O38" i="1" l="1"/>
  <c r="O39" i="1" l="1"/>
  <c r="O41" i="1" l="1"/>
  <c r="O40" i="1"/>
  <c r="O42" i="1" l="1"/>
  <c r="O44" i="1" l="1"/>
  <c r="O43" i="1"/>
  <c r="O45" i="1" l="1"/>
  <c r="O46" i="1" l="1"/>
  <c r="O48" i="1" l="1"/>
  <c r="O47" i="1"/>
  <c r="E60" i="1" l="1"/>
  <c r="E13" i="1" s="1"/>
  <c r="D60" i="1" l="1"/>
  <c r="D13" i="1" s="1"/>
  <c r="O50" i="1"/>
  <c r="O49" i="1"/>
  <c r="O51" i="1" l="1"/>
  <c r="O52" i="1" l="1"/>
  <c r="O53" i="1" l="1"/>
  <c r="O54" i="1" l="1"/>
  <c r="G60" i="1" l="1"/>
  <c r="G13" i="1" s="1"/>
  <c r="O55" i="1"/>
  <c r="O56" i="1" l="1"/>
  <c r="O57" i="1" l="1"/>
  <c r="O58" i="1" l="1"/>
  <c r="F60" i="1" l="1"/>
  <c r="F13" i="1" s="1"/>
  <c r="O59" i="1"/>
  <c r="O60" i="1" s="1"/>
  <c r="O13" i="1" s="1"/>
</calcChain>
</file>

<file path=xl/sharedStrings.xml><?xml version="1.0" encoding="utf-8"?>
<sst xmlns="http://schemas.openxmlformats.org/spreadsheetml/2006/main" count="91" uniqueCount="35">
  <si>
    <t>Florida Power &amp; Light Company</t>
  </si>
  <si>
    <t>Docket No. 20210015-EI</t>
  </si>
  <si>
    <t>SolarTogether Extension (1,788 MW)</t>
  </si>
  <si>
    <t>SolarTogether Extension Revenue Requirements</t>
  </si>
  <si>
    <t>Non-SolarTogether Extension Generation Costs Avoided</t>
  </si>
  <si>
    <t>System Costs Avoided</t>
  </si>
  <si>
    <t>Program</t>
  </si>
  <si>
    <t>Generation</t>
  </si>
  <si>
    <t xml:space="preserve">Transmission </t>
  </si>
  <si>
    <t xml:space="preserve"> </t>
  </si>
  <si>
    <t>Fixed O&amp;M and</t>
  </si>
  <si>
    <t>Incremental</t>
  </si>
  <si>
    <t xml:space="preserve">System </t>
  </si>
  <si>
    <t>Startup +</t>
  </si>
  <si>
    <t>Total</t>
  </si>
  <si>
    <t>Admin. Costs</t>
  </si>
  <si>
    <t xml:space="preserve"> Capital</t>
  </si>
  <si>
    <t>Interconnection</t>
  </si>
  <si>
    <t>Fixed O&amp;M</t>
  </si>
  <si>
    <t>Land</t>
  </si>
  <si>
    <t>Capital Replace.</t>
  </si>
  <si>
    <t>Gas Transport</t>
  </si>
  <si>
    <t>Net Fuel</t>
  </si>
  <si>
    <t>VOM</t>
  </si>
  <si>
    <t>Emission</t>
  </si>
  <si>
    <t>CPVRR</t>
  </si>
  <si>
    <t>(Millions)</t>
  </si>
  <si>
    <t>Thru 2060</t>
  </si>
  <si>
    <t>* Negative ( ) Indicates Savings to FPL Customers</t>
  </si>
  <si>
    <t>RevReq's</t>
  </si>
  <si>
    <t>Year</t>
  </si>
  <si>
    <t>Staff's Twelfth  Data Request</t>
  </si>
  <si>
    <t>Request No. 2</t>
  </si>
  <si>
    <t>Tab 1 of 1</t>
  </si>
  <si>
    <t>Attachment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</si>
</sst>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3" formatCode="_(* #,##0.00_);_(* \(#,##0.00\);_(* &quot;-&quot;??_);_(@_)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</cellStyleXfs>
  <cellXfs count="79">
    <xf numFmtId="0" fontId="0" fillId="0" borderId="0" xfId="0"/>
    <xf numFmtId="0" fontId="2" fillId="0" borderId="0" xfId="3" applyFont="1"/>
    <xf numFmtId="5" fontId="3" fillId="0" borderId="0" xfId="3" applyNumberFormat="1" applyFont="1" applyAlignment="1">
      <alignment horizontal="left" vertical="center"/>
    </xf>
    <xf numFmtId="0" fontId="5" fillId="0" borderId="4" xfId="3" applyFont="1" applyBorder="1" applyAlignment="1">
      <alignment horizontal="centerContinuous" wrapText="1"/>
    </xf>
    <xf numFmtId="0" fontId="2" fillId="0" borderId="5" xfId="3" applyFont="1" applyBorder="1" applyAlignment="1">
      <alignment horizontal="centerContinuous"/>
    </xf>
    <xf numFmtId="0" fontId="5" fillId="0" borderId="6" xfId="3" applyFont="1" applyBorder="1" applyAlignment="1">
      <alignment horizontal="centerContinuous" wrapText="1"/>
    </xf>
    <xf numFmtId="0" fontId="5" fillId="0" borderId="7" xfId="3" applyFont="1" applyBorder="1" applyAlignment="1">
      <alignment horizontal="centerContinuous" wrapText="1"/>
    </xf>
    <xf numFmtId="0" fontId="5" fillId="0" borderId="5" xfId="3" applyFont="1" applyBorder="1" applyAlignment="1">
      <alignment horizontal="centerContinuous" wrapText="1"/>
    </xf>
    <xf numFmtId="0" fontId="5" fillId="0" borderId="5" xfId="3" applyFont="1" applyBorder="1" applyAlignment="1">
      <alignment horizontal="centerContinuous"/>
    </xf>
    <xf numFmtId="0" fontId="5" fillId="0" borderId="7" xfId="3" applyFont="1" applyBorder="1" applyAlignment="1">
      <alignment horizontal="centerContinuous"/>
    </xf>
    <xf numFmtId="0" fontId="6" fillId="0" borderId="8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2" fillId="0" borderId="7" xfId="3" applyFont="1" applyBorder="1"/>
    <xf numFmtId="0" fontId="6" fillId="0" borderId="10" xfId="3" applyFont="1" applyBorder="1" applyAlignment="1">
      <alignment horizontal="center"/>
    </xf>
    <xf numFmtId="0" fontId="6" fillId="0" borderId="7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13" xfId="3" applyFont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6" fillId="0" borderId="15" xfId="3" applyFont="1" applyBorder="1" applyAlignment="1">
      <alignment horizontal="center"/>
    </xf>
    <xf numFmtId="0" fontId="6" fillId="0" borderId="16" xfId="3" applyFont="1" applyBorder="1" applyAlignment="1">
      <alignment horizontal="center"/>
    </xf>
    <xf numFmtId="0" fontId="6" fillId="0" borderId="17" xfId="3" applyFont="1" applyBorder="1" applyAlignment="1">
      <alignment horizontal="center"/>
    </xf>
    <xf numFmtId="0" fontId="6" fillId="0" borderId="18" xfId="3" applyFont="1" applyBorder="1" applyAlignment="1">
      <alignment horizontal="center"/>
    </xf>
    <xf numFmtId="0" fontId="4" fillId="0" borderId="19" xfId="3" applyFont="1" applyBorder="1" applyAlignment="1">
      <alignment horizontal="center" vertical="center"/>
    </xf>
    <xf numFmtId="5" fontId="2" fillId="0" borderId="20" xfId="3" applyNumberFormat="1" applyFont="1" applyBorder="1" applyAlignment="1">
      <alignment horizontal="center" vertical="center"/>
    </xf>
    <xf numFmtId="5" fontId="2" fillId="0" borderId="21" xfId="3" applyNumberFormat="1" applyFont="1" applyBorder="1" applyAlignment="1">
      <alignment horizontal="center" vertical="center"/>
    </xf>
    <xf numFmtId="5" fontId="2" fillId="0" borderId="22" xfId="3" applyNumberFormat="1" applyFont="1" applyBorder="1" applyAlignment="1">
      <alignment horizontal="center" vertical="center"/>
    </xf>
    <xf numFmtId="5" fontId="2" fillId="0" borderId="23" xfId="3" applyNumberFormat="1" applyFont="1" applyBorder="1" applyAlignment="1">
      <alignment horizontal="center" vertical="center"/>
    </xf>
    <xf numFmtId="5" fontId="2" fillId="0" borderId="24" xfId="3" applyNumberFormat="1" applyFont="1" applyBorder="1" applyAlignment="1">
      <alignment horizontal="center" vertical="center"/>
    </xf>
    <xf numFmtId="5" fontId="2" fillId="0" borderId="0" xfId="3" applyNumberFormat="1" applyFont="1"/>
    <xf numFmtId="5" fontId="5" fillId="0" borderId="4" xfId="3" applyNumberFormat="1" applyFont="1" applyBorder="1" applyAlignment="1">
      <alignment horizontal="centerContinuous" wrapText="1"/>
    </xf>
    <xf numFmtId="5" fontId="2" fillId="0" borderId="5" xfId="3" applyNumberFormat="1" applyFont="1" applyBorder="1" applyAlignment="1">
      <alignment horizontal="centerContinuous"/>
    </xf>
    <xf numFmtId="5" fontId="5" fillId="0" borderId="6" xfId="3" applyNumberFormat="1" applyFont="1" applyBorder="1" applyAlignment="1">
      <alignment horizontal="centerContinuous" wrapText="1"/>
    </xf>
    <xf numFmtId="5" fontId="5" fillId="0" borderId="7" xfId="3" applyNumberFormat="1" applyFont="1" applyBorder="1" applyAlignment="1">
      <alignment horizontal="centerContinuous" wrapText="1"/>
    </xf>
    <xf numFmtId="5" fontId="5" fillId="0" borderId="5" xfId="3" applyNumberFormat="1" applyFont="1" applyBorder="1" applyAlignment="1">
      <alignment horizontal="centerContinuous" wrapText="1"/>
    </xf>
    <xf numFmtId="5" fontId="5" fillId="0" borderId="5" xfId="3" applyNumberFormat="1" applyFont="1" applyBorder="1" applyAlignment="1">
      <alignment horizontal="centerContinuous"/>
    </xf>
    <xf numFmtId="5" fontId="5" fillId="0" borderId="7" xfId="3" applyNumberFormat="1" applyFont="1" applyBorder="1" applyAlignment="1">
      <alignment horizontal="centerContinuous"/>
    </xf>
    <xf numFmtId="0" fontId="6" fillId="0" borderId="4" xfId="3" applyFont="1" applyBorder="1" applyAlignment="1">
      <alignment horizontal="center"/>
    </xf>
    <xf numFmtId="5" fontId="6" fillId="0" borderId="8" xfId="3" applyNumberFormat="1" applyFont="1" applyBorder="1" applyAlignment="1">
      <alignment horizontal="center"/>
    </xf>
    <xf numFmtId="5" fontId="6" fillId="0" borderId="9" xfId="3" applyNumberFormat="1" applyFont="1" applyBorder="1" applyAlignment="1">
      <alignment horizontal="center"/>
    </xf>
    <xf numFmtId="5" fontId="2" fillId="0" borderId="7" xfId="3" applyNumberFormat="1" applyFont="1" applyBorder="1"/>
    <xf numFmtId="5" fontId="6" fillId="0" borderId="10" xfId="3" applyNumberFormat="1" applyFont="1" applyBorder="1" applyAlignment="1">
      <alignment horizontal="center"/>
    </xf>
    <xf numFmtId="5" fontId="6" fillId="0" borderId="7" xfId="3" applyNumberFormat="1" applyFont="1" applyBorder="1" applyAlignment="1">
      <alignment horizontal="center"/>
    </xf>
    <xf numFmtId="0" fontId="6" fillId="0" borderId="25" xfId="3" applyFont="1" applyBorder="1" applyAlignment="1">
      <alignment horizontal="center"/>
    </xf>
    <xf numFmtId="5" fontId="6" fillId="0" borderId="11" xfId="3" applyNumberFormat="1" applyFont="1" applyBorder="1" applyAlignment="1">
      <alignment horizontal="center"/>
    </xf>
    <xf numFmtId="5" fontId="6" fillId="0" borderId="12" xfId="3" applyNumberFormat="1" applyFont="1" applyBorder="1" applyAlignment="1">
      <alignment horizontal="center"/>
    </xf>
    <xf numFmtId="5" fontId="6" fillId="0" borderId="13" xfId="3" applyNumberFormat="1" applyFont="1" applyBorder="1" applyAlignment="1">
      <alignment horizontal="center"/>
    </xf>
    <xf numFmtId="5" fontId="6" fillId="0" borderId="14" xfId="3" applyNumberFormat="1" applyFont="1" applyBorder="1" applyAlignment="1">
      <alignment horizontal="center"/>
    </xf>
    <xf numFmtId="0" fontId="6" fillId="0" borderId="26" xfId="3" applyFont="1" applyBorder="1" applyAlignment="1">
      <alignment horizontal="center"/>
    </xf>
    <xf numFmtId="5" fontId="6" fillId="0" borderId="15" xfId="3" applyNumberFormat="1" applyFont="1" applyBorder="1" applyAlignment="1">
      <alignment horizontal="center"/>
    </xf>
    <xf numFmtId="5" fontId="6" fillId="0" borderId="16" xfId="3" applyNumberFormat="1" applyFont="1" applyBorder="1" applyAlignment="1">
      <alignment horizontal="center"/>
    </xf>
    <xf numFmtId="5" fontId="6" fillId="0" borderId="17" xfId="3" applyNumberFormat="1" applyFont="1" applyBorder="1" applyAlignment="1">
      <alignment horizontal="center"/>
    </xf>
    <xf numFmtId="5" fontId="6" fillId="0" borderId="18" xfId="3" applyNumberFormat="1" applyFont="1" applyBorder="1" applyAlignment="1">
      <alignment horizontal="center"/>
    </xf>
    <xf numFmtId="43" fontId="2" fillId="0" borderId="0" xfId="1" applyFont="1"/>
    <xf numFmtId="0" fontId="2" fillId="0" borderId="27" xfId="3" applyFont="1" applyBorder="1" applyAlignment="1">
      <alignment horizontal="center"/>
    </xf>
    <xf numFmtId="5" fontId="2" fillId="0" borderId="28" xfId="3" applyNumberFormat="1" applyFont="1" applyBorder="1" applyAlignment="1">
      <alignment horizontal="center" vertical="center"/>
    </xf>
    <xf numFmtId="5" fontId="2" fillId="0" borderId="29" xfId="3" applyNumberFormat="1" applyFont="1" applyBorder="1" applyAlignment="1">
      <alignment horizontal="center" vertical="center"/>
    </xf>
    <xf numFmtId="5" fontId="2" fillId="0" borderId="30" xfId="3" applyNumberFormat="1" applyFont="1" applyBorder="1" applyAlignment="1">
      <alignment horizontal="center" vertical="center"/>
    </xf>
    <xf numFmtId="5" fontId="2" fillId="0" borderId="31" xfId="0" applyNumberFormat="1" applyFont="1" applyBorder="1" applyAlignment="1">
      <alignment horizontal="center" vertical="center"/>
    </xf>
    <xf numFmtId="0" fontId="2" fillId="0" borderId="32" xfId="3" applyFont="1" applyBorder="1" applyAlignment="1">
      <alignment horizontal="center"/>
    </xf>
    <xf numFmtId="5" fontId="2" fillId="0" borderId="33" xfId="3" applyNumberFormat="1" applyFont="1" applyBorder="1" applyAlignment="1">
      <alignment horizontal="center" vertical="center"/>
    </xf>
    <xf numFmtId="5" fontId="2" fillId="0" borderId="34" xfId="3" applyNumberFormat="1" applyFont="1" applyBorder="1" applyAlignment="1">
      <alignment horizontal="center" vertical="center"/>
    </xf>
    <xf numFmtId="5" fontId="2" fillId="0" borderId="35" xfId="3" applyNumberFormat="1" applyFont="1" applyBorder="1" applyAlignment="1">
      <alignment horizontal="center" vertical="center"/>
    </xf>
    <xf numFmtId="5" fontId="2" fillId="0" borderId="36" xfId="3" applyNumberFormat="1" applyFont="1" applyBorder="1" applyAlignment="1">
      <alignment horizontal="center" vertical="center"/>
    </xf>
    <xf numFmtId="5" fontId="2" fillId="0" borderId="37" xfId="3" applyNumberFormat="1" applyFont="1" applyBorder="1" applyAlignment="1">
      <alignment horizontal="center" vertical="center"/>
    </xf>
    <xf numFmtId="5" fontId="2" fillId="0" borderId="38" xfId="3" applyNumberFormat="1" applyFont="1" applyBorder="1" applyAlignment="1">
      <alignment horizontal="center" vertical="center"/>
    </xf>
    <xf numFmtId="5" fontId="2" fillId="0" borderId="39" xfId="0" applyNumberFormat="1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 wrapText="1"/>
    </xf>
    <xf numFmtId="5" fontId="4" fillId="0" borderId="20" xfId="3" applyNumberFormat="1" applyFont="1" applyBorder="1" applyAlignment="1">
      <alignment horizontal="center" vertical="center"/>
    </xf>
    <xf numFmtId="5" fontId="4" fillId="0" borderId="21" xfId="3" applyNumberFormat="1" applyFont="1" applyBorder="1" applyAlignment="1">
      <alignment horizontal="center" vertical="center"/>
    </xf>
    <xf numFmtId="5" fontId="4" fillId="0" borderId="23" xfId="3" applyNumberFormat="1" applyFont="1" applyBorder="1" applyAlignment="1">
      <alignment horizontal="center" vertical="center"/>
    </xf>
    <xf numFmtId="5" fontId="4" fillId="0" borderId="24" xfId="3" applyNumberFormat="1" applyFont="1" applyBorder="1" applyAlignment="1">
      <alignment horizontal="center" vertical="center"/>
    </xf>
    <xf numFmtId="0" fontId="4" fillId="0" borderId="2" xfId="3" applyFont="1" applyFill="1" applyBorder="1" applyAlignment="1">
      <alignment horizontal="centerContinuous" vertical="center"/>
    </xf>
    <xf numFmtId="0" fontId="4" fillId="0" borderId="3" xfId="3" applyFont="1" applyFill="1" applyBorder="1" applyAlignment="1">
      <alignment horizontal="centerContinuous" vertical="center"/>
    </xf>
    <xf numFmtId="0" fontId="7" fillId="0" borderId="1" xfId="3" applyFont="1" applyFill="1" applyBorder="1" applyAlignment="1">
      <alignment horizontal="centerContinuous" vertical="center"/>
    </xf>
    <xf numFmtId="0" fontId="6" fillId="0" borderId="0" xfId="4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2" xfId="4" xr:uid="{A560B9BA-CB29-4733-8F1F-220FC0B2B70B}"/>
    <cellStyle name="Normal 2 3" xfId="2" xr:uid="{6E88DCC3-5356-41E8-96BC-CC2EE8ABDA27}"/>
    <cellStyle name="Normal 93" xfId="3" xr:uid="{DF1199A7-BC71-46D1-A523-435D5800C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67C7-6E2A-4EA3-B40C-7997DC425BA8}">
  <sheetPr>
    <tabColor theme="8"/>
    <pageSetUpPr fitToPage="1"/>
  </sheetPr>
  <dimension ref="A1:O60"/>
  <sheetViews>
    <sheetView showGridLines="0" tabSelected="1" zoomScaleNormal="100" workbookViewId="0">
      <selection activeCell="F4" sqref="F4"/>
    </sheetView>
  </sheetViews>
  <sheetFormatPr defaultColWidth="9.140625" defaultRowHeight="12.75" x14ac:dyDescent="0.2"/>
  <cols>
    <col min="1" max="1" width="9.140625" style="1" bestFit="1" customWidth="1"/>
    <col min="2" max="2" width="14.28515625" style="1" customWidth="1"/>
    <col min="3" max="3" width="13.5703125" style="1" customWidth="1"/>
    <col min="4" max="4" width="10" style="1" bestFit="1" customWidth="1"/>
    <col min="5" max="5" width="13.7109375" style="1" bestFit="1" customWidth="1"/>
    <col min="6" max="6" width="10.42578125" style="1" bestFit="1" customWidth="1"/>
    <col min="7" max="7" width="9.28515625" style="1" customWidth="1"/>
    <col min="8" max="8" width="12.140625" style="1" bestFit="1" customWidth="1"/>
    <col min="9" max="9" width="15" style="1" customWidth="1"/>
    <col min="10" max="10" width="13.7109375" style="1" bestFit="1" customWidth="1"/>
    <col min="11" max="11" width="12.85546875" style="1" bestFit="1" customWidth="1"/>
    <col min="12" max="12" width="10.28515625" style="1" bestFit="1" customWidth="1"/>
    <col min="13" max="13" width="9.85546875" style="1" bestFit="1" customWidth="1"/>
    <col min="14" max="14" width="9.140625" style="1" customWidth="1"/>
    <col min="15" max="15" width="11.42578125" style="1" customWidth="1"/>
    <col min="16" max="16" width="17.28515625" style="1" customWidth="1"/>
    <col min="17" max="17" width="6.7109375" style="1" customWidth="1"/>
    <col min="18" max="19" width="12.7109375" style="1" customWidth="1"/>
    <col min="20" max="20" width="6" style="1" customWidth="1"/>
    <col min="21" max="16384" width="9.140625" style="1"/>
  </cols>
  <sheetData>
    <row r="1" spans="1:15" ht="15" x14ac:dyDescent="0.25">
      <c r="A1" s="75" t="s">
        <v>0</v>
      </c>
      <c r="B1" s="76"/>
    </row>
    <row r="2" spans="1:15" ht="15" x14ac:dyDescent="0.25">
      <c r="A2" s="75" t="s">
        <v>1</v>
      </c>
      <c r="B2" s="76"/>
    </row>
    <row r="3" spans="1:15" ht="14.25" x14ac:dyDescent="0.2">
      <c r="A3" s="75" t="s">
        <v>31</v>
      </c>
      <c r="B3" s="77"/>
    </row>
    <row r="4" spans="1:15" ht="14.25" x14ac:dyDescent="0.2">
      <c r="A4" s="75" t="s">
        <v>32</v>
      </c>
      <c r="B4" s="77"/>
    </row>
    <row r="5" spans="1:15" ht="14.25" x14ac:dyDescent="0.2">
      <c r="A5" s="75" t="s">
        <v>34</v>
      </c>
      <c r="B5" s="77"/>
      <c r="C5" s="2"/>
    </row>
    <row r="6" spans="1:15" ht="14.25" x14ac:dyDescent="0.2">
      <c r="A6" s="75" t="s">
        <v>33</v>
      </c>
      <c r="B6" s="78"/>
    </row>
    <row r="7" spans="1:15" ht="15.75" customHeight="1" x14ac:dyDescent="0.2">
      <c r="C7" s="74" t="s">
        <v>2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</row>
    <row r="8" spans="1:15" ht="13.5" thickBot="1" x14ac:dyDescent="0.25"/>
    <row r="9" spans="1:15" ht="28.5" customHeight="1" thickBot="1" x14ac:dyDescent="0.25">
      <c r="C9" s="3" t="s">
        <v>3</v>
      </c>
      <c r="D9" s="4"/>
      <c r="E9" s="4"/>
      <c r="F9" s="5"/>
      <c r="G9" s="6"/>
      <c r="H9" s="3" t="s">
        <v>4</v>
      </c>
      <c r="I9" s="7"/>
      <c r="J9" s="7"/>
      <c r="K9" s="6"/>
      <c r="L9" s="8" t="s">
        <v>5</v>
      </c>
      <c r="M9" s="8"/>
      <c r="N9" s="9"/>
    </row>
    <row r="10" spans="1:15" ht="15" customHeight="1" x14ac:dyDescent="0.2">
      <c r="C10" s="10" t="s">
        <v>6</v>
      </c>
      <c r="D10" s="11" t="s">
        <v>7</v>
      </c>
      <c r="E10" s="11" t="s">
        <v>8</v>
      </c>
      <c r="F10" s="11" t="s">
        <v>9</v>
      </c>
      <c r="G10" s="12"/>
      <c r="H10" s="10" t="s">
        <v>7</v>
      </c>
      <c r="I10" s="11" t="s">
        <v>10</v>
      </c>
      <c r="J10" s="11" t="s">
        <v>8</v>
      </c>
      <c r="K10" s="13" t="s">
        <v>11</v>
      </c>
      <c r="L10" s="10" t="s">
        <v>12</v>
      </c>
      <c r="M10" s="11" t="s">
        <v>13</v>
      </c>
      <c r="N10" s="13"/>
      <c r="O10" s="14" t="s">
        <v>14</v>
      </c>
    </row>
    <row r="11" spans="1:15" x14ac:dyDescent="0.2">
      <c r="C11" s="15" t="s">
        <v>15</v>
      </c>
      <c r="D11" s="16" t="s">
        <v>16</v>
      </c>
      <c r="E11" s="16" t="s">
        <v>17</v>
      </c>
      <c r="F11" s="16" t="s">
        <v>18</v>
      </c>
      <c r="G11" s="17" t="s">
        <v>19</v>
      </c>
      <c r="H11" s="15" t="s">
        <v>16</v>
      </c>
      <c r="I11" s="16" t="s">
        <v>20</v>
      </c>
      <c r="J11" s="16" t="s">
        <v>17</v>
      </c>
      <c r="K11" s="17" t="s">
        <v>21</v>
      </c>
      <c r="L11" s="15" t="s">
        <v>22</v>
      </c>
      <c r="M11" s="16" t="s">
        <v>23</v>
      </c>
      <c r="N11" s="17" t="s">
        <v>24</v>
      </c>
      <c r="O11" s="18" t="s">
        <v>25</v>
      </c>
    </row>
    <row r="12" spans="1:15" ht="13.5" thickBot="1" x14ac:dyDescent="0.25">
      <c r="C12" s="19" t="s">
        <v>26</v>
      </c>
      <c r="D12" s="20" t="s">
        <v>26</v>
      </c>
      <c r="E12" s="20" t="s">
        <v>26</v>
      </c>
      <c r="F12" s="20" t="s">
        <v>26</v>
      </c>
      <c r="G12" s="21" t="s">
        <v>26</v>
      </c>
      <c r="H12" s="19" t="s">
        <v>26</v>
      </c>
      <c r="I12" s="20" t="s">
        <v>26</v>
      </c>
      <c r="J12" s="20" t="s">
        <v>26</v>
      </c>
      <c r="K12" s="21" t="s">
        <v>26</v>
      </c>
      <c r="L12" s="19" t="s">
        <v>26</v>
      </c>
      <c r="M12" s="20" t="s">
        <v>26</v>
      </c>
      <c r="N12" s="21" t="s">
        <v>26</v>
      </c>
      <c r="O12" s="22" t="s">
        <v>26</v>
      </c>
    </row>
    <row r="13" spans="1:15" ht="16.5" customHeight="1" thickBot="1" x14ac:dyDescent="0.25">
      <c r="B13" s="23" t="s">
        <v>27</v>
      </c>
      <c r="C13" s="24">
        <f>+C60</f>
        <v>21.825087426069821</v>
      </c>
      <c r="D13" s="25">
        <f t="shared" ref="D13:O13" si="0">+D60</f>
        <v>1676.79617823736</v>
      </c>
      <c r="E13" s="25">
        <f t="shared" si="0"/>
        <v>360.55811268848771</v>
      </c>
      <c r="F13" s="25">
        <f t="shared" si="0"/>
        <v>131.51417623307375</v>
      </c>
      <c r="G13" s="26">
        <f t="shared" si="0"/>
        <v>186.64444834153232</v>
      </c>
      <c r="H13" s="24">
        <f t="shared" si="0"/>
        <v>-520.26495834314983</v>
      </c>
      <c r="I13" s="25">
        <f t="shared" si="0"/>
        <v>-133.80103001427514</v>
      </c>
      <c r="J13" s="25">
        <f t="shared" si="0"/>
        <v>-3.4397459814922673</v>
      </c>
      <c r="K13" s="27">
        <f t="shared" si="0"/>
        <v>-287.30801817127877</v>
      </c>
      <c r="L13" s="24">
        <f t="shared" si="0"/>
        <v>-1310.3392519642689</v>
      </c>
      <c r="M13" s="25">
        <f t="shared" si="0"/>
        <v>-101.21768947606591</v>
      </c>
      <c r="N13" s="27">
        <f t="shared" si="0"/>
        <v>-445.99751529651428</v>
      </c>
      <c r="O13" s="28">
        <f t="shared" si="0"/>
        <v>-425.03020632052159</v>
      </c>
    </row>
    <row r="14" spans="1:15" x14ac:dyDescent="0.2">
      <c r="C14" s="29" t="s">
        <v>28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ht="13.5" thickBot="1" x14ac:dyDescent="0.25"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18" customHeight="1" thickBot="1" x14ac:dyDescent="0.25">
      <c r="C16" s="30" t="s">
        <v>3</v>
      </c>
      <c r="D16" s="31"/>
      <c r="E16" s="31"/>
      <c r="F16" s="32"/>
      <c r="G16" s="33"/>
      <c r="H16" s="30" t="s">
        <v>4</v>
      </c>
      <c r="I16" s="34"/>
      <c r="J16" s="34"/>
      <c r="K16" s="33"/>
      <c r="L16" s="35" t="s">
        <v>5</v>
      </c>
      <c r="M16" s="35"/>
      <c r="N16" s="36"/>
      <c r="O16" s="29"/>
    </row>
    <row r="17" spans="1:15" x14ac:dyDescent="0.2">
      <c r="B17" s="37"/>
      <c r="C17" s="38" t="s">
        <v>6</v>
      </c>
      <c r="D17" s="39" t="s">
        <v>7</v>
      </c>
      <c r="E17" s="39" t="s">
        <v>8</v>
      </c>
      <c r="F17" s="39" t="s">
        <v>9</v>
      </c>
      <c r="G17" s="40"/>
      <c r="H17" s="38" t="s">
        <v>7</v>
      </c>
      <c r="I17" s="39" t="s">
        <v>10</v>
      </c>
      <c r="J17" s="39" t="s">
        <v>8</v>
      </c>
      <c r="K17" s="41" t="s">
        <v>11</v>
      </c>
      <c r="L17" s="38" t="s">
        <v>12</v>
      </c>
      <c r="M17" s="39" t="s">
        <v>13</v>
      </c>
      <c r="N17" s="41"/>
      <c r="O17" s="42" t="s">
        <v>14</v>
      </c>
    </row>
    <row r="18" spans="1:15" ht="15" customHeight="1" x14ac:dyDescent="0.2">
      <c r="B18" s="43"/>
      <c r="C18" s="44" t="s">
        <v>15</v>
      </c>
      <c r="D18" s="45" t="s">
        <v>16</v>
      </c>
      <c r="E18" s="45" t="s">
        <v>17</v>
      </c>
      <c r="F18" s="45" t="s">
        <v>18</v>
      </c>
      <c r="G18" s="46" t="s">
        <v>19</v>
      </c>
      <c r="H18" s="44" t="s">
        <v>16</v>
      </c>
      <c r="I18" s="45" t="s">
        <v>20</v>
      </c>
      <c r="J18" s="45" t="s">
        <v>17</v>
      </c>
      <c r="K18" s="46" t="s">
        <v>21</v>
      </c>
      <c r="L18" s="44" t="s">
        <v>22</v>
      </c>
      <c r="M18" s="45" t="s">
        <v>23</v>
      </c>
      <c r="N18" s="46" t="s">
        <v>24</v>
      </c>
      <c r="O18" s="47" t="s">
        <v>29</v>
      </c>
    </row>
    <row r="19" spans="1:15" ht="13.5" thickBot="1" x14ac:dyDescent="0.25">
      <c r="B19" s="48" t="s">
        <v>30</v>
      </c>
      <c r="C19" s="49" t="s">
        <v>26</v>
      </c>
      <c r="D19" s="50" t="s">
        <v>26</v>
      </c>
      <c r="E19" s="50" t="s">
        <v>26</v>
      </c>
      <c r="F19" s="50" t="s">
        <v>26</v>
      </c>
      <c r="G19" s="51" t="s">
        <v>26</v>
      </c>
      <c r="H19" s="49" t="s">
        <v>26</v>
      </c>
      <c r="I19" s="50" t="s">
        <v>26</v>
      </c>
      <c r="J19" s="50" t="s">
        <v>26</v>
      </c>
      <c r="K19" s="51" t="s">
        <v>26</v>
      </c>
      <c r="L19" s="49" t="s">
        <v>26</v>
      </c>
      <c r="M19" s="50" t="s">
        <v>26</v>
      </c>
      <c r="N19" s="51" t="s">
        <v>26</v>
      </c>
      <c r="O19" s="52" t="s">
        <v>26</v>
      </c>
    </row>
    <row r="20" spans="1:15" ht="15" customHeight="1" x14ac:dyDescent="0.2">
      <c r="A20" s="53">
        <v>1.0734643776199999</v>
      </c>
      <c r="B20" s="54">
        <v>2021</v>
      </c>
      <c r="C20" s="55">
        <v>0</v>
      </c>
      <c r="D20" s="56">
        <v>0</v>
      </c>
      <c r="E20" s="56">
        <v>0</v>
      </c>
      <c r="F20" s="56">
        <v>0</v>
      </c>
      <c r="G20" s="57">
        <v>0.56561467011564526</v>
      </c>
      <c r="H20" s="55"/>
      <c r="I20" s="56"/>
      <c r="J20" s="56"/>
      <c r="K20" s="57"/>
      <c r="L20" s="55"/>
      <c r="M20" s="56"/>
      <c r="N20" s="57"/>
      <c r="O20" s="58">
        <f>SUM(C20:N20)</f>
        <v>0.56561467011564526</v>
      </c>
    </row>
    <row r="21" spans="1:15" ht="15" customHeight="1" x14ac:dyDescent="0.2">
      <c r="A21" s="53">
        <v>1</v>
      </c>
      <c r="B21" s="59">
        <v>2022</v>
      </c>
      <c r="C21" s="60">
        <v>1.5968521076305573</v>
      </c>
      <c r="D21" s="61">
        <v>-0.42853868072745027</v>
      </c>
      <c r="E21" s="61">
        <v>8.9624314312798884E-3</v>
      </c>
      <c r="F21" s="61">
        <v>0</v>
      </c>
      <c r="G21" s="62">
        <v>3.9499634433705686</v>
      </c>
      <c r="H21" s="63">
        <v>0</v>
      </c>
      <c r="I21" s="64">
        <v>0</v>
      </c>
      <c r="J21" s="64">
        <v>0</v>
      </c>
      <c r="K21" s="65">
        <v>0</v>
      </c>
      <c r="L21" s="63">
        <v>-0.1725653762798629</v>
      </c>
      <c r="M21" s="64">
        <v>0.24956807690860217</v>
      </c>
      <c r="N21" s="65">
        <v>2.4202019870289693E-3</v>
      </c>
      <c r="O21" s="66">
        <f>SUM(C21:N21)</f>
        <v>5.2066622043207236</v>
      </c>
    </row>
    <row r="22" spans="1:15" ht="15" customHeight="1" x14ac:dyDescent="0.2">
      <c r="A22" s="53">
        <v>0.93156328318702175</v>
      </c>
      <c r="B22" s="59">
        <v>2023</v>
      </c>
      <c r="C22" s="60">
        <v>4.0676464253021205</v>
      </c>
      <c r="D22" s="61">
        <v>50.367843192283125</v>
      </c>
      <c r="E22" s="61">
        <v>10.199407558090479</v>
      </c>
      <c r="F22" s="61">
        <v>1.6361340758546876</v>
      </c>
      <c r="G22" s="62">
        <v>9.2324076700353945</v>
      </c>
      <c r="H22" s="60">
        <v>0</v>
      </c>
      <c r="I22" s="61">
        <v>0</v>
      </c>
      <c r="J22" s="61">
        <v>0</v>
      </c>
      <c r="K22" s="62">
        <v>0</v>
      </c>
      <c r="L22" s="60">
        <v>-20.180751539229959</v>
      </c>
      <c r="M22" s="61">
        <v>-3.2123335649288833</v>
      </c>
      <c r="N22" s="62">
        <v>-1.8483943685889015E-2</v>
      </c>
      <c r="O22" s="66">
        <f t="shared" ref="O22:O59" si="1">SUM(C22:N22)</f>
        <v>52.091869873721087</v>
      </c>
    </row>
    <row r="23" spans="1:15" ht="15" customHeight="1" x14ac:dyDescent="0.2">
      <c r="A23" s="53">
        <v>0.86764161883022684</v>
      </c>
      <c r="B23" s="59">
        <v>2024</v>
      </c>
      <c r="C23" s="60">
        <v>3.4929869955346362</v>
      </c>
      <c r="D23" s="61">
        <v>126.33740030572781</v>
      </c>
      <c r="E23" s="61">
        <v>25.365434520110206</v>
      </c>
      <c r="F23" s="61">
        <v>4.2955594950419274</v>
      </c>
      <c r="G23" s="62">
        <v>14.191483510826115</v>
      </c>
      <c r="H23" s="60">
        <v>0</v>
      </c>
      <c r="I23" s="61">
        <v>0</v>
      </c>
      <c r="J23" s="61">
        <v>0</v>
      </c>
      <c r="K23" s="62">
        <v>0</v>
      </c>
      <c r="L23" s="60">
        <v>-48.748021273280074</v>
      </c>
      <c r="M23" s="61">
        <v>-7.2310508221759733</v>
      </c>
      <c r="N23" s="62">
        <v>-3.4444217872432015E-2</v>
      </c>
      <c r="O23" s="66">
        <f t="shared" si="1"/>
        <v>117.6693485139122</v>
      </c>
    </row>
    <row r="24" spans="1:15" ht="15" customHeight="1" x14ac:dyDescent="0.2">
      <c r="A24" s="53">
        <v>0.80826307506718864</v>
      </c>
      <c r="B24" s="59">
        <v>2025</v>
      </c>
      <c r="C24" s="60">
        <v>3.1356594674644089</v>
      </c>
      <c r="D24" s="61">
        <v>185.54729487601307</v>
      </c>
      <c r="E24" s="61">
        <v>39.639226328554678</v>
      </c>
      <c r="F24" s="61">
        <v>6.9857695429687192</v>
      </c>
      <c r="G24" s="62">
        <v>14.9104042775097</v>
      </c>
      <c r="H24" s="60">
        <v>0</v>
      </c>
      <c r="I24" s="61">
        <v>0</v>
      </c>
      <c r="J24" s="61">
        <v>0</v>
      </c>
      <c r="K24" s="62">
        <v>0</v>
      </c>
      <c r="L24" s="60">
        <v>-79.394594728470111</v>
      </c>
      <c r="M24" s="61">
        <v>-7.2450356998886747</v>
      </c>
      <c r="N24" s="62">
        <v>-4.9911031536758022E-2</v>
      </c>
      <c r="O24" s="66">
        <f t="shared" si="1"/>
        <v>163.52881303261503</v>
      </c>
    </row>
    <row r="25" spans="1:15" ht="15" customHeight="1" x14ac:dyDescent="0.2">
      <c r="A25" s="53">
        <v>0.75294820388842842</v>
      </c>
      <c r="B25" s="59">
        <v>2026</v>
      </c>
      <c r="C25" s="60">
        <v>2.1863963253883214</v>
      </c>
      <c r="D25" s="61">
        <v>189.82007892031672</v>
      </c>
      <c r="E25" s="61">
        <v>41.772951661481819</v>
      </c>
      <c r="F25" s="61">
        <v>8.046860479222353</v>
      </c>
      <c r="G25" s="62">
        <v>14.9104042775097</v>
      </c>
      <c r="H25" s="60">
        <v>-49.570683593750005</v>
      </c>
      <c r="I25" s="61">
        <v>-2.6991350097656017</v>
      </c>
      <c r="J25" s="61">
        <v>-2.2398625488281994</v>
      </c>
      <c r="K25" s="62">
        <v>0</v>
      </c>
      <c r="L25" s="60">
        <v>-81.665966653829855</v>
      </c>
      <c r="M25" s="61">
        <v>-7.8717265855826497</v>
      </c>
      <c r="N25" s="62">
        <v>-1.8983317000866009</v>
      </c>
      <c r="O25" s="66">
        <f t="shared" si="1"/>
        <v>110.79098557207601</v>
      </c>
    </row>
    <row r="26" spans="1:15" ht="15" customHeight="1" x14ac:dyDescent="0.2">
      <c r="A26" s="53">
        <v>0.70141890088407532</v>
      </c>
      <c r="B26" s="59">
        <v>2027</v>
      </c>
      <c r="C26" s="60">
        <v>2.0980820265452018</v>
      </c>
      <c r="D26" s="61">
        <v>179.02074441203976</v>
      </c>
      <c r="E26" s="61">
        <v>40.343382936600186</v>
      </c>
      <c r="F26" s="61">
        <v>8.5181138057407875</v>
      </c>
      <c r="G26" s="62">
        <v>14.9104042775097</v>
      </c>
      <c r="H26" s="60">
        <v>-65.687640624999972</v>
      </c>
      <c r="I26" s="61">
        <v>-5.5830427246092995</v>
      </c>
      <c r="J26" s="61">
        <v>-2.1799235839843902</v>
      </c>
      <c r="K26" s="62">
        <v>0</v>
      </c>
      <c r="L26" s="60">
        <v>-86.4232799892402</v>
      </c>
      <c r="M26" s="61">
        <v>-4.4397480174900039</v>
      </c>
      <c r="N26" s="62">
        <v>-3.0793785900175976</v>
      </c>
      <c r="O26" s="66">
        <f t="shared" si="1"/>
        <v>77.4977139280942</v>
      </c>
    </row>
    <row r="27" spans="1:15" ht="15" customHeight="1" x14ac:dyDescent="0.2">
      <c r="A27" s="53">
        <v>0.65328919851706768</v>
      </c>
      <c r="B27" s="59">
        <v>2028</v>
      </c>
      <c r="C27" s="60">
        <v>1.0218841594400507</v>
      </c>
      <c r="D27" s="61">
        <v>170.58320865482256</v>
      </c>
      <c r="E27" s="61">
        <v>38.973526449908789</v>
      </c>
      <c r="F27" s="61">
        <v>9.1282137859255368</v>
      </c>
      <c r="G27" s="62">
        <v>14.9104042775097</v>
      </c>
      <c r="H27" s="60">
        <v>-51.71401953124996</v>
      </c>
      <c r="I27" s="61">
        <v>-6.0129652099609991</v>
      </c>
      <c r="J27" s="61">
        <v>0.22083862304690172</v>
      </c>
      <c r="K27" s="62">
        <v>0</v>
      </c>
      <c r="L27" s="60">
        <v>-86.684720268250203</v>
      </c>
      <c r="M27" s="61">
        <v>4.2170743781329776</v>
      </c>
      <c r="N27" s="62">
        <v>-4.9829471048119984</v>
      </c>
      <c r="O27" s="66">
        <f t="shared" si="1"/>
        <v>89.660498214513353</v>
      </c>
    </row>
    <row r="28" spans="1:15" ht="15" customHeight="1" x14ac:dyDescent="0.2">
      <c r="A28" s="53">
        <v>0.60858023064117761</v>
      </c>
      <c r="B28" s="59">
        <v>2029</v>
      </c>
      <c r="C28" s="60">
        <v>0.97362152835116411</v>
      </c>
      <c r="D28" s="61">
        <v>163.47121724782207</v>
      </c>
      <c r="E28" s="61">
        <v>37.652795649183787</v>
      </c>
      <c r="F28" s="61">
        <v>9.8216379183153837</v>
      </c>
      <c r="G28" s="62">
        <v>14.9104042775097</v>
      </c>
      <c r="H28" s="60">
        <v>-201.23328613281302</v>
      </c>
      <c r="I28" s="61">
        <v>-12.879024780273497</v>
      </c>
      <c r="J28" s="61">
        <v>-5.240381713867194</v>
      </c>
      <c r="K28" s="62">
        <v>-8.5767198524732891</v>
      </c>
      <c r="L28" s="60">
        <v>-43.662610816959841</v>
      </c>
      <c r="M28" s="61">
        <v>18.293332265600014</v>
      </c>
      <c r="N28" s="62">
        <v>-3.3690421908499957</v>
      </c>
      <c r="O28" s="66">
        <f t="shared" si="1"/>
        <v>-29.838056600454692</v>
      </c>
    </row>
    <row r="29" spans="1:15" ht="15" customHeight="1" x14ac:dyDescent="0.2">
      <c r="A29" s="53">
        <v>0.56693099773881028</v>
      </c>
      <c r="B29" s="59">
        <v>2030</v>
      </c>
      <c r="C29" s="60">
        <v>0.97272280097514241</v>
      </c>
      <c r="D29" s="61">
        <v>157.74726482679048</v>
      </c>
      <c r="E29" s="61">
        <v>36.368342546441056</v>
      </c>
      <c r="F29" s="61">
        <v>10.629388617298016</v>
      </c>
      <c r="G29" s="62">
        <v>14.9104042775097</v>
      </c>
      <c r="H29" s="60">
        <v>16.657728027343978</v>
      </c>
      <c r="I29" s="61">
        <v>-4.9542384643553987</v>
      </c>
      <c r="J29" s="61">
        <v>0.46839160156250159</v>
      </c>
      <c r="K29" s="62">
        <v>-34.899965402516784</v>
      </c>
      <c r="L29" s="60">
        <v>-97.693852108000101</v>
      </c>
      <c r="M29" s="61">
        <v>-10.880710273952005</v>
      </c>
      <c r="N29" s="62">
        <v>-8.8547784788609931</v>
      </c>
      <c r="O29" s="66">
        <f t="shared" si="1"/>
        <v>80.470697970235605</v>
      </c>
    </row>
    <row r="30" spans="1:15" ht="15" customHeight="1" x14ac:dyDescent="0.2">
      <c r="A30" s="53">
        <v>0.5281321015940601</v>
      </c>
      <c r="B30" s="59">
        <v>2031</v>
      </c>
      <c r="C30" s="60">
        <v>0.97451626308905648</v>
      </c>
      <c r="D30" s="61">
        <v>153.19515791758008</v>
      </c>
      <c r="E30" s="61">
        <v>35.102794860963257</v>
      </c>
      <c r="F30" s="61">
        <v>11.074637797615175</v>
      </c>
      <c r="G30" s="62">
        <v>14.9104042775097</v>
      </c>
      <c r="H30" s="60">
        <v>16.538620605469077</v>
      </c>
      <c r="I30" s="61">
        <v>-11.170151824951205</v>
      </c>
      <c r="J30" s="61">
        <v>0.48935388183589623</v>
      </c>
      <c r="K30" s="62">
        <v>-35.510386944771625</v>
      </c>
      <c r="L30" s="60">
        <v>-103.37023487854003</v>
      </c>
      <c r="M30" s="61">
        <v>-12.177830323278059</v>
      </c>
      <c r="N30" s="62">
        <v>-10.553001031040992</v>
      </c>
      <c r="O30" s="66">
        <f t="shared" si="1"/>
        <v>59.503880601480333</v>
      </c>
    </row>
    <row r="31" spans="1:15" ht="15" customHeight="1" x14ac:dyDescent="0.2">
      <c r="A31" s="53">
        <v>0.49189292864313705</v>
      </c>
      <c r="B31" s="59">
        <v>2032</v>
      </c>
      <c r="C31" s="60">
        <v>0.99312411198760631</v>
      </c>
      <c r="D31" s="61">
        <v>148.99346316395369</v>
      </c>
      <c r="E31" s="61">
        <v>33.841568778194514</v>
      </c>
      <c r="F31" s="61">
        <v>11.58013347781954</v>
      </c>
      <c r="G31" s="62">
        <v>14.9104042775097</v>
      </c>
      <c r="H31" s="60">
        <v>-47.566400878906961</v>
      </c>
      <c r="I31" s="61">
        <v>-8.7197814941405909</v>
      </c>
      <c r="J31" s="61">
        <v>0.46964709472659649</v>
      </c>
      <c r="K31" s="62">
        <v>-36.138514715403048</v>
      </c>
      <c r="L31" s="60">
        <v>-107.66370424840989</v>
      </c>
      <c r="M31" s="61">
        <v>-10.185583748757992</v>
      </c>
      <c r="N31" s="62">
        <v>-12.248243237970996</v>
      </c>
      <c r="O31" s="66">
        <f t="shared" si="1"/>
        <v>-11.733887419397803</v>
      </c>
    </row>
    <row r="32" spans="1:15" ht="15" customHeight="1" x14ac:dyDescent="0.2">
      <c r="A32" s="53">
        <v>0.45822939158328013</v>
      </c>
      <c r="B32" s="59">
        <v>2033</v>
      </c>
      <c r="C32" s="60">
        <v>1.0179522147872964</v>
      </c>
      <c r="D32" s="61">
        <v>144.79176841032725</v>
      </c>
      <c r="E32" s="61">
        <v>32.580207170639923</v>
      </c>
      <c r="F32" s="61">
        <v>11.802277305690394</v>
      </c>
      <c r="G32" s="62">
        <v>14.9104042775097</v>
      </c>
      <c r="H32" s="60">
        <v>-46.907639648437907</v>
      </c>
      <c r="I32" s="61">
        <v>-3.5870285034178977</v>
      </c>
      <c r="J32" s="61">
        <v>0.45338708496089453</v>
      </c>
      <c r="K32" s="62">
        <v>-36.784730227874952</v>
      </c>
      <c r="L32" s="60">
        <v>-111.9676649723001</v>
      </c>
      <c r="M32" s="61">
        <v>-8.0394054407630335</v>
      </c>
      <c r="N32" s="62">
        <v>-14.131371958017951</v>
      </c>
      <c r="O32" s="66">
        <f t="shared" si="1"/>
        <v>-15.861844286896371</v>
      </c>
    </row>
    <row r="33" spans="1:15" ht="15" customHeight="1" x14ac:dyDescent="0.2">
      <c r="A33" s="53">
        <v>0.4268696764761119</v>
      </c>
      <c r="B33" s="59">
        <v>2034</v>
      </c>
      <c r="C33" s="60">
        <v>1.0434010201569786</v>
      </c>
      <c r="D33" s="61">
        <v>140.59007365670089</v>
      </c>
      <c r="E33" s="61">
        <v>31.318845563085329</v>
      </c>
      <c r="F33" s="61">
        <v>12.236436903518221</v>
      </c>
      <c r="G33" s="62">
        <v>14.9104042775097</v>
      </c>
      <c r="H33" s="60">
        <v>-45.993712402343931</v>
      </c>
      <c r="I33" s="61">
        <v>-15.5363760986328</v>
      </c>
      <c r="J33" s="61">
        <v>0.44017639160150424</v>
      </c>
      <c r="K33" s="62">
        <v>-37.449426062043976</v>
      </c>
      <c r="L33" s="60">
        <v>-118.20978859328989</v>
      </c>
      <c r="M33" s="61">
        <v>-8.4350800255979834</v>
      </c>
      <c r="N33" s="62">
        <v>-16.653861063480008</v>
      </c>
      <c r="O33" s="66">
        <f t="shared" si="1"/>
        <v>-41.73890643281598</v>
      </c>
    </row>
    <row r="34" spans="1:15" ht="15" customHeight="1" x14ac:dyDescent="0.2">
      <c r="A34" s="53">
        <v>0.39765611731106854</v>
      </c>
      <c r="B34" s="59">
        <v>2035</v>
      </c>
      <c r="C34" s="60">
        <v>1.069486045660903</v>
      </c>
      <c r="D34" s="61">
        <v>136.38837890307448</v>
      </c>
      <c r="E34" s="61">
        <v>30.057483955530731</v>
      </c>
      <c r="F34" s="61">
        <v>12.350993635618194</v>
      </c>
      <c r="G34" s="62">
        <v>14.9104042775097</v>
      </c>
      <c r="H34" s="60">
        <v>-111.74711328124999</v>
      </c>
      <c r="I34" s="61">
        <v>-4.5719011230465014</v>
      </c>
      <c r="J34" s="61">
        <v>0.42989318847660485</v>
      </c>
      <c r="K34" s="62">
        <v>-38.133006102605421</v>
      </c>
      <c r="L34" s="60">
        <v>-123.04576537238017</v>
      </c>
      <c r="M34" s="61">
        <v>-3.8579186295720262</v>
      </c>
      <c r="N34" s="62">
        <v>-21.218686914543014</v>
      </c>
      <c r="O34" s="66">
        <f t="shared" si="1"/>
        <v>-107.36775141752652</v>
      </c>
    </row>
    <row r="35" spans="1:15" ht="15" customHeight="1" x14ac:dyDescent="0.2">
      <c r="A35" s="53">
        <v>0.37036989712726892</v>
      </c>
      <c r="B35" s="59">
        <v>2036</v>
      </c>
      <c r="C35" s="60">
        <v>1.0962231968024256</v>
      </c>
      <c r="D35" s="61">
        <v>132.1866841494481</v>
      </c>
      <c r="E35" s="61">
        <v>28.796122347976141</v>
      </c>
      <c r="F35" s="61">
        <v>12.40256815926459</v>
      </c>
      <c r="G35" s="62">
        <v>14.9104042775097</v>
      </c>
      <c r="H35" s="60">
        <v>-108.80795068358509</v>
      </c>
      <c r="I35" s="61">
        <v>-17.664341247557985</v>
      </c>
      <c r="J35" s="61">
        <v>0.4230233154296954</v>
      </c>
      <c r="K35" s="62">
        <v>-38.835885784455662</v>
      </c>
      <c r="L35" s="60">
        <v>-124.02671945572001</v>
      </c>
      <c r="M35" s="61">
        <v>-3.8384269527790025</v>
      </c>
      <c r="N35" s="62">
        <v>-26.969407459258946</v>
      </c>
      <c r="O35" s="66">
        <f t="shared" si="1"/>
        <v>-130.32770613692605</v>
      </c>
    </row>
    <row r="36" spans="1:15" ht="15" customHeight="1" x14ac:dyDescent="0.2">
      <c r="A36" s="53">
        <v>0.34502299736151809</v>
      </c>
      <c r="B36" s="59">
        <v>2037</v>
      </c>
      <c r="C36" s="60">
        <v>0.62483488818053712</v>
      </c>
      <c r="D36" s="61">
        <v>127.98498939582167</v>
      </c>
      <c r="E36" s="61">
        <v>27.554516900942978</v>
      </c>
      <c r="F36" s="61">
        <v>12.279296887441554</v>
      </c>
      <c r="G36" s="62">
        <v>14.9104042775097</v>
      </c>
      <c r="H36" s="60">
        <v>-35.855599121089881</v>
      </c>
      <c r="I36" s="61">
        <v>-19.193451049803997</v>
      </c>
      <c r="J36" s="61">
        <v>0.41780358886719426</v>
      </c>
      <c r="K36" s="62">
        <v>-39.558492345120001</v>
      </c>
      <c r="L36" s="60">
        <v>-132.4428363304105</v>
      </c>
      <c r="M36" s="61">
        <v>-8.6390911062059956</v>
      </c>
      <c r="N36" s="62">
        <v>-32.612383055680993</v>
      </c>
      <c r="O36" s="66">
        <f t="shared" si="1"/>
        <v>-84.530007069547722</v>
      </c>
    </row>
    <row r="37" spans="1:15" ht="15" customHeight="1" x14ac:dyDescent="0.2">
      <c r="A37" s="53">
        <v>0.32141075619712295</v>
      </c>
      <c r="B37" s="59">
        <v>2038</v>
      </c>
      <c r="C37" s="60">
        <v>0.64045576038505048</v>
      </c>
      <c r="D37" s="61">
        <v>138.95052661149046</v>
      </c>
      <c r="E37" s="61">
        <v>26.360525976579506</v>
      </c>
      <c r="F37" s="61">
        <v>12.600915634459023</v>
      </c>
      <c r="G37" s="62">
        <v>14.9104042775097</v>
      </c>
      <c r="H37" s="60">
        <v>-34.075405273439856</v>
      </c>
      <c r="I37" s="61">
        <v>-10.067756469725992</v>
      </c>
      <c r="J37" s="61">
        <v>0.41253540039070202</v>
      </c>
      <c r="K37" s="62">
        <v>-40.30126508439966</v>
      </c>
      <c r="L37" s="60">
        <v>-133.10816238973985</v>
      </c>
      <c r="M37" s="61">
        <v>-10.25202135521198</v>
      </c>
      <c r="N37" s="62">
        <v>-39.531462872980001</v>
      </c>
      <c r="O37" s="66">
        <f t="shared" si="1"/>
        <v>-73.460709784682876</v>
      </c>
    </row>
    <row r="38" spans="1:15" ht="15" customHeight="1" x14ac:dyDescent="0.2">
      <c r="A38" s="53">
        <v>0.29941445929461524</v>
      </c>
      <c r="B38" s="59">
        <v>2039</v>
      </c>
      <c r="C38" s="60">
        <v>0.65646715439467673</v>
      </c>
      <c r="D38" s="61">
        <v>134.03442212788261</v>
      </c>
      <c r="E38" s="61">
        <v>25.246849905102366</v>
      </c>
      <c r="F38" s="61">
        <v>12.960766166614819</v>
      </c>
      <c r="G38" s="62">
        <v>14.9104042775097</v>
      </c>
      <c r="H38" s="60">
        <v>-32.761913085940023</v>
      </c>
      <c r="I38" s="61">
        <v>-15.919813598633027</v>
      </c>
      <c r="J38" s="61">
        <v>0.40726672363289396</v>
      </c>
      <c r="K38" s="62">
        <v>-41.064655631394984</v>
      </c>
      <c r="L38" s="60">
        <v>-136.53986204529065</v>
      </c>
      <c r="M38" s="61">
        <v>-11.208377648919964</v>
      </c>
      <c r="N38" s="62">
        <v>-46.583521265029958</v>
      </c>
      <c r="O38" s="66">
        <f t="shared" si="1"/>
        <v>-95.861966920071538</v>
      </c>
    </row>
    <row r="39" spans="1:15" ht="15" customHeight="1" x14ac:dyDescent="0.2">
      <c r="A39" s="53">
        <v>0.27886934881631914</v>
      </c>
      <c r="B39" s="59">
        <v>2040</v>
      </c>
      <c r="C39" s="60">
        <v>0.67287883325454367</v>
      </c>
      <c r="D39" s="61">
        <v>129.11831764427475</v>
      </c>
      <c r="E39" s="61">
        <v>24.270261574485861</v>
      </c>
      <c r="F39" s="61">
        <v>13.23671412274604</v>
      </c>
      <c r="G39" s="62">
        <v>14.9104042775097</v>
      </c>
      <c r="H39" s="60">
        <v>-31.460579589840108</v>
      </c>
      <c r="I39" s="61">
        <v>-38.985575195312009</v>
      </c>
      <c r="J39" s="61">
        <v>0.40199865722659922</v>
      </c>
      <c r="K39" s="62">
        <v>-41.849128219068092</v>
      </c>
      <c r="L39" s="60">
        <v>-138.71952893447997</v>
      </c>
      <c r="M39" s="61">
        <v>-8.4244184634980002</v>
      </c>
      <c r="N39" s="62">
        <v>-54.546208268159944</v>
      </c>
      <c r="O39" s="66">
        <f t="shared" si="1"/>
        <v>-131.3748635608606</v>
      </c>
    </row>
    <row r="40" spans="1:15" ht="15" customHeight="1" x14ac:dyDescent="0.2">
      <c r="A40" s="53">
        <v>0.259784446163557</v>
      </c>
      <c r="B40" s="59">
        <v>2041</v>
      </c>
      <c r="C40" s="60">
        <v>0.68970080408590717</v>
      </c>
      <c r="D40" s="61">
        <v>124.20221316066693</v>
      </c>
      <c r="E40" s="61">
        <v>23.418229383417827</v>
      </c>
      <c r="F40" s="61">
        <v>13.288715544622988</v>
      </c>
      <c r="G40" s="62">
        <v>14.9104042775097</v>
      </c>
      <c r="H40" s="60">
        <v>-105.52649169920983</v>
      </c>
      <c r="I40" s="61">
        <v>16.507340820311981</v>
      </c>
      <c r="J40" s="61">
        <v>0.39078369140619884</v>
      </c>
      <c r="K40" s="62">
        <v>-42.65515996651078</v>
      </c>
      <c r="L40" s="60">
        <v>-140.87730464171</v>
      </c>
      <c r="M40" s="61">
        <v>-14.01228011850904</v>
      </c>
      <c r="N40" s="62">
        <v>-61.813235033509727</v>
      </c>
      <c r="O40" s="66">
        <f t="shared" si="1"/>
        <v>-171.47708377742782</v>
      </c>
    </row>
    <row r="41" spans="1:15" ht="15" customHeight="1" x14ac:dyDescent="0.2">
      <c r="A41" s="53">
        <v>0.24200565158904525</v>
      </c>
      <c r="B41" s="59">
        <v>2042</v>
      </c>
      <c r="C41" s="60">
        <v>0.70694332418805472</v>
      </c>
      <c r="D41" s="61">
        <v>119.28610867705909</v>
      </c>
      <c r="E41" s="61">
        <v>22.606177004176416</v>
      </c>
      <c r="F41" s="61">
        <v>13.724600304950199</v>
      </c>
      <c r="G41" s="62">
        <v>14.9104042775097</v>
      </c>
      <c r="H41" s="60">
        <v>-26.105249511709872</v>
      </c>
      <c r="I41" s="61">
        <v>-29.931279296875005</v>
      </c>
      <c r="J41" s="61">
        <v>0.3676545410156038</v>
      </c>
      <c r="K41" s="62">
        <v>-43.483241169090405</v>
      </c>
      <c r="L41" s="60">
        <v>-143.56750900649968</v>
      </c>
      <c r="M41" s="61">
        <v>-14.534425999760998</v>
      </c>
      <c r="N41" s="62">
        <v>-70.813115906709754</v>
      </c>
      <c r="O41" s="66">
        <f t="shared" si="1"/>
        <v>-156.8329327617466</v>
      </c>
    </row>
    <row r="42" spans="1:15" ht="15" customHeight="1" x14ac:dyDescent="0.2">
      <c r="A42" s="53">
        <v>0.2254435793441055</v>
      </c>
      <c r="B42" s="59">
        <v>2043</v>
      </c>
      <c r="C42" s="60">
        <v>0.72461690729275607</v>
      </c>
      <c r="D42" s="61">
        <v>114.37000419345125</v>
      </c>
      <c r="E42" s="61">
        <v>21.794124624935005</v>
      </c>
      <c r="F42" s="61">
        <v>14.050158306418604</v>
      </c>
      <c r="G42" s="62">
        <v>14.9104042775097</v>
      </c>
      <c r="H42" s="60">
        <v>-24.771239501950049</v>
      </c>
      <c r="I42" s="61">
        <v>-37.012272338866978</v>
      </c>
      <c r="J42" s="61">
        <v>0.34476623535159945</v>
      </c>
      <c r="K42" s="62">
        <v>-44.333875596649108</v>
      </c>
      <c r="L42" s="60">
        <v>-141.53208761978021</v>
      </c>
      <c r="M42" s="61">
        <v>-6.3936601385170206</v>
      </c>
      <c r="N42" s="62">
        <v>-79.305981829650136</v>
      </c>
      <c r="O42" s="66">
        <f t="shared" si="1"/>
        <v>-167.1550424804546</v>
      </c>
    </row>
    <row r="43" spans="1:15" ht="15" customHeight="1" x14ac:dyDescent="0.2">
      <c r="A43" s="53">
        <v>0.20997417531078311</v>
      </c>
      <c r="B43" s="59">
        <v>2044</v>
      </c>
      <c r="C43" s="60">
        <v>0.74273232997507499</v>
      </c>
      <c r="D43" s="61">
        <v>109.45389970984341</v>
      </c>
      <c r="E43" s="61">
        <v>20.982072245693594</v>
      </c>
      <c r="F43" s="61">
        <v>14.22985739238325</v>
      </c>
      <c r="G43" s="62">
        <v>14.9104042775097</v>
      </c>
      <c r="H43" s="60">
        <v>-103.55855541992014</v>
      </c>
      <c r="I43" s="61">
        <v>-9.862868164063002</v>
      </c>
      <c r="J43" s="61">
        <v>0.32021960449220188</v>
      </c>
      <c r="K43" s="62">
        <v>-45.207580799938484</v>
      </c>
      <c r="L43" s="60">
        <v>-151.73356548309039</v>
      </c>
      <c r="M43" s="61">
        <v>-13.028573714584923</v>
      </c>
      <c r="N43" s="62">
        <v>-90.612571486479737</v>
      </c>
      <c r="O43" s="66">
        <f t="shared" si="1"/>
        <v>-253.36452950817943</v>
      </c>
    </row>
    <row r="44" spans="1:15" ht="15" customHeight="1" x14ac:dyDescent="0.2">
      <c r="A44" s="53">
        <v>0.19560423213700037</v>
      </c>
      <c r="B44" s="59">
        <v>2045</v>
      </c>
      <c r="C44" s="60">
        <v>0.76130063822445182</v>
      </c>
      <c r="D44" s="61">
        <v>104.53779522623556</v>
      </c>
      <c r="E44" s="61">
        <v>20.170019866452186</v>
      </c>
      <c r="F44" s="61">
        <v>14.169600153763373</v>
      </c>
      <c r="G44" s="62">
        <v>14.9104042775097</v>
      </c>
      <c r="H44" s="60">
        <v>-19.257308349609957</v>
      </c>
      <c r="I44" s="61">
        <v>-19.001876464843974</v>
      </c>
      <c r="J44" s="61">
        <v>0.2880406494140999</v>
      </c>
      <c r="K44" s="62">
        <v>-46.104888425475764</v>
      </c>
      <c r="L44" s="60">
        <v>-149.79551159285984</v>
      </c>
      <c r="M44" s="61">
        <v>-22.402987595454022</v>
      </c>
      <c r="N44" s="62">
        <v>-100.13598801707985</v>
      </c>
      <c r="O44" s="66">
        <f t="shared" si="1"/>
        <v>-201.86139963372403</v>
      </c>
    </row>
    <row r="45" spans="1:15" ht="15" customHeight="1" x14ac:dyDescent="0.2">
      <c r="A45" s="53">
        <v>0.18221772069482042</v>
      </c>
      <c r="B45" s="59">
        <v>2046</v>
      </c>
      <c r="C45" s="60">
        <v>0.78033315418006299</v>
      </c>
      <c r="D45" s="61">
        <v>99.62169074262772</v>
      </c>
      <c r="E45" s="61">
        <v>19.357967487210779</v>
      </c>
      <c r="F45" s="61">
        <v>14.950595895488625</v>
      </c>
      <c r="G45" s="62">
        <v>14.9104042775097</v>
      </c>
      <c r="H45" s="60">
        <v>-17.702487792960028</v>
      </c>
      <c r="I45" s="61">
        <v>-61.482618041991998</v>
      </c>
      <c r="J45" s="61">
        <v>0.27052526855469949</v>
      </c>
      <c r="K45" s="62">
        <v>-47.02634453901301</v>
      </c>
      <c r="L45" s="60">
        <v>-151.1791371440795</v>
      </c>
      <c r="M45" s="61">
        <v>-11.401200257151942</v>
      </c>
      <c r="N45" s="62">
        <v>-113.79606852341021</v>
      </c>
      <c r="O45" s="66">
        <f t="shared" si="1"/>
        <v>-252.6963394730351</v>
      </c>
    </row>
    <row r="46" spans="1:15" ht="15" customHeight="1" x14ac:dyDescent="0.2">
      <c r="A46" s="53">
        <v>0.16974733814532264</v>
      </c>
      <c r="B46" s="59">
        <v>2047</v>
      </c>
      <c r="C46" s="60">
        <v>0.79984148303456459</v>
      </c>
      <c r="D46" s="61">
        <v>94.705586259019896</v>
      </c>
      <c r="E46" s="61">
        <v>18.545915107969364</v>
      </c>
      <c r="F46" s="61">
        <v>15.641589355936945</v>
      </c>
      <c r="G46" s="62">
        <v>14.9104042775097</v>
      </c>
      <c r="H46" s="60">
        <v>-23.806995605470092</v>
      </c>
      <c r="I46" s="61">
        <v>-27.113752563475998</v>
      </c>
      <c r="J46" s="61">
        <v>0.26734411621099952</v>
      </c>
      <c r="K46" s="62">
        <v>-47.972509957816172</v>
      </c>
      <c r="L46" s="60">
        <v>-154.89181128883956</v>
      </c>
      <c r="M46" s="61">
        <v>-17.487898789599029</v>
      </c>
      <c r="N46" s="62">
        <v>-119.18944563293007</v>
      </c>
      <c r="O46" s="66">
        <f t="shared" si="1"/>
        <v>-245.59173323844942</v>
      </c>
    </row>
    <row r="47" spans="1:15" ht="15" customHeight="1" x14ac:dyDescent="0.2">
      <c r="A47" s="53">
        <v>0.15809967816320811</v>
      </c>
      <c r="B47" s="59">
        <v>2048</v>
      </c>
      <c r="C47" s="60">
        <v>0.81983752011042865</v>
      </c>
      <c r="D47" s="61">
        <v>89.789481775412057</v>
      </c>
      <c r="E47" s="61">
        <v>17.733862728727956</v>
      </c>
      <c r="F47" s="61">
        <v>15.895431566641429</v>
      </c>
      <c r="G47" s="62">
        <v>14.9104042775097</v>
      </c>
      <c r="H47" s="60">
        <v>-40.605711425779873</v>
      </c>
      <c r="I47" s="61">
        <v>-14.242001831055006</v>
      </c>
      <c r="J47" s="61">
        <v>0.26416296386720006</v>
      </c>
      <c r="K47" s="62">
        <v>-48.943960591956227</v>
      </c>
      <c r="L47" s="60">
        <v>-164.96100782393933</v>
      </c>
      <c r="M47" s="61">
        <v>-19.150398099139096</v>
      </c>
      <c r="N47" s="62">
        <v>-126.17096216964001</v>
      </c>
      <c r="O47" s="66">
        <f t="shared" si="1"/>
        <v>-274.66086110924073</v>
      </c>
    </row>
    <row r="48" spans="1:15" ht="15" customHeight="1" x14ac:dyDescent="0.2">
      <c r="A48" s="53">
        <v>0.14727985526052961</v>
      </c>
      <c r="B48" s="59">
        <v>2049</v>
      </c>
      <c r="C48" s="60">
        <v>0.84033345811318927</v>
      </c>
      <c r="D48" s="61">
        <v>84.873377291804218</v>
      </c>
      <c r="E48" s="61">
        <v>16.921810349486549</v>
      </c>
      <c r="F48" s="61">
        <v>15.593656010803853</v>
      </c>
      <c r="G48" s="62">
        <v>14.9104042775097</v>
      </c>
      <c r="H48" s="60">
        <v>-113.04975341797012</v>
      </c>
      <c r="I48" s="61">
        <v>-26.353829101561985</v>
      </c>
      <c r="J48" s="61">
        <v>0.26098181152350008</v>
      </c>
      <c r="K48" s="62">
        <v>-49.9412877948199</v>
      </c>
      <c r="L48" s="60">
        <v>-159.08918240165985</v>
      </c>
      <c r="M48" s="61">
        <v>-14.283326897025006</v>
      </c>
      <c r="N48" s="62">
        <v>-131.45679412459958</v>
      </c>
      <c r="O48" s="66">
        <f t="shared" si="1"/>
        <v>-360.77361053839542</v>
      </c>
    </row>
    <row r="49" spans="1:15" ht="15" customHeight="1" x14ac:dyDescent="0.2">
      <c r="A49" s="53">
        <v>0.13720050551380833</v>
      </c>
      <c r="B49" s="59">
        <v>2050</v>
      </c>
      <c r="C49" s="60">
        <v>0.86134179456601911</v>
      </c>
      <c r="D49" s="61">
        <v>79.957272808196393</v>
      </c>
      <c r="E49" s="61">
        <v>16.109757970245138</v>
      </c>
      <c r="F49" s="61">
        <v>15.819156644596303</v>
      </c>
      <c r="G49" s="62">
        <v>14.9104042775097</v>
      </c>
      <c r="H49" s="60">
        <v>-4.8711030273400411</v>
      </c>
      <c r="I49" s="61">
        <v>-23.623140380859013</v>
      </c>
      <c r="J49" s="61">
        <v>0.25780041503910311</v>
      </c>
      <c r="K49" s="62">
        <v>-50.965098723053558</v>
      </c>
      <c r="L49" s="60">
        <v>-160.14818124627982</v>
      </c>
      <c r="M49" s="61">
        <v>-19.046150080259963</v>
      </c>
      <c r="N49" s="62">
        <v>-139.54115988386002</v>
      </c>
      <c r="O49" s="66">
        <f t="shared" si="1"/>
        <v>-270.27909943149973</v>
      </c>
    </row>
    <row r="50" spans="1:15" ht="15" customHeight="1" x14ac:dyDescent="0.2">
      <c r="A50" s="53">
        <v>0.12781095337136239</v>
      </c>
      <c r="B50" s="59">
        <v>2051</v>
      </c>
      <c r="C50" s="60">
        <v>0.88287533943016938</v>
      </c>
      <c r="D50" s="61">
        <v>75.041168324588554</v>
      </c>
      <c r="E50" s="61">
        <v>15.297705591003727</v>
      </c>
      <c r="F50" s="61">
        <v>16.442806295770723</v>
      </c>
      <c r="G50" s="62">
        <v>14.9104042775097</v>
      </c>
      <c r="H50" s="60">
        <v>-5.0108959960900847</v>
      </c>
      <c r="I50" s="61">
        <v>-11.814447631836003</v>
      </c>
      <c r="J50" s="61">
        <v>0.25461926269530011</v>
      </c>
      <c r="K50" s="62">
        <v>-52.016016706158993</v>
      </c>
      <c r="L50" s="60">
        <v>-166.77596646690017</v>
      </c>
      <c r="M50" s="61">
        <v>-21.119107720895954</v>
      </c>
      <c r="N50" s="62">
        <v>-141.50819425440022</v>
      </c>
      <c r="O50" s="66">
        <f t="shared" si="1"/>
        <v>-275.41504968528329</v>
      </c>
    </row>
    <row r="51" spans="1:15" ht="15" customHeight="1" x14ac:dyDescent="0.2">
      <c r="A51" s="53">
        <v>0.11904086870832613</v>
      </c>
      <c r="B51" s="59">
        <v>2052</v>
      </c>
      <c r="C51" s="60">
        <v>0.90494722291592378</v>
      </c>
      <c r="D51" s="61">
        <v>70.348120408919328</v>
      </c>
      <c r="E51" s="61">
        <v>14.522078282565403</v>
      </c>
      <c r="F51" s="61">
        <v>17.085941962621444</v>
      </c>
      <c r="G51" s="62">
        <v>14.9104042775097</v>
      </c>
      <c r="H51" s="60">
        <v>-4.722208007809968</v>
      </c>
      <c r="I51" s="61">
        <v>-48.748683593750002</v>
      </c>
      <c r="J51" s="61">
        <v>0.25143811035160013</v>
      </c>
      <c r="K51" s="62">
        <v>-53.094681625966317</v>
      </c>
      <c r="L51" s="60">
        <v>-172.35444456100959</v>
      </c>
      <c r="M51" s="61">
        <v>-22.300717851148079</v>
      </c>
      <c r="N51" s="62">
        <v>-146.85279478645953</v>
      </c>
      <c r="O51" s="66">
        <f t="shared" si="1"/>
        <v>-330.05060016126009</v>
      </c>
    </row>
    <row r="52" spans="1:15" ht="15" customHeight="1" x14ac:dyDescent="0.2">
      <c r="A52" s="53">
        <v>0.11089410248736351</v>
      </c>
      <c r="B52" s="59">
        <v>2053</v>
      </c>
      <c r="C52" s="60">
        <v>0.92757090348882176</v>
      </c>
      <c r="D52" s="61">
        <v>65.995364225110933</v>
      </c>
      <c r="E52" s="61">
        <v>13.800852465217433</v>
      </c>
      <c r="F52" s="61">
        <v>17.89893253732734</v>
      </c>
      <c r="G52" s="62">
        <v>14.9104042775097</v>
      </c>
      <c r="H52" s="60">
        <v>-99.828330566410159</v>
      </c>
      <c r="I52" s="61">
        <v>1.0509730224609939</v>
      </c>
      <c r="J52" s="61">
        <v>0.24825695800780068</v>
      </c>
      <c r="K52" s="62">
        <v>-54.20175030621499</v>
      </c>
      <c r="L52" s="60">
        <v>-164.06670031070007</v>
      </c>
      <c r="M52" s="61">
        <v>-18.082639265789965</v>
      </c>
      <c r="N52" s="62">
        <v>-148.00492097186998</v>
      </c>
      <c r="O52" s="66">
        <f t="shared" si="1"/>
        <v>-369.35198703186211</v>
      </c>
    </row>
    <row r="53" spans="1:15" ht="15" customHeight="1" x14ac:dyDescent="0.2">
      <c r="A53" s="53">
        <v>0.10330487419920639</v>
      </c>
      <c r="B53" s="59">
        <v>2054</v>
      </c>
      <c r="C53" s="60">
        <v>0.95076017607604224</v>
      </c>
      <c r="D53" s="61">
        <v>61.933381253258773</v>
      </c>
      <c r="E53" s="61">
        <v>13.133238624443891</v>
      </c>
      <c r="F53" s="61">
        <v>18.655776216652502</v>
      </c>
      <c r="G53" s="62">
        <v>14.9104042775097</v>
      </c>
      <c r="H53" s="60">
        <v>-0.16102099609997822</v>
      </c>
      <c r="I53" s="61">
        <v>-18.040639282226039</v>
      </c>
      <c r="J53" s="61">
        <v>0.24507580566399945</v>
      </c>
      <c r="K53" s="62">
        <v>-47.702277460365835</v>
      </c>
      <c r="L53" s="60">
        <v>-170.6239331398001</v>
      </c>
      <c r="M53" s="61">
        <v>-25.287656400948947</v>
      </c>
      <c r="N53" s="62">
        <v>-150.08709595871005</v>
      </c>
      <c r="O53" s="66">
        <f t="shared" si="1"/>
        <v>-302.07398688454606</v>
      </c>
    </row>
    <row r="54" spans="1:15" ht="15" customHeight="1" x14ac:dyDescent="0.2">
      <c r="A54" s="53">
        <v>9.6235027778234977E-2</v>
      </c>
      <c r="B54" s="59">
        <v>2055</v>
      </c>
      <c r="C54" s="60">
        <v>0.97452918047794335</v>
      </c>
      <c r="D54" s="61">
        <v>57.944357604222226</v>
      </c>
      <c r="E54" s="61">
        <v>12.479745434497531</v>
      </c>
      <c r="F54" s="61">
        <v>18.995385431790229</v>
      </c>
      <c r="G54" s="62">
        <v>14.9104042775097</v>
      </c>
      <c r="H54" s="60">
        <v>0.4538374023400138</v>
      </c>
      <c r="I54" s="61">
        <v>-16.558136352539009</v>
      </c>
      <c r="J54" s="61">
        <v>0.24189459228515009</v>
      </c>
      <c r="K54" s="62">
        <v>0</v>
      </c>
      <c r="L54" s="60">
        <v>-169.15007629401043</v>
      </c>
      <c r="M54" s="61">
        <v>-23.700898175090003</v>
      </c>
      <c r="N54" s="62">
        <v>-154.15819837195068</v>
      </c>
      <c r="O54" s="66">
        <f t="shared" si="1"/>
        <v>-257.56715527046731</v>
      </c>
    </row>
    <row r="55" spans="1:15" ht="15" customHeight="1" x14ac:dyDescent="0.2">
      <c r="A55" s="53">
        <v>8.9631608283252409E-2</v>
      </c>
      <c r="B55" s="59">
        <v>2056</v>
      </c>
      <c r="C55" s="60">
        <v>0.99889240998989171</v>
      </c>
      <c r="D55" s="61">
        <v>53.955333955185694</v>
      </c>
      <c r="E55" s="61">
        <v>11.826252244551171</v>
      </c>
      <c r="F55" s="61">
        <v>18.895892867531945</v>
      </c>
      <c r="G55" s="62">
        <v>14.9104042775097</v>
      </c>
      <c r="H55" s="60">
        <v>0.49055468749997999</v>
      </c>
      <c r="I55" s="61">
        <v>-10.312740356446056</v>
      </c>
      <c r="J55" s="61">
        <v>0.23871343994141014</v>
      </c>
      <c r="K55" s="62">
        <v>0</v>
      </c>
      <c r="L55" s="60">
        <v>-175.36260893249982</v>
      </c>
      <c r="M55" s="61">
        <v>-26.790929695978946</v>
      </c>
      <c r="N55" s="62">
        <v>-158.17052331639024</v>
      </c>
      <c r="O55" s="66">
        <f t="shared" si="1"/>
        <v>-269.32075841910529</v>
      </c>
    </row>
    <row r="56" spans="1:15" ht="15" customHeight="1" x14ac:dyDescent="0.2">
      <c r="A56" s="53">
        <v>8.3497515289679664E-2</v>
      </c>
      <c r="B56" s="59">
        <v>2057</v>
      </c>
      <c r="C56" s="60">
        <v>1.0238647202396391</v>
      </c>
      <c r="D56" s="61">
        <v>49.966310306149104</v>
      </c>
      <c r="E56" s="61">
        <v>11.1727590546048</v>
      </c>
      <c r="F56" s="61">
        <v>18.930497974894799</v>
      </c>
      <c r="G56" s="62">
        <v>14.9104042775097</v>
      </c>
      <c r="H56" s="60">
        <v>0.6712324218701724</v>
      </c>
      <c r="I56" s="61">
        <v>-44.102540283202984</v>
      </c>
      <c r="J56" s="61">
        <v>0.23553216552734968</v>
      </c>
      <c r="K56" s="62">
        <v>0</v>
      </c>
      <c r="L56" s="60">
        <v>-173.54289651108047</v>
      </c>
      <c r="M56" s="61">
        <v>-25.021593740806111</v>
      </c>
      <c r="N56" s="62">
        <v>-160.16884698201011</v>
      </c>
      <c r="O56" s="66">
        <f t="shared" si="1"/>
        <v>-305.92527659630412</v>
      </c>
    </row>
    <row r="57" spans="1:15" ht="15" customHeight="1" x14ac:dyDescent="0.2">
      <c r="A57" s="53">
        <v>7.7783219481212543E-2</v>
      </c>
      <c r="B57" s="59">
        <v>2058</v>
      </c>
      <c r="C57" s="60">
        <v>1.0494613382456299</v>
      </c>
      <c r="D57" s="61">
        <v>36.513969842772291</v>
      </c>
      <c r="E57" s="61">
        <v>8.355456900734767</v>
      </c>
      <c r="F57" s="61">
        <v>14.925834209042238</v>
      </c>
      <c r="G57" s="62">
        <v>12.394472996121957</v>
      </c>
      <c r="H57" s="60">
        <v>1.1581486816401139</v>
      </c>
      <c r="I57" s="61">
        <v>-20.100740600585937</v>
      </c>
      <c r="J57" s="61">
        <v>0.23235107421875023</v>
      </c>
      <c r="K57" s="62">
        <v>0</v>
      </c>
      <c r="L57" s="60">
        <v>-169.68394511604038</v>
      </c>
      <c r="M57" s="61">
        <v>-32.32820796489591</v>
      </c>
      <c r="N57" s="62">
        <v>-164.93823462677028</v>
      </c>
      <c r="O57" s="66">
        <f t="shared" si="1"/>
        <v>-312.42143326551673</v>
      </c>
    </row>
    <row r="58" spans="1:15" ht="15" customHeight="1" x14ac:dyDescent="0.2">
      <c r="A58" s="53">
        <v>7.2459991316775052E-2</v>
      </c>
      <c r="B58" s="59">
        <v>2059</v>
      </c>
      <c r="C58" s="60">
        <v>1.0756978717017704</v>
      </c>
      <c r="D58" s="61">
        <v>20.234817968395312</v>
      </c>
      <c r="E58" s="61">
        <v>4.8327362869881236</v>
      </c>
      <c r="F58" s="61">
        <v>8.1304682074927399</v>
      </c>
      <c r="G58" s="62">
        <v>11.166619867951667</v>
      </c>
      <c r="H58" s="60">
        <v>1.6381359863200942</v>
      </c>
      <c r="I58" s="61">
        <v>2.909269287110078</v>
      </c>
      <c r="J58" s="61">
        <v>0.22916979980468977</v>
      </c>
      <c r="K58" s="62">
        <v>0</v>
      </c>
      <c r="L58" s="60">
        <v>-175.51065640641991</v>
      </c>
      <c r="M58" s="61">
        <v>-25.64079946754805</v>
      </c>
      <c r="N58" s="62">
        <v>-165.99556174375084</v>
      </c>
      <c r="O58" s="66">
        <f t="shared" si="1"/>
        <v>-316.93010234195435</v>
      </c>
    </row>
    <row r="59" spans="1:15" ht="15" customHeight="1" thickBot="1" x14ac:dyDescent="0.25">
      <c r="A59" s="53">
        <v>6.7487958468506054E-2</v>
      </c>
      <c r="B59" s="59">
        <v>2060</v>
      </c>
      <c r="C59" s="60">
        <v>1.1025903184943149</v>
      </c>
      <c r="D59" s="61">
        <v>5.078120969578336</v>
      </c>
      <c r="E59" s="61">
        <v>1.2166636993783182</v>
      </c>
      <c r="F59" s="61">
        <v>1.7163935809708906</v>
      </c>
      <c r="G59" s="62">
        <v>5.1872432251439173</v>
      </c>
      <c r="H59" s="60">
        <v>2.1246379394601718</v>
      </c>
      <c r="I59" s="61">
        <v>-30.767577148436999</v>
      </c>
      <c r="J59" s="61">
        <v>0.22598876953124991</v>
      </c>
      <c r="K59" s="62">
        <v>0</v>
      </c>
      <c r="L59" s="60">
        <v>-180.52258334159978</v>
      </c>
      <c r="M59" s="61">
        <v>-25.741558536664002</v>
      </c>
      <c r="N59" s="62">
        <v>-169.41544038248048</v>
      </c>
      <c r="O59" s="66">
        <f t="shared" si="1"/>
        <v>-389.79552090662406</v>
      </c>
    </row>
    <row r="60" spans="1:15" ht="21.75" customHeight="1" thickBot="1" x14ac:dyDescent="0.25">
      <c r="A60" s="53"/>
      <c r="B60" s="67" t="s">
        <v>25</v>
      </c>
      <c r="C60" s="68">
        <f t="shared" ref="C60:E60" si="2">SUMPRODUCT(C20:C59,$A$20:$A$59)</f>
        <v>21.825087426069821</v>
      </c>
      <c r="D60" s="69">
        <f t="shared" si="2"/>
        <v>1676.79617823736</v>
      </c>
      <c r="E60" s="69">
        <f t="shared" si="2"/>
        <v>360.55811268848771</v>
      </c>
      <c r="F60" s="69">
        <f>SUMPRODUCT(F20:F59,$A$20:$A$59)</f>
        <v>131.51417623307375</v>
      </c>
      <c r="G60" s="70">
        <f t="shared" ref="G60" si="3">SUMPRODUCT(G20:G59,$A$20:$A$59)</f>
        <v>186.64444834153232</v>
      </c>
      <c r="H60" s="68">
        <f t="shared" ref="H60:O60" si="4">SUMPRODUCT(H20:H59,$A$20:$A$59)</f>
        <v>-520.26495834314983</v>
      </c>
      <c r="I60" s="69">
        <f t="shared" si="4"/>
        <v>-133.80103001427514</v>
      </c>
      <c r="J60" s="69">
        <f t="shared" si="4"/>
        <v>-3.4397459814922673</v>
      </c>
      <c r="K60" s="70">
        <f t="shared" si="4"/>
        <v>-287.30801817127877</v>
      </c>
      <c r="L60" s="68">
        <f t="shared" si="4"/>
        <v>-1310.3392519642689</v>
      </c>
      <c r="M60" s="69">
        <f t="shared" si="4"/>
        <v>-101.21768947606591</v>
      </c>
      <c r="N60" s="70">
        <f t="shared" si="4"/>
        <v>-445.99751529651428</v>
      </c>
      <c r="O60" s="71">
        <f t="shared" si="4"/>
        <v>-425.03020632052159</v>
      </c>
    </row>
  </sheetData>
  <pageMargins left="0.25" right="0.25" top="0.25" bottom="0.25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SRB-15 Revised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2021-09-16T15:54:08Z</dcterms:created>
  <dcterms:modified xsi:type="dcterms:W3CDTF">2021-09-16T15:54:29Z</dcterms:modified>
</cp:coreProperties>
</file>