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4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xl/customProperty13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14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7D7A5B6D-D228-41F4-8685-1DEC494C3AFA}" xr6:coauthVersionLast="46" xr6:coauthVersionMax="46" xr10:uidLastSave="{00000000-0000-0000-0000-000000000000}"/>
  <bookViews>
    <workbookView xWindow="28680" yWindow="-120" windowWidth="29040" windowHeight="15840" tabRatio="864" xr2:uid="{00000000-000D-0000-FFFF-FFFF00000000}"/>
  </bookViews>
  <sheets>
    <sheet name="35001" sheetId="2" r:id="rId1"/>
    <sheet name="35200" sheetId="3" r:id="rId2"/>
    <sheet name="35300" sheetId="4" r:id="rId3"/>
    <sheet name="35400" sheetId="5" r:id="rId4"/>
    <sheet name="35500" sheetId="6" r:id="rId5"/>
    <sheet name="35600" sheetId="7" r:id="rId6"/>
    <sheet name="35601" sheetId="8" r:id="rId7"/>
    <sheet name="35700" sheetId="9" r:id="rId8"/>
    <sheet name="35800" sheetId="10" r:id="rId9"/>
    <sheet name="35900" sheetId="11" r:id="rId10"/>
    <sheet name="36100" sheetId="12" r:id="rId11"/>
    <sheet name="36200" sheetId="13" r:id="rId12"/>
    <sheet name="36400" sheetId="14" r:id="rId13"/>
    <sheet name="36500" sheetId="15" r:id="rId14"/>
    <sheet name="36600" sheetId="16" r:id="rId15"/>
    <sheet name="36700" sheetId="17" r:id="rId16"/>
    <sheet name="36800" sheetId="18" r:id="rId17"/>
    <sheet name="36900" sheetId="19" r:id="rId18"/>
    <sheet name="36902" sheetId="20" r:id="rId19"/>
    <sheet name="37000" sheetId="21" r:id="rId20"/>
    <sheet name="37300" sheetId="22" r:id="rId21"/>
    <sheet name="39000" sheetId="23" r:id="rId22"/>
    <sheet name="39202" sheetId="24" r:id="rId23"/>
    <sheet name="39203" sheetId="25" r:id="rId24"/>
    <sheet name="39212" sheetId="26" r:id="rId25"/>
    <sheet name="39213" sheetId="27" r:id="rId26"/>
    <sheet name="39725" sheetId="28" r:id="rId27"/>
  </sheets>
  <definedNames>
    <definedName name="\L" localSheetId="1">'35200'!$A$97:$A$100</definedName>
    <definedName name="\L" localSheetId="2">'35300'!$A$103:$A$106</definedName>
    <definedName name="\L" localSheetId="3">'35400'!$A$105:$A$108</definedName>
    <definedName name="\L" localSheetId="4">'35500'!$A$105:$A$108</definedName>
    <definedName name="\L" localSheetId="5">'35600'!$A$106:$A$109</definedName>
    <definedName name="\L" localSheetId="6">'35601'!$A$104:$A$107</definedName>
    <definedName name="\L" localSheetId="7">'35700'!$A$100:$A$103</definedName>
    <definedName name="\L" localSheetId="8">'35800'!$A$106:$A$109</definedName>
    <definedName name="\L" localSheetId="9">'35900'!$A$105:$A$108</definedName>
    <definedName name="\L" localSheetId="10">'36100'!$A$102:$A$105</definedName>
    <definedName name="\L" localSheetId="11">'36200'!$A$107:$A$110</definedName>
    <definedName name="\L" localSheetId="12">'36400'!$A$104:$A$107</definedName>
    <definedName name="\L" localSheetId="13">'36500'!$A$105:$A$108</definedName>
    <definedName name="\L" localSheetId="14">'36600'!$A$94:$A$96</definedName>
    <definedName name="\L" localSheetId="15">'36700'!$A$106:$A$109</definedName>
    <definedName name="\L" localSheetId="16">'36800'!$A$106:$A$109</definedName>
    <definedName name="\L" localSheetId="17">'36900'!$A$105:$A$108</definedName>
    <definedName name="\L" localSheetId="18">'36902'!$A$106:$A$109</definedName>
    <definedName name="\L" localSheetId="19">'37000'!$A$105:$A$108</definedName>
    <definedName name="\L" localSheetId="20">'37300'!$A$108:$A$111</definedName>
    <definedName name="\L" localSheetId="21">'39000'!$A$106:$A$109</definedName>
    <definedName name="\L" localSheetId="22">'39202'!$A$47:$A$50</definedName>
    <definedName name="\L" localSheetId="23">'39203'!$A$47:$A$50</definedName>
    <definedName name="\L" localSheetId="24">'39212'!$A$47:$A$50</definedName>
    <definedName name="\L" localSheetId="25">'39213'!$A$47:$A$50</definedName>
    <definedName name="\L" localSheetId="26">'39725'!$A$106:$A$109</definedName>
    <definedName name="\L">'35001'!$A$93:$A$94</definedName>
    <definedName name="_PG1" localSheetId="1">'35200'!$A$1:$I$92</definedName>
    <definedName name="_PG1" localSheetId="2">'35300'!$A$1:$H$98</definedName>
    <definedName name="_PG1" localSheetId="3">'35400'!$A$1:$I$100</definedName>
    <definedName name="_PG1" localSheetId="4">'35500'!$A$1:$H$100</definedName>
    <definedName name="_PG1" localSheetId="5">'35600'!$A$1:$H$101</definedName>
    <definedName name="_PG1" localSheetId="6">'35601'!$A$1:$I$99</definedName>
    <definedName name="_PG1" localSheetId="7">'35700'!$A$1:$I$95</definedName>
    <definedName name="_PG1" localSheetId="8">'35800'!$A$1:$I$101</definedName>
    <definedName name="_PG1" localSheetId="9">'35900'!$A$1:$I$100</definedName>
    <definedName name="_PG1" localSheetId="10">'36100'!$A$1:$I$97</definedName>
    <definedName name="_PG1" localSheetId="11">'36200'!$A$1:$H$102</definedName>
    <definedName name="_PG1" localSheetId="12">'36400'!$A$1:$H$99</definedName>
    <definedName name="_PG1" localSheetId="13">'36500'!$A$1:$H$100</definedName>
    <definedName name="_PG1" localSheetId="14">'36600'!$A$1:$H$93</definedName>
    <definedName name="_PG1" localSheetId="15">'36700'!$A$1:$H$101</definedName>
    <definedName name="_PG1" localSheetId="16">'36800'!$A$1:$H$101</definedName>
    <definedName name="_PG1" localSheetId="17">'36900'!$A$1:$H$100</definedName>
    <definedName name="_PG1" localSheetId="18">'36902'!$A$1:$H$101</definedName>
    <definedName name="_PG1" localSheetId="19">'37000'!$A$1:$H$100</definedName>
    <definedName name="_PG1" localSheetId="20">'37300'!$A$1:$H$103</definedName>
    <definedName name="_PG1" localSheetId="21">'39000'!$A$1:$H$101</definedName>
    <definedName name="_PG1" localSheetId="22">'39202'!$A$1:$H$42</definedName>
    <definedName name="_PG1" localSheetId="23">'39203'!$A$1:$H$42</definedName>
    <definedName name="_PG1" localSheetId="24">'39212'!$A$1:$H$42</definedName>
    <definedName name="_PG1" localSheetId="25">'39213'!$A$1:$H$42</definedName>
    <definedName name="_PG1" localSheetId="26">'39725'!$A$1:$I$101</definedName>
    <definedName name="_PG1">'35001'!$A$1:$H$92</definedName>
    <definedName name="_xlnm.Print_Area" localSheetId="0">'35001'!$A$1:$H$93</definedName>
    <definedName name="_xlnm.Print_Area" localSheetId="1">'35200'!$A$1:$H$93</definedName>
    <definedName name="_xlnm.Print_Area" localSheetId="2">'35300'!$A$1:$H$93</definedName>
    <definedName name="_xlnm.Print_Area" localSheetId="3">'35400'!$A$1:$H$93</definedName>
    <definedName name="_xlnm.Print_Area" localSheetId="4">'35500'!$A$1:$H$93</definedName>
    <definedName name="_xlnm.Print_Area" localSheetId="5">'35600'!$A$1:$H$93</definedName>
    <definedName name="_xlnm.Print_Area" localSheetId="6">'35601'!$A$1:$H$93</definedName>
    <definedName name="_xlnm.Print_Area" localSheetId="7">'35700'!$A$1:$H$93</definedName>
    <definedName name="_xlnm.Print_Area" localSheetId="8">'35800'!$A$1:$H$93</definedName>
    <definedName name="_xlnm.Print_Area" localSheetId="9">'35900'!$A$1:$H$93</definedName>
    <definedName name="_xlnm.Print_Area" localSheetId="10">'36100'!$A$1:$H$93</definedName>
    <definedName name="_xlnm.Print_Area" localSheetId="11">'36200'!$A$1:$H$93</definedName>
    <definedName name="_xlnm.Print_Area" localSheetId="12">'36400'!$A$1:$H$93</definedName>
    <definedName name="_xlnm.Print_Area" localSheetId="13">'36500'!$A$1:$H$93</definedName>
    <definedName name="_xlnm.Print_Area" localSheetId="14">'36600'!$A$1:$H$93</definedName>
    <definedName name="_xlnm.Print_Area" localSheetId="15">'36700'!$A$1:$H$93</definedName>
    <definedName name="_xlnm.Print_Area" localSheetId="16">'36800'!$A$1:$H$93</definedName>
    <definedName name="_xlnm.Print_Area" localSheetId="17">'36900'!$A$1:$H$93</definedName>
    <definedName name="_xlnm.Print_Area" localSheetId="18">'36902'!$A$1:$H$93</definedName>
    <definedName name="_xlnm.Print_Area" localSheetId="19">'37000'!$A$1:$H$93</definedName>
    <definedName name="_xlnm.Print_Area" localSheetId="20">'37300'!$A$1:$H$93</definedName>
    <definedName name="_xlnm.Print_Area" localSheetId="21">'39000'!$A$1:$H$93</definedName>
    <definedName name="_xlnm.Print_Area" localSheetId="22">'39202'!$A$1:$H$35</definedName>
    <definedName name="_xlnm.Print_Area" localSheetId="23">'39203'!$A$1:$H$35</definedName>
    <definedName name="_xlnm.Print_Area" localSheetId="24">'39212'!$A$1:$H$35</definedName>
    <definedName name="_xlnm.Print_Area" localSheetId="25">'39213'!$A$1:$H$35</definedName>
    <definedName name="_xlnm.Print_Area" localSheetId="26">'39725'!$A$1:$H$93</definedName>
    <definedName name="SAL" localSheetId="1">'35200'!#REF!</definedName>
    <definedName name="SAL" localSheetId="2">'35300'!#REF!</definedName>
    <definedName name="SAL" localSheetId="3">'35400'!#REF!</definedName>
    <definedName name="SAL" localSheetId="4">'35500'!#REF!</definedName>
    <definedName name="SAL" localSheetId="5">'35600'!#REF!</definedName>
    <definedName name="SAL" localSheetId="6">'35601'!#REF!</definedName>
    <definedName name="SAL" localSheetId="7">'35700'!#REF!</definedName>
    <definedName name="SAL" localSheetId="8">'35800'!#REF!</definedName>
    <definedName name="SAL" localSheetId="9">'35900'!#REF!</definedName>
    <definedName name="SAL" localSheetId="10">'36100'!#REF!</definedName>
    <definedName name="SAL" localSheetId="11">'36200'!#REF!</definedName>
    <definedName name="SAL" localSheetId="12">'36400'!#REF!</definedName>
    <definedName name="SAL" localSheetId="13">'36500'!#REF!</definedName>
    <definedName name="SAL" localSheetId="14">'36600'!#REF!</definedName>
    <definedName name="SAL" localSheetId="15">'36700'!#REF!</definedName>
    <definedName name="SAL" localSheetId="16">'36800'!#REF!</definedName>
    <definedName name="SAL" localSheetId="17">'36900'!#REF!</definedName>
    <definedName name="SAL" localSheetId="18">'36902'!#REF!</definedName>
    <definedName name="SAL" localSheetId="19">'37000'!#REF!</definedName>
    <definedName name="SAL" localSheetId="20">'37300'!#REF!</definedName>
    <definedName name="SAL" localSheetId="21">'39000'!#REF!</definedName>
    <definedName name="SAL" localSheetId="22">'39202'!#REF!</definedName>
    <definedName name="SAL" localSheetId="23">'39203'!#REF!</definedName>
    <definedName name="SAL" localSheetId="24">'39212'!#REF!</definedName>
    <definedName name="SAL" localSheetId="25">'39213'!#REF!</definedName>
    <definedName name="SAL" localSheetId="26">'39725'!#REF!</definedName>
    <definedName name="SAL">'35001'!#REF!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8" l="1"/>
  <c r="F10" i="28"/>
  <c r="G10" i="28"/>
  <c r="H10" i="28" s="1"/>
  <c r="D11" i="28"/>
  <c r="F11" i="28"/>
  <c r="G11" i="28"/>
  <c r="H11" i="28"/>
  <c r="D12" i="28"/>
  <c r="F12" i="28"/>
  <c r="G12" i="28"/>
  <c r="H12" i="28"/>
  <c r="D13" i="28"/>
  <c r="F13" i="28"/>
  <c r="G13" i="28"/>
  <c r="H13" i="28"/>
  <c r="D14" i="28"/>
  <c r="F14" i="28"/>
  <c r="G14" i="28"/>
  <c r="H14" i="28" s="1"/>
  <c r="D15" i="28"/>
  <c r="F15" i="28"/>
  <c r="G15" i="28"/>
  <c r="H15" i="28"/>
  <c r="D16" i="28"/>
  <c r="F16" i="28"/>
  <c r="G16" i="28"/>
  <c r="H16" i="28"/>
  <c r="A17" i="28"/>
  <c r="A16" i="28" s="1"/>
  <c r="D17" i="28"/>
  <c r="F17" i="28"/>
  <c r="G17" i="28"/>
  <c r="H17" i="28"/>
  <c r="A18" i="28"/>
  <c r="D18" i="28"/>
  <c r="F18" i="28"/>
  <c r="G18" i="28"/>
  <c r="H18" i="28" s="1"/>
  <c r="D19" i="28"/>
  <c r="F19" i="28"/>
  <c r="G19" i="28"/>
  <c r="H19" i="28" s="1"/>
  <c r="D20" i="28"/>
  <c r="F20" i="28"/>
  <c r="G20" i="28"/>
  <c r="H20" i="28"/>
  <c r="D21" i="28"/>
  <c r="F21" i="28"/>
  <c r="G21" i="28"/>
  <c r="H21" i="28" s="1"/>
  <c r="D22" i="28"/>
  <c r="F22" i="28"/>
  <c r="G22" i="28"/>
  <c r="H22" i="28" s="1"/>
  <c r="D23" i="28"/>
  <c r="F23" i="28"/>
  <c r="G23" i="28"/>
  <c r="H23" i="28" s="1"/>
  <c r="D24" i="28"/>
  <c r="F24" i="28"/>
  <c r="G24" i="28"/>
  <c r="H24" i="28" s="1"/>
  <c r="D25" i="28"/>
  <c r="F25" i="28"/>
  <c r="G25" i="28"/>
  <c r="H25" i="28" s="1"/>
  <c r="D26" i="28"/>
  <c r="F26" i="28"/>
  <c r="G26" i="28"/>
  <c r="H26" i="28"/>
  <c r="D27" i="28"/>
  <c r="F27" i="28"/>
  <c r="G27" i="28"/>
  <c r="H27" i="28"/>
  <c r="D28" i="28"/>
  <c r="F28" i="28"/>
  <c r="G28" i="28"/>
  <c r="H28" i="28"/>
  <c r="D29" i="28"/>
  <c r="F29" i="28"/>
  <c r="G29" i="28"/>
  <c r="H29" i="28"/>
  <c r="D30" i="28"/>
  <c r="F30" i="28"/>
  <c r="G30" i="28"/>
  <c r="H30" i="28"/>
  <c r="D31" i="28"/>
  <c r="F31" i="28"/>
  <c r="G31" i="28"/>
  <c r="H31" i="28"/>
  <c r="D32" i="28"/>
  <c r="F32" i="28"/>
  <c r="G32" i="28"/>
  <c r="H32" i="28"/>
  <c r="A33" i="28"/>
  <c r="D33" i="28"/>
  <c r="F33" i="28"/>
  <c r="G33" i="28"/>
  <c r="H33" i="28"/>
  <c r="A34" i="28"/>
  <c r="D34" i="28"/>
  <c r="F34" i="28"/>
  <c r="G34" i="28"/>
  <c r="H34" i="28"/>
  <c r="A35" i="28"/>
  <c r="A36" i="28" s="1"/>
  <c r="D35" i="28"/>
  <c r="F35" i="28"/>
  <c r="G35" i="28"/>
  <c r="H35" i="28"/>
  <c r="D36" i="28"/>
  <c r="F36" i="28"/>
  <c r="G36" i="28"/>
  <c r="H36" i="28"/>
  <c r="D37" i="28"/>
  <c r="F37" i="28"/>
  <c r="G37" i="28"/>
  <c r="H37" i="28"/>
  <c r="D38" i="28"/>
  <c r="F38" i="28"/>
  <c r="G38" i="28"/>
  <c r="H38" i="28"/>
  <c r="D39" i="28"/>
  <c r="F39" i="28"/>
  <c r="G39" i="28"/>
  <c r="H39" i="28"/>
  <c r="D40" i="28"/>
  <c r="F40" i="28"/>
  <c r="G40" i="28"/>
  <c r="H40" i="28"/>
  <c r="D41" i="28"/>
  <c r="F41" i="28"/>
  <c r="G41" i="28"/>
  <c r="H41" i="28"/>
  <c r="D42" i="28"/>
  <c r="F42" i="28"/>
  <c r="G42" i="28"/>
  <c r="H42" i="28"/>
  <c r="D43" i="28"/>
  <c r="F43" i="28"/>
  <c r="G43" i="28"/>
  <c r="H43" i="28"/>
  <c r="D44" i="28"/>
  <c r="F44" i="28"/>
  <c r="G44" i="28"/>
  <c r="H44" i="28"/>
  <c r="D45" i="28"/>
  <c r="F45" i="28"/>
  <c r="G45" i="28"/>
  <c r="H45" i="28"/>
  <c r="D46" i="28"/>
  <c r="F46" i="28"/>
  <c r="G46" i="28"/>
  <c r="H46" i="28"/>
  <c r="D47" i="28"/>
  <c r="F47" i="28"/>
  <c r="G47" i="28"/>
  <c r="H47" i="28"/>
  <c r="B48" i="28"/>
  <c r="C48" i="28"/>
  <c r="D48" i="28"/>
  <c r="E48" i="28"/>
  <c r="F48" i="28" s="1"/>
  <c r="B59" i="28"/>
  <c r="C59" i="28"/>
  <c r="D59" i="28"/>
  <c r="E59" i="28"/>
  <c r="F59" i="28" s="1"/>
  <c r="B60" i="28"/>
  <c r="C60" i="28"/>
  <c r="D60" i="28"/>
  <c r="E60" i="28"/>
  <c r="F60" i="28" s="1"/>
  <c r="B61" i="28"/>
  <c r="C61" i="28"/>
  <c r="D61" i="28"/>
  <c r="E61" i="28"/>
  <c r="F61" i="28" s="1"/>
  <c r="B62" i="28"/>
  <c r="C62" i="28"/>
  <c r="D62" i="28"/>
  <c r="E62" i="28"/>
  <c r="F62" i="28" s="1"/>
  <c r="B63" i="28"/>
  <c r="C63" i="28"/>
  <c r="D63" i="28"/>
  <c r="E63" i="28"/>
  <c r="F63" i="28" s="1"/>
  <c r="B64" i="28"/>
  <c r="C64" i="28"/>
  <c r="D64" i="28"/>
  <c r="E64" i="28"/>
  <c r="F64" i="28" s="1"/>
  <c r="B65" i="28"/>
  <c r="C65" i="28"/>
  <c r="D65" i="28"/>
  <c r="E65" i="28"/>
  <c r="F65" i="28" s="1"/>
  <c r="A66" i="28"/>
  <c r="B66" i="28"/>
  <c r="C66" i="28"/>
  <c r="D66" i="28"/>
  <c r="E66" i="28"/>
  <c r="F66" i="28" s="1"/>
  <c r="A67" i="28"/>
  <c r="B67" i="28"/>
  <c r="C67" i="28"/>
  <c r="D67" i="28"/>
  <c r="E67" i="28"/>
  <c r="F67" i="28" s="1"/>
  <c r="A68" i="28"/>
  <c r="B68" i="28"/>
  <c r="C68" i="28"/>
  <c r="D68" i="28"/>
  <c r="E68" i="28"/>
  <c r="F68" i="28" s="1"/>
  <c r="A69" i="28"/>
  <c r="B69" i="28"/>
  <c r="C69" i="28"/>
  <c r="D69" i="28"/>
  <c r="E69" i="28"/>
  <c r="F69" i="28" s="1"/>
  <c r="A70" i="28"/>
  <c r="B70" i="28"/>
  <c r="C70" i="28"/>
  <c r="D70" i="28"/>
  <c r="E70" i="28"/>
  <c r="F70" i="28" s="1"/>
  <c r="A71" i="28"/>
  <c r="B71" i="28"/>
  <c r="C71" i="28"/>
  <c r="D71" i="28"/>
  <c r="E71" i="28"/>
  <c r="F71" i="28" s="1"/>
  <c r="A72" i="28"/>
  <c r="B72" i="28"/>
  <c r="C72" i="28"/>
  <c r="D72" i="28"/>
  <c r="E72" i="28"/>
  <c r="F72" i="28" s="1"/>
  <c r="A73" i="28"/>
  <c r="B73" i="28"/>
  <c r="C73" i="28"/>
  <c r="D73" i="28"/>
  <c r="E73" i="28"/>
  <c r="F73" i="28" s="1"/>
  <c r="A74" i="28"/>
  <c r="B74" i="28"/>
  <c r="C74" i="28"/>
  <c r="D74" i="28"/>
  <c r="E74" i="28"/>
  <c r="F74" i="28" s="1"/>
  <c r="A75" i="28"/>
  <c r="B75" i="28"/>
  <c r="C75" i="28"/>
  <c r="D75" i="28"/>
  <c r="E75" i="28"/>
  <c r="G75" i="28" s="1"/>
  <c r="F75" i="28"/>
  <c r="H75" i="28"/>
  <c r="A76" i="28"/>
  <c r="B76" i="28"/>
  <c r="C76" i="28"/>
  <c r="D76" i="28"/>
  <c r="E76" i="28"/>
  <c r="G76" i="28" s="1"/>
  <c r="F76" i="28"/>
  <c r="H76" i="28"/>
  <c r="A77" i="28"/>
  <c r="B77" i="28"/>
  <c r="C77" i="28"/>
  <c r="D77" i="28"/>
  <c r="E77" i="28"/>
  <c r="G77" i="28" s="1"/>
  <c r="F77" i="28"/>
  <c r="H77" i="28"/>
  <c r="A78" i="28"/>
  <c r="B78" i="28"/>
  <c r="C78" i="28"/>
  <c r="D78" i="28"/>
  <c r="E78" i="28"/>
  <c r="G78" i="28" s="1"/>
  <c r="F78" i="28"/>
  <c r="H78" i="28"/>
  <c r="A79" i="28"/>
  <c r="B79" i="28"/>
  <c r="C79" i="28"/>
  <c r="D79" i="28"/>
  <c r="E79" i="28"/>
  <c r="G79" i="28" s="1"/>
  <c r="F79" i="28"/>
  <c r="H79" i="28"/>
  <c r="A80" i="28"/>
  <c r="B80" i="28"/>
  <c r="C80" i="28"/>
  <c r="D80" i="28"/>
  <c r="E80" i="28"/>
  <c r="G80" i="28" s="1"/>
  <c r="F80" i="28"/>
  <c r="H80" i="28"/>
  <c r="A81" i="28"/>
  <c r="B81" i="28"/>
  <c r="C81" i="28"/>
  <c r="D81" i="28"/>
  <c r="E81" i="28"/>
  <c r="G81" i="28" s="1"/>
  <c r="F81" i="28"/>
  <c r="H81" i="28"/>
  <c r="A82" i="28"/>
  <c r="B82" i="28"/>
  <c r="C82" i="28"/>
  <c r="D82" i="28"/>
  <c r="E82" i="28"/>
  <c r="G82" i="28" s="1"/>
  <c r="F82" i="28"/>
  <c r="H82" i="28"/>
  <c r="A83" i="28"/>
  <c r="B83" i="28"/>
  <c r="C83" i="28"/>
  <c r="D83" i="28"/>
  <c r="E83" i="28"/>
  <c r="G83" i="28" s="1"/>
  <c r="F83" i="28"/>
  <c r="H83" i="28"/>
  <c r="A84" i="28"/>
  <c r="B84" i="28"/>
  <c r="C84" i="28"/>
  <c r="D84" i="28"/>
  <c r="E84" i="28"/>
  <c r="G84" i="28" s="1"/>
  <c r="F84" i="28"/>
  <c r="H84" i="28"/>
  <c r="B85" i="28"/>
  <c r="C85" i="28"/>
  <c r="D85" i="28"/>
  <c r="E85" i="28"/>
  <c r="G85" i="28" s="1"/>
  <c r="F85" i="28"/>
  <c r="H85" i="28"/>
  <c r="B86" i="28"/>
  <c r="C86" i="28"/>
  <c r="D86" i="28"/>
  <c r="E86" i="28"/>
  <c r="G86" i="28" s="1"/>
  <c r="F86" i="28"/>
  <c r="H86" i="28"/>
  <c r="B87" i="28"/>
  <c r="C87" i="28"/>
  <c r="D87" i="28"/>
  <c r="E87" i="28"/>
  <c r="G87" i="28" s="1"/>
  <c r="F87" i="28"/>
  <c r="H87" i="28"/>
  <c r="B88" i="28"/>
  <c r="C88" i="28"/>
  <c r="D88" i="28"/>
  <c r="E88" i="28"/>
  <c r="G88" i="28" s="1"/>
  <c r="F88" i="28"/>
  <c r="H88" i="28"/>
  <c r="B89" i="28"/>
  <c r="C89" i="28"/>
  <c r="D89" i="28"/>
  <c r="E89" i="28"/>
  <c r="G89" i="28" s="1"/>
  <c r="F89" i="28"/>
  <c r="H89" i="28"/>
  <c r="B90" i="28"/>
  <c r="C90" i="28"/>
  <c r="D90" i="28"/>
  <c r="E90" i="28"/>
  <c r="G90" i="28" s="1"/>
  <c r="F90" i="28"/>
  <c r="H90" i="28"/>
  <c r="B91" i="28"/>
  <c r="C91" i="28"/>
  <c r="D91" i="28"/>
  <c r="E91" i="28"/>
  <c r="G91" i="28" s="1"/>
  <c r="F91" i="28"/>
  <c r="H91" i="28"/>
  <c r="B92" i="28"/>
  <c r="C92" i="28"/>
  <c r="D92" i="28"/>
  <c r="E92" i="28"/>
  <c r="G92" i="28" s="1"/>
  <c r="F92" i="28"/>
  <c r="H92" i="28"/>
  <c r="A37" i="28" l="1"/>
  <c r="A85" i="28"/>
  <c r="A15" i="28"/>
  <c r="A65" i="28"/>
  <c r="G74" i="28"/>
  <c r="H74" i="28" s="1"/>
  <c r="G73" i="28"/>
  <c r="H73" i="28" s="1"/>
  <c r="G72" i="28"/>
  <c r="H72" i="28" s="1"/>
  <c r="G71" i="28"/>
  <c r="H71" i="28" s="1"/>
  <c r="G70" i="28"/>
  <c r="H70" i="28" s="1"/>
  <c r="G69" i="28"/>
  <c r="H69" i="28" s="1"/>
  <c r="G68" i="28"/>
  <c r="H68" i="28" s="1"/>
  <c r="G67" i="28"/>
  <c r="H67" i="28" s="1"/>
  <c r="G66" i="28"/>
  <c r="H66" i="28" s="1"/>
  <c r="G65" i="28"/>
  <c r="H65" i="28" s="1"/>
  <c r="G64" i="28"/>
  <c r="H64" i="28" s="1"/>
  <c r="G63" i="28"/>
  <c r="H63" i="28" s="1"/>
  <c r="G62" i="28"/>
  <c r="H62" i="28" s="1"/>
  <c r="G61" i="28"/>
  <c r="H61" i="28" s="1"/>
  <c r="G60" i="28"/>
  <c r="H60" i="28" s="1"/>
  <c r="G59" i="28"/>
  <c r="H59" i="28" s="1"/>
  <c r="G48" i="28"/>
  <c r="H48" i="28" s="1"/>
  <c r="D10" i="27"/>
  <c r="F10" i="27"/>
  <c r="G10" i="27"/>
  <c r="G19" i="27" s="1"/>
  <c r="H19" i="27" s="1"/>
  <c r="H10" i="27"/>
  <c r="D11" i="27"/>
  <c r="F11" i="27"/>
  <c r="G11" i="27"/>
  <c r="G31" i="27" s="1"/>
  <c r="H31" i="27" s="1"/>
  <c r="H11" i="27"/>
  <c r="D12" i="27"/>
  <c r="F12" i="27"/>
  <c r="G12" i="27"/>
  <c r="G32" i="27" s="1"/>
  <c r="H32" i="27" s="1"/>
  <c r="H12" i="27"/>
  <c r="D13" i="27"/>
  <c r="F13" i="27"/>
  <c r="G13" i="27"/>
  <c r="G33" i="27" s="1"/>
  <c r="H33" i="27" s="1"/>
  <c r="H13" i="27"/>
  <c r="D14" i="27"/>
  <c r="F14" i="27"/>
  <c r="G14" i="27"/>
  <c r="G34" i="27" s="1"/>
  <c r="H34" i="27" s="1"/>
  <c r="H14" i="27"/>
  <c r="D15" i="27"/>
  <c r="F15" i="27"/>
  <c r="G15" i="27"/>
  <c r="H15" i="27"/>
  <c r="D16" i="27"/>
  <c r="F16" i="27"/>
  <c r="G16" i="27"/>
  <c r="H16" i="27"/>
  <c r="D17" i="27"/>
  <c r="F17" i="27"/>
  <c r="G17" i="27"/>
  <c r="H17" i="27"/>
  <c r="D18" i="27"/>
  <c r="F18" i="27"/>
  <c r="G18" i="27"/>
  <c r="H18" i="27"/>
  <c r="B19" i="27"/>
  <c r="C19" i="27"/>
  <c r="D19" i="27"/>
  <c r="E19" i="27"/>
  <c r="F19" i="27" s="1"/>
  <c r="A30" i="27"/>
  <c r="B30" i="27"/>
  <c r="C30" i="27"/>
  <c r="D30" i="27"/>
  <c r="E30" i="27"/>
  <c r="F30" i="27" s="1"/>
  <c r="A31" i="27"/>
  <c r="B31" i="27"/>
  <c r="C31" i="27"/>
  <c r="D31" i="27"/>
  <c r="E31" i="27"/>
  <c r="F31" i="27" s="1"/>
  <c r="A32" i="27"/>
  <c r="B32" i="27"/>
  <c r="C32" i="27"/>
  <c r="D32" i="27"/>
  <c r="E32" i="27"/>
  <c r="F32" i="27" s="1"/>
  <c r="A33" i="27"/>
  <c r="B33" i="27"/>
  <c r="C33" i="27"/>
  <c r="D33" i="27"/>
  <c r="E33" i="27"/>
  <c r="F33" i="27" s="1"/>
  <c r="A34" i="27"/>
  <c r="B34" i="27"/>
  <c r="C34" i="27"/>
  <c r="D34" i="27"/>
  <c r="E34" i="27"/>
  <c r="F34" i="27" s="1"/>
  <c r="A14" i="28" l="1"/>
  <c r="A64" i="28"/>
  <c r="A38" i="28"/>
  <c r="A86" i="28"/>
  <c r="G30" i="27"/>
  <c r="H30" i="27" s="1"/>
  <c r="D10" i="26"/>
  <c r="F10" i="26"/>
  <c r="G10" i="26"/>
  <c r="H10" i="26"/>
  <c r="D11" i="26"/>
  <c r="F11" i="26"/>
  <c r="G11" i="26"/>
  <c r="H11" i="26"/>
  <c r="D12" i="26"/>
  <c r="F12" i="26"/>
  <c r="G12" i="26"/>
  <c r="H12" i="26"/>
  <c r="D13" i="26"/>
  <c r="F13" i="26"/>
  <c r="G13" i="26"/>
  <c r="H13" i="26"/>
  <c r="D14" i="26"/>
  <c r="F14" i="26"/>
  <c r="G14" i="26"/>
  <c r="H14" i="26"/>
  <c r="D15" i="26"/>
  <c r="F15" i="26"/>
  <c r="G15" i="26"/>
  <c r="H15" i="26"/>
  <c r="D16" i="26"/>
  <c r="F16" i="26"/>
  <c r="G16" i="26"/>
  <c r="H16" i="26"/>
  <c r="D17" i="26"/>
  <c r="F17" i="26"/>
  <c r="G17" i="26"/>
  <c r="H17" i="26"/>
  <c r="D18" i="26"/>
  <c r="F18" i="26"/>
  <c r="G18" i="26"/>
  <c r="H18" i="26"/>
  <c r="B19" i="26"/>
  <c r="D19" i="26" s="1"/>
  <c r="C19" i="26"/>
  <c r="E19" i="26"/>
  <c r="F19" i="26" s="1"/>
  <c r="G19" i="26"/>
  <c r="A30" i="26"/>
  <c r="B30" i="26"/>
  <c r="D30" i="26" s="1"/>
  <c r="C30" i="26"/>
  <c r="E30" i="26"/>
  <c r="F30" i="26" s="1"/>
  <c r="G30" i="26"/>
  <c r="A31" i="26"/>
  <c r="B31" i="26"/>
  <c r="D31" i="26" s="1"/>
  <c r="C31" i="26"/>
  <c r="E31" i="26"/>
  <c r="F31" i="26" s="1"/>
  <c r="G31" i="26"/>
  <c r="A32" i="26"/>
  <c r="B32" i="26"/>
  <c r="D32" i="26" s="1"/>
  <c r="C32" i="26"/>
  <c r="E32" i="26"/>
  <c r="F32" i="26" s="1"/>
  <c r="G32" i="26"/>
  <c r="A33" i="26"/>
  <c r="B33" i="26"/>
  <c r="D33" i="26" s="1"/>
  <c r="C33" i="26"/>
  <c r="E33" i="26"/>
  <c r="F33" i="26" s="1"/>
  <c r="G33" i="26"/>
  <c r="A34" i="26"/>
  <c r="B34" i="26"/>
  <c r="D34" i="26" s="1"/>
  <c r="C34" i="26"/>
  <c r="E34" i="26"/>
  <c r="F34" i="26" s="1"/>
  <c r="G34" i="26"/>
  <c r="A39" i="28" l="1"/>
  <c r="A87" i="28"/>
  <c r="A63" i="28"/>
  <c r="A13" i="28"/>
  <c r="H34" i="26"/>
  <c r="H33" i="26"/>
  <c r="H32" i="26"/>
  <c r="H31" i="26"/>
  <c r="H30" i="26"/>
  <c r="H19" i="26"/>
  <c r="D10" i="25"/>
  <c r="F10" i="25"/>
  <c r="G10" i="25"/>
  <c r="H10" i="25"/>
  <c r="D11" i="25"/>
  <c r="F11" i="25"/>
  <c r="G11" i="25"/>
  <c r="H11" i="25"/>
  <c r="D12" i="25"/>
  <c r="F12" i="25"/>
  <c r="G12" i="25"/>
  <c r="H12" i="25"/>
  <c r="D13" i="25"/>
  <c r="F13" i="25"/>
  <c r="G13" i="25"/>
  <c r="H13" i="25"/>
  <c r="D14" i="25"/>
  <c r="F14" i="25"/>
  <c r="G14" i="25"/>
  <c r="H14" i="25"/>
  <c r="D15" i="25"/>
  <c r="F15" i="25"/>
  <c r="G15" i="25"/>
  <c r="H15" i="25"/>
  <c r="D16" i="25"/>
  <c r="F16" i="25"/>
  <c r="G16" i="25"/>
  <c r="H16" i="25"/>
  <c r="D17" i="25"/>
  <c r="F17" i="25"/>
  <c r="G17" i="25"/>
  <c r="H17" i="25"/>
  <c r="D18" i="25"/>
  <c r="F18" i="25"/>
  <c r="G18" i="25"/>
  <c r="H18" i="25"/>
  <c r="B19" i="25"/>
  <c r="D19" i="25" s="1"/>
  <c r="C19" i="25"/>
  <c r="E19" i="25"/>
  <c r="F19" i="25" s="1"/>
  <c r="G19" i="25"/>
  <c r="A30" i="25"/>
  <c r="B30" i="25"/>
  <c r="D30" i="25" s="1"/>
  <c r="C30" i="25"/>
  <c r="E30" i="25"/>
  <c r="F30" i="25" s="1"/>
  <c r="G30" i="25"/>
  <c r="A31" i="25"/>
  <c r="B31" i="25"/>
  <c r="D31" i="25" s="1"/>
  <c r="C31" i="25"/>
  <c r="E31" i="25"/>
  <c r="F31" i="25" s="1"/>
  <c r="G31" i="25"/>
  <c r="A32" i="25"/>
  <c r="B32" i="25"/>
  <c r="D32" i="25" s="1"/>
  <c r="C32" i="25"/>
  <c r="E32" i="25"/>
  <c r="F32" i="25" s="1"/>
  <c r="G32" i="25"/>
  <c r="A33" i="25"/>
  <c r="B33" i="25"/>
  <c r="D33" i="25" s="1"/>
  <c r="C33" i="25"/>
  <c r="E33" i="25"/>
  <c r="F33" i="25" s="1"/>
  <c r="G33" i="25"/>
  <c r="A34" i="25"/>
  <c r="B34" i="25"/>
  <c r="D34" i="25" s="1"/>
  <c r="C34" i="25"/>
  <c r="E34" i="25"/>
  <c r="F34" i="25" s="1"/>
  <c r="G34" i="25"/>
  <c r="A62" i="28" l="1"/>
  <c r="A12" i="28"/>
  <c r="A40" i="28"/>
  <c r="A88" i="28"/>
  <c r="H34" i="25"/>
  <c r="H33" i="25"/>
  <c r="H32" i="25"/>
  <c r="H31" i="25"/>
  <c r="H30" i="25"/>
  <c r="H19" i="25"/>
  <c r="D10" i="24"/>
  <c r="F10" i="24"/>
  <c r="G10" i="24"/>
  <c r="G19" i="24" s="1"/>
  <c r="H19" i="24" s="1"/>
  <c r="H10" i="24"/>
  <c r="D11" i="24"/>
  <c r="F11" i="24"/>
  <c r="G11" i="24"/>
  <c r="H11" i="24"/>
  <c r="D12" i="24"/>
  <c r="F12" i="24"/>
  <c r="G12" i="24"/>
  <c r="H12" i="24"/>
  <c r="D13" i="24"/>
  <c r="F13" i="24"/>
  <c r="G13" i="24"/>
  <c r="H13" i="24"/>
  <c r="D14" i="24"/>
  <c r="F14" i="24"/>
  <c r="G14" i="24"/>
  <c r="H14" i="24"/>
  <c r="D15" i="24"/>
  <c r="F15" i="24"/>
  <c r="G15" i="24"/>
  <c r="H15" i="24"/>
  <c r="D16" i="24"/>
  <c r="F16" i="24"/>
  <c r="G16" i="24"/>
  <c r="H16" i="24"/>
  <c r="D17" i="24"/>
  <c r="F17" i="24"/>
  <c r="G17" i="24"/>
  <c r="H17" i="24"/>
  <c r="D18" i="24"/>
  <c r="F18" i="24"/>
  <c r="G18" i="24"/>
  <c r="H18" i="24"/>
  <c r="B19" i="24"/>
  <c r="C19" i="24"/>
  <c r="D19" i="24"/>
  <c r="E19" i="24"/>
  <c r="F19" i="24" s="1"/>
  <c r="A23" i="24"/>
  <c r="A30" i="24"/>
  <c r="B30" i="24"/>
  <c r="C30" i="24"/>
  <c r="D30" i="24"/>
  <c r="E30" i="24"/>
  <c r="F30" i="24" s="1"/>
  <c r="G30" i="24"/>
  <c r="H30" i="24"/>
  <c r="A31" i="24"/>
  <c r="B31" i="24"/>
  <c r="C31" i="24"/>
  <c r="D31" i="24"/>
  <c r="E31" i="24"/>
  <c r="F31" i="24" s="1"/>
  <c r="G31" i="24"/>
  <c r="H31" i="24"/>
  <c r="A32" i="24"/>
  <c r="B32" i="24"/>
  <c r="C32" i="24"/>
  <c r="D32" i="24"/>
  <c r="E32" i="24"/>
  <c r="F32" i="24"/>
  <c r="G32" i="24"/>
  <c r="H32" i="24"/>
  <c r="A33" i="24"/>
  <c r="B33" i="24"/>
  <c r="C33" i="24"/>
  <c r="D33" i="24"/>
  <c r="E33" i="24"/>
  <c r="F33" i="24"/>
  <c r="G33" i="24"/>
  <c r="H33" i="24"/>
  <c r="A34" i="24"/>
  <c r="B34" i="24"/>
  <c r="F34" i="24" s="1"/>
  <c r="C34" i="24"/>
  <c r="D34" i="24"/>
  <c r="E34" i="24"/>
  <c r="G34" i="24"/>
  <c r="H34" i="24"/>
  <c r="A89" i="28" l="1"/>
  <c r="A41" i="28"/>
  <c r="A11" i="28"/>
  <c r="A61" i="28"/>
  <c r="D10" i="23"/>
  <c r="F10" i="23"/>
  <c r="G10" i="23"/>
  <c r="H10" i="23" s="1"/>
  <c r="D11" i="23"/>
  <c r="F11" i="23"/>
  <c r="G11" i="23"/>
  <c r="H11" i="23"/>
  <c r="D12" i="23"/>
  <c r="F12" i="23"/>
  <c r="G12" i="23"/>
  <c r="H12" i="23"/>
  <c r="D13" i="23"/>
  <c r="F13" i="23"/>
  <c r="G13" i="23"/>
  <c r="H13" i="23"/>
  <c r="D14" i="23"/>
  <c r="F14" i="23"/>
  <c r="G14" i="23"/>
  <c r="H14" i="23" s="1"/>
  <c r="D15" i="23"/>
  <c r="F15" i="23"/>
  <c r="G15" i="23"/>
  <c r="H15" i="23"/>
  <c r="D16" i="23"/>
  <c r="F16" i="23"/>
  <c r="G16" i="23"/>
  <c r="H16" i="23"/>
  <c r="A17" i="23"/>
  <c r="A16" i="23" s="1"/>
  <c r="D17" i="23"/>
  <c r="F17" i="23"/>
  <c r="G17" i="23"/>
  <c r="H17" i="23"/>
  <c r="A18" i="23"/>
  <c r="D18" i="23"/>
  <c r="F18" i="23"/>
  <c r="G18" i="23"/>
  <c r="H18" i="23" s="1"/>
  <c r="D19" i="23"/>
  <c r="F19" i="23"/>
  <c r="G19" i="23"/>
  <c r="H19" i="23" s="1"/>
  <c r="D20" i="23"/>
  <c r="F20" i="23"/>
  <c r="G20" i="23"/>
  <c r="H20" i="23" s="1"/>
  <c r="D21" i="23"/>
  <c r="F21" i="23"/>
  <c r="G21" i="23"/>
  <c r="H21" i="23" s="1"/>
  <c r="D22" i="23"/>
  <c r="F22" i="23"/>
  <c r="G22" i="23"/>
  <c r="H22" i="23" s="1"/>
  <c r="D23" i="23"/>
  <c r="F23" i="23"/>
  <c r="G23" i="23"/>
  <c r="H23" i="23" s="1"/>
  <c r="D24" i="23"/>
  <c r="F24" i="23"/>
  <c r="G24" i="23"/>
  <c r="H24" i="23" s="1"/>
  <c r="D25" i="23"/>
  <c r="F25" i="23"/>
  <c r="G25" i="23"/>
  <c r="H25" i="23" s="1"/>
  <c r="D26" i="23"/>
  <c r="F26" i="23"/>
  <c r="G26" i="23"/>
  <c r="H26" i="23" s="1"/>
  <c r="D27" i="23"/>
  <c r="F27" i="23"/>
  <c r="G27" i="23"/>
  <c r="H27" i="23" s="1"/>
  <c r="D28" i="23"/>
  <c r="F28" i="23"/>
  <c r="G28" i="23"/>
  <c r="H28" i="23" s="1"/>
  <c r="D29" i="23"/>
  <c r="F29" i="23"/>
  <c r="G29" i="23"/>
  <c r="H29" i="23" s="1"/>
  <c r="D30" i="23"/>
  <c r="F30" i="23"/>
  <c r="G30" i="23"/>
  <c r="H30" i="23" s="1"/>
  <c r="D31" i="23"/>
  <c r="F31" i="23"/>
  <c r="G31" i="23"/>
  <c r="H31" i="23" s="1"/>
  <c r="D32" i="23"/>
  <c r="F32" i="23"/>
  <c r="G32" i="23"/>
  <c r="H32" i="23" s="1"/>
  <c r="A33" i="23"/>
  <c r="D33" i="23"/>
  <c r="F33" i="23"/>
  <c r="G33" i="23"/>
  <c r="H33" i="23"/>
  <c r="A34" i="23"/>
  <c r="D34" i="23"/>
  <c r="F34" i="23"/>
  <c r="G34" i="23"/>
  <c r="H34" i="23"/>
  <c r="A35" i="23"/>
  <c r="D35" i="23"/>
  <c r="F35" i="23"/>
  <c r="G35" i="23"/>
  <c r="H35" i="23"/>
  <c r="A36" i="23"/>
  <c r="A37" i="23" s="1"/>
  <c r="D36" i="23"/>
  <c r="F36" i="23"/>
  <c r="G36" i="23"/>
  <c r="H36" i="23"/>
  <c r="D37" i="23"/>
  <c r="F37" i="23"/>
  <c r="G37" i="23"/>
  <c r="H37" i="23"/>
  <c r="D38" i="23"/>
  <c r="F38" i="23"/>
  <c r="G38" i="23"/>
  <c r="H38" i="23"/>
  <c r="D39" i="23"/>
  <c r="F39" i="23"/>
  <c r="G39" i="23"/>
  <c r="H39" i="23"/>
  <c r="D40" i="23"/>
  <c r="F40" i="23"/>
  <c r="G40" i="23"/>
  <c r="H40" i="23"/>
  <c r="D41" i="23"/>
  <c r="F41" i="23"/>
  <c r="G41" i="23"/>
  <c r="H41" i="23"/>
  <c r="D42" i="23"/>
  <c r="F42" i="23"/>
  <c r="G42" i="23"/>
  <c r="H42" i="23"/>
  <c r="D43" i="23"/>
  <c r="F43" i="23"/>
  <c r="G43" i="23"/>
  <c r="H43" i="23"/>
  <c r="D44" i="23"/>
  <c r="F44" i="23"/>
  <c r="G44" i="23"/>
  <c r="H44" i="23"/>
  <c r="D45" i="23"/>
  <c r="F45" i="23"/>
  <c r="G45" i="23"/>
  <c r="H45" i="23"/>
  <c r="D46" i="23"/>
  <c r="F46" i="23"/>
  <c r="G46" i="23"/>
  <c r="H46" i="23"/>
  <c r="D47" i="23"/>
  <c r="F47" i="23"/>
  <c r="G47" i="23"/>
  <c r="H47" i="23"/>
  <c r="B48" i="23"/>
  <c r="D48" i="23" s="1"/>
  <c r="C48" i="23"/>
  <c r="E48" i="23"/>
  <c r="A52" i="23"/>
  <c r="B59" i="23"/>
  <c r="C59" i="23"/>
  <c r="D59" i="23"/>
  <c r="E59" i="23"/>
  <c r="F59" i="23" s="1"/>
  <c r="B60" i="23"/>
  <c r="C60" i="23"/>
  <c r="D60" i="23"/>
  <c r="E60" i="23"/>
  <c r="F60" i="23" s="1"/>
  <c r="B61" i="23"/>
  <c r="C61" i="23"/>
  <c r="D61" i="23"/>
  <c r="E61" i="23"/>
  <c r="F61" i="23" s="1"/>
  <c r="B62" i="23"/>
  <c r="C62" i="23"/>
  <c r="D62" i="23"/>
  <c r="E62" i="23"/>
  <c r="F62" i="23" s="1"/>
  <c r="B63" i="23"/>
  <c r="C63" i="23"/>
  <c r="D63" i="23"/>
  <c r="E63" i="23"/>
  <c r="F63" i="23" s="1"/>
  <c r="B64" i="23"/>
  <c r="C64" i="23"/>
  <c r="D64" i="23"/>
  <c r="E64" i="23"/>
  <c r="F64" i="23" s="1"/>
  <c r="B65" i="23"/>
  <c r="C65" i="23"/>
  <c r="D65" i="23"/>
  <c r="E65" i="23"/>
  <c r="F65" i="23" s="1"/>
  <c r="A66" i="23"/>
  <c r="B66" i="23"/>
  <c r="C66" i="23"/>
  <c r="D66" i="23"/>
  <c r="E66" i="23"/>
  <c r="F66" i="23" s="1"/>
  <c r="A67" i="23"/>
  <c r="B67" i="23"/>
  <c r="C67" i="23"/>
  <c r="D67" i="23"/>
  <c r="E67" i="23"/>
  <c r="F67" i="23" s="1"/>
  <c r="A68" i="23"/>
  <c r="B68" i="23"/>
  <c r="C68" i="23"/>
  <c r="D68" i="23"/>
  <c r="E68" i="23"/>
  <c r="F68" i="23" s="1"/>
  <c r="A69" i="23"/>
  <c r="B69" i="23"/>
  <c r="C69" i="23"/>
  <c r="D69" i="23"/>
  <c r="E69" i="23"/>
  <c r="F69" i="23" s="1"/>
  <c r="A70" i="23"/>
  <c r="B70" i="23"/>
  <c r="C70" i="23"/>
  <c r="D70" i="23"/>
  <c r="E70" i="23"/>
  <c r="F70" i="23" s="1"/>
  <c r="A71" i="23"/>
  <c r="B71" i="23"/>
  <c r="C71" i="23"/>
  <c r="D71" i="23"/>
  <c r="E71" i="23"/>
  <c r="F71" i="23" s="1"/>
  <c r="A72" i="23"/>
  <c r="B72" i="23"/>
  <c r="C72" i="23"/>
  <c r="D72" i="23"/>
  <c r="E72" i="23"/>
  <c r="F72" i="23" s="1"/>
  <c r="A73" i="23"/>
  <c r="B73" i="23"/>
  <c r="C73" i="23"/>
  <c r="D73" i="23"/>
  <c r="E73" i="23"/>
  <c r="F73" i="23" s="1"/>
  <c r="A74" i="23"/>
  <c r="B74" i="23"/>
  <c r="C74" i="23"/>
  <c r="D74" i="23"/>
  <c r="E74" i="23"/>
  <c r="F74" i="23" s="1"/>
  <c r="A75" i="23"/>
  <c r="B75" i="23"/>
  <c r="C75" i="23"/>
  <c r="D75" i="23"/>
  <c r="E75" i="23"/>
  <c r="F75" i="23" s="1"/>
  <c r="A76" i="23"/>
  <c r="B76" i="23"/>
  <c r="C76" i="23"/>
  <c r="D76" i="23"/>
  <c r="E76" i="23"/>
  <c r="F76" i="23" s="1"/>
  <c r="A77" i="23"/>
  <c r="B77" i="23"/>
  <c r="C77" i="23"/>
  <c r="D77" i="23"/>
  <c r="E77" i="23"/>
  <c r="F77" i="23" s="1"/>
  <c r="A78" i="23"/>
  <c r="B78" i="23"/>
  <c r="C78" i="23"/>
  <c r="D78" i="23"/>
  <c r="E78" i="23"/>
  <c r="F78" i="23" s="1"/>
  <c r="A79" i="23"/>
  <c r="B79" i="23"/>
  <c r="C79" i="23"/>
  <c r="D79" i="23"/>
  <c r="E79" i="23"/>
  <c r="F79" i="23" s="1"/>
  <c r="A80" i="23"/>
  <c r="B80" i="23"/>
  <c r="C80" i="23"/>
  <c r="D80" i="23"/>
  <c r="E80" i="23"/>
  <c r="F80" i="23" s="1"/>
  <c r="A81" i="23"/>
  <c r="B81" i="23"/>
  <c r="C81" i="23"/>
  <c r="D81" i="23"/>
  <c r="E81" i="23"/>
  <c r="F81" i="23" s="1"/>
  <c r="A82" i="23"/>
  <c r="B82" i="23"/>
  <c r="C82" i="23"/>
  <c r="D82" i="23"/>
  <c r="E82" i="23"/>
  <c r="F82" i="23" s="1"/>
  <c r="A83" i="23"/>
  <c r="B83" i="23"/>
  <c r="C83" i="23"/>
  <c r="D83" i="23"/>
  <c r="E83" i="23"/>
  <c r="G83" i="23" s="1"/>
  <c r="F83" i="23"/>
  <c r="H83" i="23"/>
  <c r="A84" i="23"/>
  <c r="B84" i="23"/>
  <c r="C84" i="23"/>
  <c r="D84" i="23"/>
  <c r="E84" i="23"/>
  <c r="G84" i="23" s="1"/>
  <c r="F84" i="23"/>
  <c r="H84" i="23"/>
  <c r="A85" i="23"/>
  <c r="B85" i="23"/>
  <c r="C85" i="23"/>
  <c r="D85" i="23"/>
  <c r="E85" i="23"/>
  <c r="G85" i="23" s="1"/>
  <c r="F85" i="23"/>
  <c r="H85" i="23"/>
  <c r="B86" i="23"/>
  <c r="C86" i="23"/>
  <c r="D86" i="23"/>
  <c r="E86" i="23"/>
  <c r="G86" i="23" s="1"/>
  <c r="F86" i="23"/>
  <c r="H86" i="23"/>
  <c r="B87" i="23"/>
  <c r="C87" i="23"/>
  <c r="D87" i="23"/>
  <c r="E87" i="23"/>
  <c r="G87" i="23" s="1"/>
  <c r="F87" i="23"/>
  <c r="H87" i="23"/>
  <c r="B88" i="23"/>
  <c r="C88" i="23"/>
  <c r="D88" i="23"/>
  <c r="E88" i="23"/>
  <c r="G88" i="23" s="1"/>
  <c r="F88" i="23"/>
  <c r="H88" i="23"/>
  <c r="B89" i="23"/>
  <c r="C89" i="23"/>
  <c r="D89" i="23"/>
  <c r="E89" i="23"/>
  <c r="G89" i="23" s="1"/>
  <c r="F89" i="23"/>
  <c r="H89" i="23"/>
  <c r="B90" i="23"/>
  <c r="C90" i="23"/>
  <c r="D90" i="23"/>
  <c r="E90" i="23"/>
  <c r="G90" i="23" s="1"/>
  <c r="F90" i="23"/>
  <c r="H90" i="23"/>
  <c r="B91" i="23"/>
  <c r="C91" i="23"/>
  <c r="D91" i="23"/>
  <c r="E91" i="23"/>
  <c r="G91" i="23" s="1"/>
  <c r="F91" i="23"/>
  <c r="H91" i="23"/>
  <c r="B92" i="23"/>
  <c r="C92" i="23"/>
  <c r="D92" i="23"/>
  <c r="E92" i="23"/>
  <c r="G92" i="23" s="1"/>
  <c r="F92" i="23"/>
  <c r="H92" i="23"/>
  <c r="A10" i="28" l="1"/>
  <c r="A59" i="28" s="1"/>
  <c r="A60" i="28"/>
  <c r="A90" i="28"/>
  <c r="A42" i="28"/>
  <c r="A15" i="23"/>
  <c r="A65" i="23"/>
  <c r="A38" i="23"/>
  <c r="A86" i="23"/>
  <c r="F48" i="23"/>
  <c r="G82" i="23"/>
  <c r="H82" i="23" s="1"/>
  <c r="G81" i="23"/>
  <c r="H81" i="23" s="1"/>
  <c r="G80" i="23"/>
  <c r="H80" i="23" s="1"/>
  <c r="G79" i="23"/>
  <c r="H79" i="23" s="1"/>
  <c r="G78" i="23"/>
  <c r="H78" i="23" s="1"/>
  <c r="G77" i="23"/>
  <c r="H77" i="23" s="1"/>
  <c r="G76" i="23"/>
  <c r="H76" i="23" s="1"/>
  <c r="G75" i="23"/>
  <c r="H75" i="23" s="1"/>
  <c r="G74" i="23"/>
  <c r="H74" i="23" s="1"/>
  <c r="G73" i="23"/>
  <c r="H73" i="23" s="1"/>
  <c r="G72" i="23"/>
  <c r="H72" i="23" s="1"/>
  <c r="G71" i="23"/>
  <c r="H71" i="23" s="1"/>
  <c r="G70" i="23"/>
  <c r="H70" i="23" s="1"/>
  <c r="G69" i="23"/>
  <c r="H69" i="23" s="1"/>
  <c r="G68" i="23"/>
  <c r="H68" i="23" s="1"/>
  <c r="G67" i="23"/>
  <c r="H67" i="23" s="1"/>
  <c r="G66" i="23"/>
  <c r="H66" i="23" s="1"/>
  <c r="G65" i="23"/>
  <c r="H65" i="23" s="1"/>
  <c r="G64" i="23"/>
  <c r="H64" i="23" s="1"/>
  <c r="G63" i="23"/>
  <c r="H63" i="23" s="1"/>
  <c r="G62" i="23"/>
  <c r="H62" i="23" s="1"/>
  <c r="G61" i="23"/>
  <c r="H61" i="23" s="1"/>
  <c r="G60" i="23"/>
  <c r="H60" i="23" s="1"/>
  <c r="G59" i="23"/>
  <c r="H59" i="23" s="1"/>
  <c r="G48" i="23"/>
  <c r="H48" i="23" s="1"/>
  <c r="D10" i="22"/>
  <c r="F10" i="22"/>
  <c r="G10" i="22"/>
  <c r="H10" i="22"/>
  <c r="D11" i="22"/>
  <c r="F11" i="22"/>
  <c r="G11" i="22"/>
  <c r="H11" i="22"/>
  <c r="D12" i="22"/>
  <c r="F12" i="22"/>
  <c r="G12" i="22"/>
  <c r="H12" i="22"/>
  <c r="D13" i="22"/>
  <c r="F13" i="22"/>
  <c r="G13" i="22"/>
  <c r="H13" i="22"/>
  <c r="D14" i="22"/>
  <c r="F14" i="22"/>
  <c r="G14" i="22"/>
  <c r="H14" i="22"/>
  <c r="D15" i="22"/>
  <c r="F15" i="22"/>
  <c r="G15" i="22"/>
  <c r="H15" i="22"/>
  <c r="D16" i="22"/>
  <c r="F16" i="22"/>
  <c r="G16" i="22"/>
  <c r="H16" i="22"/>
  <c r="D17" i="22"/>
  <c r="F17" i="22"/>
  <c r="G17" i="22"/>
  <c r="H17" i="22"/>
  <c r="D18" i="22"/>
  <c r="F18" i="22"/>
  <c r="G18" i="22"/>
  <c r="H18" i="22"/>
  <c r="D19" i="22"/>
  <c r="F19" i="22"/>
  <c r="G19" i="22"/>
  <c r="H19" i="22"/>
  <c r="D20" i="22"/>
  <c r="F20" i="22"/>
  <c r="G20" i="22"/>
  <c r="H20" i="22"/>
  <c r="D21" i="22"/>
  <c r="F21" i="22"/>
  <c r="G21" i="22"/>
  <c r="H21" i="22"/>
  <c r="D22" i="22"/>
  <c r="F22" i="22"/>
  <c r="G22" i="22"/>
  <c r="H22" i="22"/>
  <c r="D23" i="22"/>
  <c r="F23" i="22"/>
  <c r="G23" i="22"/>
  <c r="H23" i="22"/>
  <c r="D24" i="22"/>
  <c r="F24" i="22"/>
  <c r="G24" i="22"/>
  <c r="H24" i="22"/>
  <c r="D25" i="22"/>
  <c r="F25" i="22"/>
  <c r="G25" i="22"/>
  <c r="H25" i="22"/>
  <c r="D26" i="22"/>
  <c r="F26" i="22"/>
  <c r="G26" i="22"/>
  <c r="H26" i="22"/>
  <c r="D27" i="22"/>
  <c r="F27" i="22"/>
  <c r="G27" i="22"/>
  <c r="H27" i="22"/>
  <c r="D28" i="22"/>
  <c r="F28" i="22"/>
  <c r="G28" i="22"/>
  <c r="H28" i="22"/>
  <c r="D29" i="22"/>
  <c r="F29" i="22"/>
  <c r="G29" i="22"/>
  <c r="H29" i="22"/>
  <c r="D30" i="22"/>
  <c r="F30" i="22"/>
  <c r="G30" i="22"/>
  <c r="H30" i="22"/>
  <c r="D31" i="22"/>
  <c r="F31" i="22"/>
  <c r="G31" i="22"/>
  <c r="H31" i="22"/>
  <c r="D32" i="22"/>
  <c r="F32" i="22"/>
  <c r="G32" i="22"/>
  <c r="H32" i="22"/>
  <c r="A33" i="22"/>
  <c r="D33" i="22"/>
  <c r="F33" i="22"/>
  <c r="G33" i="22"/>
  <c r="H33" i="22" s="1"/>
  <c r="A34" i="22"/>
  <c r="D34" i="22"/>
  <c r="F34" i="22"/>
  <c r="G34" i="22"/>
  <c r="H34" i="22" s="1"/>
  <c r="A35" i="22"/>
  <c r="D35" i="22"/>
  <c r="F35" i="22"/>
  <c r="G35" i="22"/>
  <c r="H35" i="22"/>
  <c r="A36" i="22"/>
  <c r="A37" i="22" s="1"/>
  <c r="D36" i="22"/>
  <c r="F36" i="22"/>
  <c r="G36" i="22"/>
  <c r="H36" i="22"/>
  <c r="D37" i="22"/>
  <c r="F37" i="22"/>
  <c r="G37" i="22"/>
  <c r="H37" i="22" s="1"/>
  <c r="D38" i="22"/>
  <c r="F38" i="22"/>
  <c r="G38" i="22"/>
  <c r="H38" i="22" s="1"/>
  <c r="D39" i="22"/>
  <c r="F39" i="22"/>
  <c r="G39" i="22"/>
  <c r="H39" i="22"/>
  <c r="D40" i="22"/>
  <c r="F40" i="22"/>
  <c r="G40" i="22"/>
  <c r="H40" i="22"/>
  <c r="D41" i="22"/>
  <c r="F41" i="22"/>
  <c r="G41" i="22"/>
  <c r="H41" i="22" s="1"/>
  <c r="D42" i="22"/>
  <c r="F42" i="22"/>
  <c r="G42" i="22"/>
  <c r="H42" i="22" s="1"/>
  <c r="D43" i="22"/>
  <c r="F43" i="22"/>
  <c r="G43" i="22"/>
  <c r="H43" i="22"/>
  <c r="D44" i="22"/>
  <c r="F44" i="22"/>
  <c r="G44" i="22"/>
  <c r="H44" i="22"/>
  <c r="D45" i="22"/>
  <c r="F45" i="22"/>
  <c r="G45" i="22"/>
  <c r="H45" i="22" s="1"/>
  <c r="D46" i="22"/>
  <c r="F46" i="22"/>
  <c r="G46" i="22"/>
  <c r="H46" i="22" s="1"/>
  <c r="D47" i="22"/>
  <c r="F47" i="22"/>
  <c r="G47" i="22"/>
  <c r="H47" i="22"/>
  <c r="B48" i="22"/>
  <c r="D48" i="22" s="1"/>
  <c r="C48" i="22"/>
  <c r="E48" i="22"/>
  <c r="A52" i="22"/>
  <c r="A59" i="22"/>
  <c r="B59" i="22"/>
  <c r="C59" i="22"/>
  <c r="D59" i="22"/>
  <c r="E59" i="22"/>
  <c r="F59" i="22" s="1"/>
  <c r="A60" i="22"/>
  <c r="B60" i="22"/>
  <c r="C60" i="22"/>
  <c r="D60" i="22"/>
  <c r="E60" i="22"/>
  <c r="F60" i="22" s="1"/>
  <c r="A61" i="22"/>
  <c r="B61" i="22"/>
  <c r="C61" i="22"/>
  <c r="D61" i="22"/>
  <c r="E61" i="22"/>
  <c r="F61" i="22" s="1"/>
  <c r="A62" i="22"/>
  <c r="B62" i="22"/>
  <c r="C62" i="22"/>
  <c r="D62" i="22"/>
  <c r="E62" i="22"/>
  <c r="F62" i="22" s="1"/>
  <c r="A63" i="22"/>
  <c r="B63" i="22"/>
  <c r="C63" i="22"/>
  <c r="D63" i="22"/>
  <c r="E63" i="22"/>
  <c r="F63" i="22" s="1"/>
  <c r="A64" i="22"/>
  <c r="B64" i="22"/>
  <c r="C64" i="22"/>
  <c r="D64" i="22"/>
  <c r="E64" i="22"/>
  <c r="F64" i="22" s="1"/>
  <c r="A65" i="22"/>
  <c r="B65" i="22"/>
  <c r="C65" i="22"/>
  <c r="D65" i="22"/>
  <c r="E65" i="22"/>
  <c r="F65" i="22" s="1"/>
  <c r="A66" i="22"/>
  <c r="B66" i="22"/>
  <c r="C66" i="22"/>
  <c r="D66" i="22"/>
  <c r="E66" i="22"/>
  <c r="F66" i="22" s="1"/>
  <c r="A67" i="22"/>
  <c r="B67" i="22"/>
  <c r="C67" i="22"/>
  <c r="D67" i="22"/>
  <c r="E67" i="22"/>
  <c r="F67" i="22" s="1"/>
  <c r="A68" i="22"/>
  <c r="B68" i="22"/>
  <c r="C68" i="22"/>
  <c r="D68" i="22"/>
  <c r="E68" i="22"/>
  <c r="F68" i="22" s="1"/>
  <c r="A69" i="22"/>
  <c r="B69" i="22"/>
  <c r="C69" i="22"/>
  <c r="D69" i="22"/>
  <c r="E69" i="22"/>
  <c r="F69" i="22" s="1"/>
  <c r="A70" i="22"/>
  <c r="B70" i="22"/>
  <c r="C70" i="22"/>
  <c r="D70" i="22"/>
  <c r="E70" i="22"/>
  <c r="F70" i="22" s="1"/>
  <c r="A71" i="22"/>
  <c r="B71" i="22"/>
  <c r="C71" i="22"/>
  <c r="D71" i="22"/>
  <c r="E71" i="22"/>
  <c r="F71" i="22" s="1"/>
  <c r="A72" i="22"/>
  <c r="B72" i="22"/>
  <c r="C72" i="22"/>
  <c r="D72" i="22"/>
  <c r="E72" i="22"/>
  <c r="F72" i="22" s="1"/>
  <c r="A73" i="22"/>
  <c r="B73" i="22"/>
  <c r="C73" i="22"/>
  <c r="D73" i="22"/>
  <c r="E73" i="22"/>
  <c r="F73" i="22" s="1"/>
  <c r="A74" i="22"/>
  <c r="B74" i="22"/>
  <c r="C74" i="22"/>
  <c r="D74" i="22"/>
  <c r="E74" i="22"/>
  <c r="F74" i="22" s="1"/>
  <c r="A75" i="22"/>
  <c r="B75" i="22"/>
  <c r="C75" i="22"/>
  <c r="D75" i="22"/>
  <c r="E75" i="22"/>
  <c r="F75" i="22" s="1"/>
  <c r="A76" i="22"/>
  <c r="B76" i="22"/>
  <c r="C76" i="22"/>
  <c r="D76" i="22"/>
  <c r="E76" i="22"/>
  <c r="F76" i="22" s="1"/>
  <c r="A77" i="22"/>
  <c r="B77" i="22"/>
  <c r="C77" i="22"/>
  <c r="D77" i="22"/>
  <c r="E77" i="22"/>
  <c r="F77" i="22" s="1"/>
  <c r="A78" i="22"/>
  <c r="B78" i="22"/>
  <c r="C78" i="22"/>
  <c r="D78" i="22"/>
  <c r="E78" i="22"/>
  <c r="F78" i="22" s="1"/>
  <c r="A79" i="22"/>
  <c r="B79" i="22"/>
  <c r="C79" i="22"/>
  <c r="D79" i="22"/>
  <c r="E79" i="22"/>
  <c r="F79" i="22" s="1"/>
  <c r="A80" i="22"/>
  <c r="B80" i="22"/>
  <c r="C80" i="22"/>
  <c r="D80" i="22"/>
  <c r="E80" i="22"/>
  <c r="F80" i="22" s="1"/>
  <c r="A81" i="22"/>
  <c r="B81" i="22"/>
  <c r="C81" i="22"/>
  <c r="D81" i="22"/>
  <c r="E81" i="22"/>
  <c r="F81" i="22" s="1"/>
  <c r="A82" i="22"/>
  <c r="B82" i="22"/>
  <c r="C82" i="22"/>
  <c r="D82" i="22"/>
  <c r="E82" i="22"/>
  <c r="F82" i="22" s="1"/>
  <c r="A83" i="22"/>
  <c r="B83" i="22"/>
  <c r="C83" i="22"/>
  <c r="D83" i="22"/>
  <c r="E83" i="22"/>
  <c r="F83" i="22" s="1"/>
  <c r="A84" i="22"/>
  <c r="B84" i="22"/>
  <c r="C84" i="22"/>
  <c r="D84" i="22"/>
  <c r="E84" i="22"/>
  <c r="F84" i="22" s="1"/>
  <c r="A85" i="22"/>
  <c r="B85" i="22"/>
  <c r="C85" i="22"/>
  <c r="D85" i="22"/>
  <c r="E85" i="22"/>
  <c r="F85" i="22" s="1"/>
  <c r="B86" i="22"/>
  <c r="C86" i="22"/>
  <c r="D86" i="22"/>
  <c r="E86" i="22"/>
  <c r="F86" i="22" s="1"/>
  <c r="B87" i="22"/>
  <c r="C87" i="22"/>
  <c r="D87" i="22"/>
  <c r="E87" i="22"/>
  <c r="F87" i="22" s="1"/>
  <c r="B88" i="22"/>
  <c r="C88" i="22"/>
  <c r="D88" i="22"/>
  <c r="E88" i="22"/>
  <c r="F88" i="22" s="1"/>
  <c r="B89" i="22"/>
  <c r="C89" i="22"/>
  <c r="D89" i="22"/>
  <c r="E89" i="22"/>
  <c r="F89" i="22" s="1"/>
  <c r="B90" i="22"/>
  <c r="C90" i="22"/>
  <c r="D90" i="22"/>
  <c r="E90" i="22"/>
  <c r="F90" i="22" s="1"/>
  <c r="B91" i="22"/>
  <c r="C91" i="22"/>
  <c r="D91" i="22"/>
  <c r="E91" i="22"/>
  <c r="F91" i="22" s="1"/>
  <c r="B92" i="22"/>
  <c r="C92" i="22"/>
  <c r="D92" i="22"/>
  <c r="E92" i="22"/>
  <c r="F92" i="22" s="1"/>
  <c r="A43" i="28" l="1"/>
  <c r="A91" i="28"/>
  <c r="A87" i="23"/>
  <c r="A39" i="23"/>
  <c r="A14" i="23"/>
  <c r="A64" i="23"/>
  <c r="A38" i="22"/>
  <c r="A86" i="22"/>
  <c r="F48" i="22"/>
  <c r="G92" i="22"/>
  <c r="H92" i="22" s="1"/>
  <c r="G91" i="22"/>
  <c r="H91" i="22" s="1"/>
  <c r="G90" i="22"/>
  <c r="H90" i="22" s="1"/>
  <c r="G89" i="22"/>
  <c r="H89" i="22" s="1"/>
  <c r="G88" i="22"/>
  <c r="H88" i="22" s="1"/>
  <c r="G87" i="22"/>
  <c r="H87" i="22" s="1"/>
  <c r="G86" i="22"/>
  <c r="H86" i="22" s="1"/>
  <c r="G85" i="22"/>
  <c r="H85" i="22" s="1"/>
  <c r="G84" i="22"/>
  <c r="H84" i="22" s="1"/>
  <c r="G83" i="22"/>
  <c r="H83" i="22" s="1"/>
  <c r="G82" i="22"/>
  <c r="H82" i="22" s="1"/>
  <c r="G81" i="22"/>
  <c r="H81" i="22" s="1"/>
  <c r="G80" i="22"/>
  <c r="H80" i="22" s="1"/>
  <c r="G79" i="22"/>
  <c r="H79" i="22" s="1"/>
  <c r="G78" i="22"/>
  <c r="H78" i="22" s="1"/>
  <c r="G77" i="22"/>
  <c r="H77" i="22" s="1"/>
  <c r="G76" i="22"/>
  <c r="H76" i="22" s="1"/>
  <c r="G75" i="22"/>
  <c r="H75" i="22" s="1"/>
  <c r="G74" i="22"/>
  <c r="H74" i="22" s="1"/>
  <c r="G73" i="22"/>
  <c r="H73" i="22" s="1"/>
  <c r="G72" i="22"/>
  <c r="H72" i="22" s="1"/>
  <c r="G71" i="22"/>
  <c r="H71" i="22" s="1"/>
  <c r="G70" i="22"/>
  <c r="H70" i="22" s="1"/>
  <c r="G69" i="22"/>
  <c r="H69" i="22" s="1"/>
  <c r="G68" i="22"/>
  <c r="H68" i="22" s="1"/>
  <c r="G67" i="22"/>
  <c r="H67" i="22" s="1"/>
  <c r="G66" i="22"/>
  <c r="H66" i="22" s="1"/>
  <c r="G65" i="22"/>
  <c r="H65" i="22" s="1"/>
  <c r="G64" i="22"/>
  <c r="H64" i="22" s="1"/>
  <c r="G63" i="22"/>
  <c r="H63" i="22" s="1"/>
  <c r="G62" i="22"/>
  <c r="H62" i="22" s="1"/>
  <c r="G61" i="22"/>
  <c r="H61" i="22" s="1"/>
  <c r="G60" i="22"/>
  <c r="H60" i="22" s="1"/>
  <c r="G59" i="22"/>
  <c r="H59" i="22" s="1"/>
  <c r="G48" i="22"/>
  <c r="H48" i="22" s="1"/>
  <c r="D10" i="21"/>
  <c r="F10" i="21"/>
  <c r="G10" i="21"/>
  <c r="H10" i="21"/>
  <c r="D11" i="21"/>
  <c r="F11" i="21"/>
  <c r="G11" i="21"/>
  <c r="H11" i="21"/>
  <c r="D12" i="21"/>
  <c r="F12" i="21"/>
  <c r="G12" i="21"/>
  <c r="H12" i="21"/>
  <c r="D13" i="21"/>
  <c r="F13" i="21"/>
  <c r="G13" i="21"/>
  <c r="H13" i="21"/>
  <c r="D14" i="21"/>
  <c r="F14" i="21"/>
  <c r="G14" i="21"/>
  <c r="H14" i="21"/>
  <c r="D15" i="21"/>
  <c r="F15" i="21"/>
  <c r="G15" i="21"/>
  <c r="H15" i="21"/>
  <c r="D16" i="21"/>
  <c r="F16" i="21"/>
  <c r="G16" i="21"/>
  <c r="H16" i="21"/>
  <c r="D17" i="21"/>
  <c r="F17" i="21"/>
  <c r="G17" i="21"/>
  <c r="H17" i="21"/>
  <c r="D18" i="21"/>
  <c r="F18" i="21"/>
  <c r="G18" i="21"/>
  <c r="H18" i="21"/>
  <c r="D19" i="21"/>
  <c r="F19" i="21"/>
  <c r="G19" i="21"/>
  <c r="H19" i="21"/>
  <c r="D20" i="21"/>
  <c r="F20" i="21"/>
  <c r="G20" i="21"/>
  <c r="H20" i="21"/>
  <c r="D21" i="21"/>
  <c r="F21" i="21"/>
  <c r="G21" i="21"/>
  <c r="H21" i="21"/>
  <c r="D22" i="21"/>
  <c r="F22" i="21"/>
  <c r="G22" i="21"/>
  <c r="H22" i="21"/>
  <c r="D23" i="21"/>
  <c r="F23" i="21"/>
  <c r="G23" i="21"/>
  <c r="H23" i="21"/>
  <c r="D24" i="21"/>
  <c r="F24" i="21"/>
  <c r="G24" i="21"/>
  <c r="H24" i="21"/>
  <c r="D25" i="21"/>
  <c r="F25" i="21"/>
  <c r="G25" i="21"/>
  <c r="H25" i="21"/>
  <c r="D26" i="21"/>
  <c r="F26" i="21"/>
  <c r="G26" i="21"/>
  <c r="H26" i="21"/>
  <c r="D27" i="21"/>
  <c r="F27" i="21"/>
  <c r="G27" i="21"/>
  <c r="H27" i="21"/>
  <c r="D28" i="21"/>
  <c r="F28" i="21"/>
  <c r="G28" i="21"/>
  <c r="H28" i="21"/>
  <c r="D29" i="21"/>
  <c r="F29" i="21"/>
  <c r="G29" i="21"/>
  <c r="H29" i="21"/>
  <c r="D30" i="21"/>
  <c r="F30" i="21"/>
  <c r="G30" i="21"/>
  <c r="H30" i="21"/>
  <c r="D31" i="21"/>
  <c r="F31" i="21"/>
  <c r="G31" i="21"/>
  <c r="H31" i="21"/>
  <c r="D32" i="21"/>
  <c r="F32" i="21"/>
  <c r="G32" i="21"/>
  <c r="H32" i="21"/>
  <c r="A33" i="21"/>
  <c r="D33" i="21"/>
  <c r="F33" i="21"/>
  <c r="G33" i="21"/>
  <c r="H33" i="21" s="1"/>
  <c r="A34" i="21"/>
  <c r="A35" i="21" s="1"/>
  <c r="D34" i="21"/>
  <c r="F34" i="21"/>
  <c r="G34" i="21"/>
  <c r="H34" i="21"/>
  <c r="D35" i="21"/>
  <c r="F35" i="21"/>
  <c r="G35" i="21"/>
  <c r="H35" i="21" s="1"/>
  <c r="D36" i="21"/>
  <c r="F36" i="21"/>
  <c r="G36" i="21"/>
  <c r="H36" i="21"/>
  <c r="D37" i="21"/>
  <c r="F37" i="21"/>
  <c r="G37" i="21"/>
  <c r="H37" i="21" s="1"/>
  <c r="D38" i="21"/>
  <c r="F38" i="21"/>
  <c r="G38" i="21"/>
  <c r="H38" i="21"/>
  <c r="D39" i="21"/>
  <c r="F39" i="21"/>
  <c r="G39" i="21"/>
  <c r="H39" i="21" s="1"/>
  <c r="D40" i="21"/>
  <c r="F40" i="21"/>
  <c r="G40" i="21"/>
  <c r="H40" i="21"/>
  <c r="D41" i="21"/>
  <c r="F41" i="21"/>
  <c r="G41" i="21"/>
  <c r="H41" i="21" s="1"/>
  <c r="D42" i="21"/>
  <c r="F42" i="21"/>
  <c r="G42" i="21"/>
  <c r="H42" i="21"/>
  <c r="D43" i="21"/>
  <c r="F43" i="21"/>
  <c r="G43" i="21"/>
  <c r="H43" i="21" s="1"/>
  <c r="D44" i="21"/>
  <c r="F44" i="21"/>
  <c r="G44" i="21"/>
  <c r="H44" i="21"/>
  <c r="D45" i="21"/>
  <c r="F45" i="21"/>
  <c r="G45" i="21"/>
  <c r="H45" i="21" s="1"/>
  <c r="D46" i="21"/>
  <c r="F46" i="21"/>
  <c r="G46" i="21"/>
  <c r="H46" i="21"/>
  <c r="D47" i="21"/>
  <c r="F47" i="21"/>
  <c r="G47" i="21"/>
  <c r="H47" i="21" s="1"/>
  <c r="B48" i="21"/>
  <c r="D48" i="21" s="1"/>
  <c r="C48" i="21"/>
  <c r="E48" i="21"/>
  <c r="A52" i="21"/>
  <c r="A59" i="21"/>
  <c r="B59" i="21"/>
  <c r="C59" i="21"/>
  <c r="D59" i="21" s="1"/>
  <c r="E59" i="21"/>
  <c r="F59" i="21" s="1"/>
  <c r="A60" i="21"/>
  <c r="B60" i="21"/>
  <c r="C60" i="21"/>
  <c r="D60" i="21" s="1"/>
  <c r="E60" i="21"/>
  <c r="F60" i="21" s="1"/>
  <c r="A61" i="21"/>
  <c r="B61" i="21"/>
  <c r="C61" i="21"/>
  <c r="D61" i="21" s="1"/>
  <c r="E61" i="21"/>
  <c r="F61" i="21" s="1"/>
  <c r="A62" i="21"/>
  <c r="B62" i="21"/>
  <c r="C62" i="21"/>
  <c r="D62" i="21" s="1"/>
  <c r="E62" i="21"/>
  <c r="F62" i="21" s="1"/>
  <c r="A63" i="21"/>
  <c r="B63" i="21"/>
  <c r="C63" i="21"/>
  <c r="D63" i="21"/>
  <c r="E63" i="21"/>
  <c r="F63" i="21" s="1"/>
  <c r="A64" i="21"/>
  <c r="B64" i="21"/>
  <c r="C64" i="21"/>
  <c r="D64" i="21" s="1"/>
  <c r="E64" i="21"/>
  <c r="F64" i="21" s="1"/>
  <c r="A65" i="21"/>
  <c r="B65" i="21"/>
  <c r="C65" i="21"/>
  <c r="D65" i="21" s="1"/>
  <c r="E65" i="21"/>
  <c r="F65" i="21" s="1"/>
  <c r="A66" i="21"/>
  <c r="B66" i="21"/>
  <c r="C66" i="21"/>
  <c r="D66" i="21" s="1"/>
  <c r="E66" i="21"/>
  <c r="F66" i="21" s="1"/>
  <c r="A67" i="21"/>
  <c r="B67" i="21"/>
  <c r="C67" i="21"/>
  <c r="D67" i="21" s="1"/>
  <c r="E67" i="21"/>
  <c r="F67" i="21" s="1"/>
  <c r="A68" i="21"/>
  <c r="B68" i="21"/>
  <c r="C68" i="21"/>
  <c r="D68" i="21" s="1"/>
  <c r="E68" i="21"/>
  <c r="F68" i="21" s="1"/>
  <c r="A69" i="21"/>
  <c r="B69" i="21"/>
  <c r="C69" i="21"/>
  <c r="D69" i="21" s="1"/>
  <c r="E69" i="21"/>
  <c r="F69" i="21" s="1"/>
  <c r="A70" i="21"/>
  <c r="B70" i="21"/>
  <c r="C70" i="21"/>
  <c r="D70" i="21" s="1"/>
  <c r="E70" i="21"/>
  <c r="F70" i="21" s="1"/>
  <c r="A71" i="21"/>
  <c r="B71" i="21"/>
  <c r="C71" i="21"/>
  <c r="D71" i="21" s="1"/>
  <c r="E71" i="21"/>
  <c r="F71" i="21" s="1"/>
  <c r="A72" i="21"/>
  <c r="B72" i="21"/>
  <c r="D72" i="21" s="1"/>
  <c r="C72" i="21"/>
  <c r="E72" i="21"/>
  <c r="F72" i="21" s="1"/>
  <c r="A73" i="21"/>
  <c r="B73" i="21"/>
  <c r="D73" i="21" s="1"/>
  <c r="C73" i="21"/>
  <c r="E73" i="21"/>
  <c r="F73" i="21" s="1"/>
  <c r="A74" i="21"/>
  <c r="B74" i="21"/>
  <c r="D74" i="21" s="1"/>
  <c r="C74" i="21"/>
  <c r="E74" i="21"/>
  <c r="F74" i="21" s="1"/>
  <c r="A75" i="21"/>
  <c r="B75" i="21"/>
  <c r="D75" i="21" s="1"/>
  <c r="C75" i="21"/>
  <c r="E75" i="21"/>
  <c r="F75" i="21" s="1"/>
  <c r="A76" i="21"/>
  <c r="B76" i="21"/>
  <c r="D76" i="21" s="1"/>
  <c r="C76" i="21"/>
  <c r="E76" i="21"/>
  <c r="F76" i="21" s="1"/>
  <c r="A77" i="21"/>
  <c r="B77" i="21"/>
  <c r="D77" i="21" s="1"/>
  <c r="C77" i="21"/>
  <c r="E77" i="21"/>
  <c r="F77" i="21" s="1"/>
  <c r="A78" i="21"/>
  <c r="B78" i="21"/>
  <c r="D78" i="21" s="1"/>
  <c r="C78" i="21"/>
  <c r="E78" i="21"/>
  <c r="F78" i="21" s="1"/>
  <c r="A79" i="21"/>
  <c r="B79" i="21"/>
  <c r="D79" i="21" s="1"/>
  <c r="C79" i="21"/>
  <c r="E79" i="21"/>
  <c r="F79" i="21" s="1"/>
  <c r="A80" i="21"/>
  <c r="B80" i="21"/>
  <c r="D80" i="21" s="1"/>
  <c r="C80" i="21"/>
  <c r="E80" i="21"/>
  <c r="F80" i="21" s="1"/>
  <c r="A81" i="21"/>
  <c r="B81" i="21"/>
  <c r="D81" i="21" s="1"/>
  <c r="C81" i="21"/>
  <c r="E81" i="21"/>
  <c r="F81" i="21" s="1"/>
  <c r="A82" i="21"/>
  <c r="B82" i="21"/>
  <c r="D82" i="21" s="1"/>
  <c r="C82" i="21"/>
  <c r="E82" i="21"/>
  <c r="F82" i="21" s="1"/>
  <c r="A83" i="21"/>
  <c r="B83" i="21"/>
  <c r="D83" i="21" s="1"/>
  <c r="C83" i="21"/>
  <c r="E83" i="21"/>
  <c r="F83" i="21" s="1"/>
  <c r="B84" i="21"/>
  <c r="D84" i="21" s="1"/>
  <c r="C84" i="21"/>
  <c r="E84" i="21"/>
  <c r="F84" i="21" s="1"/>
  <c r="B85" i="21"/>
  <c r="D85" i="21" s="1"/>
  <c r="C85" i="21"/>
  <c r="E85" i="21"/>
  <c r="F85" i="21" s="1"/>
  <c r="B86" i="21"/>
  <c r="D86" i="21" s="1"/>
  <c r="C86" i="21"/>
  <c r="E86" i="21"/>
  <c r="F86" i="21" s="1"/>
  <c r="B87" i="21"/>
  <c r="D87" i="21" s="1"/>
  <c r="C87" i="21"/>
  <c r="E87" i="21"/>
  <c r="F87" i="21" s="1"/>
  <c r="B88" i="21"/>
  <c r="D88" i="21" s="1"/>
  <c r="C88" i="21"/>
  <c r="E88" i="21"/>
  <c r="F88" i="21" s="1"/>
  <c r="B89" i="21"/>
  <c r="D89" i="21" s="1"/>
  <c r="C89" i="21"/>
  <c r="E89" i="21"/>
  <c r="F89" i="21" s="1"/>
  <c r="B90" i="21"/>
  <c r="D90" i="21" s="1"/>
  <c r="C90" i="21"/>
  <c r="E90" i="21"/>
  <c r="F90" i="21" s="1"/>
  <c r="B91" i="21"/>
  <c r="D91" i="21" s="1"/>
  <c r="C91" i="21"/>
  <c r="E91" i="21"/>
  <c r="F91" i="21" s="1"/>
  <c r="B92" i="21"/>
  <c r="D92" i="21" s="1"/>
  <c r="C92" i="21"/>
  <c r="E92" i="21"/>
  <c r="F92" i="21" s="1"/>
  <c r="A44" i="28" l="1"/>
  <c r="A45" i="28" s="1"/>
  <c r="A46" i="28" s="1"/>
  <c r="A47" i="28" s="1"/>
  <c r="A92" i="28"/>
  <c r="A63" i="23"/>
  <c r="A13" i="23"/>
  <c r="A88" i="23"/>
  <c r="A40" i="23"/>
  <c r="A39" i="22"/>
  <c r="A87" i="22"/>
  <c r="A84" i="21"/>
  <c r="A36" i="21"/>
  <c r="H91" i="21"/>
  <c r="H87" i="21"/>
  <c r="H85" i="21"/>
  <c r="H83" i="21"/>
  <c r="H81" i="21"/>
  <c r="H79" i="21"/>
  <c r="H77" i="21"/>
  <c r="H75" i="21"/>
  <c r="F48" i="21"/>
  <c r="G92" i="21"/>
  <c r="H92" i="21" s="1"/>
  <c r="G91" i="21"/>
  <c r="G90" i="21"/>
  <c r="H90" i="21" s="1"/>
  <c r="G89" i="21"/>
  <c r="H89" i="21" s="1"/>
  <c r="G88" i="21"/>
  <c r="H88" i="21" s="1"/>
  <c r="G87" i="21"/>
  <c r="G86" i="21"/>
  <c r="H86" i="21" s="1"/>
  <c r="G85" i="21"/>
  <c r="G84" i="21"/>
  <c r="H84" i="21" s="1"/>
  <c r="G83" i="21"/>
  <c r="G82" i="21"/>
  <c r="H82" i="21" s="1"/>
  <c r="G81" i="21"/>
  <c r="G80" i="21"/>
  <c r="H80" i="21" s="1"/>
  <c r="G79" i="21"/>
  <c r="G78" i="21"/>
  <c r="H78" i="21" s="1"/>
  <c r="G77" i="21"/>
  <c r="G76" i="21"/>
  <c r="H76" i="21" s="1"/>
  <c r="G75" i="21"/>
  <c r="G74" i="21"/>
  <c r="H74" i="21" s="1"/>
  <c r="G73" i="21"/>
  <c r="H73" i="21" s="1"/>
  <c r="G72" i="21"/>
  <c r="H72" i="21" s="1"/>
  <c r="G71" i="21"/>
  <c r="H71" i="21" s="1"/>
  <c r="G70" i="21"/>
  <c r="H70" i="21" s="1"/>
  <c r="G69" i="21"/>
  <c r="H69" i="21" s="1"/>
  <c r="G68" i="21"/>
  <c r="H68" i="21" s="1"/>
  <c r="G67" i="21"/>
  <c r="H67" i="21" s="1"/>
  <c r="G66" i="21"/>
  <c r="H66" i="21" s="1"/>
  <c r="G65" i="21"/>
  <c r="H65" i="21" s="1"/>
  <c r="G64" i="21"/>
  <c r="H64" i="21" s="1"/>
  <c r="G63" i="21"/>
  <c r="H63" i="21" s="1"/>
  <c r="G62" i="21"/>
  <c r="H62" i="21" s="1"/>
  <c r="G61" i="21"/>
  <c r="H61" i="21" s="1"/>
  <c r="G60" i="21"/>
  <c r="H60" i="21" s="1"/>
  <c r="G59" i="21"/>
  <c r="H59" i="21" s="1"/>
  <c r="G48" i="21"/>
  <c r="H48" i="21" s="1"/>
  <c r="D10" i="20"/>
  <c r="F10" i="20"/>
  <c r="G10" i="20"/>
  <c r="H10" i="20" s="1"/>
  <c r="D11" i="20"/>
  <c r="F11" i="20"/>
  <c r="G11" i="20"/>
  <c r="H11" i="20"/>
  <c r="D12" i="20"/>
  <c r="F12" i="20"/>
  <c r="G12" i="20"/>
  <c r="H12" i="20"/>
  <c r="D13" i="20"/>
  <c r="F13" i="20"/>
  <c r="G13" i="20"/>
  <c r="H13" i="20"/>
  <c r="D14" i="20"/>
  <c r="F14" i="20"/>
  <c r="G14" i="20"/>
  <c r="H14" i="20" s="1"/>
  <c r="D15" i="20"/>
  <c r="F15" i="20"/>
  <c r="G15" i="20"/>
  <c r="H15" i="20"/>
  <c r="D16" i="20"/>
  <c r="F16" i="20"/>
  <c r="G16" i="20"/>
  <c r="H16" i="20"/>
  <c r="A17" i="20"/>
  <c r="A66" i="20" s="1"/>
  <c r="D17" i="20"/>
  <c r="F17" i="20"/>
  <c r="G17" i="20"/>
  <c r="H17" i="20"/>
  <c r="A18" i="20"/>
  <c r="D18" i="20"/>
  <c r="F18" i="20"/>
  <c r="G18" i="20"/>
  <c r="H18" i="20" s="1"/>
  <c r="D19" i="20"/>
  <c r="F19" i="20"/>
  <c r="G19" i="20"/>
  <c r="H19" i="20" s="1"/>
  <c r="D20" i="20"/>
  <c r="F20" i="20"/>
  <c r="G20" i="20"/>
  <c r="H20" i="20" s="1"/>
  <c r="D21" i="20"/>
  <c r="F21" i="20"/>
  <c r="G21" i="20"/>
  <c r="H21" i="20" s="1"/>
  <c r="D22" i="20"/>
  <c r="F22" i="20"/>
  <c r="G22" i="20"/>
  <c r="H22" i="20" s="1"/>
  <c r="D23" i="20"/>
  <c r="F23" i="20"/>
  <c r="G23" i="20"/>
  <c r="H23" i="20" s="1"/>
  <c r="D24" i="20"/>
  <c r="F24" i="20"/>
  <c r="G24" i="20"/>
  <c r="H24" i="20" s="1"/>
  <c r="D25" i="20"/>
  <c r="F25" i="20"/>
  <c r="G25" i="20"/>
  <c r="H25" i="20" s="1"/>
  <c r="D26" i="20"/>
  <c r="F26" i="20"/>
  <c r="G26" i="20"/>
  <c r="H26" i="20" s="1"/>
  <c r="D27" i="20"/>
  <c r="F27" i="20"/>
  <c r="G27" i="20"/>
  <c r="H27" i="20" s="1"/>
  <c r="D28" i="20"/>
  <c r="F28" i="20"/>
  <c r="G28" i="20"/>
  <c r="H28" i="20" s="1"/>
  <c r="D29" i="20"/>
  <c r="F29" i="20"/>
  <c r="G29" i="20"/>
  <c r="H29" i="20" s="1"/>
  <c r="D30" i="20"/>
  <c r="F30" i="20"/>
  <c r="G30" i="20"/>
  <c r="H30" i="20" s="1"/>
  <c r="D31" i="20"/>
  <c r="F31" i="20"/>
  <c r="G31" i="20"/>
  <c r="H31" i="20" s="1"/>
  <c r="D32" i="20"/>
  <c r="F32" i="20"/>
  <c r="G32" i="20"/>
  <c r="H32" i="20" s="1"/>
  <c r="A33" i="20"/>
  <c r="A34" i="20" s="1"/>
  <c r="D33" i="20"/>
  <c r="F33" i="20"/>
  <c r="G33" i="20"/>
  <c r="H33" i="20"/>
  <c r="D34" i="20"/>
  <c r="F34" i="20"/>
  <c r="G34" i="20"/>
  <c r="H34" i="20" s="1"/>
  <c r="D35" i="20"/>
  <c r="F35" i="20"/>
  <c r="G35" i="20"/>
  <c r="H35" i="20"/>
  <c r="D36" i="20"/>
  <c r="F36" i="20"/>
  <c r="G36" i="20"/>
  <c r="H36" i="20" s="1"/>
  <c r="D37" i="20"/>
  <c r="F37" i="20"/>
  <c r="G37" i="20"/>
  <c r="H37" i="20"/>
  <c r="D38" i="20"/>
  <c r="F38" i="20"/>
  <c r="G38" i="20"/>
  <c r="H38" i="20" s="1"/>
  <c r="D39" i="20"/>
  <c r="F39" i="20"/>
  <c r="G39" i="20"/>
  <c r="H39" i="20"/>
  <c r="D40" i="20"/>
  <c r="F40" i="20"/>
  <c r="G40" i="20"/>
  <c r="H40" i="20" s="1"/>
  <c r="D41" i="20"/>
  <c r="F41" i="20"/>
  <c r="G41" i="20"/>
  <c r="H41" i="20"/>
  <c r="D42" i="20"/>
  <c r="F42" i="20"/>
  <c r="G42" i="20"/>
  <c r="H42" i="20" s="1"/>
  <c r="D43" i="20"/>
  <c r="F43" i="20"/>
  <c r="G43" i="20"/>
  <c r="H43" i="20"/>
  <c r="D44" i="20"/>
  <c r="F44" i="20"/>
  <c r="G44" i="20"/>
  <c r="H44" i="20" s="1"/>
  <c r="D45" i="20"/>
  <c r="F45" i="20"/>
  <c r="G45" i="20"/>
  <c r="H45" i="20"/>
  <c r="D46" i="20"/>
  <c r="F46" i="20"/>
  <c r="G46" i="20"/>
  <c r="H46" i="20" s="1"/>
  <c r="D47" i="20"/>
  <c r="F47" i="20"/>
  <c r="G47" i="20"/>
  <c r="H47" i="20"/>
  <c r="B48" i="20"/>
  <c r="D48" i="20" s="1"/>
  <c r="C48" i="20"/>
  <c r="E48" i="20"/>
  <c r="F48" i="20" s="1"/>
  <c r="A52" i="20"/>
  <c r="B59" i="20"/>
  <c r="C59" i="20"/>
  <c r="D59" i="20"/>
  <c r="E59" i="20"/>
  <c r="G59" i="20" s="1"/>
  <c r="H59" i="20" s="1"/>
  <c r="F59" i="20"/>
  <c r="B60" i="20"/>
  <c r="C60" i="20"/>
  <c r="D60" i="20"/>
  <c r="E60" i="20"/>
  <c r="G60" i="20" s="1"/>
  <c r="H60" i="20" s="1"/>
  <c r="F60" i="20"/>
  <c r="B61" i="20"/>
  <c r="C61" i="20"/>
  <c r="D61" i="20"/>
  <c r="E61" i="20"/>
  <c r="G61" i="20" s="1"/>
  <c r="H61" i="20" s="1"/>
  <c r="F61" i="20"/>
  <c r="B62" i="20"/>
  <c r="C62" i="20"/>
  <c r="D62" i="20"/>
  <c r="E62" i="20"/>
  <c r="G62" i="20" s="1"/>
  <c r="H62" i="20" s="1"/>
  <c r="F62" i="20"/>
  <c r="B63" i="20"/>
  <c r="C63" i="20"/>
  <c r="D63" i="20"/>
  <c r="E63" i="20"/>
  <c r="G63" i="20" s="1"/>
  <c r="H63" i="20" s="1"/>
  <c r="F63" i="20"/>
  <c r="B64" i="20"/>
  <c r="C64" i="20"/>
  <c r="D64" i="20"/>
  <c r="E64" i="20"/>
  <c r="G64" i="20" s="1"/>
  <c r="H64" i="20" s="1"/>
  <c r="F64" i="20"/>
  <c r="B65" i="20"/>
  <c r="C65" i="20"/>
  <c r="D65" i="20"/>
  <c r="E65" i="20"/>
  <c r="G65" i="20" s="1"/>
  <c r="H65" i="20" s="1"/>
  <c r="F65" i="20"/>
  <c r="B66" i="20"/>
  <c r="C66" i="20"/>
  <c r="D66" i="20"/>
  <c r="E66" i="20"/>
  <c r="G66" i="20" s="1"/>
  <c r="H66" i="20" s="1"/>
  <c r="F66" i="20"/>
  <c r="A67" i="20"/>
  <c r="B67" i="20"/>
  <c r="C67" i="20"/>
  <c r="D67" i="20"/>
  <c r="E67" i="20"/>
  <c r="G67" i="20" s="1"/>
  <c r="H67" i="20" s="1"/>
  <c r="F67" i="20"/>
  <c r="A68" i="20"/>
  <c r="B68" i="20"/>
  <c r="C68" i="20"/>
  <c r="D68" i="20"/>
  <c r="E68" i="20"/>
  <c r="G68" i="20" s="1"/>
  <c r="H68" i="20" s="1"/>
  <c r="F68" i="20"/>
  <c r="A69" i="20"/>
  <c r="B69" i="20"/>
  <c r="C69" i="20"/>
  <c r="D69" i="20"/>
  <c r="E69" i="20"/>
  <c r="G69" i="20" s="1"/>
  <c r="H69" i="20" s="1"/>
  <c r="F69" i="20"/>
  <c r="A70" i="20"/>
  <c r="B70" i="20"/>
  <c r="C70" i="20"/>
  <c r="D70" i="20"/>
  <c r="E70" i="20"/>
  <c r="G70" i="20" s="1"/>
  <c r="H70" i="20" s="1"/>
  <c r="F70" i="20"/>
  <c r="A71" i="20"/>
  <c r="B71" i="20"/>
  <c r="C71" i="20"/>
  <c r="D71" i="20"/>
  <c r="E71" i="20"/>
  <c r="G71" i="20" s="1"/>
  <c r="H71" i="20" s="1"/>
  <c r="F71" i="20"/>
  <c r="A72" i="20"/>
  <c r="B72" i="20"/>
  <c r="C72" i="20"/>
  <c r="D72" i="20"/>
  <c r="E72" i="20"/>
  <c r="G72" i="20" s="1"/>
  <c r="H72" i="20" s="1"/>
  <c r="F72" i="20"/>
  <c r="A73" i="20"/>
  <c r="B73" i="20"/>
  <c r="C73" i="20"/>
  <c r="D73" i="20"/>
  <c r="E73" i="20"/>
  <c r="G73" i="20" s="1"/>
  <c r="H73" i="20" s="1"/>
  <c r="F73" i="20"/>
  <c r="A74" i="20"/>
  <c r="B74" i="20"/>
  <c r="C74" i="20"/>
  <c r="D74" i="20"/>
  <c r="E74" i="20"/>
  <c r="G74" i="20" s="1"/>
  <c r="H74" i="20" s="1"/>
  <c r="F74" i="20"/>
  <c r="A75" i="20"/>
  <c r="B75" i="20"/>
  <c r="C75" i="20"/>
  <c r="D75" i="20"/>
  <c r="E75" i="20"/>
  <c r="G75" i="20" s="1"/>
  <c r="H75" i="20" s="1"/>
  <c r="F75" i="20"/>
  <c r="A76" i="20"/>
  <c r="B76" i="20"/>
  <c r="C76" i="20"/>
  <c r="D76" i="20"/>
  <c r="E76" i="20"/>
  <c r="G76" i="20" s="1"/>
  <c r="H76" i="20" s="1"/>
  <c r="F76" i="20"/>
  <c r="A77" i="20"/>
  <c r="B77" i="20"/>
  <c r="C77" i="20"/>
  <c r="D77" i="20"/>
  <c r="E77" i="20"/>
  <c r="G77" i="20" s="1"/>
  <c r="H77" i="20" s="1"/>
  <c r="F77" i="20"/>
  <c r="A78" i="20"/>
  <c r="B78" i="20"/>
  <c r="C78" i="20"/>
  <c r="D78" i="20"/>
  <c r="E78" i="20"/>
  <c r="G78" i="20" s="1"/>
  <c r="H78" i="20" s="1"/>
  <c r="F78" i="20"/>
  <c r="A79" i="20"/>
  <c r="B79" i="20"/>
  <c r="C79" i="20"/>
  <c r="D79" i="20"/>
  <c r="E79" i="20"/>
  <c r="G79" i="20" s="1"/>
  <c r="H79" i="20" s="1"/>
  <c r="F79" i="20"/>
  <c r="A80" i="20"/>
  <c r="B80" i="20"/>
  <c r="C80" i="20"/>
  <c r="D80" i="20"/>
  <c r="E80" i="20"/>
  <c r="G80" i="20" s="1"/>
  <c r="H80" i="20" s="1"/>
  <c r="F80" i="20"/>
  <c r="A81" i="20"/>
  <c r="B81" i="20"/>
  <c r="C81" i="20"/>
  <c r="D81" i="20"/>
  <c r="E81" i="20"/>
  <c r="G81" i="20" s="1"/>
  <c r="H81" i="20" s="1"/>
  <c r="F81" i="20"/>
  <c r="A82" i="20"/>
  <c r="B82" i="20"/>
  <c r="C82" i="20"/>
  <c r="D82" i="20"/>
  <c r="E82" i="20"/>
  <c r="G82" i="20" s="1"/>
  <c r="H82" i="20" s="1"/>
  <c r="F82" i="20"/>
  <c r="B83" i="20"/>
  <c r="F83" i="20" s="1"/>
  <c r="C83" i="20"/>
  <c r="D83" i="20"/>
  <c r="E83" i="20"/>
  <c r="G83" i="20" s="1"/>
  <c r="H83" i="20" s="1"/>
  <c r="B84" i="20"/>
  <c r="F84" i="20" s="1"/>
  <c r="C84" i="20"/>
  <c r="D84" i="20"/>
  <c r="E84" i="20"/>
  <c r="G84" i="20" s="1"/>
  <c r="H84" i="20" s="1"/>
  <c r="B85" i="20"/>
  <c r="F85" i="20" s="1"/>
  <c r="C85" i="20"/>
  <c r="D85" i="20"/>
  <c r="E85" i="20"/>
  <c r="G85" i="20" s="1"/>
  <c r="H85" i="20" s="1"/>
  <c r="B86" i="20"/>
  <c r="F86" i="20" s="1"/>
  <c r="C86" i="20"/>
  <c r="D86" i="20"/>
  <c r="E86" i="20"/>
  <c r="G86" i="20" s="1"/>
  <c r="H86" i="20" s="1"/>
  <c r="B87" i="20"/>
  <c r="F87" i="20" s="1"/>
  <c r="C87" i="20"/>
  <c r="D87" i="20"/>
  <c r="E87" i="20"/>
  <c r="G87" i="20" s="1"/>
  <c r="H87" i="20" s="1"/>
  <c r="B88" i="20"/>
  <c r="F88" i="20" s="1"/>
  <c r="C88" i="20"/>
  <c r="D88" i="20"/>
  <c r="E88" i="20"/>
  <c r="G88" i="20" s="1"/>
  <c r="H88" i="20" s="1"/>
  <c r="B89" i="20"/>
  <c r="F89" i="20" s="1"/>
  <c r="C89" i="20"/>
  <c r="D89" i="20"/>
  <c r="E89" i="20"/>
  <c r="G89" i="20" s="1"/>
  <c r="H89" i="20" s="1"/>
  <c r="B90" i="20"/>
  <c r="F90" i="20" s="1"/>
  <c r="C90" i="20"/>
  <c r="D90" i="20"/>
  <c r="E90" i="20"/>
  <c r="G90" i="20" s="1"/>
  <c r="H90" i="20" s="1"/>
  <c r="B91" i="20"/>
  <c r="F91" i="20" s="1"/>
  <c r="C91" i="20"/>
  <c r="D91" i="20"/>
  <c r="E91" i="20"/>
  <c r="G91" i="20" s="1"/>
  <c r="H91" i="20" s="1"/>
  <c r="B92" i="20"/>
  <c r="C92" i="20"/>
  <c r="D92" i="20"/>
  <c r="E92" i="20"/>
  <c r="G92" i="20" s="1"/>
  <c r="H92" i="20" s="1"/>
  <c r="F92" i="20"/>
  <c r="A12" i="23" l="1"/>
  <c r="A62" i="23"/>
  <c r="A41" i="23"/>
  <c r="A89" i="23"/>
  <c r="A88" i="22"/>
  <c r="A40" i="22"/>
  <c r="A37" i="21"/>
  <c r="A85" i="21"/>
  <c r="A83" i="20"/>
  <c r="A35" i="20"/>
  <c r="H48" i="20"/>
  <c r="A16" i="20"/>
  <c r="G48" i="20"/>
  <c r="D10" i="19"/>
  <c r="F10" i="19"/>
  <c r="G10" i="19"/>
  <c r="G48" i="19" s="1"/>
  <c r="H48" i="19" s="1"/>
  <c r="H10" i="19"/>
  <c r="D11" i="19"/>
  <c r="F11" i="19"/>
  <c r="G11" i="19"/>
  <c r="H11" i="19"/>
  <c r="D12" i="19"/>
  <c r="F12" i="19"/>
  <c r="G12" i="19"/>
  <c r="H12" i="19"/>
  <c r="D13" i="19"/>
  <c r="F13" i="19"/>
  <c r="G13" i="19"/>
  <c r="H13" i="19"/>
  <c r="D14" i="19"/>
  <c r="F14" i="19"/>
  <c r="G14" i="19"/>
  <c r="H14" i="19"/>
  <c r="D15" i="19"/>
  <c r="F15" i="19"/>
  <c r="G15" i="19"/>
  <c r="H15" i="19"/>
  <c r="D16" i="19"/>
  <c r="F16" i="19"/>
  <c r="G16" i="19"/>
  <c r="H16" i="19"/>
  <c r="D17" i="19"/>
  <c r="F17" i="19"/>
  <c r="G17" i="19"/>
  <c r="H17" i="19"/>
  <c r="D18" i="19"/>
  <c r="F18" i="19"/>
  <c r="G18" i="19"/>
  <c r="H18" i="19"/>
  <c r="D19" i="19"/>
  <c r="F19" i="19"/>
  <c r="G19" i="19"/>
  <c r="H19" i="19"/>
  <c r="D20" i="19"/>
  <c r="F20" i="19"/>
  <c r="G20" i="19"/>
  <c r="H20" i="19"/>
  <c r="D21" i="19"/>
  <c r="F21" i="19"/>
  <c r="G21" i="19"/>
  <c r="H21" i="19"/>
  <c r="D22" i="19"/>
  <c r="F22" i="19"/>
  <c r="G22" i="19"/>
  <c r="H22" i="19"/>
  <c r="D23" i="19"/>
  <c r="F23" i="19"/>
  <c r="G23" i="19"/>
  <c r="H23" i="19"/>
  <c r="D24" i="19"/>
  <c r="F24" i="19"/>
  <c r="G24" i="19"/>
  <c r="H24" i="19"/>
  <c r="D25" i="19"/>
  <c r="F25" i="19"/>
  <c r="G25" i="19"/>
  <c r="H25" i="19"/>
  <c r="D26" i="19"/>
  <c r="F26" i="19"/>
  <c r="G26" i="19"/>
  <c r="H26" i="19"/>
  <c r="D27" i="19"/>
  <c r="F27" i="19"/>
  <c r="G27" i="19"/>
  <c r="H27" i="19"/>
  <c r="D28" i="19"/>
  <c r="F28" i="19"/>
  <c r="G28" i="19"/>
  <c r="H28" i="19"/>
  <c r="D29" i="19"/>
  <c r="E29" i="19"/>
  <c r="F29" i="19"/>
  <c r="G29" i="19"/>
  <c r="H29" i="19" s="1"/>
  <c r="D30" i="19"/>
  <c r="F30" i="19"/>
  <c r="G30" i="19"/>
  <c r="H30" i="19" s="1"/>
  <c r="D31" i="19"/>
  <c r="F31" i="19"/>
  <c r="G31" i="19"/>
  <c r="H31" i="19" s="1"/>
  <c r="D32" i="19"/>
  <c r="F32" i="19"/>
  <c r="G32" i="19"/>
  <c r="H32" i="19" s="1"/>
  <c r="A33" i="19"/>
  <c r="D33" i="19"/>
  <c r="F33" i="19"/>
  <c r="G33" i="19"/>
  <c r="H33" i="19" s="1"/>
  <c r="A34" i="19"/>
  <c r="A83" i="19" s="1"/>
  <c r="D34" i="19"/>
  <c r="F34" i="19"/>
  <c r="G34" i="19"/>
  <c r="H34" i="19"/>
  <c r="A35" i="19"/>
  <c r="A36" i="19" s="1"/>
  <c r="D35" i="19"/>
  <c r="F35" i="19"/>
  <c r="G35" i="19"/>
  <c r="H35" i="19"/>
  <c r="D36" i="19"/>
  <c r="F36" i="19"/>
  <c r="G36" i="19"/>
  <c r="H36" i="19" s="1"/>
  <c r="D37" i="19"/>
  <c r="F37" i="19"/>
  <c r="G37" i="19"/>
  <c r="H37" i="19" s="1"/>
  <c r="D38" i="19"/>
  <c r="F38" i="19"/>
  <c r="G38" i="19"/>
  <c r="H38" i="19"/>
  <c r="D39" i="19"/>
  <c r="F39" i="19"/>
  <c r="G39" i="19"/>
  <c r="H39" i="19"/>
  <c r="D40" i="19"/>
  <c r="F40" i="19"/>
  <c r="G40" i="19"/>
  <c r="H40" i="19" s="1"/>
  <c r="D41" i="19"/>
  <c r="F41" i="19"/>
  <c r="G41" i="19"/>
  <c r="H41" i="19" s="1"/>
  <c r="D42" i="19"/>
  <c r="F42" i="19"/>
  <c r="G42" i="19"/>
  <c r="H42" i="19"/>
  <c r="D43" i="19"/>
  <c r="F43" i="19"/>
  <c r="G43" i="19"/>
  <c r="H43" i="19"/>
  <c r="D44" i="19"/>
  <c r="F44" i="19"/>
  <c r="G44" i="19"/>
  <c r="H44" i="19" s="1"/>
  <c r="D45" i="19"/>
  <c r="F45" i="19"/>
  <c r="G45" i="19"/>
  <c r="H45" i="19" s="1"/>
  <c r="D46" i="19"/>
  <c r="F46" i="19"/>
  <c r="G46" i="19"/>
  <c r="H46" i="19"/>
  <c r="D47" i="19"/>
  <c r="F47" i="19"/>
  <c r="G47" i="19"/>
  <c r="H47" i="19"/>
  <c r="B48" i="19"/>
  <c r="C48" i="19"/>
  <c r="D48" i="19"/>
  <c r="E48" i="19"/>
  <c r="F48" i="19" s="1"/>
  <c r="A52" i="19"/>
  <c r="A59" i="19"/>
  <c r="B59" i="19"/>
  <c r="C59" i="19"/>
  <c r="G59" i="19" s="1"/>
  <c r="H59" i="19" s="1"/>
  <c r="D59" i="19"/>
  <c r="E59" i="19"/>
  <c r="F59" i="19" s="1"/>
  <c r="A60" i="19"/>
  <c r="B60" i="19"/>
  <c r="C60" i="19"/>
  <c r="G60" i="19" s="1"/>
  <c r="H60" i="19" s="1"/>
  <c r="D60" i="19"/>
  <c r="E60" i="19"/>
  <c r="F60" i="19" s="1"/>
  <c r="A61" i="19"/>
  <c r="B61" i="19"/>
  <c r="C61" i="19"/>
  <c r="D61" i="19"/>
  <c r="E61" i="19"/>
  <c r="F61" i="19" s="1"/>
  <c r="G61" i="19"/>
  <c r="H61" i="19"/>
  <c r="A62" i="19"/>
  <c r="B62" i="19"/>
  <c r="C62" i="19"/>
  <c r="D62" i="19"/>
  <c r="E62" i="19"/>
  <c r="F62" i="19" s="1"/>
  <c r="G62" i="19"/>
  <c r="H62" i="19"/>
  <c r="A63" i="19"/>
  <c r="B63" i="19"/>
  <c r="C63" i="19"/>
  <c r="D63" i="19"/>
  <c r="E63" i="19"/>
  <c r="F63" i="19" s="1"/>
  <c r="G63" i="19"/>
  <c r="H63" i="19"/>
  <c r="A64" i="19"/>
  <c r="B64" i="19"/>
  <c r="C64" i="19"/>
  <c r="G64" i="19" s="1"/>
  <c r="H64" i="19" s="1"/>
  <c r="D64" i="19"/>
  <c r="E64" i="19"/>
  <c r="F64" i="19" s="1"/>
  <c r="A65" i="19"/>
  <c r="B65" i="19"/>
  <c r="C65" i="19"/>
  <c r="G65" i="19" s="1"/>
  <c r="H65" i="19" s="1"/>
  <c r="D65" i="19"/>
  <c r="E65" i="19"/>
  <c r="F65" i="19" s="1"/>
  <c r="A66" i="19"/>
  <c r="B66" i="19"/>
  <c r="C66" i="19"/>
  <c r="D66" i="19"/>
  <c r="E66" i="19"/>
  <c r="F66" i="19" s="1"/>
  <c r="G66" i="19"/>
  <c r="H66" i="19"/>
  <c r="A67" i="19"/>
  <c r="B67" i="19"/>
  <c r="C67" i="19"/>
  <c r="D67" i="19"/>
  <c r="E67" i="19"/>
  <c r="F67" i="19" s="1"/>
  <c r="G67" i="19"/>
  <c r="H67" i="19"/>
  <c r="A68" i="19"/>
  <c r="B68" i="19"/>
  <c r="C68" i="19"/>
  <c r="D68" i="19"/>
  <c r="E68" i="19"/>
  <c r="F68" i="19" s="1"/>
  <c r="G68" i="19"/>
  <c r="H68" i="19"/>
  <c r="A69" i="19"/>
  <c r="B69" i="19"/>
  <c r="C69" i="19"/>
  <c r="G69" i="19" s="1"/>
  <c r="H69" i="19" s="1"/>
  <c r="D69" i="19"/>
  <c r="E69" i="19"/>
  <c r="F69" i="19"/>
  <c r="A70" i="19"/>
  <c r="B70" i="19"/>
  <c r="C70" i="19"/>
  <c r="G70" i="19" s="1"/>
  <c r="H70" i="19" s="1"/>
  <c r="D70" i="19"/>
  <c r="E70" i="19"/>
  <c r="F70" i="19"/>
  <c r="A71" i="19"/>
  <c r="B71" i="19"/>
  <c r="C71" i="19"/>
  <c r="D71" i="19"/>
  <c r="E71" i="19"/>
  <c r="F71" i="19"/>
  <c r="G71" i="19"/>
  <c r="H71" i="19"/>
  <c r="A72" i="19"/>
  <c r="B72" i="19"/>
  <c r="C72" i="19"/>
  <c r="D72" i="19"/>
  <c r="E72" i="19"/>
  <c r="F72" i="19"/>
  <c r="G72" i="19"/>
  <c r="H72" i="19"/>
  <c r="A73" i="19"/>
  <c r="B73" i="19"/>
  <c r="C73" i="19"/>
  <c r="D73" i="19"/>
  <c r="E73" i="19"/>
  <c r="F73" i="19"/>
  <c r="G73" i="19"/>
  <c r="H73" i="19"/>
  <c r="A74" i="19"/>
  <c r="B74" i="19"/>
  <c r="C74" i="19"/>
  <c r="G74" i="19" s="1"/>
  <c r="H74" i="19" s="1"/>
  <c r="D74" i="19"/>
  <c r="E74" i="19"/>
  <c r="F74" i="19"/>
  <c r="A75" i="19"/>
  <c r="B75" i="19"/>
  <c r="C75" i="19"/>
  <c r="G75" i="19" s="1"/>
  <c r="H75" i="19" s="1"/>
  <c r="D75" i="19"/>
  <c r="E75" i="19"/>
  <c r="F75" i="19"/>
  <c r="A76" i="19"/>
  <c r="B76" i="19"/>
  <c r="C76" i="19"/>
  <c r="G76" i="19" s="1"/>
  <c r="H76" i="19" s="1"/>
  <c r="D76" i="19"/>
  <c r="E76" i="19"/>
  <c r="F76" i="19"/>
  <c r="A77" i="19"/>
  <c r="B77" i="19"/>
  <c r="C77" i="19"/>
  <c r="G77" i="19" s="1"/>
  <c r="H77" i="19" s="1"/>
  <c r="D77" i="19"/>
  <c r="E77" i="19"/>
  <c r="F77" i="19"/>
  <c r="A78" i="19"/>
  <c r="B78" i="19"/>
  <c r="C78" i="19"/>
  <c r="G78" i="19" s="1"/>
  <c r="H78" i="19" s="1"/>
  <c r="D78" i="19"/>
  <c r="E78" i="19"/>
  <c r="F78" i="19"/>
  <c r="A79" i="19"/>
  <c r="B79" i="19"/>
  <c r="C79" i="19"/>
  <c r="G79" i="19" s="1"/>
  <c r="H79" i="19" s="1"/>
  <c r="D79" i="19"/>
  <c r="E79" i="19"/>
  <c r="F79" i="19"/>
  <c r="A80" i="19"/>
  <c r="B80" i="19"/>
  <c r="C80" i="19"/>
  <c r="G80" i="19" s="1"/>
  <c r="H80" i="19" s="1"/>
  <c r="D80" i="19"/>
  <c r="E80" i="19"/>
  <c r="F80" i="19"/>
  <c r="A81" i="19"/>
  <c r="B81" i="19"/>
  <c r="C81" i="19"/>
  <c r="G81" i="19" s="1"/>
  <c r="H81" i="19" s="1"/>
  <c r="D81" i="19"/>
  <c r="E81" i="19"/>
  <c r="F81" i="19"/>
  <c r="A82" i="19"/>
  <c r="B82" i="19"/>
  <c r="C82" i="19"/>
  <c r="G82" i="19" s="1"/>
  <c r="H82" i="19" s="1"/>
  <c r="D82" i="19"/>
  <c r="E82" i="19"/>
  <c r="F82" i="19"/>
  <c r="B83" i="19"/>
  <c r="C83" i="19"/>
  <c r="G83" i="19" s="1"/>
  <c r="H83" i="19" s="1"/>
  <c r="D83" i="19"/>
  <c r="E83" i="19"/>
  <c r="F83" i="19"/>
  <c r="B84" i="19"/>
  <c r="C84" i="19"/>
  <c r="G84" i="19" s="1"/>
  <c r="H84" i="19" s="1"/>
  <c r="D84" i="19"/>
  <c r="E84" i="19"/>
  <c r="F84" i="19"/>
  <c r="B85" i="19"/>
  <c r="C85" i="19"/>
  <c r="D85" i="19"/>
  <c r="E85" i="19"/>
  <c r="F85" i="19"/>
  <c r="G85" i="19"/>
  <c r="H85" i="19"/>
  <c r="B86" i="19"/>
  <c r="C86" i="19"/>
  <c r="D86" i="19"/>
  <c r="E86" i="19"/>
  <c r="F86" i="19"/>
  <c r="G86" i="19"/>
  <c r="H86" i="19"/>
  <c r="B87" i="19"/>
  <c r="C87" i="19"/>
  <c r="D87" i="19"/>
  <c r="E87" i="19"/>
  <c r="F87" i="19"/>
  <c r="G87" i="19"/>
  <c r="H87" i="19"/>
  <c r="B88" i="19"/>
  <c r="C88" i="19"/>
  <c r="D88" i="19"/>
  <c r="E88" i="19"/>
  <c r="F88" i="19"/>
  <c r="G88" i="19"/>
  <c r="H88" i="19"/>
  <c r="B89" i="19"/>
  <c r="F89" i="19" s="1"/>
  <c r="C89" i="19"/>
  <c r="D89" i="19"/>
  <c r="E89" i="19"/>
  <c r="G89" i="19"/>
  <c r="H89" i="19"/>
  <c r="B90" i="19"/>
  <c r="F90" i="19" s="1"/>
  <c r="C90" i="19"/>
  <c r="D90" i="19"/>
  <c r="E90" i="19"/>
  <c r="G90" i="19"/>
  <c r="H90" i="19"/>
  <c r="B91" i="19"/>
  <c r="F91" i="19" s="1"/>
  <c r="C91" i="19"/>
  <c r="D91" i="19"/>
  <c r="E91" i="19"/>
  <c r="G91" i="19"/>
  <c r="H91" i="19"/>
  <c r="B92" i="19"/>
  <c r="F92" i="19" s="1"/>
  <c r="C92" i="19"/>
  <c r="D92" i="19"/>
  <c r="E92" i="19"/>
  <c r="G92" i="19"/>
  <c r="H92" i="19"/>
  <c r="A42" i="23" l="1"/>
  <c r="A90" i="23"/>
  <c r="A11" i="23"/>
  <c r="A61" i="23"/>
  <c r="A41" i="22"/>
  <c r="A89" i="22"/>
  <c r="A38" i="21"/>
  <c r="A86" i="21"/>
  <c r="A65" i="20"/>
  <c r="A15" i="20"/>
  <c r="A36" i="20"/>
  <c r="A84" i="20"/>
  <c r="A85" i="19"/>
  <c r="A37" i="19"/>
  <c r="A84" i="19"/>
  <c r="D10" i="18"/>
  <c r="F10" i="18"/>
  <c r="G10" i="18"/>
  <c r="H10" i="18" s="1"/>
  <c r="D11" i="18"/>
  <c r="F11" i="18"/>
  <c r="G11" i="18"/>
  <c r="H11" i="18"/>
  <c r="D12" i="18"/>
  <c r="F12" i="18"/>
  <c r="G12" i="18"/>
  <c r="H12" i="18" s="1"/>
  <c r="D13" i="18"/>
  <c r="F13" i="18"/>
  <c r="G13" i="18"/>
  <c r="H13" i="18"/>
  <c r="D14" i="18"/>
  <c r="F14" i="18"/>
  <c r="G14" i="18"/>
  <c r="H14" i="18" s="1"/>
  <c r="D15" i="18"/>
  <c r="F15" i="18"/>
  <c r="G15" i="18"/>
  <c r="H15" i="18"/>
  <c r="D16" i="18"/>
  <c r="F16" i="18"/>
  <c r="G16" i="18"/>
  <c r="H16" i="18" s="1"/>
  <c r="A17" i="18"/>
  <c r="A66" i="18" s="1"/>
  <c r="D17" i="18"/>
  <c r="F17" i="18"/>
  <c r="G17" i="18"/>
  <c r="H17" i="18"/>
  <c r="A18" i="18"/>
  <c r="D18" i="18"/>
  <c r="F18" i="18"/>
  <c r="G18" i="18"/>
  <c r="H18" i="18" s="1"/>
  <c r="D19" i="18"/>
  <c r="F19" i="18"/>
  <c r="G19" i="18"/>
  <c r="H19" i="18" s="1"/>
  <c r="D20" i="18"/>
  <c r="F20" i="18"/>
  <c r="G20" i="18"/>
  <c r="H20" i="18" s="1"/>
  <c r="D21" i="18"/>
  <c r="F21" i="18"/>
  <c r="G21" i="18"/>
  <c r="H21" i="18" s="1"/>
  <c r="D22" i="18"/>
  <c r="F22" i="18"/>
  <c r="G22" i="18"/>
  <c r="H22" i="18" s="1"/>
  <c r="D23" i="18"/>
  <c r="F23" i="18"/>
  <c r="G23" i="18"/>
  <c r="H23" i="18" s="1"/>
  <c r="D24" i="18"/>
  <c r="F24" i="18"/>
  <c r="G24" i="18"/>
  <c r="H24" i="18" s="1"/>
  <c r="D25" i="18"/>
  <c r="F25" i="18"/>
  <c r="G25" i="18"/>
  <c r="H25" i="18" s="1"/>
  <c r="D26" i="18"/>
  <c r="F26" i="18"/>
  <c r="G26" i="18"/>
  <c r="H26" i="18" s="1"/>
  <c r="D27" i="18"/>
  <c r="F27" i="18"/>
  <c r="G27" i="18"/>
  <c r="H27" i="18" s="1"/>
  <c r="D28" i="18"/>
  <c r="F28" i="18"/>
  <c r="G28" i="18"/>
  <c r="H28" i="18" s="1"/>
  <c r="D29" i="18"/>
  <c r="F29" i="18"/>
  <c r="G29" i="18"/>
  <c r="H29" i="18" s="1"/>
  <c r="D30" i="18"/>
  <c r="F30" i="18"/>
  <c r="G30" i="18"/>
  <c r="H30" i="18" s="1"/>
  <c r="D31" i="18"/>
  <c r="F31" i="18"/>
  <c r="G31" i="18"/>
  <c r="H31" i="18" s="1"/>
  <c r="D32" i="18"/>
  <c r="F32" i="18"/>
  <c r="G32" i="18"/>
  <c r="H32" i="18" s="1"/>
  <c r="A33" i="18"/>
  <c r="A34" i="18" s="1"/>
  <c r="D33" i="18"/>
  <c r="F33" i="18"/>
  <c r="G33" i="18"/>
  <c r="H33" i="18"/>
  <c r="D34" i="18"/>
  <c r="F34" i="18"/>
  <c r="G34" i="18"/>
  <c r="H34" i="18" s="1"/>
  <c r="D35" i="18"/>
  <c r="F35" i="18"/>
  <c r="G35" i="18"/>
  <c r="H35" i="18"/>
  <c r="D36" i="18"/>
  <c r="F36" i="18"/>
  <c r="G36" i="18"/>
  <c r="H36" i="18" s="1"/>
  <c r="D37" i="18"/>
  <c r="F37" i="18"/>
  <c r="G37" i="18"/>
  <c r="H37" i="18"/>
  <c r="D38" i="18"/>
  <c r="F38" i="18"/>
  <c r="G38" i="18"/>
  <c r="H38" i="18" s="1"/>
  <c r="D39" i="18"/>
  <c r="F39" i="18"/>
  <c r="G39" i="18"/>
  <c r="H39" i="18"/>
  <c r="D40" i="18"/>
  <c r="F40" i="18"/>
  <c r="G40" i="18"/>
  <c r="H40" i="18" s="1"/>
  <c r="D41" i="18"/>
  <c r="F41" i="18"/>
  <c r="G41" i="18"/>
  <c r="H41" i="18"/>
  <c r="D42" i="18"/>
  <c r="F42" i="18"/>
  <c r="G42" i="18"/>
  <c r="H42" i="18" s="1"/>
  <c r="D43" i="18"/>
  <c r="F43" i="18"/>
  <c r="G43" i="18"/>
  <c r="H43" i="18"/>
  <c r="D44" i="18"/>
  <c r="F44" i="18"/>
  <c r="G44" i="18"/>
  <c r="H44" i="18" s="1"/>
  <c r="D45" i="18"/>
  <c r="F45" i="18"/>
  <c r="G45" i="18"/>
  <c r="H45" i="18"/>
  <c r="D46" i="18"/>
  <c r="F46" i="18"/>
  <c r="G46" i="18"/>
  <c r="H46" i="18" s="1"/>
  <c r="D47" i="18"/>
  <c r="F47" i="18"/>
  <c r="G47" i="18"/>
  <c r="H47" i="18"/>
  <c r="B48" i="18"/>
  <c r="D48" i="18" s="1"/>
  <c r="C48" i="18"/>
  <c r="E48" i="18"/>
  <c r="F48" i="18" s="1"/>
  <c r="A52" i="18"/>
  <c r="B59" i="18"/>
  <c r="C59" i="18"/>
  <c r="D59" i="18"/>
  <c r="E59" i="18"/>
  <c r="G59" i="18" s="1"/>
  <c r="H59" i="18" s="1"/>
  <c r="F59" i="18"/>
  <c r="B60" i="18"/>
  <c r="C60" i="18"/>
  <c r="D60" i="18"/>
  <c r="E60" i="18"/>
  <c r="G60" i="18" s="1"/>
  <c r="H60" i="18" s="1"/>
  <c r="F60" i="18"/>
  <c r="B61" i="18"/>
  <c r="C61" i="18"/>
  <c r="D61" i="18"/>
  <c r="E61" i="18"/>
  <c r="G61" i="18" s="1"/>
  <c r="H61" i="18" s="1"/>
  <c r="F61" i="18"/>
  <c r="B62" i="18"/>
  <c r="C62" i="18"/>
  <c r="D62" i="18"/>
  <c r="E62" i="18"/>
  <c r="G62" i="18" s="1"/>
  <c r="H62" i="18" s="1"/>
  <c r="F62" i="18"/>
  <c r="B63" i="18"/>
  <c r="C63" i="18"/>
  <c r="D63" i="18"/>
  <c r="E63" i="18"/>
  <c r="G63" i="18" s="1"/>
  <c r="H63" i="18" s="1"/>
  <c r="F63" i="18"/>
  <c r="B64" i="18"/>
  <c r="C64" i="18"/>
  <c r="D64" i="18"/>
  <c r="E64" i="18"/>
  <c r="G64" i="18" s="1"/>
  <c r="H64" i="18" s="1"/>
  <c r="F64" i="18"/>
  <c r="B65" i="18"/>
  <c r="C65" i="18"/>
  <c r="D65" i="18"/>
  <c r="E65" i="18"/>
  <c r="G65" i="18" s="1"/>
  <c r="H65" i="18" s="1"/>
  <c r="F65" i="18"/>
  <c r="B66" i="18"/>
  <c r="C66" i="18"/>
  <c r="D66" i="18"/>
  <c r="E66" i="18"/>
  <c r="G66" i="18" s="1"/>
  <c r="H66" i="18" s="1"/>
  <c r="F66" i="18"/>
  <c r="A67" i="18"/>
  <c r="B67" i="18"/>
  <c r="C67" i="18"/>
  <c r="D67" i="18"/>
  <c r="E67" i="18"/>
  <c r="G67" i="18" s="1"/>
  <c r="H67" i="18" s="1"/>
  <c r="F67" i="18"/>
  <c r="A68" i="18"/>
  <c r="B68" i="18"/>
  <c r="C68" i="18"/>
  <c r="D68" i="18"/>
  <c r="E68" i="18"/>
  <c r="G68" i="18" s="1"/>
  <c r="H68" i="18" s="1"/>
  <c r="F68" i="18"/>
  <c r="A69" i="18"/>
  <c r="B69" i="18"/>
  <c r="C69" i="18"/>
  <c r="D69" i="18"/>
  <c r="E69" i="18"/>
  <c r="G69" i="18" s="1"/>
  <c r="H69" i="18" s="1"/>
  <c r="F69" i="18"/>
  <c r="A70" i="18"/>
  <c r="B70" i="18"/>
  <c r="C70" i="18"/>
  <c r="D70" i="18"/>
  <c r="E70" i="18"/>
  <c r="G70" i="18" s="1"/>
  <c r="H70" i="18" s="1"/>
  <c r="F70" i="18"/>
  <c r="A71" i="18"/>
  <c r="B71" i="18"/>
  <c r="C71" i="18"/>
  <c r="D71" i="18"/>
  <c r="E71" i="18"/>
  <c r="G71" i="18" s="1"/>
  <c r="H71" i="18" s="1"/>
  <c r="F71" i="18"/>
  <c r="A72" i="18"/>
  <c r="B72" i="18"/>
  <c r="C72" i="18"/>
  <c r="D72" i="18"/>
  <c r="E72" i="18"/>
  <c r="G72" i="18" s="1"/>
  <c r="H72" i="18" s="1"/>
  <c r="F72" i="18"/>
  <c r="A73" i="18"/>
  <c r="B73" i="18"/>
  <c r="C73" i="18"/>
  <c r="D73" i="18"/>
  <c r="E73" i="18"/>
  <c r="G73" i="18" s="1"/>
  <c r="H73" i="18" s="1"/>
  <c r="F73" i="18"/>
  <c r="A74" i="18"/>
  <c r="B74" i="18"/>
  <c r="C74" i="18"/>
  <c r="D74" i="18"/>
  <c r="E74" i="18"/>
  <c r="G74" i="18" s="1"/>
  <c r="H74" i="18" s="1"/>
  <c r="F74" i="18"/>
  <c r="A75" i="18"/>
  <c r="B75" i="18"/>
  <c r="C75" i="18"/>
  <c r="D75" i="18"/>
  <c r="E75" i="18"/>
  <c r="G75" i="18" s="1"/>
  <c r="H75" i="18" s="1"/>
  <c r="F75" i="18"/>
  <c r="A76" i="18"/>
  <c r="B76" i="18"/>
  <c r="C76" i="18"/>
  <c r="D76" i="18"/>
  <c r="E76" i="18"/>
  <c r="G76" i="18" s="1"/>
  <c r="H76" i="18" s="1"/>
  <c r="F76" i="18"/>
  <c r="A77" i="18"/>
  <c r="B77" i="18"/>
  <c r="C77" i="18"/>
  <c r="D77" i="18"/>
  <c r="E77" i="18"/>
  <c r="G77" i="18" s="1"/>
  <c r="H77" i="18" s="1"/>
  <c r="F77" i="18"/>
  <c r="A78" i="18"/>
  <c r="B78" i="18"/>
  <c r="C78" i="18"/>
  <c r="D78" i="18"/>
  <c r="E78" i="18"/>
  <c r="G78" i="18" s="1"/>
  <c r="H78" i="18" s="1"/>
  <c r="F78" i="18"/>
  <c r="A79" i="18"/>
  <c r="B79" i="18"/>
  <c r="C79" i="18"/>
  <c r="D79" i="18"/>
  <c r="E79" i="18"/>
  <c r="G79" i="18" s="1"/>
  <c r="H79" i="18" s="1"/>
  <c r="F79" i="18"/>
  <c r="A80" i="18"/>
  <c r="B80" i="18"/>
  <c r="C80" i="18"/>
  <c r="D80" i="18"/>
  <c r="E80" i="18"/>
  <c r="G80" i="18" s="1"/>
  <c r="H80" i="18" s="1"/>
  <c r="F80" i="18"/>
  <c r="A81" i="18"/>
  <c r="B81" i="18"/>
  <c r="C81" i="18"/>
  <c r="D81" i="18"/>
  <c r="E81" i="18"/>
  <c r="G81" i="18" s="1"/>
  <c r="H81" i="18" s="1"/>
  <c r="F81" i="18"/>
  <c r="A82" i="18"/>
  <c r="B82" i="18"/>
  <c r="C82" i="18"/>
  <c r="D82" i="18"/>
  <c r="E82" i="18"/>
  <c r="G82" i="18" s="1"/>
  <c r="H82" i="18" s="1"/>
  <c r="F82" i="18"/>
  <c r="B83" i="18"/>
  <c r="C83" i="18"/>
  <c r="D83" i="18"/>
  <c r="E83" i="18"/>
  <c r="G83" i="18" s="1"/>
  <c r="H83" i="18" s="1"/>
  <c r="F83" i="18"/>
  <c r="B84" i="18"/>
  <c r="C84" i="18"/>
  <c r="D84" i="18"/>
  <c r="E84" i="18"/>
  <c r="G84" i="18" s="1"/>
  <c r="H84" i="18" s="1"/>
  <c r="F84" i="18"/>
  <c r="B85" i="18"/>
  <c r="C85" i="18"/>
  <c r="D85" i="18"/>
  <c r="E85" i="18"/>
  <c r="G85" i="18" s="1"/>
  <c r="H85" i="18" s="1"/>
  <c r="F85" i="18"/>
  <c r="B86" i="18"/>
  <c r="C86" i="18"/>
  <c r="D86" i="18"/>
  <c r="E86" i="18"/>
  <c r="G86" i="18" s="1"/>
  <c r="H86" i="18" s="1"/>
  <c r="F86" i="18"/>
  <c r="B87" i="18"/>
  <c r="C87" i="18"/>
  <c r="D87" i="18"/>
  <c r="E87" i="18"/>
  <c r="G87" i="18" s="1"/>
  <c r="H87" i="18" s="1"/>
  <c r="F87" i="18"/>
  <c r="B88" i="18"/>
  <c r="C88" i="18"/>
  <c r="D88" i="18"/>
  <c r="E88" i="18"/>
  <c r="G88" i="18" s="1"/>
  <c r="H88" i="18" s="1"/>
  <c r="F88" i="18"/>
  <c r="B89" i="18"/>
  <c r="C89" i="18"/>
  <c r="D89" i="18"/>
  <c r="E89" i="18"/>
  <c r="G89" i="18" s="1"/>
  <c r="H89" i="18" s="1"/>
  <c r="F89" i="18"/>
  <c r="B90" i="18"/>
  <c r="C90" i="18"/>
  <c r="D90" i="18"/>
  <c r="E90" i="18"/>
  <c r="G90" i="18" s="1"/>
  <c r="H90" i="18" s="1"/>
  <c r="F90" i="18"/>
  <c r="B91" i="18"/>
  <c r="C91" i="18"/>
  <c r="D91" i="18"/>
  <c r="E91" i="18"/>
  <c r="G91" i="18" s="1"/>
  <c r="H91" i="18" s="1"/>
  <c r="F91" i="18"/>
  <c r="B92" i="18"/>
  <c r="C92" i="18"/>
  <c r="D92" i="18"/>
  <c r="E92" i="18"/>
  <c r="G92" i="18" s="1"/>
  <c r="H92" i="18" s="1"/>
  <c r="F92" i="18"/>
  <c r="A10" i="23" l="1"/>
  <c r="A59" i="23" s="1"/>
  <c r="A60" i="23"/>
  <c r="A43" i="23"/>
  <c r="A91" i="23"/>
  <c r="A90" i="22"/>
  <c r="A42" i="22"/>
  <c r="A87" i="21"/>
  <c r="A39" i="21"/>
  <c r="A85" i="20"/>
  <c r="A37" i="20"/>
  <c r="A14" i="20"/>
  <c r="A64" i="20"/>
  <c r="A86" i="19"/>
  <c r="A38" i="19"/>
  <c r="A83" i="18"/>
  <c r="A35" i="18"/>
  <c r="H48" i="18"/>
  <c r="A16" i="18"/>
  <c r="G48" i="18"/>
  <c r="D10" i="17"/>
  <c r="F10" i="17"/>
  <c r="G10" i="17"/>
  <c r="H10" i="17" s="1"/>
  <c r="D11" i="17"/>
  <c r="F11" i="17"/>
  <c r="G11" i="17"/>
  <c r="H11" i="17"/>
  <c r="D12" i="17"/>
  <c r="F12" i="17"/>
  <c r="G12" i="17"/>
  <c r="H12" i="17"/>
  <c r="D13" i="17"/>
  <c r="F13" i="17"/>
  <c r="G13" i="17"/>
  <c r="H13" i="17"/>
  <c r="D14" i="17"/>
  <c r="F14" i="17"/>
  <c r="G14" i="17"/>
  <c r="H14" i="17" s="1"/>
  <c r="D15" i="17"/>
  <c r="F15" i="17"/>
  <c r="G15" i="17"/>
  <c r="H15" i="17"/>
  <c r="D16" i="17"/>
  <c r="F16" i="17"/>
  <c r="G16" i="17"/>
  <c r="H16" i="17"/>
  <c r="A17" i="17"/>
  <c r="A16" i="17" s="1"/>
  <c r="A15" i="17" s="1"/>
  <c r="A14" i="17" s="1"/>
  <c r="A13" i="17" s="1"/>
  <c r="A12" i="17" s="1"/>
  <c r="A11" i="17" s="1"/>
  <c r="A10" i="17" s="1"/>
  <c r="D17" i="17"/>
  <c r="F17" i="17"/>
  <c r="G17" i="17"/>
  <c r="H17" i="17"/>
  <c r="A18" i="17"/>
  <c r="D18" i="17"/>
  <c r="F18" i="17"/>
  <c r="G18" i="17"/>
  <c r="H18" i="17" s="1"/>
  <c r="D19" i="17"/>
  <c r="F19" i="17"/>
  <c r="G19" i="17"/>
  <c r="H19" i="17" s="1"/>
  <c r="D20" i="17"/>
  <c r="F20" i="17"/>
  <c r="G20" i="17"/>
  <c r="H20" i="17" s="1"/>
  <c r="D21" i="17"/>
  <c r="F21" i="17"/>
  <c r="G21" i="17"/>
  <c r="H21" i="17" s="1"/>
  <c r="D22" i="17"/>
  <c r="F22" i="17"/>
  <c r="G22" i="17"/>
  <c r="H22" i="17" s="1"/>
  <c r="D23" i="17"/>
  <c r="F23" i="17"/>
  <c r="G23" i="17"/>
  <c r="H23" i="17" s="1"/>
  <c r="D24" i="17"/>
  <c r="F24" i="17"/>
  <c r="G24" i="17"/>
  <c r="H24" i="17" s="1"/>
  <c r="D25" i="17"/>
  <c r="F25" i="17"/>
  <c r="G25" i="17"/>
  <c r="H25" i="17" s="1"/>
  <c r="D26" i="17"/>
  <c r="F26" i="17"/>
  <c r="G26" i="17"/>
  <c r="H26" i="17" s="1"/>
  <c r="D27" i="17"/>
  <c r="F27" i="17"/>
  <c r="G27" i="17"/>
  <c r="H27" i="17" s="1"/>
  <c r="D28" i="17"/>
  <c r="F28" i="17"/>
  <c r="G28" i="17"/>
  <c r="H28" i="17" s="1"/>
  <c r="D29" i="17"/>
  <c r="F29" i="17"/>
  <c r="G29" i="17"/>
  <c r="H29" i="17" s="1"/>
  <c r="D30" i="17"/>
  <c r="F30" i="17"/>
  <c r="G30" i="17"/>
  <c r="H30" i="17" s="1"/>
  <c r="D31" i="17"/>
  <c r="F31" i="17"/>
  <c r="G31" i="17"/>
  <c r="H31" i="17" s="1"/>
  <c r="D32" i="17"/>
  <c r="F32" i="17"/>
  <c r="G32" i="17"/>
  <c r="H32" i="17" s="1"/>
  <c r="A33" i="17"/>
  <c r="D33" i="17"/>
  <c r="F33" i="17"/>
  <c r="G33" i="17"/>
  <c r="H33" i="17"/>
  <c r="A34" i="17"/>
  <c r="A83" i="17" s="1"/>
  <c r="D34" i="17"/>
  <c r="F34" i="17"/>
  <c r="G34" i="17"/>
  <c r="H34" i="17"/>
  <c r="A35" i="17"/>
  <c r="A36" i="17" s="1"/>
  <c r="D35" i="17"/>
  <c r="F35" i="17"/>
  <c r="G35" i="17"/>
  <c r="H35" i="17"/>
  <c r="D36" i="17"/>
  <c r="F36" i="17"/>
  <c r="G36" i="17"/>
  <c r="H36" i="17" s="1"/>
  <c r="D37" i="17"/>
  <c r="F37" i="17"/>
  <c r="G37" i="17"/>
  <c r="H37" i="17"/>
  <c r="D38" i="17"/>
  <c r="F38" i="17"/>
  <c r="G38" i="17"/>
  <c r="H38" i="17"/>
  <c r="D39" i="17"/>
  <c r="F39" i="17"/>
  <c r="G39" i="17"/>
  <c r="H39" i="17"/>
  <c r="D40" i="17"/>
  <c r="F40" i="17"/>
  <c r="G40" i="17"/>
  <c r="H40" i="17" s="1"/>
  <c r="D41" i="17"/>
  <c r="F41" i="17"/>
  <c r="G41" i="17"/>
  <c r="H41" i="17"/>
  <c r="D42" i="17"/>
  <c r="F42" i="17"/>
  <c r="G42" i="17"/>
  <c r="H42" i="17"/>
  <c r="D43" i="17"/>
  <c r="F43" i="17"/>
  <c r="G43" i="17"/>
  <c r="H43" i="17"/>
  <c r="D44" i="17"/>
  <c r="F44" i="17"/>
  <c r="G44" i="17"/>
  <c r="H44" i="17" s="1"/>
  <c r="D45" i="17"/>
  <c r="F45" i="17"/>
  <c r="G45" i="17"/>
  <c r="H45" i="17"/>
  <c r="D46" i="17"/>
  <c r="F46" i="17"/>
  <c r="G46" i="17"/>
  <c r="H46" i="17"/>
  <c r="D47" i="17"/>
  <c r="F47" i="17"/>
  <c r="G47" i="17"/>
  <c r="H47" i="17"/>
  <c r="B48" i="17"/>
  <c r="C48" i="17"/>
  <c r="D48" i="17"/>
  <c r="E48" i="17"/>
  <c r="F48" i="17" s="1"/>
  <c r="A52" i="17"/>
  <c r="B59" i="17"/>
  <c r="C59" i="17"/>
  <c r="G59" i="17" s="1"/>
  <c r="H59" i="17" s="1"/>
  <c r="D59" i="17"/>
  <c r="E59" i="17"/>
  <c r="F59" i="17"/>
  <c r="B60" i="17"/>
  <c r="C60" i="17"/>
  <c r="G60" i="17" s="1"/>
  <c r="H60" i="17" s="1"/>
  <c r="D60" i="17"/>
  <c r="E60" i="17"/>
  <c r="F60" i="17"/>
  <c r="B61" i="17"/>
  <c r="C61" i="17"/>
  <c r="G61" i="17" s="1"/>
  <c r="H61" i="17" s="1"/>
  <c r="D61" i="17"/>
  <c r="E61" i="17"/>
  <c r="F61" i="17"/>
  <c r="B62" i="17"/>
  <c r="C62" i="17"/>
  <c r="G62" i="17" s="1"/>
  <c r="H62" i="17" s="1"/>
  <c r="D62" i="17"/>
  <c r="E62" i="17"/>
  <c r="F62" i="17"/>
  <c r="B63" i="17"/>
  <c r="C63" i="17"/>
  <c r="G63" i="17" s="1"/>
  <c r="H63" i="17" s="1"/>
  <c r="D63" i="17"/>
  <c r="E63" i="17"/>
  <c r="F63" i="17"/>
  <c r="B64" i="17"/>
  <c r="C64" i="17"/>
  <c r="G64" i="17" s="1"/>
  <c r="H64" i="17" s="1"/>
  <c r="D64" i="17"/>
  <c r="E64" i="17"/>
  <c r="F64" i="17"/>
  <c r="B65" i="17"/>
  <c r="C65" i="17"/>
  <c r="G65" i="17" s="1"/>
  <c r="H65" i="17" s="1"/>
  <c r="D65" i="17"/>
  <c r="E65" i="17"/>
  <c r="F65" i="17"/>
  <c r="B66" i="17"/>
  <c r="C66" i="17"/>
  <c r="G66" i="17" s="1"/>
  <c r="H66" i="17" s="1"/>
  <c r="D66" i="17"/>
  <c r="E66" i="17"/>
  <c r="F66" i="17"/>
  <c r="B67" i="17"/>
  <c r="C67" i="17"/>
  <c r="G67" i="17" s="1"/>
  <c r="H67" i="17" s="1"/>
  <c r="D67" i="17"/>
  <c r="E67" i="17"/>
  <c r="F67" i="17"/>
  <c r="A68" i="17"/>
  <c r="A67" i="17" s="1"/>
  <c r="A66" i="17" s="1"/>
  <c r="A65" i="17" s="1"/>
  <c r="A64" i="17" s="1"/>
  <c r="A63" i="17" s="1"/>
  <c r="A62" i="17" s="1"/>
  <c r="A61" i="17" s="1"/>
  <c r="A60" i="17" s="1"/>
  <c r="A59" i="17" s="1"/>
  <c r="B68" i="17"/>
  <c r="C68" i="17"/>
  <c r="G68" i="17" s="1"/>
  <c r="H68" i="17" s="1"/>
  <c r="D68" i="17"/>
  <c r="E68" i="17"/>
  <c r="F68" i="17"/>
  <c r="A69" i="17"/>
  <c r="B69" i="17"/>
  <c r="C69" i="17"/>
  <c r="G69" i="17" s="1"/>
  <c r="H69" i="17" s="1"/>
  <c r="D69" i="17"/>
  <c r="E69" i="17"/>
  <c r="F69" i="17"/>
  <c r="A70" i="17"/>
  <c r="B70" i="17"/>
  <c r="C70" i="17"/>
  <c r="G70" i="17" s="1"/>
  <c r="H70" i="17" s="1"/>
  <c r="D70" i="17"/>
  <c r="E70" i="17"/>
  <c r="F70" i="17"/>
  <c r="A71" i="17"/>
  <c r="B71" i="17"/>
  <c r="C71" i="17"/>
  <c r="D71" i="17"/>
  <c r="E71" i="17"/>
  <c r="F71" i="17"/>
  <c r="G71" i="17"/>
  <c r="H71" i="17"/>
  <c r="A72" i="17"/>
  <c r="B72" i="17"/>
  <c r="C72" i="17"/>
  <c r="D72" i="17"/>
  <c r="E72" i="17"/>
  <c r="F72" i="17"/>
  <c r="G72" i="17"/>
  <c r="H72" i="17"/>
  <c r="A73" i="17"/>
  <c r="B73" i="17"/>
  <c r="C73" i="17"/>
  <c r="D73" i="17"/>
  <c r="E73" i="17"/>
  <c r="F73" i="17"/>
  <c r="G73" i="17"/>
  <c r="H73" i="17"/>
  <c r="A74" i="17"/>
  <c r="B74" i="17"/>
  <c r="C74" i="17"/>
  <c r="D74" i="17"/>
  <c r="E74" i="17"/>
  <c r="F74" i="17"/>
  <c r="G74" i="17"/>
  <c r="H74" i="17"/>
  <c r="A75" i="17"/>
  <c r="B75" i="17"/>
  <c r="F75" i="17" s="1"/>
  <c r="C75" i="17"/>
  <c r="G75" i="17" s="1"/>
  <c r="H75" i="17" s="1"/>
  <c r="D75" i="17"/>
  <c r="E75" i="17"/>
  <c r="A76" i="17"/>
  <c r="B76" i="17"/>
  <c r="F76" i="17" s="1"/>
  <c r="C76" i="17"/>
  <c r="G76" i="17" s="1"/>
  <c r="H76" i="17" s="1"/>
  <c r="D76" i="17"/>
  <c r="E76" i="17"/>
  <c r="A77" i="17"/>
  <c r="B77" i="17"/>
  <c r="F77" i="17" s="1"/>
  <c r="C77" i="17"/>
  <c r="G77" i="17" s="1"/>
  <c r="H77" i="17" s="1"/>
  <c r="D77" i="17"/>
  <c r="E77" i="17"/>
  <c r="A78" i="17"/>
  <c r="B78" i="17"/>
  <c r="F78" i="17" s="1"/>
  <c r="C78" i="17"/>
  <c r="G78" i="17" s="1"/>
  <c r="H78" i="17" s="1"/>
  <c r="D78" i="17"/>
  <c r="E78" i="17"/>
  <c r="A79" i="17"/>
  <c r="B79" i="17"/>
  <c r="F79" i="17" s="1"/>
  <c r="C79" i="17"/>
  <c r="G79" i="17" s="1"/>
  <c r="H79" i="17" s="1"/>
  <c r="D79" i="17"/>
  <c r="E79" i="17"/>
  <c r="A80" i="17"/>
  <c r="B80" i="17"/>
  <c r="F80" i="17" s="1"/>
  <c r="C80" i="17"/>
  <c r="G80" i="17" s="1"/>
  <c r="H80" i="17" s="1"/>
  <c r="D80" i="17"/>
  <c r="E80" i="17"/>
  <c r="A81" i="17"/>
  <c r="B81" i="17"/>
  <c r="C81" i="17"/>
  <c r="G81" i="17" s="1"/>
  <c r="H81" i="17" s="1"/>
  <c r="D81" i="17"/>
  <c r="E81" i="17"/>
  <c r="F81" i="17"/>
  <c r="A82" i="17"/>
  <c r="B82" i="17"/>
  <c r="C82" i="17"/>
  <c r="G82" i="17" s="1"/>
  <c r="H82" i="17" s="1"/>
  <c r="D82" i="17"/>
  <c r="E82" i="17"/>
  <c r="F82" i="17"/>
  <c r="B83" i="17"/>
  <c r="C83" i="17"/>
  <c r="D83" i="17"/>
  <c r="E83" i="17"/>
  <c r="F83" i="17"/>
  <c r="G83" i="17"/>
  <c r="H83" i="17"/>
  <c r="B84" i="17"/>
  <c r="C84" i="17"/>
  <c r="D84" i="17"/>
  <c r="E84" i="17"/>
  <c r="F84" i="17"/>
  <c r="G84" i="17"/>
  <c r="H84" i="17"/>
  <c r="B85" i="17"/>
  <c r="C85" i="17"/>
  <c r="D85" i="17"/>
  <c r="E85" i="17"/>
  <c r="F85" i="17"/>
  <c r="G85" i="17"/>
  <c r="H85" i="17"/>
  <c r="B86" i="17"/>
  <c r="C86" i="17"/>
  <c r="D86" i="17"/>
  <c r="E86" i="17"/>
  <c r="F86" i="17"/>
  <c r="G86" i="17"/>
  <c r="H86" i="17"/>
  <c r="B87" i="17"/>
  <c r="C87" i="17"/>
  <c r="D87" i="17"/>
  <c r="E87" i="17"/>
  <c r="F87" i="17"/>
  <c r="G87" i="17"/>
  <c r="H87" i="17"/>
  <c r="B88" i="17"/>
  <c r="C88" i="17"/>
  <c r="D88" i="17"/>
  <c r="E88" i="17"/>
  <c r="F88" i="17"/>
  <c r="G88" i="17"/>
  <c r="H88" i="17"/>
  <c r="B89" i="17"/>
  <c r="C89" i="17"/>
  <c r="D89" i="17"/>
  <c r="E89" i="17"/>
  <c r="F89" i="17"/>
  <c r="G89" i="17"/>
  <c r="H89" i="17"/>
  <c r="B90" i="17"/>
  <c r="C90" i="17"/>
  <c r="D90" i="17"/>
  <c r="E90" i="17"/>
  <c r="F90" i="17"/>
  <c r="G90" i="17"/>
  <c r="H90" i="17"/>
  <c r="B91" i="17"/>
  <c r="C91" i="17"/>
  <c r="G91" i="17" s="1"/>
  <c r="H91" i="17" s="1"/>
  <c r="D91" i="17"/>
  <c r="E91" i="17"/>
  <c r="F91" i="17"/>
  <c r="B92" i="17"/>
  <c r="C92" i="17"/>
  <c r="G92" i="17" s="1"/>
  <c r="H92" i="17" s="1"/>
  <c r="D92" i="17"/>
  <c r="E92" i="17"/>
  <c r="F92" i="17"/>
  <c r="A44" i="23" l="1"/>
  <c r="A45" i="23" s="1"/>
  <c r="A46" i="23" s="1"/>
  <c r="A47" i="23" s="1"/>
  <c r="A92" i="23"/>
  <c r="A91" i="22"/>
  <c r="A43" i="22"/>
  <c r="A40" i="21"/>
  <c r="A88" i="21"/>
  <c r="A63" i="20"/>
  <c r="A13" i="20"/>
  <c r="A86" i="20"/>
  <c r="A38" i="20"/>
  <c r="A87" i="19"/>
  <c r="A39" i="19"/>
  <c r="A65" i="18"/>
  <c r="A15" i="18"/>
  <c r="A36" i="18"/>
  <c r="A84" i="18"/>
  <c r="A85" i="17"/>
  <c r="A37" i="17"/>
  <c r="G48" i="17"/>
  <c r="H48" i="17" s="1"/>
  <c r="A84" i="17"/>
  <c r="D10" i="16"/>
  <c r="F10" i="16"/>
  <c r="G10" i="16"/>
  <c r="G48" i="16" s="1"/>
  <c r="H10" i="16"/>
  <c r="D11" i="16"/>
  <c r="F11" i="16"/>
  <c r="G11" i="16"/>
  <c r="H11" i="16"/>
  <c r="D12" i="16"/>
  <c r="F12" i="16"/>
  <c r="G12" i="16"/>
  <c r="H12" i="16"/>
  <c r="D13" i="16"/>
  <c r="F13" i="16"/>
  <c r="G13" i="16"/>
  <c r="H13" i="16"/>
  <c r="D14" i="16"/>
  <c r="F14" i="16"/>
  <c r="G14" i="16"/>
  <c r="H14" i="16"/>
  <c r="D15" i="16"/>
  <c r="F15" i="16"/>
  <c r="G15" i="16"/>
  <c r="H15" i="16"/>
  <c r="D16" i="16"/>
  <c r="F16" i="16"/>
  <c r="G16" i="16"/>
  <c r="H16" i="16"/>
  <c r="D17" i="16"/>
  <c r="F17" i="16"/>
  <c r="G17" i="16"/>
  <c r="H17" i="16"/>
  <c r="D18" i="16"/>
  <c r="F18" i="16"/>
  <c r="G18" i="16"/>
  <c r="H18" i="16"/>
  <c r="D19" i="16"/>
  <c r="F19" i="16"/>
  <c r="G19" i="16"/>
  <c r="H19" i="16"/>
  <c r="D20" i="16"/>
  <c r="F20" i="16"/>
  <c r="G20" i="16"/>
  <c r="H20" i="16"/>
  <c r="D21" i="16"/>
  <c r="F21" i="16"/>
  <c r="G21" i="16"/>
  <c r="H21" i="16"/>
  <c r="D22" i="16"/>
  <c r="F22" i="16"/>
  <c r="G22" i="16"/>
  <c r="H22" i="16"/>
  <c r="D23" i="16"/>
  <c r="F23" i="16"/>
  <c r="G23" i="16"/>
  <c r="H23" i="16"/>
  <c r="D24" i="16"/>
  <c r="F24" i="16"/>
  <c r="G24" i="16"/>
  <c r="H24" i="16"/>
  <c r="D25" i="16"/>
  <c r="F25" i="16"/>
  <c r="G25" i="16"/>
  <c r="H25" i="16"/>
  <c r="D26" i="16"/>
  <c r="F26" i="16"/>
  <c r="G26" i="16"/>
  <c r="H26" i="16"/>
  <c r="D27" i="16"/>
  <c r="F27" i="16"/>
  <c r="G27" i="16"/>
  <c r="H27" i="16"/>
  <c r="D28" i="16"/>
  <c r="F28" i="16"/>
  <c r="G28" i="16"/>
  <c r="H28" i="16"/>
  <c r="D29" i="16"/>
  <c r="F29" i="16"/>
  <c r="G29" i="16"/>
  <c r="H29" i="16"/>
  <c r="D30" i="16"/>
  <c r="F30" i="16"/>
  <c r="G30" i="16"/>
  <c r="H30" i="16"/>
  <c r="D31" i="16"/>
  <c r="F31" i="16"/>
  <c r="G31" i="16"/>
  <c r="H31" i="16"/>
  <c r="D32" i="16"/>
  <c r="F32" i="16"/>
  <c r="G32" i="16"/>
  <c r="H32" i="16"/>
  <c r="A33" i="16"/>
  <c r="A34" i="16" s="1"/>
  <c r="D33" i="16"/>
  <c r="F33" i="16"/>
  <c r="G33" i="16"/>
  <c r="H33" i="16" s="1"/>
  <c r="D34" i="16"/>
  <c r="F34" i="16"/>
  <c r="G34" i="16"/>
  <c r="H34" i="16" s="1"/>
  <c r="D35" i="16"/>
  <c r="F35" i="16"/>
  <c r="G35" i="16"/>
  <c r="H35" i="16"/>
  <c r="D36" i="16"/>
  <c r="F36" i="16"/>
  <c r="G36" i="16"/>
  <c r="H36" i="16"/>
  <c r="D37" i="16"/>
  <c r="F37" i="16"/>
  <c r="G37" i="16"/>
  <c r="H37" i="16" s="1"/>
  <c r="D38" i="16"/>
  <c r="F38" i="16"/>
  <c r="G38" i="16"/>
  <c r="H38" i="16" s="1"/>
  <c r="D39" i="16"/>
  <c r="F39" i="16"/>
  <c r="G39" i="16"/>
  <c r="H39" i="16"/>
  <c r="D40" i="16"/>
  <c r="F40" i="16"/>
  <c r="G40" i="16"/>
  <c r="H40" i="16"/>
  <c r="D41" i="16"/>
  <c r="F41" i="16"/>
  <c r="G41" i="16"/>
  <c r="H41" i="16" s="1"/>
  <c r="D42" i="16"/>
  <c r="F42" i="16"/>
  <c r="G42" i="16"/>
  <c r="H42" i="16" s="1"/>
  <c r="D43" i="16"/>
  <c r="F43" i="16"/>
  <c r="G43" i="16"/>
  <c r="H43" i="16"/>
  <c r="D44" i="16"/>
  <c r="F44" i="16"/>
  <c r="G44" i="16"/>
  <c r="H44" i="16"/>
  <c r="D45" i="16"/>
  <c r="F45" i="16"/>
  <c r="G45" i="16"/>
  <c r="H45" i="16" s="1"/>
  <c r="D46" i="16"/>
  <c r="F46" i="16"/>
  <c r="G46" i="16"/>
  <c r="H46" i="16" s="1"/>
  <c r="D47" i="16"/>
  <c r="F47" i="16"/>
  <c r="G47" i="16"/>
  <c r="H47" i="16"/>
  <c r="B48" i="16"/>
  <c r="D48" i="16" s="1"/>
  <c r="C48" i="16"/>
  <c r="E48" i="16"/>
  <c r="F48" i="16"/>
  <c r="A52" i="16"/>
  <c r="A59" i="16"/>
  <c r="B59" i="16"/>
  <c r="C59" i="16"/>
  <c r="D59" i="16"/>
  <c r="E59" i="16"/>
  <c r="F59" i="16" s="1"/>
  <c r="A60" i="16"/>
  <c r="B60" i="16"/>
  <c r="C60" i="16"/>
  <c r="D60" i="16"/>
  <c r="E60" i="16"/>
  <c r="F60" i="16" s="1"/>
  <c r="A61" i="16"/>
  <c r="B61" i="16"/>
  <c r="C61" i="16"/>
  <c r="D61" i="16"/>
  <c r="E61" i="16"/>
  <c r="F61" i="16" s="1"/>
  <c r="A62" i="16"/>
  <c r="B62" i="16"/>
  <c r="C62" i="16"/>
  <c r="D62" i="16"/>
  <c r="E62" i="16"/>
  <c r="F62" i="16" s="1"/>
  <c r="A63" i="16"/>
  <c r="B63" i="16"/>
  <c r="C63" i="16"/>
  <c r="D63" i="16"/>
  <c r="E63" i="16"/>
  <c r="F63" i="16" s="1"/>
  <c r="A64" i="16"/>
  <c r="B64" i="16"/>
  <c r="C64" i="16"/>
  <c r="D64" i="16"/>
  <c r="E64" i="16"/>
  <c r="F64" i="16" s="1"/>
  <c r="A65" i="16"/>
  <c r="B65" i="16"/>
  <c r="C65" i="16"/>
  <c r="D65" i="16"/>
  <c r="E65" i="16"/>
  <c r="F65" i="16" s="1"/>
  <c r="A66" i="16"/>
  <c r="B66" i="16"/>
  <c r="C66" i="16"/>
  <c r="D66" i="16"/>
  <c r="E66" i="16"/>
  <c r="F66" i="16" s="1"/>
  <c r="A67" i="16"/>
  <c r="B67" i="16"/>
  <c r="C67" i="16"/>
  <c r="D67" i="16"/>
  <c r="E67" i="16"/>
  <c r="F67" i="16" s="1"/>
  <c r="A68" i="16"/>
  <c r="B68" i="16"/>
  <c r="C68" i="16"/>
  <c r="D68" i="16"/>
  <c r="E68" i="16"/>
  <c r="F68" i="16" s="1"/>
  <c r="A69" i="16"/>
  <c r="B69" i="16"/>
  <c r="C69" i="16"/>
  <c r="D69" i="16"/>
  <c r="E69" i="16"/>
  <c r="F69" i="16" s="1"/>
  <c r="A70" i="16"/>
  <c r="B70" i="16"/>
  <c r="C70" i="16"/>
  <c r="D70" i="16"/>
  <c r="E70" i="16"/>
  <c r="F70" i="16" s="1"/>
  <c r="A71" i="16"/>
  <c r="B71" i="16"/>
  <c r="C71" i="16"/>
  <c r="D71" i="16"/>
  <c r="E71" i="16"/>
  <c r="F71" i="16" s="1"/>
  <c r="A72" i="16"/>
  <c r="B72" i="16"/>
  <c r="C72" i="16"/>
  <c r="D72" i="16"/>
  <c r="E72" i="16"/>
  <c r="F72" i="16" s="1"/>
  <c r="A73" i="16"/>
  <c r="B73" i="16"/>
  <c r="C73" i="16"/>
  <c r="D73" i="16"/>
  <c r="E73" i="16"/>
  <c r="F73" i="16" s="1"/>
  <c r="A74" i="16"/>
  <c r="B74" i="16"/>
  <c r="C74" i="16"/>
  <c r="D74" i="16"/>
  <c r="E74" i="16"/>
  <c r="F74" i="16" s="1"/>
  <c r="A75" i="16"/>
  <c r="B75" i="16"/>
  <c r="C75" i="16"/>
  <c r="D75" i="16"/>
  <c r="E75" i="16"/>
  <c r="F75" i="16" s="1"/>
  <c r="A76" i="16"/>
  <c r="B76" i="16"/>
  <c r="C76" i="16"/>
  <c r="D76" i="16"/>
  <c r="E76" i="16"/>
  <c r="F76" i="16" s="1"/>
  <c r="A77" i="16"/>
  <c r="B77" i="16"/>
  <c r="C77" i="16"/>
  <c r="D77" i="16"/>
  <c r="E77" i="16"/>
  <c r="F77" i="16" s="1"/>
  <c r="A78" i="16"/>
  <c r="B78" i="16"/>
  <c r="C78" i="16"/>
  <c r="D78" i="16"/>
  <c r="E78" i="16"/>
  <c r="F78" i="16" s="1"/>
  <c r="A79" i="16"/>
  <c r="B79" i="16"/>
  <c r="C79" i="16"/>
  <c r="D79" i="16"/>
  <c r="E79" i="16"/>
  <c r="F79" i="16" s="1"/>
  <c r="A80" i="16"/>
  <c r="B80" i="16"/>
  <c r="C80" i="16"/>
  <c r="D80" i="16"/>
  <c r="E80" i="16"/>
  <c r="F80" i="16" s="1"/>
  <c r="A81" i="16"/>
  <c r="B81" i="16"/>
  <c r="C81" i="16"/>
  <c r="D81" i="16"/>
  <c r="E81" i="16"/>
  <c r="F81" i="16" s="1"/>
  <c r="A82" i="16"/>
  <c r="B82" i="16"/>
  <c r="C82" i="16"/>
  <c r="D82" i="16"/>
  <c r="E82" i="16"/>
  <c r="F82" i="16" s="1"/>
  <c r="B83" i="16"/>
  <c r="C83" i="16"/>
  <c r="D83" i="16"/>
  <c r="E83" i="16"/>
  <c r="F83" i="16" s="1"/>
  <c r="B84" i="16"/>
  <c r="C84" i="16"/>
  <c r="D84" i="16"/>
  <c r="E84" i="16"/>
  <c r="F84" i="16" s="1"/>
  <c r="B85" i="16"/>
  <c r="C85" i="16"/>
  <c r="D85" i="16"/>
  <c r="E85" i="16"/>
  <c r="F85" i="16" s="1"/>
  <c r="B86" i="16"/>
  <c r="C86" i="16"/>
  <c r="D86" i="16"/>
  <c r="E86" i="16"/>
  <c r="F86" i="16" s="1"/>
  <c r="B87" i="16"/>
  <c r="C87" i="16"/>
  <c r="D87" i="16"/>
  <c r="E87" i="16"/>
  <c r="F87" i="16" s="1"/>
  <c r="B88" i="16"/>
  <c r="C88" i="16"/>
  <c r="D88" i="16"/>
  <c r="E88" i="16"/>
  <c r="F88" i="16" s="1"/>
  <c r="B89" i="16"/>
  <c r="C89" i="16"/>
  <c r="D89" i="16"/>
  <c r="E89" i="16"/>
  <c r="F89" i="16" s="1"/>
  <c r="B90" i="16"/>
  <c r="C90" i="16"/>
  <c r="D90" i="16"/>
  <c r="E90" i="16"/>
  <c r="F90" i="16" s="1"/>
  <c r="B91" i="16"/>
  <c r="C91" i="16"/>
  <c r="D91" i="16"/>
  <c r="E91" i="16"/>
  <c r="F91" i="16" s="1"/>
  <c r="B92" i="16"/>
  <c r="C92" i="16"/>
  <c r="D92" i="16"/>
  <c r="E92" i="16"/>
  <c r="A44" i="22" l="1"/>
  <c r="A45" i="22" s="1"/>
  <c r="A46" i="22" s="1"/>
  <c r="A47" i="22" s="1"/>
  <c r="A92" i="22"/>
  <c r="A41" i="21"/>
  <c r="A89" i="21"/>
  <c r="A87" i="20"/>
  <c r="A39" i="20"/>
  <c r="A62" i="20"/>
  <c r="A12" i="20"/>
  <c r="A40" i="19"/>
  <c r="A88" i="19"/>
  <c r="A85" i="18"/>
  <c r="A37" i="18"/>
  <c r="A14" i="18"/>
  <c r="A64" i="18"/>
  <c r="A86" i="17"/>
  <c r="A38" i="17"/>
  <c r="F92" i="16"/>
  <c r="G92" i="16"/>
  <c r="H92" i="16" s="1"/>
  <c r="A83" i="16"/>
  <c r="A35" i="16"/>
  <c r="G91" i="16"/>
  <c r="H91" i="16" s="1"/>
  <c r="G90" i="16"/>
  <c r="H90" i="16" s="1"/>
  <c r="G89" i="16"/>
  <c r="H89" i="16" s="1"/>
  <c r="G88" i="16"/>
  <c r="H88" i="16" s="1"/>
  <c r="G87" i="16"/>
  <c r="H87" i="16" s="1"/>
  <c r="G86" i="16"/>
  <c r="H86" i="16" s="1"/>
  <c r="G85" i="16"/>
  <c r="H85" i="16" s="1"/>
  <c r="G84" i="16"/>
  <c r="H84" i="16" s="1"/>
  <c r="G83" i="16"/>
  <c r="H83" i="16" s="1"/>
  <c r="G82" i="16"/>
  <c r="H82" i="16" s="1"/>
  <c r="G81" i="16"/>
  <c r="H81" i="16" s="1"/>
  <c r="G80" i="16"/>
  <c r="H80" i="16" s="1"/>
  <c r="G79" i="16"/>
  <c r="H79" i="16" s="1"/>
  <c r="G78" i="16"/>
  <c r="H78" i="16" s="1"/>
  <c r="G77" i="16"/>
  <c r="H77" i="16" s="1"/>
  <c r="G76" i="16"/>
  <c r="H76" i="16" s="1"/>
  <c r="G75" i="16"/>
  <c r="H75" i="16" s="1"/>
  <c r="G74" i="16"/>
  <c r="H74" i="16" s="1"/>
  <c r="G73" i="16"/>
  <c r="H73" i="16" s="1"/>
  <c r="G72" i="16"/>
  <c r="H72" i="16" s="1"/>
  <c r="G71" i="16"/>
  <c r="H71" i="16" s="1"/>
  <c r="G70" i="16"/>
  <c r="H70" i="16" s="1"/>
  <c r="G69" i="16"/>
  <c r="H69" i="16" s="1"/>
  <c r="G68" i="16"/>
  <c r="H68" i="16" s="1"/>
  <c r="G67" i="16"/>
  <c r="H67" i="16" s="1"/>
  <c r="G66" i="16"/>
  <c r="H66" i="16" s="1"/>
  <c r="G65" i="16"/>
  <c r="H65" i="16" s="1"/>
  <c r="G64" i="16"/>
  <c r="H64" i="16" s="1"/>
  <c r="G63" i="16"/>
  <c r="H63" i="16" s="1"/>
  <c r="G62" i="16"/>
  <c r="H62" i="16" s="1"/>
  <c r="G61" i="16"/>
  <c r="H61" i="16" s="1"/>
  <c r="G60" i="16"/>
  <c r="H60" i="16" s="1"/>
  <c r="G59" i="16"/>
  <c r="H59" i="16" s="1"/>
  <c r="H48" i="16"/>
  <c r="D10" i="15"/>
  <c r="F10" i="15"/>
  <c r="G10" i="15"/>
  <c r="H10" i="15"/>
  <c r="D11" i="15"/>
  <c r="F11" i="15"/>
  <c r="G11" i="15"/>
  <c r="H11" i="15"/>
  <c r="D12" i="15"/>
  <c r="F12" i="15"/>
  <c r="G12" i="15"/>
  <c r="H12" i="15"/>
  <c r="D13" i="15"/>
  <c r="F13" i="15"/>
  <c r="G13" i="15"/>
  <c r="H13" i="15"/>
  <c r="D14" i="15"/>
  <c r="F14" i="15"/>
  <c r="G14" i="15"/>
  <c r="H14" i="15"/>
  <c r="D15" i="15"/>
  <c r="F15" i="15"/>
  <c r="G15" i="15"/>
  <c r="H15" i="15"/>
  <c r="D16" i="15"/>
  <c r="F16" i="15"/>
  <c r="G16" i="15"/>
  <c r="H16" i="15"/>
  <c r="D17" i="15"/>
  <c r="F17" i="15"/>
  <c r="G17" i="15"/>
  <c r="H17" i="15"/>
  <c r="D18" i="15"/>
  <c r="F18" i="15"/>
  <c r="G18" i="15"/>
  <c r="H18" i="15"/>
  <c r="D19" i="15"/>
  <c r="F19" i="15"/>
  <c r="G19" i="15"/>
  <c r="H19" i="15"/>
  <c r="D20" i="15"/>
  <c r="F20" i="15"/>
  <c r="G20" i="15"/>
  <c r="H20" i="15"/>
  <c r="D21" i="15"/>
  <c r="F21" i="15"/>
  <c r="G21" i="15"/>
  <c r="H21" i="15"/>
  <c r="D22" i="15"/>
  <c r="F22" i="15"/>
  <c r="G22" i="15"/>
  <c r="H22" i="15"/>
  <c r="D23" i="15"/>
  <c r="F23" i="15"/>
  <c r="G23" i="15"/>
  <c r="H23" i="15"/>
  <c r="D24" i="15"/>
  <c r="F24" i="15"/>
  <c r="G24" i="15"/>
  <c r="H24" i="15"/>
  <c r="D25" i="15"/>
  <c r="F25" i="15"/>
  <c r="G25" i="15"/>
  <c r="H25" i="15"/>
  <c r="D26" i="15"/>
  <c r="F26" i="15"/>
  <c r="G26" i="15"/>
  <c r="H26" i="15"/>
  <c r="D27" i="15"/>
  <c r="F27" i="15"/>
  <c r="G27" i="15"/>
  <c r="H27" i="15"/>
  <c r="D28" i="15"/>
  <c r="F28" i="15"/>
  <c r="G28" i="15"/>
  <c r="H28" i="15"/>
  <c r="D29" i="15"/>
  <c r="F29" i="15"/>
  <c r="G29" i="15"/>
  <c r="H29" i="15"/>
  <c r="D30" i="15"/>
  <c r="F30" i="15"/>
  <c r="G30" i="15"/>
  <c r="H30" i="15"/>
  <c r="D31" i="15"/>
  <c r="F31" i="15"/>
  <c r="G31" i="15"/>
  <c r="H31" i="15"/>
  <c r="D32" i="15"/>
  <c r="F32" i="15"/>
  <c r="G32" i="15"/>
  <c r="H32" i="15"/>
  <c r="A33" i="15"/>
  <c r="D33" i="15"/>
  <c r="F33" i="15"/>
  <c r="G33" i="15"/>
  <c r="H33" i="15" s="1"/>
  <c r="A34" i="15"/>
  <c r="A35" i="15" s="1"/>
  <c r="D34" i="15"/>
  <c r="F34" i="15"/>
  <c r="G34" i="15"/>
  <c r="H34" i="15" s="1"/>
  <c r="D35" i="15"/>
  <c r="F35" i="15"/>
  <c r="G35" i="15"/>
  <c r="H35" i="15" s="1"/>
  <c r="D36" i="15"/>
  <c r="F36" i="15"/>
  <c r="G36" i="15"/>
  <c r="H36" i="15"/>
  <c r="D37" i="15"/>
  <c r="F37" i="15"/>
  <c r="G37" i="15"/>
  <c r="H37" i="15" s="1"/>
  <c r="D38" i="15"/>
  <c r="F38" i="15"/>
  <c r="G38" i="15"/>
  <c r="H38" i="15" s="1"/>
  <c r="D39" i="15"/>
  <c r="F39" i="15"/>
  <c r="G39" i="15"/>
  <c r="H39" i="15" s="1"/>
  <c r="D40" i="15"/>
  <c r="F40" i="15"/>
  <c r="G40" i="15"/>
  <c r="H40" i="15"/>
  <c r="D41" i="15"/>
  <c r="F41" i="15"/>
  <c r="G41" i="15"/>
  <c r="H41" i="15" s="1"/>
  <c r="D42" i="15"/>
  <c r="F42" i="15"/>
  <c r="G42" i="15"/>
  <c r="H42" i="15" s="1"/>
  <c r="D43" i="15"/>
  <c r="F43" i="15"/>
  <c r="G43" i="15"/>
  <c r="H43" i="15"/>
  <c r="D44" i="15"/>
  <c r="F44" i="15"/>
  <c r="G44" i="15"/>
  <c r="H44" i="15"/>
  <c r="D45" i="15"/>
  <c r="F45" i="15"/>
  <c r="G45" i="15"/>
  <c r="H45" i="15" s="1"/>
  <c r="D46" i="15"/>
  <c r="F46" i="15"/>
  <c r="G46" i="15"/>
  <c r="H46" i="15" s="1"/>
  <c r="D47" i="15"/>
  <c r="F47" i="15"/>
  <c r="G47" i="15"/>
  <c r="H47" i="15"/>
  <c r="B48" i="15"/>
  <c r="D48" i="15" s="1"/>
  <c r="C48" i="15"/>
  <c r="E48" i="15"/>
  <c r="A52" i="15"/>
  <c r="A59" i="15"/>
  <c r="B59" i="15"/>
  <c r="C59" i="15"/>
  <c r="D59" i="15"/>
  <c r="E59" i="15"/>
  <c r="F59" i="15" s="1"/>
  <c r="A60" i="15"/>
  <c r="B60" i="15"/>
  <c r="C60" i="15"/>
  <c r="D60" i="15"/>
  <c r="E60" i="15"/>
  <c r="F60" i="15" s="1"/>
  <c r="A61" i="15"/>
  <c r="B61" i="15"/>
  <c r="C61" i="15"/>
  <c r="D61" i="15"/>
  <c r="E61" i="15"/>
  <c r="F61" i="15" s="1"/>
  <c r="A62" i="15"/>
  <c r="B62" i="15"/>
  <c r="C62" i="15"/>
  <c r="D62" i="15"/>
  <c r="E62" i="15"/>
  <c r="F62" i="15" s="1"/>
  <c r="A63" i="15"/>
  <c r="B63" i="15"/>
  <c r="C63" i="15"/>
  <c r="D63" i="15"/>
  <c r="E63" i="15"/>
  <c r="F63" i="15" s="1"/>
  <c r="A64" i="15"/>
  <c r="B64" i="15"/>
  <c r="C64" i="15"/>
  <c r="D64" i="15"/>
  <c r="E64" i="15"/>
  <c r="F64" i="15" s="1"/>
  <c r="A65" i="15"/>
  <c r="B65" i="15"/>
  <c r="C65" i="15"/>
  <c r="D65" i="15"/>
  <c r="E65" i="15"/>
  <c r="F65" i="15" s="1"/>
  <c r="A66" i="15"/>
  <c r="B66" i="15"/>
  <c r="C66" i="15"/>
  <c r="D66" i="15"/>
  <c r="E66" i="15"/>
  <c r="F66" i="15" s="1"/>
  <c r="A67" i="15"/>
  <c r="B67" i="15"/>
  <c r="C67" i="15"/>
  <c r="D67" i="15"/>
  <c r="E67" i="15"/>
  <c r="F67" i="15" s="1"/>
  <c r="A68" i="15"/>
  <c r="B68" i="15"/>
  <c r="C68" i="15"/>
  <c r="D68" i="15"/>
  <c r="E68" i="15"/>
  <c r="F68" i="15" s="1"/>
  <c r="A69" i="15"/>
  <c r="B69" i="15"/>
  <c r="C69" i="15"/>
  <c r="D69" i="15"/>
  <c r="E69" i="15"/>
  <c r="F69" i="15" s="1"/>
  <c r="A70" i="15"/>
  <c r="B70" i="15"/>
  <c r="C70" i="15"/>
  <c r="D70" i="15"/>
  <c r="E70" i="15"/>
  <c r="F70" i="15" s="1"/>
  <c r="A71" i="15"/>
  <c r="B71" i="15"/>
  <c r="C71" i="15"/>
  <c r="D71" i="15"/>
  <c r="E71" i="15"/>
  <c r="F71" i="15" s="1"/>
  <c r="A72" i="15"/>
  <c r="B72" i="15"/>
  <c r="C72" i="15"/>
  <c r="D72" i="15"/>
  <c r="E72" i="15"/>
  <c r="F72" i="15" s="1"/>
  <c r="A73" i="15"/>
  <c r="B73" i="15"/>
  <c r="C73" i="15"/>
  <c r="D73" i="15"/>
  <c r="E73" i="15"/>
  <c r="F73" i="15" s="1"/>
  <c r="A74" i="15"/>
  <c r="B74" i="15"/>
  <c r="C74" i="15"/>
  <c r="D74" i="15"/>
  <c r="E74" i="15"/>
  <c r="F74" i="15" s="1"/>
  <c r="A75" i="15"/>
  <c r="B75" i="15"/>
  <c r="C75" i="15"/>
  <c r="D75" i="15"/>
  <c r="E75" i="15"/>
  <c r="F75" i="15" s="1"/>
  <c r="A76" i="15"/>
  <c r="B76" i="15"/>
  <c r="C76" i="15"/>
  <c r="D76" i="15"/>
  <c r="E76" i="15"/>
  <c r="F76" i="15" s="1"/>
  <c r="A77" i="15"/>
  <c r="B77" i="15"/>
  <c r="C77" i="15"/>
  <c r="D77" i="15"/>
  <c r="E77" i="15"/>
  <c r="F77" i="15" s="1"/>
  <c r="A78" i="15"/>
  <c r="B78" i="15"/>
  <c r="C78" i="15"/>
  <c r="D78" i="15"/>
  <c r="E78" i="15"/>
  <c r="F78" i="15" s="1"/>
  <c r="A79" i="15"/>
  <c r="B79" i="15"/>
  <c r="C79" i="15"/>
  <c r="D79" i="15"/>
  <c r="E79" i="15"/>
  <c r="F79" i="15" s="1"/>
  <c r="A80" i="15"/>
  <c r="B80" i="15"/>
  <c r="C80" i="15"/>
  <c r="D80" i="15"/>
  <c r="E80" i="15"/>
  <c r="F80" i="15" s="1"/>
  <c r="A81" i="15"/>
  <c r="B81" i="15"/>
  <c r="C81" i="15"/>
  <c r="D81" i="15"/>
  <c r="E81" i="15"/>
  <c r="F81" i="15" s="1"/>
  <c r="A82" i="15"/>
  <c r="B82" i="15"/>
  <c r="C82" i="15"/>
  <c r="D82" i="15"/>
  <c r="E82" i="15"/>
  <c r="F82" i="15" s="1"/>
  <c r="A83" i="15"/>
  <c r="B83" i="15"/>
  <c r="C83" i="15"/>
  <c r="D83" i="15"/>
  <c r="E83" i="15"/>
  <c r="F83" i="15" s="1"/>
  <c r="B84" i="15"/>
  <c r="C84" i="15"/>
  <c r="D84" i="15"/>
  <c r="E84" i="15"/>
  <c r="F84" i="15" s="1"/>
  <c r="B85" i="15"/>
  <c r="C85" i="15"/>
  <c r="D85" i="15"/>
  <c r="E85" i="15"/>
  <c r="F85" i="15" s="1"/>
  <c r="B86" i="15"/>
  <c r="C86" i="15"/>
  <c r="D86" i="15"/>
  <c r="E86" i="15"/>
  <c r="F86" i="15" s="1"/>
  <c r="B87" i="15"/>
  <c r="C87" i="15"/>
  <c r="D87" i="15"/>
  <c r="E87" i="15"/>
  <c r="F87" i="15" s="1"/>
  <c r="B88" i="15"/>
  <c r="C88" i="15"/>
  <c r="D88" i="15"/>
  <c r="E88" i="15"/>
  <c r="F88" i="15" s="1"/>
  <c r="B89" i="15"/>
  <c r="C89" i="15"/>
  <c r="D89" i="15"/>
  <c r="E89" i="15"/>
  <c r="F89" i="15" s="1"/>
  <c r="B90" i="15"/>
  <c r="C90" i="15"/>
  <c r="D90" i="15"/>
  <c r="E90" i="15"/>
  <c r="F90" i="15" s="1"/>
  <c r="B91" i="15"/>
  <c r="C91" i="15"/>
  <c r="D91" i="15"/>
  <c r="E91" i="15"/>
  <c r="F91" i="15" s="1"/>
  <c r="B92" i="15"/>
  <c r="C92" i="15"/>
  <c r="D92" i="15"/>
  <c r="E92" i="15"/>
  <c r="F92" i="15" s="1"/>
  <c r="A90" i="21" l="1"/>
  <c r="A42" i="21"/>
  <c r="A61" i="20"/>
  <c r="A11" i="20"/>
  <c r="A40" i="20"/>
  <c r="A88" i="20"/>
  <c r="A89" i="19"/>
  <c r="A41" i="19"/>
  <c r="A63" i="18"/>
  <c r="A13" i="18"/>
  <c r="A86" i="18"/>
  <c r="A38" i="18"/>
  <c r="A87" i="17"/>
  <c r="A39" i="17"/>
  <c r="A36" i="16"/>
  <c r="A84" i="16"/>
  <c r="A84" i="15"/>
  <c r="A36" i="15"/>
  <c r="F48" i="15"/>
  <c r="G92" i="15"/>
  <c r="H92" i="15" s="1"/>
  <c r="G91" i="15"/>
  <c r="H91" i="15" s="1"/>
  <c r="G90" i="15"/>
  <c r="H90" i="15" s="1"/>
  <c r="G89" i="15"/>
  <c r="H89" i="15" s="1"/>
  <c r="G88" i="15"/>
  <c r="H88" i="15" s="1"/>
  <c r="G87" i="15"/>
  <c r="H87" i="15" s="1"/>
  <c r="G86" i="15"/>
  <c r="H86" i="15" s="1"/>
  <c r="G85" i="15"/>
  <c r="H85" i="15" s="1"/>
  <c r="G84" i="15"/>
  <c r="H84" i="15" s="1"/>
  <c r="G83" i="15"/>
  <c r="H83" i="15" s="1"/>
  <c r="G82" i="15"/>
  <c r="H82" i="15" s="1"/>
  <c r="G81" i="15"/>
  <c r="H81" i="15" s="1"/>
  <c r="G80" i="15"/>
  <c r="H80" i="15" s="1"/>
  <c r="G79" i="15"/>
  <c r="H79" i="15" s="1"/>
  <c r="G78" i="15"/>
  <c r="H78" i="15" s="1"/>
  <c r="G77" i="15"/>
  <c r="H77" i="15" s="1"/>
  <c r="G76" i="15"/>
  <c r="H76" i="15" s="1"/>
  <c r="G75" i="15"/>
  <c r="H75" i="15" s="1"/>
  <c r="G74" i="15"/>
  <c r="H74" i="15" s="1"/>
  <c r="G73" i="15"/>
  <c r="H73" i="15" s="1"/>
  <c r="G72" i="15"/>
  <c r="H72" i="15" s="1"/>
  <c r="G71" i="15"/>
  <c r="H71" i="15" s="1"/>
  <c r="G70" i="15"/>
  <c r="H70" i="15" s="1"/>
  <c r="G69" i="15"/>
  <c r="H69" i="15" s="1"/>
  <c r="G68" i="15"/>
  <c r="H68" i="15" s="1"/>
  <c r="G67" i="15"/>
  <c r="H67" i="15" s="1"/>
  <c r="G66" i="15"/>
  <c r="H66" i="15" s="1"/>
  <c r="G65" i="15"/>
  <c r="H65" i="15" s="1"/>
  <c r="G64" i="15"/>
  <c r="H64" i="15" s="1"/>
  <c r="G63" i="15"/>
  <c r="H63" i="15" s="1"/>
  <c r="G62" i="15"/>
  <c r="H62" i="15" s="1"/>
  <c r="G61" i="15"/>
  <c r="H61" i="15" s="1"/>
  <c r="G60" i="15"/>
  <c r="H60" i="15" s="1"/>
  <c r="G59" i="15"/>
  <c r="H59" i="15" s="1"/>
  <c r="G48" i="15"/>
  <c r="H48" i="15" s="1"/>
  <c r="D10" i="14"/>
  <c r="F10" i="14"/>
  <c r="G10" i="14"/>
  <c r="H10" i="14"/>
  <c r="D11" i="14"/>
  <c r="F11" i="14"/>
  <c r="G11" i="14"/>
  <c r="H11" i="14"/>
  <c r="D12" i="14"/>
  <c r="F12" i="14"/>
  <c r="G12" i="14"/>
  <c r="H12" i="14"/>
  <c r="D13" i="14"/>
  <c r="F13" i="14"/>
  <c r="G13" i="14"/>
  <c r="H13" i="14"/>
  <c r="D14" i="14"/>
  <c r="F14" i="14"/>
  <c r="G14" i="14"/>
  <c r="H14" i="14"/>
  <c r="D15" i="14"/>
  <c r="F15" i="14"/>
  <c r="G15" i="14"/>
  <c r="H15" i="14"/>
  <c r="D16" i="14"/>
  <c r="F16" i="14"/>
  <c r="G16" i="14"/>
  <c r="H16" i="14"/>
  <c r="D17" i="14"/>
  <c r="F17" i="14"/>
  <c r="G17" i="14"/>
  <c r="H17" i="14"/>
  <c r="D18" i="14"/>
  <c r="F18" i="14"/>
  <c r="G18" i="14"/>
  <c r="H18" i="14"/>
  <c r="D19" i="14"/>
  <c r="F19" i="14"/>
  <c r="G19" i="14"/>
  <c r="H19" i="14"/>
  <c r="D20" i="14"/>
  <c r="F20" i="14"/>
  <c r="G20" i="14"/>
  <c r="H20" i="14"/>
  <c r="D21" i="14"/>
  <c r="F21" i="14"/>
  <c r="G21" i="14"/>
  <c r="H21" i="14"/>
  <c r="D22" i="14"/>
  <c r="F22" i="14"/>
  <c r="G22" i="14"/>
  <c r="H22" i="14"/>
  <c r="D23" i="14"/>
  <c r="F23" i="14"/>
  <c r="G23" i="14"/>
  <c r="H23" i="14"/>
  <c r="D24" i="14"/>
  <c r="F24" i="14"/>
  <c r="G24" i="14"/>
  <c r="H24" i="14"/>
  <c r="D25" i="14"/>
  <c r="F25" i="14"/>
  <c r="G25" i="14"/>
  <c r="H25" i="14"/>
  <c r="D26" i="14"/>
  <c r="F26" i="14"/>
  <c r="G26" i="14"/>
  <c r="H26" i="14"/>
  <c r="D27" i="14"/>
  <c r="F27" i="14"/>
  <c r="G27" i="14"/>
  <c r="H27" i="14"/>
  <c r="D28" i="14"/>
  <c r="F28" i="14"/>
  <c r="G28" i="14"/>
  <c r="H28" i="14"/>
  <c r="D29" i="14"/>
  <c r="F29" i="14"/>
  <c r="G29" i="14"/>
  <c r="H29" i="14"/>
  <c r="D30" i="14"/>
  <c r="F30" i="14"/>
  <c r="G30" i="14"/>
  <c r="H30" i="14"/>
  <c r="D31" i="14"/>
  <c r="F31" i="14"/>
  <c r="G31" i="14"/>
  <c r="H31" i="14"/>
  <c r="D32" i="14"/>
  <c r="F32" i="14"/>
  <c r="G32" i="14"/>
  <c r="H32" i="14"/>
  <c r="A33" i="14"/>
  <c r="D33" i="14"/>
  <c r="F33" i="14"/>
  <c r="G33" i="14"/>
  <c r="H33" i="14" s="1"/>
  <c r="A34" i="14"/>
  <c r="A35" i="14" s="1"/>
  <c r="D34" i="14"/>
  <c r="F34" i="14"/>
  <c r="G34" i="14"/>
  <c r="H34" i="14"/>
  <c r="D35" i="14"/>
  <c r="F35" i="14"/>
  <c r="G35" i="14"/>
  <c r="H35" i="14" s="1"/>
  <c r="D36" i="14"/>
  <c r="F36" i="14"/>
  <c r="G36" i="14"/>
  <c r="H36" i="14"/>
  <c r="D37" i="14"/>
  <c r="F37" i="14"/>
  <c r="G37" i="14"/>
  <c r="H37" i="14" s="1"/>
  <c r="D38" i="14"/>
  <c r="F38" i="14"/>
  <c r="G38" i="14"/>
  <c r="H38" i="14"/>
  <c r="D39" i="14"/>
  <c r="F39" i="14"/>
  <c r="G39" i="14"/>
  <c r="H39" i="14" s="1"/>
  <c r="D40" i="14"/>
  <c r="F40" i="14"/>
  <c r="G40" i="14"/>
  <c r="H40" i="14"/>
  <c r="D41" i="14"/>
  <c r="F41" i="14"/>
  <c r="G41" i="14"/>
  <c r="H41" i="14" s="1"/>
  <c r="D42" i="14"/>
  <c r="F42" i="14"/>
  <c r="G42" i="14"/>
  <c r="H42" i="14"/>
  <c r="D43" i="14"/>
  <c r="F43" i="14"/>
  <c r="G43" i="14"/>
  <c r="H43" i="14" s="1"/>
  <c r="D44" i="14"/>
  <c r="F44" i="14"/>
  <c r="G44" i="14"/>
  <c r="H44" i="14"/>
  <c r="D45" i="14"/>
  <c r="F45" i="14"/>
  <c r="G45" i="14"/>
  <c r="H45" i="14" s="1"/>
  <c r="D46" i="14"/>
  <c r="F46" i="14"/>
  <c r="G46" i="14"/>
  <c r="H46" i="14"/>
  <c r="D47" i="14"/>
  <c r="F47" i="14"/>
  <c r="G47" i="14"/>
  <c r="H47" i="14" s="1"/>
  <c r="B48" i="14"/>
  <c r="D48" i="14" s="1"/>
  <c r="C48" i="14"/>
  <c r="E48" i="14"/>
  <c r="A52" i="14"/>
  <c r="A59" i="14"/>
  <c r="B59" i="14"/>
  <c r="C59" i="14"/>
  <c r="D59" i="14" s="1"/>
  <c r="E59" i="14"/>
  <c r="F59" i="14" s="1"/>
  <c r="A60" i="14"/>
  <c r="B60" i="14"/>
  <c r="C60" i="14"/>
  <c r="D60" i="14" s="1"/>
  <c r="E60" i="14"/>
  <c r="F60" i="14" s="1"/>
  <c r="A61" i="14"/>
  <c r="B61" i="14"/>
  <c r="C61" i="14"/>
  <c r="D61" i="14" s="1"/>
  <c r="E61" i="14"/>
  <c r="F61" i="14" s="1"/>
  <c r="A62" i="14"/>
  <c r="B62" i="14"/>
  <c r="C62" i="14"/>
  <c r="D62" i="14" s="1"/>
  <c r="E62" i="14"/>
  <c r="F62" i="14" s="1"/>
  <c r="A63" i="14"/>
  <c r="B63" i="14"/>
  <c r="C63" i="14"/>
  <c r="D63" i="14" s="1"/>
  <c r="E63" i="14"/>
  <c r="F63" i="14" s="1"/>
  <c r="A64" i="14"/>
  <c r="B64" i="14"/>
  <c r="C64" i="14"/>
  <c r="D64" i="14" s="1"/>
  <c r="E64" i="14"/>
  <c r="F64" i="14" s="1"/>
  <c r="A65" i="14"/>
  <c r="B65" i="14"/>
  <c r="C65" i="14"/>
  <c r="D65" i="14"/>
  <c r="E65" i="14"/>
  <c r="F65" i="14" s="1"/>
  <c r="A66" i="14"/>
  <c r="B66" i="14"/>
  <c r="C66" i="14"/>
  <c r="D66" i="14"/>
  <c r="E66" i="14"/>
  <c r="F66" i="14" s="1"/>
  <c r="A67" i="14"/>
  <c r="B67" i="14"/>
  <c r="C67" i="14"/>
  <c r="D67" i="14"/>
  <c r="E67" i="14"/>
  <c r="F67" i="14" s="1"/>
  <c r="A68" i="14"/>
  <c r="B68" i="14"/>
  <c r="C68" i="14"/>
  <c r="D68" i="14"/>
  <c r="E68" i="14"/>
  <c r="F68" i="14" s="1"/>
  <c r="A69" i="14"/>
  <c r="B69" i="14"/>
  <c r="C69" i="14"/>
  <c r="D69" i="14"/>
  <c r="E69" i="14"/>
  <c r="F69" i="14" s="1"/>
  <c r="A70" i="14"/>
  <c r="B70" i="14"/>
  <c r="C70" i="14"/>
  <c r="D70" i="14"/>
  <c r="E70" i="14"/>
  <c r="F70" i="14" s="1"/>
  <c r="A71" i="14"/>
  <c r="B71" i="14"/>
  <c r="C71" i="14"/>
  <c r="D71" i="14"/>
  <c r="E71" i="14"/>
  <c r="F71" i="14" s="1"/>
  <c r="A72" i="14"/>
  <c r="B72" i="14"/>
  <c r="C72" i="14"/>
  <c r="D72" i="14"/>
  <c r="E72" i="14"/>
  <c r="F72" i="14" s="1"/>
  <c r="A73" i="14"/>
  <c r="B73" i="14"/>
  <c r="D73" i="14" s="1"/>
  <c r="C73" i="14"/>
  <c r="E73" i="14"/>
  <c r="F73" i="14" s="1"/>
  <c r="A74" i="14"/>
  <c r="B74" i="14"/>
  <c r="D74" i="14" s="1"/>
  <c r="C74" i="14"/>
  <c r="E74" i="14"/>
  <c r="F74" i="14" s="1"/>
  <c r="A75" i="14"/>
  <c r="B75" i="14"/>
  <c r="D75" i="14" s="1"/>
  <c r="C75" i="14"/>
  <c r="E75" i="14"/>
  <c r="F75" i="14" s="1"/>
  <c r="A76" i="14"/>
  <c r="B76" i="14"/>
  <c r="D76" i="14" s="1"/>
  <c r="C76" i="14"/>
  <c r="E76" i="14"/>
  <c r="F76" i="14" s="1"/>
  <c r="A77" i="14"/>
  <c r="B77" i="14"/>
  <c r="D77" i="14" s="1"/>
  <c r="C77" i="14"/>
  <c r="E77" i="14"/>
  <c r="F77" i="14" s="1"/>
  <c r="A78" i="14"/>
  <c r="B78" i="14"/>
  <c r="D78" i="14" s="1"/>
  <c r="C78" i="14"/>
  <c r="E78" i="14"/>
  <c r="F78" i="14" s="1"/>
  <c r="A79" i="14"/>
  <c r="B79" i="14"/>
  <c r="D79" i="14" s="1"/>
  <c r="C79" i="14"/>
  <c r="E79" i="14"/>
  <c r="F79" i="14" s="1"/>
  <c r="A80" i="14"/>
  <c r="B80" i="14"/>
  <c r="D80" i="14" s="1"/>
  <c r="C80" i="14"/>
  <c r="E80" i="14"/>
  <c r="F80" i="14" s="1"/>
  <c r="A81" i="14"/>
  <c r="B81" i="14"/>
  <c r="D81" i="14" s="1"/>
  <c r="C81" i="14"/>
  <c r="E81" i="14"/>
  <c r="F81" i="14" s="1"/>
  <c r="A82" i="14"/>
  <c r="B82" i="14"/>
  <c r="D82" i="14" s="1"/>
  <c r="C82" i="14"/>
  <c r="E82" i="14"/>
  <c r="F82" i="14" s="1"/>
  <c r="A83" i="14"/>
  <c r="B83" i="14"/>
  <c r="D83" i="14" s="1"/>
  <c r="C83" i="14"/>
  <c r="E83" i="14"/>
  <c r="F83" i="14" s="1"/>
  <c r="B84" i="14"/>
  <c r="D84" i="14" s="1"/>
  <c r="C84" i="14"/>
  <c r="E84" i="14"/>
  <c r="F84" i="14" s="1"/>
  <c r="B85" i="14"/>
  <c r="D85" i="14" s="1"/>
  <c r="C85" i="14"/>
  <c r="E85" i="14"/>
  <c r="F85" i="14" s="1"/>
  <c r="B86" i="14"/>
  <c r="D86" i="14" s="1"/>
  <c r="C86" i="14"/>
  <c r="E86" i="14"/>
  <c r="F86" i="14" s="1"/>
  <c r="B87" i="14"/>
  <c r="D87" i="14" s="1"/>
  <c r="C87" i="14"/>
  <c r="E87" i="14"/>
  <c r="F87" i="14" s="1"/>
  <c r="B88" i="14"/>
  <c r="D88" i="14" s="1"/>
  <c r="C88" i="14"/>
  <c r="E88" i="14"/>
  <c r="F88" i="14" s="1"/>
  <c r="B89" i="14"/>
  <c r="D89" i="14" s="1"/>
  <c r="C89" i="14"/>
  <c r="E89" i="14"/>
  <c r="F89" i="14" s="1"/>
  <c r="B90" i="14"/>
  <c r="D90" i="14" s="1"/>
  <c r="C90" i="14"/>
  <c r="E90" i="14"/>
  <c r="F90" i="14" s="1"/>
  <c r="B91" i="14"/>
  <c r="D91" i="14" s="1"/>
  <c r="C91" i="14"/>
  <c r="E91" i="14"/>
  <c r="F91" i="14" s="1"/>
  <c r="B92" i="14"/>
  <c r="D92" i="14" s="1"/>
  <c r="C92" i="14"/>
  <c r="E92" i="14"/>
  <c r="F92" i="14" s="1"/>
  <c r="A43" i="21" l="1"/>
  <c r="A91" i="21"/>
  <c r="A89" i="20"/>
  <c r="A41" i="20"/>
  <c r="A10" i="20"/>
  <c r="A59" i="20" s="1"/>
  <c r="A60" i="20"/>
  <c r="A90" i="19"/>
  <c r="A42" i="19"/>
  <c r="A87" i="18"/>
  <c r="A39" i="18"/>
  <c r="A62" i="18"/>
  <c r="A12" i="18"/>
  <c r="A40" i="17"/>
  <c r="A88" i="17"/>
  <c r="A37" i="16"/>
  <c r="A85" i="16"/>
  <c r="A37" i="15"/>
  <c r="A85" i="15"/>
  <c r="A36" i="14"/>
  <c r="A84" i="14"/>
  <c r="H85" i="14"/>
  <c r="F48" i="14"/>
  <c r="G92" i="14"/>
  <c r="H92" i="14" s="1"/>
  <c r="G91" i="14"/>
  <c r="H91" i="14" s="1"/>
  <c r="G90" i="14"/>
  <c r="H90" i="14" s="1"/>
  <c r="G89" i="14"/>
  <c r="H89" i="14" s="1"/>
  <c r="G88" i="14"/>
  <c r="H88" i="14" s="1"/>
  <c r="G87" i="14"/>
  <c r="H87" i="14" s="1"/>
  <c r="G86" i="14"/>
  <c r="H86" i="14" s="1"/>
  <c r="G85" i="14"/>
  <c r="G84" i="14"/>
  <c r="H84" i="14" s="1"/>
  <c r="G83" i="14"/>
  <c r="H83" i="14" s="1"/>
  <c r="G82" i="14"/>
  <c r="H82" i="14" s="1"/>
  <c r="G81" i="14"/>
  <c r="H81" i="14" s="1"/>
  <c r="G80" i="14"/>
  <c r="H80" i="14" s="1"/>
  <c r="G79" i="14"/>
  <c r="H79" i="14" s="1"/>
  <c r="G78" i="14"/>
  <c r="H78" i="14" s="1"/>
  <c r="G77" i="14"/>
  <c r="H77" i="14" s="1"/>
  <c r="G76" i="14"/>
  <c r="H76" i="14" s="1"/>
  <c r="G75" i="14"/>
  <c r="H75" i="14" s="1"/>
  <c r="G74" i="14"/>
  <c r="H74" i="14" s="1"/>
  <c r="G73" i="14"/>
  <c r="H73" i="14" s="1"/>
  <c r="G72" i="14"/>
  <c r="H72" i="14" s="1"/>
  <c r="G71" i="14"/>
  <c r="H71" i="14" s="1"/>
  <c r="G70" i="14"/>
  <c r="H70" i="14" s="1"/>
  <c r="G69" i="14"/>
  <c r="H69" i="14" s="1"/>
  <c r="G68" i="14"/>
  <c r="H68" i="14" s="1"/>
  <c r="G67" i="14"/>
  <c r="H67" i="14" s="1"/>
  <c r="G66" i="14"/>
  <c r="H66" i="14" s="1"/>
  <c r="G65" i="14"/>
  <c r="H65" i="14" s="1"/>
  <c r="G64" i="14"/>
  <c r="H64" i="14" s="1"/>
  <c r="G63" i="14"/>
  <c r="H63" i="14" s="1"/>
  <c r="G62" i="14"/>
  <c r="H62" i="14" s="1"/>
  <c r="G61" i="14"/>
  <c r="H61" i="14" s="1"/>
  <c r="G60" i="14"/>
  <c r="H60" i="14" s="1"/>
  <c r="G59" i="14"/>
  <c r="H59" i="14" s="1"/>
  <c r="G48" i="14"/>
  <c r="H48" i="14" s="1"/>
  <c r="D10" i="13"/>
  <c r="F10" i="13"/>
  <c r="G10" i="13"/>
  <c r="G48" i="13" s="1"/>
  <c r="H10" i="13"/>
  <c r="D11" i="13"/>
  <c r="F11" i="13"/>
  <c r="G11" i="13"/>
  <c r="H11" i="13"/>
  <c r="D12" i="13"/>
  <c r="F12" i="13"/>
  <c r="G12" i="13"/>
  <c r="H12" i="13"/>
  <c r="D13" i="13"/>
  <c r="F13" i="13"/>
  <c r="G13" i="13"/>
  <c r="H13" i="13"/>
  <c r="D14" i="13"/>
  <c r="F14" i="13"/>
  <c r="G14" i="13"/>
  <c r="H14" i="13"/>
  <c r="D15" i="13"/>
  <c r="F15" i="13"/>
  <c r="G15" i="13"/>
  <c r="H15" i="13"/>
  <c r="D16" i="13"/>
  <c r="F16" i="13"/>
  <c r="G16" i="13"/>
  <c r="H16" i="13"/>
  <c r="D17" i="13"/>
  <c r="F17" i="13"/>
  <c r="G17" i="13"/>
  <c r="H17" i="13"/>
  <c r="D18" i="13"/>
  <c r="F18" i="13"/>
  <c r="G18" i="13"/>
  <c r="H18" i="13"/>
  <c r="D19" i="13"/>
  <c r="F19" i="13"/>
  <c r="G19" i="13"/>
  <c r="H19" i="13"/>
  <c r="D20" i="13"/>
  <c r="F20" i="13"/>
  <c r="G20" i="13"/>
  <c r="H20" i="13"/>
  <c r="D21" i="13"/>
  <c r="F21" i="13"/>
  <c r="G21" i="13"/>
  <c r="H21" i="13"/>
  <c r="D22" i="13"/>
  <c r="F22" i="13"/>
  <c r="G22" i="13"/>
  <c r="H22" i="13"/>
  <c r="D23" i="13"/>
  <c r="F23" i="13"/>
  <c r="G23" i="13"/>
  <c r="H23" i="13"/>
  <c r="D24" i="13"/>
  <c r="F24" i="13"/>
  <c r="G24" i="13"/>
  <c r="H24" i="13"/>
  <c r="D25" i="13"/>
  <c r="F25" i="13"/>
  <c r="G25" i="13"/>
  <c r="H25" i="13"/>
  <c r="D26" i="13"/>
  <c r="F26" i="13"/>
  <c r="G26" i="13"/>
  <c r="H26" i="13"/>
  <c r="D27" i="13"/>
  <c r="F27" i="13"/>
  <c r="G27" i="13"/>
  <c r="H27" i="13"/>
  <c r="D28" i="13"/>
  <c r="F28" i="13"/>
  <c r="G28" i="13"/>
  <c r="H28" i="13"/>
  <c r="D29" i="13"/>
  <c r="F29" i="13"/>
  <c r="G29" i="13"/>
  <c r="H29" i="13"/>
  <c r="D30" i="13"/>
  <c r="F30" i="13"/>
  <c r="G30" i="13"/>
  <c r="H30" i="13"/>
  <c r="D31" i="13"/>
  <c r="F31" i="13"/>
  <c r="G31" i="13"/>
  <c r="H31" i="13"/>
  <c r="D32" i="13"/>
  <c r="F32" i="13"/>
  <c r="G32" i="13"/>
  <c r="H32" i="13"/>
  <c r="A33" i="13"/>
  <c r="D33" i="13"/>
  <c r="F33" i="13"/>
  <c r="G33" i="13"/>
  <c r="H33" i="13" s="1"/>
  <c r="A34" i="13"/>
  <c r="D34" i="13"/>
  <c r="F34" i="13"/>
  <c r="G34" i="13"/>
  <c r="H34" i="13" s="1"/>
  <c r="A35" i="13"/>
  <c r="D35" i="13"/>
  <c r="F35" i="13"/>
  <c r="G35" i="13"/>
  <c r="H35" i="13"/>
  <c r="A36" i="13"/>
  <c r="A37" i="13" s="1"/>
  <c r="D36" i="13"/>
  <c r="F36" i="13"/>
  <c r="G36" i="13"/>
  <c r="H36" i="13"/>
  <c r="D37" i="13"/>
  <c r="F37" i="13"/>
  <c r="G37" i="13"/>
  <c r="H37" i="13" s="1"/>
  <c r="D38" i="13"/>
  <c r="F38" i="13"/>
  <c r="G38" i="13"/>
  <c r="H38" i="13" s="1"/>
  <c r="D39" i="13"/>
  <c r="F39" i="13"/>
  <c r="G39" i="13"/>
  <c r="H39" i="13"/>
  <c r="D40" i="13"/>
  <c r="F40" i="13"/>
  <c r="G40" i="13"/>
  <c r="H40" i="13"/>
  <c r="D41" i="13"/>
  <c r="F41" i="13"/>
  <c r="G41" i="13"/>
  <c r="H41" i="13" s="1"/>
  <c r="D42" i="13"/>
  <c r="F42" i="13"/>
  <c r="G42" i="13"/>
  <c r="H42" i="13" s="1"/>
  <c r="D43" i="13"/>
  <c r="F43" i="13"/>
  <c r="G43" i="13"/>
  <c r="H43" i="13"/>
  <c r="D44" i="13"/>
  <c r="F44" i="13"/>
  <c r="G44" i="13"/>
  <c r="H44" i="13"/>
  <c r="D45" i="13"/>
  <c r="F45" i="13"/>
  <c r="G45" i="13"/>
  <c r="H45" i="13" s="1"/>
  <c r="D46" i="13"/>
  <c r="F46" i="13"/>
  <c r="G46" i="13"/>
  <c r="H46" i="13" s="1"/>
  <c r="D47" i="13"/>
  <c r="F47" i="13"/>
  <c r="G47" i="13"/>
  <c r="H47" i="13"/>
  <c r="B48" i="13"/>
  <c r="D48" i="13" s="1"/>
  <c r="C48" i="13"/>
  <c r="E48" i="13"/>
  <c r="A52" i="13"/>
  <c r="A59" i="13"/>
  <c r="B59" i="13"/>
  <c r="C59" i="13"/>
  <c r="D59" i="13"/>
  <c r="E59" i="13"/>
  <c r="F59" i="13" s="1"/>
  <c r="A60" i="13"/>
  <c r="B60" i="13"/>
  <c r="C60" i="13"/>
  <c r="D60" i="13"/>
  <c r="E60" i="13"/>
  <c r="F60" i="13" s="1"/>
  <c r="A61" i="13"/>
  <c r="B61" i="13"/>
  <c r="C61" i="13"/>
  <c r="D61" i="13"/>
  <c r="E61" i="13"/>
  <c r="F61" i="13" s="1"/>
  <c r="A62" i="13"/>
  <c r="B62" i="13"/>
  <c r="C62" i="13"/>
  <c r="D62" i="13"/>
  <c r="E62" i="13"/>
  <c r="F62" i="13" s="1"/>
  <c r="A63" i="13"/>
  <c r="B63" i="13"/>
  <c r="C63" i="13"/>
  <c r="D63" i="13"/>
  <c r="E63" i="13"/>
  <c r="F63" i="13" s="1"/>
  <c r="A64" i="13"/>
  <c r="B64" i="13"/>
  <c r="C64" i="13"/>
  <c r="D64" i="13"/>
  <c r="E64" i="13"/>
  <c r="F64" i="13" s="1"/>
  <c r="A65" i="13"/>
  <c r="B65" i="13"/>
  <c r="C65" i="13"/>
  <c r="D65" i="13"/>
  <c r="E65" i="13"/>
  <c r="F65" i="13" s="1"/>
  <c r="A66" i="13"/>
  <c r="B66" i="13"/>
  <c r="C66" i="13"/>
  <c r="D66" i="13"/>
  <c r="E66" i="13"/>
  <c r="F66" i="13" s="1"/>
  <c r="A67" i="13"/>
  <c r="B67" i="13"/>
  <c r="C67" i="13"/>
  <c r="D67" i="13"/>
  <c r="E67" i="13"/>
  <c r="F67" i="13" s="1"/>
  <c r="A68" i="13"/>
  <c r="B68" i="13"/>
  <c r="C68" i="13"/>
  <c r="D68" i="13"/>
  <c r="E68" i="13"/>
  <c r="F68" i="13" s="1"/>
  <c r="A69" i="13"/>
  <c r="B69" i="13"/>
  <c r="C69" i="13"/>
  <c r="D69" i="13"/>
  <c r="E69" i="13"/>
  <c r="F69" i="13" s="1"/>
  <c r="A70" i="13"/>
  <c r="B70" i="13"/>
  <c r="C70" i="13"/>
  <c r="D70" i="13"/>
  <c r="E70" i="13"/>
  <c r="F70" i="13" s="1"/>
  <c r="A71" i="13"/>
  <c r="B71" i="13"/>
  <c r="C71" i="13"/>
  <c r="D71" i="13"/>
  <c r="E71" i="13"/>
  <c r="F71" i="13" s="1"/>
  <c r="A72" i="13"/>
  <c r="B72" i="13"/>
  <c r="C72" i="13"/>
  <c r="D72" i="13"/>
  <c r="E72" i="13"/>
  <c r="F72" i="13" s="1"/>
  <c r="A73" i="13"/>
  <c r="B73" i="13"/>
  <c r="C73" i="13"/>
  <c r="D73" i="13"/>
  <c r="E73" i="13"/>
  <c r="F73" i="13" s="1"/>
  <c r="A74" i="13"/>
  <c r="B74" i="13"/>
  <c r="C74" i="13"/>
  <c r="D74" i="13"/>
  <c r="E74" i="13"/>
  <c r="F74" i="13" s="1"/>
  <c r="A75" i="13"/>
  <c r="B75" i="13"/>
  <c r="C75" i="13"/>
  <c r="D75" i="13"/>
  <c r="E75" i="13"/>
  <c r="F75" i="13" s="1"/>
  <c r="A76" i="13"/>
  <c r="B76" i="13"/>
  <c r="C76" i="13"/>
  <c r="D76" i="13"/>
  <c r="E76" i="13"/>
  <c r="F76" i="13" s="1"/>
  <c r="A77" i="13"/>
  <c r="B77" i="13"/>
  <c r="C77" i="13"/>
  <c r="D77" i="13"/>
  <c r="E77" i="13"/>
  <c r="F77" i="13" s="1"/>
  <c r="A78" i="13"/>
  <c r="B78" i="13"/>
  <c r="C78" i="13"/>
  <c r="D78" i="13"/>
  <c r="E78" i="13"/>
  <c r="F78" i="13" s="1"/>
  <c r="A79" i="13"/>
  <c r="B79" i="13"/>
  <c r="C79" i="13"/>
  <c r="D79" i="13"/>
  <c r="E79" i="13"/>
  <c r="F79" i="13" s="1"/>
  <c r="A80" i="13"/>
  <c r="B80" i="13"/>
  <c r="C80" i="13"/>
  <c r="D80" i="13"/>
  <c r="E80" i="13"/>
  <c r="F80" i="13" s="1"/>
  <c r="A81" i="13"/>
  <c r="B81" i="13"/>
  <c r="C81" i="13"/>
  <c r="D81" i="13"/>
  <c r="E81" i="13"/>
  <c r="F81" i="13" s="1"/>
  <c r="A82" i="13"/>
  <c r="B82" i="13"/>
  <c r="C82" i="13"/>
  <c r="D82" i="13"/>
  <c r="E82" i="13"/>
  <c r="F82" i="13" s="1"/>
  <c r="A83" i="13"/>
  <c r="B83" i="13"/>
  <c r="C83" i="13"/>
  <c r="D83" i="13"/>
  <c r="E83" i="13"/>
  <c r="F83" i="13" s="1"/>
  <c r="A84" i="13"/>
  <c r="B84" i="13"/>
  <c r="C84" i="13"/>
  <c r="D84" i="13"/>
  <c r="E84" i="13"/>
  <c r="F84" i="13" s="1"/>
  <c r="A85" i="13"/>
  <c r="B85" i="13"/>
  <c r="C85" i="13"/>
  <c r="D85" i="13"/>
  <c r="E85" i="13"/>
  <c r="F85" i="13" s="1"/>
  <c r="B86" i="13"/>
  <c r="C86" i="13"/>
  <c r="D86" i="13"/>
  <c r="E86" i="13"/>
  <c r="F86" i="13" s="1"/>
  <c r="B87" i="13"/>
  <c r="C87" i="13"/>
  <c r="D87" i="13"/>
  <c r="E87" i="13"/>
  <c r="F87" i="13" s="1"/>
  <c r="B88" i="13"/>
  <c r="C88" i="13"/>
  <c r="D88" i="13"/>
  <c r="E88" i="13"/>
  <c r="F88" i="13" s="1"/>
  <c r="B89" i="13"/>
  <c r="C89" i="13"/>
  <c r="D89" i="13"/>
  <c r="E89" i="13"/>
  <c r="F89" i="13" s="1"/>
  <c r="B90" i="13"/>
  <c r="C90" i="13"/>
  <c r="D90" i="13"/>
  <c r="E90" i="13"/>
  <c r="F90" i="13" s="1"/>
  <c r="B91" i="13"/>
  <c r="C91" i="13"/>
  <c r="D91" i="13"/>
  <c r="E91" i="13"/>
  <c r="F91" i="13" s="1"/>
  <c r="B92" i="13"/>
  <c r="C92" i="13"/>
  <c r="D92" i="13"/>
  <c r="E92" i="13"/>
  <c r="F92" i="13" s="1"/>
  <c r="A44" i="21" l="1"/>
  <c r="A45" i="21" s="1"/>
  <c r="A46" i="21" s="1"/>
  <c r="A47" i="21" s="1"/>
  <c r="A92" i="21"/>
  <c r="A90" i="20"/>
  <c r="A42" i="20"/>
  <c r="A91" i="19"/>
  <c r="A43" i="19"/>
  <c r="A61" i="18"/>
  <c r="A11" i="18"/>
  <c r="A40" i="18"/>
  <c r="A88" i="18"/>
  <c r="A89" i="17"/>
  <c r="A41" i="17"/>
  <c r="A86" i="16"/>
  <c r="A38" i="16"/>
  <c r="A38" i="15"/>
  <c r="A86" i="15"/>
  <c r="A37" i="14"/>
  <c r="A85" i="14"/>
  <c r="A86" i="13"/>
  <c r="A38" i="13"/>
  <c r="F48" i="13"/>
  <c r="G92" i="13"/>
  <c r="H92" i="13" s="1"/>
  <c r="G91" i="13"/>
  <c r="H91" i="13" s="1"/>
  <c r="G90" i="13"/>
  <c r="H90" i="13" s="1"/>
  <c r="G89" i="13"/>
  <c r="H89" i="13" s="1"/>
  <c r="G88" i="13"/>
  <c r="H88" i="13" s="1"/>
  <c r="G87" i="13"/>
  <c r="H87" i="13" s="1"/>
  <c r="G86" i="13"/>
  <c r="H86" i="13" s="1"/>
  <c r="G85" i="13"/>
  <c r="H85" i="13" s="1"/>
  <c r="G84" i="13"/>
  <c r="H84" i="13" s="1"/>
  <c r="G83" i="13"/>
  <c r="H83" i="13" s="1"/>
  <c r="G82" i="13"/>
  <c r="H82" i="13" s="1"/>
  <c r="G81" i="13"/>
  <c r="H81" i="13" s="1"/>
  <c r="G80" i="13"/>
  <c r="H80" i="13" s="1"/>
  <c r="G79" i="13"/>
  <c r="H79" i="13" s="1"/>
  <c r="G78" i="13"/>
  <c r="H78" i="13" s="1"/>
  <c r="G77" i="13"/>
  <c r="H77" i="13" s="1"/>
  <c r="G76" i="13"/>
  <c r="H76" i="13" s="1"/>
  <c r="G75" i="13"/>
  <c r="H75" i="13" s="1"/>
  <c r="G74" i="13"/>
  <c r="H74" i="13" s="1"/>
  <c r="G73" i="13"/>
  <c r="H73" i="13" s="1"/>
  <c r="G72" i="13"/>
  <c r="H72" i="13" s="1"/>
  <c r="G71" i="13"/>
  <c r="H71" i="13" s="1"/>
  <c r="G70" i="13"/>
  <c r="H70" i="13" s="1"/>
  <c r="G69" i="13"/>
  <c r="H69" i="13" s="1"/>
  <c r="G68" i="13"/>
  <c r="H68" i="13" s="1"/>
  <c r="G67" i="13"/>
  <c r="H67" i="13" s="1"/>
  <c r="G66" i="13"/>
  <c r="H66" i="13" s="1"/>
  <c r="G65" i="13"/>
  <c r="H65" i="13" s="1"/>
  <c r="G64" i="13"/>
  <c r="H64" i="13" s="1"/>
  <c r="G63" i="13"/>
  <c r="H63" i="13" s="1"/>
  <c r="G62" i="13"/>
  <c r="H62" i="13" s="1"/>
  <c r="G61" i="13"/>
  <c r="H61" i="13" s="1"/>
  <c r="G60" i="13"/>
  <c r="H60" i="13" s="1"/>
  <c r="G59" i="13"/>
  <c r="H59" i="13" s="1"/>
  <c r="H48" i="13"/>
  <c r="D10" i="12"/>
  <c r="F10" i="12"/>
  <c r="G10" i="12"/>
  <c r="H10" i="12"/>
  <c r="D11" i="12"/>
  <c r="F11" i="12"/>
  <c r="G11" i="12"/>
  <c r="H11" i="12"/>
  <c r="D12" i="12"/>
  <c r="F12" i="12"/>
  <c r="G12" i="12"/>
  <c r="H12" i="12"/>
  <c r="D13" i="12"/>
  <c r="F13" i="12"/>
  <c r="G13" i="12"/>
  <c r="H13" i="12"/>
  <c r="D14" i="12"/>
  <c r="F14" i="12"/>
  <c r="G14" i="12"/>
  <c r="H14" i="12"/>
  <c r="D15" i="12"/>
  <c r="F15" i="12"/>
  <c r="G15" i="12"/>
  <c r="H15" i="12"/>
  <c r="D16" i="12"/>
  <c r="F16" i="12"/>
  <c r="G16" i="12"/>
  <c r="H16" i="12"/>
  <c r="D17" i="12"/>
  <c r="F17" i="12"/>
  <c r="G17" i="12"/>
  <c r="H17" i="12"/>
  <c r="D18" i="12"/>
  <c r="F18" i="12"/>
  <c r="G18" i="12"/>
  <c r="H18" i="12"/>
  <c r="D19" i="12"/>
  <c r="F19" i="12"/>
  <c r="G19" i="12"/>
  <c r="G48" i="12" s="1"/>
  <c r="H19" i="12"/>
  <c r="D20" i="12"/>
  <c r="F20" i="12"/>
  <c r="G20" i="12"/>
  <c r="H20" i="12"/>
  <c r="D21" i="12"/>
  <c r="F21" i="12"/>
  <c r="G21" i="12"/>
  <c r="H21" i="12"/>
  <c r="D22" i="12"/>
  <c r="F22" i="12"/>
  <c r="G22" i="12"/>
  <c r="H22" i="12"/>
  <c r="D23" i="12"/>
  <c r="F23" i="12"/>
  <c r="G23" i="12"/>
  <c r="H23" i="12"/>
  <c r="D24" i="12"/>
  <c r="F24" i="12"/>
  <c r="G24" i="12"/>
  <c r="H24" i="12"/>
  <c r="D25" i="12"/>
  <c r="F25" i="12"/>
  <c r="G25" i="12"/>
  <c r="H25" i="12"/>
  <c r="D26" i="12"/>
  <c r="F26" i="12"/>
  <c r="G26" i="12"/>
  <c r="H26" i="12"/>
  <c r="D27" i="12"/>
  <c r="F27" i="12"/>
  <c r="G27" i="12"/>
  <c r="H27" i="12"/>
  <c r="D28" i="12"/>
  <c r="F28" i="12"/>
  <c r="G28" i="12"/>
  <c r="H28" i="12"/>
  <c r="D29" i="12"/>
  <c r="F29" i="12"/>
  <c r="G29" i="12"/>
  <c r="H29" i="12"/>
  <c r="D30" i="12"/>
  <c r="F30" i="12"/>
  <c r="G30" i="12"/>
  <c r="H30" i="12"/>
  <c r="D31" i="12"/>
  <c r="F31" i="12"/>
  <c r="G31" i="12"/>
  <c r="H31" i="12"/>
  <c r="D32" i="12"/>
  <c r="F32" i="12"/>
  <c r="G32" i="12"/>
  <c r="H32" i="12"/>
  <c r="A33" i="12"/>
  <c r="A34" i="12" s="1"/>
  <c r="D33" i="12"/>
  <c r="F33" i="12"/>
  <c r="G33" i="12"/>
  <c r="H33" i="12"/>
  <c r="D34" i="12"/>
  <c r="F34" i="12"/>
  <c r="G34" i="12"/>
  <c r="H34" i="12"/>
  <c r="D35" i="12"/>
  <c r="F35" i="12"/>
  <c r="G35" i="12"/>
  <c r="H35" i="12"/>
  <c r="D36" i="12"/>
  <c r="F36" i="12"/>
  <c r="G36" i="12"/>
  <c r="H36" i="12"/>
  <c r="D37" i="12"/>
  <c r="F37" i="12"/>
  <c r="G37" i="12"/>
  <c r="H37" i="12"/>
  <c r="D38" i="12"/>
  <c r="F38" i="12"/>
  <c r="G38" i="12"/>
  <c r="H38" i="12"/>
  <c r="D39" i="12"/>
  <c r="F39" i="12"/>
  <c r="G39" i="12"/>
  <c r="H39" i="12"/>
  <c r="D40" i="12"/>
  <c r="F40" i="12"/>
  <c r="G40" i="12"/>
  <c r="H40" i="12"/>
  <c r="D41" i="12"/>
  <c r="F41" i="12"/>
  <c r="G41" i="12"/>
  <c r="H41" i="12"/>
  <c r="D42" i="12"/>
  <c r="F42" i="12"/>
  <c r="G42" i="12"/>
  <c r="H42" i="12"/>
  <c r="D43" i="12"/>
  <c r="F43" i="12"/>
  <c r="G43" i="12"/>
  <c r="H43" i="12"/>
  <c r="D44" i="12"/>
  <c r="F44" i="12"/>
  <c r="G44" i="12"/>
  <c r="H44" i="12"/>
  <c r="D45" i="12"/>
  <c r="F45" i="12"/>
  <c r="G45" i="12"/>
  <c r="H45" i="12"/>
  <c r="D46" i="12"/>
  <c r="F46" i="12"/>
  <c r="G46" i="12"/>
  <c r="H46" i="12"/>
  <c r="D47" i="12"/>
  <c r="F47" i="12"/>
  <c r="G47" i="12"/>
  <c r="H47" i="12"/>
  <c r="B48" i="12"/>
  <c r="D48" i="12" s="1"/>
  <c r="C48" i="12"/>
  <c r="E48" i="12"/>
  <c r="A59" i="12"/>
  <c r="B59" i="12"/>
  <c r="C59" i="12"/>
  <c r="E59" i="12"/>
  <c r="G59" i="12" s="1"/>
  <c r="A60" i="12"/>
  <c r="B60" i="12"/>
  <c r="C60" i="12"/>
  <c r="E60" i="12"/>
  <c r="G60" i="12" s="1"/>
  <c r="A61" i="12"/>
  <c r="B61" i="12"/>
  <c r="C61" i="12"/>
  <c r="E61" i="12"/>
  <c r="G61" i="12" s="1"/>
  <c r="A62" i="12"/>
  <c r="B62" i="12"/>
  <c r="C62" i="12"/>
  <c r="E62" i="12"/>
  <c r="G62" i="12" s="1"/>
  <c r="F62" i="12"/>
  <c r="A63" i="12"/>
  <c r="B63" i="12"/>
  <c r="C63" i="12"/>
  <c r="E63" i="12"/>
  <c r="G63" i="12" s="1"/>
  <c r="A64" i="12"/>
  <c r="B64" i="12"/>
  <c r="C64" i="12"/>
  <c r="E64" i="12"/>
  <c r="G64" i="12" s="1"/>
  <c r="A65" i="12"/>
  <c r="B65" i="12"/>
  <c r="C65" i="12"/>
  <c r="E65" i="12"/>
  <c r="G65" i="12" s="1"/>
  <c r="A66" i="12"/>
  <c r="B66" i="12"/>
  <c r="C66" i="12"/>
  <c r="E66" i="12"/>
  <c r="G66" i="12" s="1"/>
  <c r="F66" i="12"/>
  <c r="A67" i="12"/>
  <c r="B67" i="12"/>
  <c r="C67" i="12"/>
  <c r="E67" i="12"/>
  <c r="G67" i="12" s="1"/>
  <c r="F67" i="12"/>
  <c r="A68" i="12"/>
  <c r="B68" i="12"/>
  <c r="C68" i="12"/>
  <c r="E68" i="12"/>
  <c r="G68" i="12" s="1"/>
  <c r="A69" i="12"/>
  <c r="B69" i="12"/>
  <c r="C69" i="12"/>
  <c r="E69" i="12"/>
  <c r="G69" i="12" s="1"/>
  <c r="A70" i="12"/>
  <c r="B70" i="12"/>
  <c r="C70" i="12"/>
  <c r="E70" i="12"/>
  <c r="G70" i="12" s="1"/>
  <c r="F70" i="12"/>
  <c r="A71" i="12"/>
  <c r="B71" i="12"/>
  <c r="C71" i="12"/>
  <c r="E71" i="12"/>
  <c r="G71" i="12" s="1"/>
  <c r="F71" i="12"/>
  <c r="A72" i="12"/>
  <c r="B72" i="12"/>
  <c r="C72" i="12"/>
  <c r="E72" i="12"/>
  <c r="G72" i="12" s="1"/>
  <c r="A73" i="12"/>
  <c r="B73" i="12"/>
  <c r="F73" i="12" s="1"/>
  <c r="C73" i="12"/>
  <c r="E73" i="12"/>
  <c r="G73" i="12" s="1"/>
  <c r="A74" i="12"/>
  <c r="B74" i="12"/>
  <c r="C74" i="12"/>
  <c r="E74" i="12"/>
  <c r="G74" i="12" s="1"/>
  <c r="F74" i="12"/>
  <c r="A75" i="12"/>
  <c r="B75" i="12"/>
  <c r="C75" i="12"/>
  <c r="E75" i="12"/>
  <c r="G75" i="12" s="1"/>
  <c r="F75" i="12"/>
  <c r="A76" i="12"/>
  <c r="B76" i="12"/>
  <c r="C76" i="12"/>
  <c r="E76" i="12"/>
  <c r="G76" i="12" s="1"/>
  <c r="A77" i="12"/>
  <c r="B77" i="12"/>
  <c r="F77" i="12" s="1"/>
  <c r="C77" i="12"/>
  <c r="E77" i="12"/>
  <c r="G77" i="12" s="1"/>
  <c r="A78" i="12"/>
  <c r="B78" i="12"/>
  <c r="C78" i="12"/>
  <c r="E78" i="12"/>
  <c r="G78" i="12" s="1"/>
  <c r="F78" i="12"/>
  <c r="A79" i="12"/>
  <c r="B79" i="12"/>
  <c r="C79" i="12"/>
  <c r="E79" i="12"/>
  <c r="G79" i="12" s="1"/>
  <c r="F79" i="12"/>
  <c r="A80" i="12"/>
  <c r="B80" i="12"/>
  <c r="C80" i="12"/>
  <c r="E80" i="12"/>
  <c r="G80" i="12" s="1"/>
  <c r="A81" i="12"/>
  <c r="B81" i="12"/>
  <c r="F81" i="12" s="1"/>
  <c r="C81" i="12"/>
  <c r="E81" i="12"/>
  <c r="G81" i="12" s="1"/>
  <c r="A82" i="12"/>
  <c r="B82" i="12"/>
  <c r="C82" i="12"/>
  <c r="E82" i="12"/>
  <c r="G82" i="12" s="1"/>
  <c r="F82" i="12"/>
  <c r="B83" i="12"/>
  <c r="C83" i="12"/>
  <c r="E83" i="12"/>
  <c r="G83" i="12" s="1"/>
  <c r="F83" i="12"/>
  <c r="B84" i="12"/>
  <c r="C84" i="12"/>
  <c r="E84" i="12"/>
  <c r="G84" i="12" s="1"/>
  <c r="F84" i="12"/>
  <c r="B85" i="12"/>
  <c r="C85" i="12"/>
  <c r="E85" i="12"/>
  <c r="G85" i="12" s="1"/>
  <c r="F85" i="12"/>
  <c r="B86" i="12"/>
  <c r="C86" i="12"/>
  <c r="E86" i="12"/>
  <c r="G86" i="12" s="1"/>
  <c r="F86" i="12"/>
  <c r="B87" i="12"/>
  <c r="C87" i="12"/>
  <c r="E87" i="12"/>
  <c r="G87" i="12" s="1"/>
  <c r="F87" i="12"/>
  <c r="B88" i="12"/>
  <c r="C88" i="12"/>
  <c r="E88" i="12"/>
  <c r="G88" i="12" s="1"/>
  <c r="F88" i="12"/>
  <c r="B89" i="12"/>
  <c r="C89" i="12"/>
  <c r="E89" i="12"/>
  <c r="G89" i="12" s="1"/>
  <c r="F89" i="12"/>
  <c r="B90" i="12"/>
  <c r="C90" i="12"/>
  <c r="E90" i="12"/>
  <c r="G90" i="12" s="1"/>
  <c r="F90" i="12"/>
  <c r="B91" i="12"/>
  <c r="C91" i="12"/>
  <c r="E91" i="12"/>
  <c r="G91" i="12" s="1"/>
  <c r="F91" i="12"/>
  <c r="B92" i="12"/>
  <c r="C92" i="12"/>
  <c r="E92" i="12"/>
  <c r="G92" i="12" s="1"/>
  <c r="F92" i="12"/>
  <c r="A91" i="20" l="1"/>
  <c r="A43" i="20"/>
  <c r="A44" i="19"/>
  <c r="A45" i="19" s="1"/>
  <c r="A46" i="19" s="1"/>
  <c r="A47" i="19" s="1"/>
  <c r="A92" i="19"/>
  <c r="A89" i="18"/>
  <c r="A41" i="18"/>
  <c r="A10" i="18"/>
  <c r="A59" i="18" s="1"/>
  <c r="A60" i="18"/>
  <c r="A90" i="17"/>
  <c r="A42" i="17"/>
  <c r="A87" i="16"/>
  <c r="A39" i="16"/>
  <c r="A87" i="15"/>
  <c r="A39" i="15"/>
  <c r="A38" i="14"/>
  <c r="A86" i="14"/>
  <c r="A39" i="13"/>
  <c r="A87" i="13"/>
  <c r="D69" i="12"/>
  <c r="H69" i="12"/>
  <c r="D65" i="12"/>
  <c r="H65" i="12"/>
  <c r="D61" i="12"/>
  <c r="H61" i="12"/>
  <c r="D80" i="12"/>
  <c r="H80" i="12"/>
  <c r="D76" i="12"/>
  <c r="H76" i="12"/>
  <c r="D72" i="12"/>
  <c r="H72" i="12"/>
  <c r="F69" i="12"/>
  <c r="D68" i="12"/>
  <c r="H68" i="12"/>
  <c r="F65" i="12"/>
  <c r="D64" i="12"/>
  <c r="H64" i="12"/>
  <c r="F61" i="12"/>
  <c r="D60" i="12"/>
  <c r="H60" i="12"/>
  <c r="D77" i="12"/>
  <c r="H77" i="12"/>
  <c r="D73" i="12"/>
  <c r="H73" i="12"/>
  <c r="F80" i="12"/>
  <c r="D79" i="12"/>
  <c r="H79" i="12"/>
  <c r="F76" i="12"/>
  <c r="D75" i="12"/>
  <c r="H75" i="12"/>
  <c r="F72" i="12"/>
  <c r="D71" i="12"/>
  <c r="H71" i="12"/>
  <c r="F68" i="12"/>
  <c r="D67" i="12"/>
  <c r="H67" i="12"/>
  <c r="F64" i="12"/>
  <c r="D63" i="12"/>
  <c r="H63" i="12"/>
  <c r="F60" i="12"/>
  <c r="D59" i="12"/>
  <c r="H59" i="12"/>
  <c r="D81" i="12"/>
  <c r="H81" i="12"/>
  <c r="D92" i="12"/>
  <c r="H92" i="12"/>
  <c r="D91" i="12"/>
  <c r="H91" i="12"/>
  <c r="D90" i="12"/>
  <c r="H90" i="12"/>
  <c r="D89" i="12"/>
  <c r="H89" i="12"/>
  <c r="D88" i="12"/>
  <c r="H88" i="12"/>
  <c r="D87" i="12"/>
  <c r="H87" i="12"/>
  <c r="D86" i="12"/>
  <c r="H86" i="12"/>
  <c r="D85" i="12"/>
  <c r="H85" i="12"/>
  <c r="D84" i="12"/>
  <c r="H84" i="12"/>
  <c r="D83" i="12"/>
  <c r="H83" i="12"/>
  <c r="D82" i="12"/>
  <c r="H82" i="12"/>
  <c r="D78" i="12"/>
  <c r="H78" i="12"/>
  <c r="D74" i="12"/>
  <c r="H74" i="12"/>
  <c r="D70" i="12"/>
  <c r="H70" i="12"/>
  <c r="D66" i="12"/>
  <c r="H66" i="12"/>
  <c r="F63" i="12"/>
  <c r="D62" i="12"/>
  <c r="H62" i="12"/>
  <c r="F59" i="12"/>
  <c r="A83" i="12"/>
  <c r="A35" i="12"/>
  <c r="F48" i="12"/>
  <c r="H48" i="12"/>
  <c r="D10" i="11"/>
  <c r="F10" i="11"/>
  <c r="G10" i="11"/>
  <c r="H10" i="11"/>
  <c r="D11" i="11"/>
  <c r="F11" i="11"/>
  <c r="G11" i="11"/>
  <c r="H11" i="11"/>
  <c r="D12" i="11"/>
  <c r="F12" i="11"/>
  <c r="G12" i="11"/>
  <c r="H12" i="11"/>
  <c r="D13" i="11"/>
  <c r="F13" i="11"/>
  <c r="G13" i="11"/>
  <c r="H13" i="11"/>
  <c r="D14" i="11"/>
  <c r="F14" i="11"/>
  <c r="G14" i="11"/>
  <c r="H14" i="11"/>
  <c r="D15" i="11"/>
  <c r="F15" i="11"/>
  <c r="G15" i="11"/>
  <c r="H15" i="11"/>
  <c r="D16" i="11"/>
  <c r="F16" i="11"/>
  <c r="G16" i="11"/>
  <c r="H16" i="11"/>
  <c r="D17" i="11"/>
  <c r="F17" i="11"/>
  <c r="G17" i="11"/>
  <c r="H17" i="11"/>
  <c r="D18" i="11"/>
  <c r="F18" i="11"/>
  <c r="G18" i="11"/>
  <c r="H18" i="11"/>
  <c r="D19" i="11"/>
  <c r="F19" i="11"/>
  <c r="G19" i="11"/>
  <c r="H19" i="11"/>
  <c r="D20" i="11"/>
  <c r="F20" i="11"/>
  <c r="G20" i="11"/>
  <c r="H20" i="11"/>
  <c r="D21" i="11"/>
  <c r="F21" i="11"/>
  <c r="G21" i="11"/>
  <c r="H21" i="11"/>
  <c r="D22" i="11"/>
  <c r="F22" i="11"/>
  <c r="G22" i="11"/>
  <c r="H22" i="11"/>
  <c r="D23" i="11"/>
  <c r="F23" i="11"/>
  <c r="G23" i="11"/>
  <c r="H23" i="11"/>
  <c r="D24" i="11"/>
  <c r="F24" i="11"/>
  <c r="G24" i="11"/>
  <c r="H24" i="11"/>
  <c r="D25" i="11"/>
  <c r="F25" i="11"/>
  <c r="G25" i="11"/>
  <c r="H25" i="11"/>
  <c r="D26" i="11"/>
  <c r="F26" i="11"/>
  <c r="G26" i="11"/>
  <c r="H26" i="11"/>
  <c r="D27" i="11"/>
  <c r="F27" i="11"/>
  <c r="G27" i="11"/>
  <c r="H27" i="11"/>
  <c r="D28" i="11"/>
  <c r="F28" i="11"/>
  <c r="G28" i="11"/>
  <c r="H28" i="11"/>
  <c r="D29" i="11"/>
  <c r="F29" i="11"/>
  <c r="G29" i="11"/>
  <c r="H29" i="11"/>
  <c r="D30" i="11"/>
  <c r="F30" i="11"/>
  <c r="G30" i="11"/>
  <c r="H30" i="11"/>
  <c r="D31" i="11"/>
  <c r="F31" i="11"/>
  <c r="G31" i="11"/>
  <c r="H31" i="11"/>
  <c r="D32" i="11"/>
  <c r="F32" i="11"/>
  <c r="G32" i="11"/>
  <c r="H32" i="11"/>
  <c r="A33" i="11"/>
  <c r="A34" i="11" s="1"/>
  <c r="D33" i="11"/>
  <c r="F33" i="11"/>
  <c r="G33" i="11"/>
  <c r="H33" i="11" s="1"/>
  <c r="D34" i="11"/>
  <c r="F34" i="11"/>
  <c r="G34" i="11"/>
  <c r="H34" i="11"/>
  <c r="D35" i="11"/>
  <c r="F35" i="11"/>
  <c r="G35" i="11"/>
  <c r="H35" i="11"/>
  <c r="D36" i="11"/>
  <c r="F36" i="11"/>
  <c r="G36" i="11"/>
  <c r="H36" i="11"/>
  <c r="D37" i="11"/>
  <c r="F37" i="11"/>
  <c r="G37" i="11"/>
  <c r="H37" i="11"/>
  <c r="D38" i="11"/>
  <c r="F38" i="11"/>
  <c r="G38" i="11"/>
  <c r="H38" i="11"/>
  <c r="D39" i="11"/>
  <c r="F39" i="11"/>
  <c r="G39" i="11"/>
  <c r="H39" i="11"/>
  <c r="D40" i="11"/>
  <c r="F40" i="11"/>
  <c r="G40" i="11"/>
  <c r="H40" i="11"/>
  <c r="D41" i="11"/>
  <c r="F41" i="11"/>
  <c r="G41" i="11"/>
  <c r="H41" i="11"/>
  <c r="D42" i="11"/>
  <c r="F42" i="11"/>
  <c r="G42" i="11"/>
  <c r="H42" i="11"/>
  <c r="D43" i="11"/>
  <c r="F43" i="11"/>
  <c r="G43" i="11"/>
  <c r="H43" i="11"/>
  <c r="D44" i="11"/>
  <c r="F44" i="11"/>
  <c r="G44" i="11"/>
  <c r="H44" i="11"/>
  <c r="D45" i="11"/>
  <c r="F45" i="11"/>
  <c r="G45" i="11"/>
  <c r="H45" i="11"/>
  <c r="D46" i="11"/>
  <c r="F46" i="11"/>
  <c r="G46" i="11"/>
  <c r="H46" i="11"/>
  <c r="D47" i="11"/>
  <c r="F47" i="11"/>
  <c r="G47" i="11"/>
  <c r="H47" i="11"/>
  <c r="B48" i="11"/>
  <c r="C48" i="11"/>
  <c r="E48" i="11"/>
  <c r="A59" i="11"/>
  <c r="B59" i="11"/>
  <c r="C59" i="11"/>
  <c r="E59" i="11"/>
  <c r="G59" i="11" s="1"/>
  <c r="F59" i="11"/>
  <c r="A60" i="11"/>
  <c r="B60" i="11"/>
  <c r="C60" i="11"/>
  <c r="E60" i="11"/>
  <c r="G60" i="11" s="1"/>
  <c r="F60" i="11"/>
  <c r="A61" i="11"/>
  <c r="B61" i="11"/>
  <c r="C61" i="11"/>
  <c r="E61" i="11"/>
  <c r="G61" i="11" s="1"/>
  <c r="F61" i="11"/>
  <c r="A62" i="11"/>
  <c r="B62" i="11"/>
  <c r="C62" i="11"/>
  <c r="E62" i="11"/>
  <c r="G62" i="11" s="1"/>
  <c r="A63" i="11"/>
  <c r="B63" i="11"/>
  <c r="C63" i="11"/>
  <c r="E63" i="11"/>
  <c r="G63" i="11" s="1"/>
  <c r="A64" i="11"/>
  <c r="B64" i="11"/>
  <c r="C64" i="11"/>
  <c r="E64" i="11"/>
  <c r="G64" i="11" s="1"/>
  <c r="F64" i="11"/>
  <c r="A65" i="11"/>
  <c r="B65" i="11"/>
  <c r="C65" i="11"/>
  <c r="E65" i="11"/>
  <c r="G65" i="11" s="1"/>
  <c r="F65" i="11"/>
  <c r="A66" i="11"/>
  <c r="B66" i="11"/>
  <c r="C66" i="11"/>
  <c r="E66" i="11"/>
  <c r="G66" i="11" s="1"/>
  <c r="A67" i="11"/>
  <c r="B67" i="11"/>
  <c r="C67" i="11"/>
  <c r="E67" i="11"/>
  <c r="G67" i="11" s="1"/>
  <c r="A68" i="11"/>
  <c r="B68" i="11"/>
  <c r="C68" i="11"/>
  <c r="E68" i="11"/>
  <c r="G68" i="11" s="1"/>
  <c r="F68" i="11"/>
  <c r="A69" i="11"/>
  <c r="B69" i="11"/>
  <c r="C69" i="11"/>
  <c r="E69" i="11"/>
  <c r="G69" i="11" s="1"/>
  <c r="F69" i="11"/>
  <c r="A70" i="11"/>
  <c r="B70" i="11"/>
  <c r="C70" i="11"/>
  <c r="E70" i="11"/>
  <c r="G70" i="11" s="1"/>
  <c r="A71" i="11"/>
  <c r="B71" i="11"/>
  <c r="C71" i="11"/>
  <c r="E71" i="11"/>
  <c r="G71" i="11" s="1"/>
  <c r="A72" i="11"/>
  <c r="B72" i="11"/>
  <c r="C72" i="11"/>
  <c r="E72" i="11"/>
  <c r="G72" i="11" s="1"/>
  <c r="F72" i="11"/>
  <c r="A73" i="11"/>
  <c r="B73" i="11"/>
  <c r="C73" i="11"/>
  <c r="E73" i="11"/>
  <c r="G73" i="11" s="1"/>
  <c r="A74" i="11"/>
  <c r="B74" i="11"/>
  <c r="C74" i="11"/>
  <c r="E74" i="11"/>
  <c r="G74" i="11" s="1"/>
  <c r="A75" i="11"/>
  <c r="B75" i="11"/>
  <c r="F75" i="11" s="1"/>
  <c r="C75" i="11"/>
  <c r="E75" i="11"/>
  <c r="G75" i="11" s="1"/>
  <c r="A76" i="11"/>
  <c r="B76" i="11"/>
  <c r="C76" i="11"/>
  <c r="E76" i="11"/>
  <c r="G76" i="11" s="1"/>
  <c r="F76" i="11"/>
  <c r="A77" i="11"/>
  <c r="B77" i="11"/>
  <c r="C77" i="11"/>
  <c r="E77" i="11"/>
  <c r="G77" i="11" s="1"/>
  <c r="A78" i="11"/>
  <c r="B78" i="11"/>
  <c r="C78" i="11"/>
  <c r="E78" i="11"/>
  <c r="G78" i="11" s="1"/>
  <c r="F78" i="11"/>
  <c r="A79" i="11"/>
  <c r="B79" i="11"/>
  <c r="C79" i="11"/>
  <c r="E79" i="11"/>
  <c r="G79" i="11" s="1"/>
  <c r="A80" i="11"/>
  <c r="B80" i="11"/>
  <c r="C80" i="11"/>
  <c r="E80" i="11"/>
  <c r="G80" i="11" s="1"/>
  <c r="F80" i="11"/>
  <c r="A81" i="11"/>
  <c r="B81" i="11"/>
  <c r="C81" i="11"/>
  <c r="E81" i="11"/>
  <c r="G81" i="11" s="1"/>
  <c r="A82" i="11"/>
  <c r="B82" i="11"/>
  <c r="C82" i="11"/>
  <c r="E82" i="11"/>
  <c r="G82" i="11" s="1"/>
  <c r="F82" i="11"/>
  <c r="B83" i="11"/>
  <c r="C83" i="11"/>
  <c r="E83" i="11"/>
  <c r="G83" i="11" s="1"/>
  <c r="F83" i="11"/>
  <c r="B84" i="11"/>
  <c r="C84" i="11"/>
  <c r="E84" i="11"/>
  <c r="G84" i="11" s="1"/>
  <c r="F84" i="11"/>
  <c r="B85" i="11"/>
  <c r="C85" i="11"/>
  <c r="E85" i="11"/>
  <c r="G85" i="11" s="1"/>
  <c r="F85" i="11"/>
  <c r="B86" i="11"/>
  <c r="C86" i="11"/>
  <c r="E86" i="11"/>
  <c r="G86" i="11" s="1"/>
  <c r="F86" i="11"/>
  <c r="B87" i="11"/>
  <c r="C87" i="11"/>
  <c r="E87" i="11"/>
  <c r="G87" i="11" s="1"/>
  <c r="F87" i="11"/>
  <c r="B88" i="11"/>
  <c r="C88" i="11"/>
  <c r="E88" i="11"/>
  <c r="G88" i="11" s="1"/>
  <c r="F88" i="11"/>
  <c r="B89" i="11"/>
  <c r="C89" i="11"/>
  <c r="E89" i="11"/>
  <c r="G89" i="11" s="1"/>
  <c r="F89" i="11"/>
  <c r="B90" i="11"/>
  <c r="C90" i="11"/>
  <c r="E90" i="11"/>
  <c r="G90" i="11" s="1"/>
  <c r="F90" i="11"/>
  <c r="B91" i="11"/>
  <c r="C91" i="11"/>
  <c r="E91" i="11"/>
  <c r="G91" i="11" s="1"/>
  <c r="F91" i="11"/>
  <c r="B92" i="11"/>
  <c r="C92" i="11"/>
  <c r="E92" i="11"/>
  <c r="G92" i="11" s="1"/>
  <c r="A44" i="20" l="1"/>
  <c r="A45" i="20" s="1"/>
  <c r="A46" i="20" s="1"/>
  <c r="A47" i="20" s="1"/>
  <c r="A92" i="20"/>
  <c r="A90" i="18"/>
  <c r="A42" i="18"/>
  <c r="A91" i="17"/>
  <c r="A43" i="17"/>
  <c r="A40" i="16"/>
  <c r="A88" i="16"/>
  <c r="A40" i="15"/>
  <c r="A88" i="15"/>
  <c r="A87" i="14"/>
  <c r="A39" i="14"/>
  <c r="A40" i="13"/>
  <c r="A88" i="13"/>
  <c r="A36" i="12"/>
  <c r="A84" i="12"/>
  <c r="D71" i="11"/>
  <c r="H71" i="11"/>
  <c r="D67" i="11"/>
  <c r="H67" i="11"/>
  <c r="D63" i="11"/>
  <c r="H63" i="11"/>
  <c r="D59" i="11"/>
  <c r="H59" i="11"/>
  <c r="D79" i="11"/>
  <c r="H79" i="11"/>
  <c r="D92" i="11"/>
  <c r="H92" i="11"/>
  <c r="D91" i="11"/>
  <c r="H91" i="11"/>
  <c r="D90" i="11"/>
  <c r="H90" i="11"/>
  <c r="D89" i="11"/>
  <c r="H89" i="11"/>
  <c r="D88" i="11"/>
  <c r="H88" i="11"/>
  <c r="D87" i="11"/>
  <c r="H87" i="11"/>
  <c r="D86" i="11"/>
  <c r="H86" i="11"/>
  <c r="D85" i="11"/>
  <c r="H85" i="11"/>
  <c r="D84" i="11"/>
  <c r="H84" i="11"/>
  <c r="D83" i="11"/>
  <c r="H83" i="11"/>
  <c r="D82" i="11"/>
  <c r="H82" i="11"/>
  <c r="F79" i="11"/>
  <c r="D78" i="11"/>
  <c r="H78" i="11"/>
  <c r="D74" i="11"/>
  <c r="H74" i="11"/>
  <c r="F71" i="11"/>
  <c r="D70" i="11"/>
  <c r="H70" i="11"/>
  <c r="F67" i="11"/>
  <c r="D66" i="11"/>
  <c r="H66" i="11"/>
  <c r="F63" i="11"/>
  <c r="D62" i="11"/>
  <c r="H62" i="11"/>
  <c r="D48" i="11"/>
  <c r="H48" i="11"/>
  <c r="G48" i="11"/>
  <c r="D75" i="11"/>
  <c r="H75" i="11"/>
  <c r="F92" i="11"/>
  <c r="D81" i="11"/>
  <c r="H81" i="11"/>
  <c r="D77" i="11"/>
  <c r="H77" i="11"/>
  <c r="F74" i="11"/>
  <c r="D73" i="11"/>
  <c r="H73" i="11"/>
  <c r="F70" i="11"/>
  <c r="D69" i="11"/>
  <c r="H69" i="11"/>
  <c r="F66" i="11"/>
  <c r="D65" i="11"/>
  <c r="H65" i="11"/>
  <c r="F62" i="11"/>
  <c r="D61" i="11"/>
  <c r="H61" i="11"/>
  <c r="F48" i="11"/>
  <c r="F81" i="11"/>
  <c r="D80" i="11"/>
  <c r="H80" i="11"/>
  <c r="F77" i="11"/>
  <c r="D76" i="11"/>
  <c r="H76" i="11"/>
  <c r="F73" i="11"/>
  <c r="D72" i="11"/>
  <c r="H72" i="11"/>
  <c r="D68" i="11"/>
  <c r="H68" i="11"/>
  <c r="D64" i="11"/>
  <c r="H64" i="11"/>
  <c r="D60" i="11"/>
  <c r="H60" i="11"/>
  <c r="A83" i="11"/>
  <c r="A35" i="11"/>
  <c r="D10" i="10"/>
  <c r="F10" i="10"/>
  <c r="G10" i="10"/>
  <c r="H10" i="10"/>
  <c r="D11" i="10"/>
  <c r="F11" i="10"/>
  <c r="G11" i="10"/>
  <c r="H11" i="10"/>
  <c r="D12" i="10"/>
  <c r="F12" i="10"/>
  <c r="G12" i="10"/>
  <c r="H12" i="10"/>
  <c r="D13" i="10"/>
  <c r="F13" i="10"/>
  <c r="G13" i="10"/>
  <c r="H13" i="10"/>
  <c r="D14" i="10"/>
  <c r="F14" i="10"/>
  <c r="G14" i="10"/>
  <c r="H14" i="10"/>
  <c r="D15" i="10"/>
  <c r="F15" i="10"/>
  <c r="G15" i="10"/>
  <c r="H15" i="10"/>
  <c r="D16" i="10"/>
  <c r="F16" i="10"/>
  <c r="G16" i="10"/>
  <c r="H16" i="10"/>
  <c r="D17" i="10"/>
  <c r="F17" i="10"/>
  <c r="G17" i="10"/>
  <c r="H17" i="10"/>
  <c r="D18" i="10"/>
  <c r="F18" i="10"/>
  <c r="G18" i="10"/>
  <c r="H18" i="10"/>
  <c r="D19" i="10"/>
  <c r="F19" i="10"/>
  <c r="G19" i="10"/>
  <c r="H19" i="10"/>
  <c r="D20" i="10"/>
  <c r="F20" i="10"/>
  <c r="G20" i="10"/>
  <c r="H20" i="10"/>
  <c r="D21" i="10"/>
  <c r="F21" i="10"/>
  <c r="G21" i="10"/>
  <c r="H21" i="10"/>
  <c r="D22" i="10"/>
  <c r="F22" i="10"/>
  <c r="G22" i="10"/>
  <c r="H22" i="10"/>
  <c r="D23" i="10"/>
  <c r="F23" i="10"/>
  <c r="G23" i="10"/>
  <c r="H23" i="10"/>
  <c r="D24" i="10"/>
  <c r="F24" i="10"/>
  <c r="G24" i="10"/>
  <c r="H24" i="10"/>
  <c r="D25" i="10"/>
  <c r="F25" i="10"/>
  <c r="G25" i="10"/>
  <c r="H25" i="10"/>
  <c r="D26" i="10"/>
  <c r="F26" i="10"/>
  <c r="G26" i="10"/>
  <c r="H26" i="10"/>
  <c r="D27" i="10"/>
  <c r="F27" i="10"/>
  <c r="G27" i="10"/>
  <c r="H27" i="10"/>
  <c r="D28" i="10"/>
  <c r="F28" i="10"/>
  <c r="G28" i="10"/>
  <c r="H28" i="10"/>
  <c r="D29" i="10"/>
  <c r="F29" i="10"/>
  <c r="G29" i="10"/>
  <c r="H29" i="10"/>
  <c r="D30" i="10"/>
  <c r="F30" i="10"/>
  <c r="G30" i="10"/>
  <c r="H30" i="10"/>
  <c r="D31" i="10"/>
  <c r="F31" i="10"/>
  <c r="G31" i="10"/>
  <c r="H31" i="10"/>
  <c r="D32" i="10"/>
  <c r="F32" i="10"/>
  <c r="G32" i="10"/>
  <c r="H32" i="10"/>
  <c r="A33" i="10"/>
  <c r="D33" i="10"/>
  <c r="F33" i="10"/>
  <c r="G33" i="10"/>
  <c r="G48" i="10" s="1"/>
  <c r="H33" i="10"/>
  <c r="A34" i="10"/>
  <c r="A35" i="10" s="1"/>
  <c r="D34" i="10"/>
  <c r="F34" i="10"/>
  <c r="G34" i="10"/>
  <c r="H34" i="10"/>
  <c r="D35" i="10"/>
  <c r="F35" i="10"/>
  <c r="G35" i="10"/>
  <c r="H35" i="10"/>
  <c r="D36" i="10"/>
  <c r="F36" i="10"/>
  <c r="G36" i="10"/>
  <c r="H36" i="10"/>
  <c r="D37" i="10"/>
  <c r="F37" i="10"/>
  <c r="G37" i="10"/>
  <c r="H37" i="10"/>
  <c r="D38" i="10"/>
  <c r="F38" i="10"/>
  <c r="G38" i="10"/>
  <c r="H38" i="10"/>
  <c r="D39" i="10"/>
  <c r="F39" i="10"/>
  <c r="G39" i="10"/>
  <c r="H39" i="10"/>
  <c r="D40" i="10"/>
  <c r="F40" i="10"/>
  <c r="G40" i="10"/>
  <c r="H40" i="10"/>
  <c r="D41" i="10"/>
  <c r="F41" i="10"/>
  <c r="G41" i="10"/>
  <c r="H41" i="10"/>
  <c r="D42" i="10"/>
  <c r="F42" i="10"/>
  <c r="G42" i="10"/>
  <c r="H42" i="10"/>
  <c r="D43" i="10"/>
  <c r="F43" i="10"/>
  <c r="G43" i="10"/>
  <c r="H43" i="10"/>
  <c r="D44" i="10"/>
  <c r="F44" i="10"/>
  <c r="G44" i="10"/>
  <c r="H44" i="10"/>
  <c r="D45" i="10"/>
  <c r="F45" i="10"/>
  <c r="G45" i="10"/>
  <c r="H45" i="10"/>
  <c r="D46" i="10"/>
  <c r="F46" i="10"/>
  <c r="G46" i="10"/>
  <c r="H46" i="10"/>
  <c r="D47" i="10"/>
  <c r="F47" i="10"/>
  <c r="G47" i="10"/>
  <c r="H47" i="10"/>
  <c r="B48" i="10"/>
  <c r="F48" i="10" s="1"/>
  <c r="C48" i="10"/>
  <c r="E48" i="10"/>
  <c r="A59" i="10"/>
  <c r="B59" i="10"/>
  <c r="D59" i="10" s="1"/>
  <c r="C59" i="10"/>
  <c r="E59" i="10"/>
  <c r="G59" i="10"/>
  <c r="A60" i="10"/>
  <c r="B60" i="10"/>
  <c r="F60" i="10" s="1"/>
  <c r="C60" i="10"/>
  <c r="E60" i="10"/>
  <c r="G60" i="10"/>
  <c r="A61" i="10"/>
  <c r="B61" i="10"/>
  <c r="F61" i="10" s="1"/>
  <c r="C61" i="10"/>
  <c r="E61" i="10"/>
  <c r="G61" i="10"/>
  <c r="A62" i="10"/>
  <c r="B62" i="10"/>
  <c r="D62" i="10" s="1"/>
  <c r="C62" i="10"/>
  <c r="E62" i="10"/>
  <c r="F62" i="10"/>
  <c r="G62" i="10"/>
  <c r="A63" i="10"/>
  <c r="B63" i="10"/>
  <c r="D63" i="10" s="1"/>
  <c r="C63" i="10"/>
  <c r="E63" i="10"/>
  <c r="F63" i="10"/>
  <c r="G63" i="10"/>
  <c r="A64" i="10"/>
  <c r="B64" i="10"/>
  <c r="D64" i="10" s="1"/>
  <c r="C64" i="10"/>
  <c r="E64" i="10"/>
  <c r="F64" i="10"/>
  <c r="G64" i="10"/>
  <c r="A65" i="10"/>
  <c r="B65" i="10"/>
  <c r="F65" i="10" s="1"/>
  <c r="C65" i="10"/>
  <c r="E65" i="10"/>
  <c r="G65" i="10"/>
  <c r="A66" i="10"/>
  <c r="B66" i="10"/>
  <c r="D66" i="10" s="1"/>
  <c r="C66" i="10"/>
  <c r="E66" i="10"/>
  <c r="G66" i="10"/>
  <c r="A67" i="10"/>
  <c r="B67" i="10"/>
  <c r="D67" i="10" s="1"/>
  <c r="C67" i="10"/>
  <c r="E67" i="10"/>
  <c r="G67" i="10"/>
  <c r="A68" i="10"/>
  <c r="B68" i="10"/>
  <c r="D68" i="10" s="1"/>
  <c r="C68" i="10"/>
  <c r="E68" i="10"/>
  <c r="G68" i="10"/>
  <c r="A69" i="10"/>
  <c r="B69" i="10"/>
  <c r="D69" i="10" s="1"/>
  <c r="C69" i="10"/>
  <c r="E69" i="10"/>
  <c r="G69" i="10"/>
  <c r="A70" i="10"/>
  <c r="B70" i="10"/>
  <c r="D70" i="10" s="1"/>
  <c r="C70" i="10"/>
  <c r="E70" i="10"/>
  <c r="F70" i="10"/>
  <c r="G70" i="10"/>
  <c r="A71" i="10"/>
  <c r="B71" i="10"/>
  <c r="F71" i="10" s="1"/>
  <c r="C71" i="10"/>
  <c r="E71" i="10"/>
  <c r="G71" i="10"/>
  <c r="A72" i="10"/>
  <c r="B72" i="10"/>
  <c r="D72" i="10" s="1"/>
  <c r="C72" i="10"/>
  <c r="E72" i="10"/>
  <c r="G72" i="10"/>
  <c r="A73" i="10"/>
  <c r="B73" i="10"/>
  <c r="F73" i="10" s="1"/>
  <c r="C73" i="10"/>
  <c r="E73" i="10"/>
  <c r="G73" i="10"/>
  <c r="A74" i="10"/>
  <c r="B74" i="10"/>
  <c r="D74" i="10" s="1"/>
  <c r="C74" i="10"/>
  <c r="E74" i="10"/>
  <c r="G74" i="10"/>
  <c r="A75" i="10"/>
  <c r="B75" i="10"/>
  <c r="D75" i="10" s="1"/>
  <c r="C75" i="10"/>
  <c r="E75" i="10"/>
  <c r="G75" i="10"/>
  <c r="A76" i="10"/>
  <c r="B76" i="10"/>
  <c r="F76" i="10" s="1"/>
  <c r="C76" i="10"/>
  <c r="E76" i="10"/>
  <c r="G76" i="10"/>
  <c r="A77" i="10"/>
  <c r="B77" i="10"/>
  <c r="D77" i="10" s="1"/>
  <c r="C77" i="10"/>
  <c r="E77" i="10"/>
  <c r="F77" i="10"/>
  <c r="G77" i="10"/>
  <c r="A78" i="10"/>
  <c r="B78" i="10"/>
  <c r="D78" i="10" s="1"/>
  <c r="C78" i="10"/>
  <c r="E78" i="10"/>
  <c r="G78" i="10"/>
  <c r="A79" i="10"/>
  <c r="B79" i="10"/>
  <c r="F79" i="10" s="1"/>
  <c r="C79" i="10"/>
  <c r="E79" i="10"/>
  <c r="G79" i="10"/>
  <c r="A80" i="10"/>
  <c r="B80" i="10"/>
  <c r="F80" i="10" s="1"/>
  <c r="C80" i="10"/>
  <c r="E80" i="10"/>
  <c r="G80" i="10"/>
  <c r="A81" i="10"/>
  <c r="B81" i="10"/>
  <c r="F81" i="10" s="1"/>
  <c r="C81" i="10"/>
  <c r="E81" i="10"/>
  <c r="G81" i="10"/>
  <c r="A82" i="10"/>
  <c r="B82" i="10"/>
  <c r="D82" i="10" s="1"/>
  <c r="C82" i="10"/>
  <c r="E82" i="10"/>
  <c r="G82" i="10"/>
  <c r="A83" i="10"/>
  <c r="B83" i="10"/>
  <c r="D83" i="10" s="1"/>
  <c r="C83" i="10"/>
  <c r="E83" i="10"/>
  <c r="F83" i="10"/>
  <c r="G83" i="10"/>
  <c r="B84" i="10"/>
  <c r="D84" i="10" s="1"/>
  <c r="C84" i="10"/>
  <c r="E84" i="10"/>
  <c r="G84" i="10"/>
  <c r="B85" i="10"/>
  <c r="D85" i="10" s="1"/>
  <c r="C85" i="10"/>
  <c r="E85" i="10"/>
  <c r="G85" i="10"/>
  <c r="B86" i="10"/>
  <c r="D86" i="10" s="1"/>
  <c r="C86" i="10"/>
  <c r="E86" i="10"/>
  <c r="F86" i="10"/>
  <c r="G86" i="10"/>
  <c r="B87" i="10"/>
  <c r="F87" i="10" s="1"/>
  <c r="C87" i="10"/>
  <c r="E87" i="10"/>
  <c r="G87" i="10"/>
  <c r="B88" i="10"/>
  <c r="D88" i="10" s="1"/>
  <c r="C88" i="10"/>
  <c r="E88" i="10"/>
  <c r="G88" i="10"/>
  <c r="B89" i="10"/>
  <c r="D89" i="10" s="1"/>
  <c r="C89" i="10"/>
  <c r="E89" i="10"/>
  <c r="G89" i="10"/>
  <c r="B90" i="10"/>
  <c r="D90" i="10" s="1"/>
  <c r="C90" i="10"/>
  <c r="E90" i="10"/>
  <c r="G90" i="10"/>
  <c r="B91" i="10"/>
  <c r="F91" i="10" s="1"/>
  <c r="C91" i="10"/>
  <c r="E91" i="10"/>
  <c r="G91" i="10"/>
  <c r="B92" i="10"/>
  <c r="F92" i="10" s="1"/>
  <c r="C92" i="10"/>
  <c r="E92" i="10"/>
  <c r="G92" i="10"/>
  <c r="A91" i="18" l="1"/>
  <c r="A43" i="18"/>
  <c r="A44" i="17"/>
  <c r="A45" i="17" s="1"/>
  <c r="A46" i="17" s="1"/>
  <c r="A47" i="17" s="1"/>
  <c r="A92" i="17"/>
  <c r="A41" i="16"/>
  <c r="A89" i="16"/>
  <c r="A41" i="15"/>
  <c r="A89" i="15"/>
  <c r="A40" i="14"/>
  <c r="A88" i="14"/>
  <c r="A41" i="13"/>
  <c r="A89" i="13"/>
  <c r="A37" i="12"/>
  <c r="A85" i="12"/>
  <c r="A84" i="11"/>
  <c r="A36" i="11"/>
  <c r="A36" i="10"/>
  <c r="A84" i="10"/>
  <c r="F90" i="10"/>
  <c r="F89" i="10"/>
  <c r="F88" i="10"/>
  <c r="F82" i="10"/>
  <c r="F78" i="10"/>
  <c r="F75" i="10"/>
  <c r="F72" i="10"/>
  <c r="F69" i="10"/>
  <c r="F68" i="10"/>
  <c r="F59" i="10"/>
  <c r="F85" i="10"/>
  <c r="F84" i="10"/>
  <c r="F74" i="10"/>
  <c r="F67" i="10"/>
  <c r="F66" i="10"/>
  <c r="H92" i="10"/>
  <c r="D92" i="10"/>
  <c r="H91" i="10"/>
  <c r="D91" i="10"/>
  <c r="H90" i="10"/>
  <c r="H89" i="10"/>
  <c r="H88" i="10"/>
  <c r="H87" i="10"/>
  <c r="D87" i="10"/>
  <c r="H86" i="10"/>
  <c r="H85" i="10"/>
  <c r="H84" i="10"/>
  <c r="H83" i="10"/>
  <c r="H82" i="10"/>
  <c r="H81" i="10"/>
  <c r="D81" i="10"/>
  <c r="H80" i="10"/>
  <c r="D80" i="10"/>
  <c r="H79" i="10"/>
  <c r="D79" i="10"/>
  <c r="H78" i="10"/>
  <c r="H77" i="10"/>
  <c r="H76" i="10"/>
  <c r="D76" i="10"/>
  <c r="H75" i="10"/>
  <c r="H74" i="10"/>
  <c r="H73" i="10"/>
  <c r="D73" i="10"/>
  <c r="H72" i="10"/>
  <c r="H71" i="10"/>
  <c r="D71" i="10"/>
  <c r="H70" i="10"/>
  <c r="H69" i="10"/>
  <c r="H68" i="10"/>
  <c r="H67" i="10"/>
  <c r="H66" i="10"/>
  <c r="H65" i="10"/>
  <c r="D65" i="10"/>
  <c r="H64" i="10"/>
  <c r="H63" i="10"/>
  <c r="H62" i="10"/>
  <c r="H61" i="10"/>
  <c r="D61" i="10"/>
  <c r="H60" i="10"/>
  <c r="D60" i="10"/>
  <c r="H59" i="10"/>
  <c r="H48" i="10"/>
  <c r="D48" i="10"/>
  <c r="D10" i="9"/>
  <c r="F10" i="9"/>
  <c r="G10" i="9"/>
  <c r="G48" i="9" s="1"/>
  <c r="H10" i="9"/>
  <c r="D11" i="9"/>
  <c r="F11" i="9"/>
  <c r="G11" i="9"/>
  <c r="H11" i="9"/>
  <c r="D12" i="9"/>
  <c r="F12" i="9"/>
  <c r="G12" i="9"/>
  <c r="H12" i="9"/>
  <c r="D13" i="9"/>
  <c r="F13" i="9"/>
  <c r="G13" i="9"/>
  <c r="H13" i="9"/>
  <c r="D14" i="9"/>
  <c r="F14" i="9"/>
  <c r="G14" i="9"/>
  <c r="H14" i="9"/>
  <c r="D15" i="9"/>
  <c r="F15" i="9"/>
  <c r="G15" i="9"/>
  <c r="H15" i="9"/>
  <c r="D16" i="9"/>
  <c r="F16" i="9"/>
  <c r="G16" i="9"/>
  <c r="H16" i="9"/>
  <c r="D17" i="9"/>
  <c r="F17" i="9"/>
  <c r="G17" i="9"/>
  <c r="H17" i="9"/>
  <c r="D18" i="9"/>
  <c r="F18" i="9"/>
  <c r="G18" i="9"/>
  <c r="H18" i="9"/>
  <c r="D19" i="9"/>
  <c r="F19" i="9"/>
  <c r="G19" i="9"/>
  <c r="H19" i="9"/>
  <c r="D20" i="9"/>
  <c r="F20" i="9"/>
  <c r="G20" i="9"/>
  <c r="H20" i="9"/>
  <c r="D21" i="9"/>
  <c r="F21" i="9"/>
  <c r="G21" i="9"/>
  <c r="H21" i="9"/>
  <c r="D22" i="9"/>
  <c r="F22" i="9"/>
  <c r="G22" i="9"/>
  <c r="H22" i="9"/>
  <c r="D23" i="9"/>
  <c r="F23" i="9"/>
  <c r="G23" i="9"/>
  <c r="H23" i="9"/>
  <c r="D24" i="9"/>
  <c r="F24" i="9"/>
  <c r="G24" i="9"/>
  <c r="H24" i="9"/>
  <c r="D25" i="9"/>
  <c r="F25" i="9"/>
  <c r="G25" i="9"/>
  <c r="H25" i="9"/>
  <c r="D26" i="9"/>
  <c r="F26" i="9"/>
  <c r="G26" i="9"/>
  <c r="H26" i="9"/>
  <c r="D27" i="9"/>
  <c r="F27" i="9"/>
  <c r="G27" i="9"/>
  <c r="H27" i="9"/>
  <c r="D28" i="9"/>
  <c r="F28" i="9"/>
  <c r="G28" i="9"/>
  <c r="H28" i="9"/>
  <c r="D29" i="9"/>
  <c r="F29" i="9"/>
  <c r="G29" i="9"/>
  <c r="H29" i="9"/>
  <c r="D30" i="9"/>
  <c r="F30" i="9"/>
  <c r="G30" i="9"/>
  <c r="H30" i="9"/>
  <c r="D31" i="9"/>
  <c r="F31" i="9"/>
  <c r="G31" i="9"/>
  <c r="H31" i="9"/>
  <c r="D32" i="9"/>
  <c r="F32" i="9"/>
  <c r="G32" i="9"/>
  <c r="H32" i="9"/>
  <c r="A33" i="9"/>
  <c r="D33" i="9"/>
  <c r="F33" i="9"/>
  <c r="G33" i="9"/>
  <c r="H33" i="9"/>
  <c r="A34" i="9"/>
  <c r="D34" i="9"/>
  <c r="F34" i="9"/>
  <c r="G34" i="9"/>
  <c r="H34" i="9"/>
  <c r="A35" i="9"/>
  <c r="D35" i="9"/>
  <c r="F35" i="9"/>
  <c r="G35" i="9"/>
  <c r="H35" i="9"/>
  <c r="A36" i="9"/>
  <c r="A37" i="9" s="1"/>
  <c r="D36" i="9"/>
  <c r="F36" i="9"/>
  <c r="G36" i="9"/>
  <c r="H36" i="9"/>
  <c r="D37" i="9"/>
  <c r="F37" i="9"/>
  <c r="G37" i="9"/>
  <c r="H37" i="9"/>
  <c r="D38" i="9"/>
  <c r="F38" i="9"/>
  <c r="G38" i="9"/>
  <c r="H38" i="9"/>
  <c r="D39" i="9"/>
  <c r="F39" i="9"/>
  <c r="G39" i="9"/>
  <c r="H39" i="9"/>
  <c r="D40" i="9"/>
  <c r="F40" i="9"/>
  <c r="G40" i="9"/>
  <c r="H40" i="9"/>
  <c r="D41" i="9"/>
  <c r="F41" i="9"/>
  <c r="G41" i="9"/>
  <c r="H41" i="9"/>
  <c r="D42" i="9"/>
  <c r="F42" i="9"/>
  <c r="G42" i="9"/>
  <c r="H42" i="9"/>
  <c r="D43" i="9"/>
  <c r="F43" i="9"/>
  <c r="G43" i="9"/>
  <c r="H43" i="9"/>
  <c r="D44" i="9"/>
  <c r="F44" i="9"/>
  <c r="G44" i="9"/>
  <c r="H44" i="9"/>
  <c r="D45" i="9"/>
  <c r="F45" i="9"/>
  <c r="G45" i="9"/>
  <c r="H45" i="9"/>
  <c r="D46" i="9"/>
  <c r="F46" i="9"/>
  <c r="G46" i="9"/>
  <c r="H46" i="9"/>
  <c r="D47" i="9"/>
  <c r="F47" i="9"/>
  <c r="G47" i="9"/>
  <c r="H47" i="9"/>
  <c r="B48" i="9"/>
  <c r="D48" i="9" s="1"/>
  <c r="C48" i="9"/>
  <c r="E48" i="9"/>
  <c r="A59" i="9"/>
  <c r="B59" i="9"/>
  <c r="D59" i="9" s="1"/>
  <c r="C59" i="9"/>
  <c r="E59" i="9"/>
  <c r="G59" i="9" s="1"/>
  <c r="F59" i="9"/>
  <c r="A60" i="9"/>
  <c r="B60" i="9"/>
  <c r="D60" i="9" s="1"/>
  <c r="C60" i="9"/>
  <c r="E60" i="9"/>
  <c r="G60" i="9" s="1"/>
  <c r="F60" i="9"/>
  <c r="A61" i="9"/>
  <c r="B61" i="9"/>
  <c r="D61" i="9" s="1"/>
  <c r="C61" i="9"/>
  <c r="E61" i="9"/>
  <c r="G61" i="9" s="1"/>
  <c r="F61" i="9"/>
  <c r="A62" i="9"/>
  <c r="B62" i="9"/>
  <c r="D62" i="9" s="1"/>
  <c r="C62" i="9"/>
  <c r="E62" i="9"/>
  <c r="G62" i="9" s="1"/>
  <c r="F62" i="9"/>
  <c r="A63" i="9"/>
  <c r="B63" i="9"/>
  <c r="D63" i="9" s="1"/>
  <c r="C63" i="9"/>
  <c r="E63" i="9"/>
  <c r="G63" i="9" s="1"/>
  <c r="F63" i="9"/>
  <c r="A64" i="9"/>
  <c r="B64" i="9"/>
  <c r="D64" i="9" s="1"/>
  <c r="C64" i="9"/>
  <c r="E64" i="9"/>
  <c r="G64" i="9" s="1"/>
  <c r="F64" i="9"/>
  <c r="A65" i="9"/>
  <c r="B65" i="9"/>
  <c r="D65" i="9" s="1"/>
  <c r="C65" i="9"/>
  <c r="E65" i="9"/>
  <c r="G65" i="9" s="1"/>
  <c r="F65" i="9"/>
  <c r="A66" i="9"/>
  <c r="B66" i="9"/>
  <c r="D66" i="9" s="1"/>
  <c r="C66" i="9"/>
  <c r="E66" i="9"/>
  <c r="G66" i="9" s="1"/>
  <c r="F66" i="9"/>
  <c r="A67" i="9"/>
  <c r="B67" i="9"/>
  <c r="D67" i="9" s="1"/>
  <c r="C67" i="9"/>
  <c r="E67" i="9"/>
  <c r="G67" i="9" s="1"/>
  <c r="F67" i="9"/>
  <c r="A68" i="9"/>
  <c r="B68" i="9"/>
  <c r="D68" i="9" s="1"/>
  <c r="C68" i="9"/>
  <c r="E68" i="9"/>
  <c r="G68" i="9" s="1"/>
  <c r="F68" i="9"/>
  <c r="A69" i="9"/>
  <c r="B69" i="9"/>
  <c r="D69" i="9" s="1"/>
  <c r="C69" i="9"/>
  <c r="E69" i="9"/>
  <c r="G69" i="9" s="1"/>
  <c r="F69" i="9"/>
  <c r="A70" i="9"/>
  <c r="B70" i="9"/>
  <c r="D70" i="9" s="1"/>
  <c r="C70" i="9"/>
  <c r="E70" i="9"/>
  <c r="G70" i="9" s="1"/>
  <c r="F70" i="9"/>
  <c r="A71" i="9"/>
  <c r="B71" i="9"/>
  <c r="D71" i="9" s="1"/>
  <c r="C71" i="9"/>
  <c r="E71" i="9"/>
  <c r="G71" i="9" s="1"/>
  <c r="F71" i="9"/>
  <c r="A72" i="9"/>
  <c r="B72" i="9"/>
  <c r="D72" i="9" s="1"/>
  <c r="C72" i="9"/>
  <c r="E72" i="9"/>
  <c r="G72" i="9" s="1"/>
  <c r="F72" i="9"/>
  <c r="A73" i="9"/>
  <c r="B73" i="9"/>
  <c r="D73" i="9" s="1"/>
  <c r="C73" i="9"/>
  <c r="E73" i="9"/>
  <c r="G73" i="9" s="1"/>
  <c r="A74" i="9"/>
  <c r="B74" i="9"/>
  <c r="F74" i="9" s="1"/>
  <c r="C74" i="9"/>
  <c r="E74" i="9"/>
  <c r="G74" i="9" s="1"/>
  <c r="A75" i="9"/>
  <c r="B75" i="9"/>
  <c r="D75" i="9" s="1"/>
  <c r="C75" i="9"/>
  <c r="E75" i="9"/>
  <c r="G75" i="9" s="1"/>
  <c r="F75" i="9"/>
  <c r="A76" i="9"/>
  <c r="B76" i="9"/>
  <c r="D76" i="9" s="1"/>
  <c r="C76" i="9"/>
  <c r="E76" i="9"/>
  <c r="G76" i="9" s="1"/>
  <c r="F76" i="9"/>
  <c r="A77" i="9"/>
  <c r="B77" i="9"/>
  <c r="F77" i="9" s="1"/>
  <c r="C77" i="9"/>
  <c r="E77" i="9"/>
  <c r="G77" i="9" s="1"/>
  <c r="A78" i="9"/>
  <c r="B78" i="9"/>
  <c r="F78" i="9" s="1"/>
  <c r="C78" i="9"/>
  <c r="E78" i="9"/>
  <c r="G78" i="9" s="1"/>
  <c r="A79" i="9"/>
  <c r="B79" i="9"/>
  <c r="D79" i="9" s="1"/>
  <c r="C79" i="9"/>
  <c r="E79" i="9"/>
  <c r="G79" i="9" s="1"/>
  <c r="F79" i="9"/>
  <c r="A80" i="9"/>
  <c r="B80" i="9"/>
  <c r="D80" i="9" s="1"/>
  <c r="C80" i="9"/>
  <c r="E80" i="9"/>
  <c r="G80" i="9" s="1"/>
  <c r="A81" i="9"/>
  <c r="B81" i="9"/>
  <c r="D81" i="9" s="1"/>
  <c r="C81" i="9"/>
  <c r="E81" i="9"/>
  <c r="G81" i="9" s="1"/>
  <c r="F81" i="9"/>
  <c r="A82" i="9"/>
  <c r="B82" i="9"/>
  <c r="F82" i="9" s="1"/>
  <c r="C82" i="9"/>
  <c r="E82" i="9"/>
  <c r="G82" i="9" s="1"/>
  <c r="A83" i="9"/>
  <c r="B83" i="9"/>
  <c r="F83" i="9" s="1"/>
  <c r="C83" i="9"/>
  <c r="E83" i="9"/>
  <c r="G83" i="9" s="1"/>
  <c r="A84" i="9"/>
  <c r="B84" i="9"/>
  <c r="D84" i="9" s="1"/>
  <c r="C84" i="9"/>
  <c r="E84" i="9"/>
  <c r="G84" i="9" s="1"/>
  <c r="F84" i="9"/>
  <c r="B85" i="9"/>
  <c r="D85" i="9" s="1"/>
  <c r="C85" i="9"/>
  <c r="E85" i="9"/>
  <c r="G85" i="9" s="1"/>
  <c r="F85" i="9"/>
  <c r="B86" i="9"/>
  <c r="D86" i="9" s="1"/>
  <c r="C86" i="9"/>
  <c r="E86" i="9"/>
  <c r="G86" i="9" s="1"/>
  <c r="F86" i="9"/>
  <c r="B87" i="9"/>
  <c r="D87" i="9" s="1"/>
  <c r="C87" i="9"/>
  <c r="E87" i="9"/>
  <c r="G87" i="9" s="1"/>
  <c r="F87" i="9"/>
  <c r="B88" i="9"/>
  <c r="D88" i="9" s="1"/>
  <c r="C88" i="9"/>
  <c r="E88" i="9"/>
  <c r="G88" i="9" s="1"/>
  <c r="F88" i="9"/>
  <c r="B89" i="9"/>
  <c r="D89" i="9" s="1"/>
  <c r="C89" i="9"/>
  <c r="E89" i="9"/>
  <c r="G89" i="9" s="1"/>
  <c r="F89" i="9"/>
  <c r="B90" i="9"/>
  <c r="D90" i="9" s="1"/>
  <c r="C90" i="9"/>
  <c r="E90" i="9"/>
  <c r="G90" i="9" s="1"/>
  <c r="F90" i="9"/>
  <c r="B91" i="9"/>
  <c r="D91" i="9" s="1"/>
  <c r="C91" i="9"/>
  <c r="E91" i="9"/>
  <c r="G91" i="9" s="1"/>
  <c r="F91" i="9"/>
  <c r="B92" i="9"/>
  <c r="D92" i="9" s="1"/>
  <c r="C92" i="9"/>
  <c r="E92" i="9"/>
  <c r="G92" i="9" s="1"/>
  <c r="F92" i="9"/>
  <c r="A44" i="18" l="1"/>
  <c r="A45" i="18" s="1"/>
  <c r="A46" i="18" s="1"/>
  <c r="A47" i="18" s="1"/>
  <c r="A92" i="18"/>
  <c r="A90" i="16"/>
  <c r="A42" i="16"/>
  <c r="A42" i="15"/>
  <c r="A90" i="15"/>
  <c r="A41" i="14"/>
  <c r="A89" i="14"/>
  <c r="A42" i="13"/>
  <c r="A90" i="13"/>
  <c r="A86" i="12"/>
  <c r="A38" i="12"/>
  <c r="A37" i="11"/>
  <c r="A85" i="11"/>
  <c r="A37" i="10"/>
  <c r="A85" i="10"/>
  <c r="A86" i="9"/>
  <c r="A38" i="9"/>
  <c r="F80" i="9"/>
  <c r="F73" i="9"/>
  <c r="F48" i="9"/>
  <c r="H92" i="9"/>
  <c r="H91" i="9"/>
  <c r="H90" i="9"/>
  <c r="H89" i="9"/>
  <c r="H88" i="9"/>
  <c r="H87" i="9"/>
  <c r="H86" i="9"/>
  <c r="H85" i="9"/>
  <c r="H84" i="9"/>
  <c r="H83" i="9"/>
  <c r="D83" i="9"/>
  <c r="H82" i="9"/>
  <c r="D82" i="9"/>
  <c r="H81" i="9"/>
  <c r="H80" i="9"/>
  <c r="H79" i="9"/>
  <c r="H78" i="9"/>
  <c r="D78" i="9"/>
  <c r="H77" i="9"/>
  <c r="D77" i="9"/>
  <c r="H76" i="9"/>
  <c r="H75" i="9"/>
  <c r="H74" i="9"/>
  <c r="D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48" i="9"/>
  <c r="A85" i="9"/>
  <c r="D10" i="8"/>
  <c r="F10" i="8"/>
  <c r="G10" i="8"/>
  <c r="H10" i="8"/>
  <c r="D11" i="8"/>
  <c r="F11" i="8"/>
  <c r="G11" i="8"/>
  <c r="H11" i="8"/>
  <c r="D12" i="8"/>
  <c r="F12" i="8"/>
  <c r="G12" i="8"/>
  <c r="H12" i="8"/>
  <c r="D13" i="8"/>
  <c r="F13" i="8"/>
  <c r="G13" i="8"/>
  <c r="H13" i="8"/>
  <c r="D14" i="8"/>
  <c r="F14" i="8"/>
  <c r="G14" i="8"/>
  <c r="H14" i="8"/>
  <c r="D15" i="8"/>
  <c r="F15" i="8"/>
  <c r="G15" i="8"/>
  <c r="H15" i="8"/>
  <c r="D16" i="8"/>
  <c r="F16" i="8"/>
  <c r="G16" i="8"/>
  <c r="H16" i="8"/>
  <c r="D17" i="8"/>
  <c r="F17" i="8"/>
  <c r="G17" i="8"/>
  <c r="H17" i="8"/>
  <c r="D18" i="8"/>
  <c r="F18" i="8"/>
  <c r="G18" i="8"/>
  <c r="H18" i="8"/>
  <c r="D19" i="8"/>
  <c r="F19" i="8"/>
  <c r="G19" i="8"/>
  <c r="H19" i="8"/>
  <c r="D20" i="8"/>
  <c r="F20" i="8"/>
  <c r="G20" i="8"/>
  <c r="H20" i="8"/>
  <c r="D21" i="8"/>
  <c r="F21" i="8"/>
  <c r="G21" i="8"/>
  <c r="H21" i="8"/>
  <c r="D22" i="8"/>
  <c r="F22" i="8"/>
  <c r="G22" i="8"/>
  <c r="H22" i="8"/>
  <c r="D23" i="8"/>
  <c r="F23" i="8"/>
  <c r="G23" i="8"/>
  <c r="H23" i="8"/>
  <c r="D24" i="8"/>
  <c r="F24" i="8"/>
  <c r="G24" i="8"/>
  <c r="H24" i="8"/>
  <c r="D25" i="8"/>
  <c r="F25" i="8"/>
  <c r="G25" i="8"/>
  <c r="H25" i="8"/>
  <c r="D26" i="8"/>
  <c r="F26" i="8"/>
  <c r="G26" i="8"/>
  <c r="H26" i="8"/>
  <c r="D27" i="8"/>
  <c r="F27" i="8"/>
  <c r="G27" i="8"/>
  <c r="H27" i="8"/>
  <c r="D28" i="8"/>
  <c r="F28" i="8"/>
  <c r="G28" i="8"/>
  <c r="H28" i="8"/>
  <c r="D29" i="8"/>
  <c r="F29" i="8"/>
  <c r="G29" i="8"/>
  <c r="H29" i="8"/>
  <c r="D30" i="8"/>
  <c r="F30" i="8"/>
  <c r="G30" i="8"/>
  <c r="H30" i="8"/>
  <c r="D31" i="8"/>
  <c r="F31" i="8"/>
  <c r="G31" i="8"/>
  <c r="H31" i="8"/>
  <c r="D32" i="8"/>
  <c r="F32" i="8"/>
  <c r="G32" i="8"/>
  <c r="H32" i="8"/>
  <c r="A33" i="8"/>
  <c r="D33" i="8"/>
  <c r="F33" i="8"/>
  <c r="G33" i="8"/>
  <c r="G48" i="8" s="1"/>
  <c r="H33" i="8"/>
  <c r="A34" i="8"/>
  <c r="A35" i="8" s="1"/>
  <c r="D34" i="8"/>
  <c r="F34" i="8"/>
  <c r="G34" i="8"/>
  <c r="H34" i="8"/>
  <c r="D35" i="8"/>
  <c r="F35" i="8"/>
  <c r="G35" i="8"/>
  <c r="H35" i="8"/>
  <c r="D36" i="8"/>
  <c r="F36" i="8"/>
  <c r="G36" i="8"/>
  <c r="H36" i="8"/>
  <c r="D37" i="8"/>
  <c r="F37" i="8"/>
  <c r="G37" i="8"/>
  <c r="H37" i="8"/>
  <c r="D38" i="8"/>
  <c r="F38" i="8"/>
  <c r="G38" i="8"/>
  <c r="H38" i="8"/>
  <c r="D39" i="8"/>
  <c r="F39" i="8"/>
  <c r="G39" i="8"/>
  <c r="H39" i="8"/>
  <c r="D40" i="8"/>
  <c r="F40" i="8"/>
  <c r="G40" i="8"/>
  <c r="H40" i="8"/>
  <c r="D41" i="8"/>
  <c r="F41" i="8"/>
  <c r="G41" i="8"/>
  <c r="H41" i="8"/>
  <c r="D42" i="8"/>
  <c r="F42" i="8"/>
  <c r="G42" i="8"/>
  <c r="H42" i="8"/>
  <c r="D43" i="8"/>
  <c r="F43" i="8"/>
  <c r="G43" i="8"/>
  <c r="H43" i="8"/>
  <c r="D44" i="8"/>
  <c r="F44" i="8"/>
  <c r="G44" i="8"/>
  <c r="H44" i="8"/>
  <c r="D45" i="8"/>
  <c r="F45" i="8"/>
  <c r="G45" i="8"/>
  <c r="H45" i="8"/>
  <c r="D46" i="8"/>
  <c r="F46" i="8"/>
  <c r="G46" i="8"/>
  <c r="H46" i="8"/>
  <c r="D47" i="8"/>
  <c r="F47" i="8"/>
  <c r="G47" i="8"/>
  <c r="H47" i="8"/>
  <c r="B48" i="8"/>
  <c r="D48" i="8" s="1"/>
  <c r="C48" i="8"/>
  <c r="E48" i="8"/>
  <c r="A59" i="8"/>
  <c r="B59" i="8"/>
  <c r="D59" i="8" s="1"/>
  <c r="C59" i="8"/>
  <c r="E59" i="8"/>
  <c r="G59" i="8"/>
  <c r="A60" i="8"/>
  <c r="B60" i="8"/>
  <c r="D60" i="8" s="1"/>
  <c r="C60" i="8"/>
  <c r="E60" i="8"/>
  <c r="G60" i="8"/>
  <c r="A61" i="8"/>
  <c r="B61" i="8"/>
  <c r="F61" i="8" s="1"/>
  <c r="C61" i="8"/>
  <c r="E61" i="8"/>
  <c r="G61" i="8"/>
  <c r="A62" i="8"/>
  <c r="B62" i="8"/>
  <c r="F62" i="8" s="1"/>
  <c r="C62" i="8"/>
  <c r="E62" i="8"/>
  <c r="G62" i="8"/>
  <c r="A63" i="8"/>
  <c r="B63" i="8"/>
  <c r="F63" i="8" s="1"/>
  <c r="C63" i="8"/>
  <c r="E63" i="8"/>
  <c r="G63" i="8"/>
  <c r="A64" i="8"/>
  <c r="B64" i="8"/>
  <c r="D64" i="8" s="1"/>
  <c r="C64" i="8"/>
  <c r="E64" i="8"/>
  <c r="G64" i="8"/>
  <c r="A65" i="8"/>
  <c r="B65" i="8"/>
  <c r="D65" i="8" s="1"/>
  <c r="C65" i="8"/>
  <c r="E65" i="8"/>
  <c r="F65" i="8"/>
  <c r="G65" i="8"/>
  <c r="A66" i="8"/>
  <c r="B66" i="8"/>
  <c r="F66" i="8" s="1"/>
  <c r="C66" i="8"/>
  <c r="E66" i="8"/>
  <c r="G66" i="8"/>
  <c r="A67" i="8"/>
  <c r="B67" i="8"/>
  <c r="F67" i="8" s="1"/>
  <c r="C67" i="8"/>
  <c r="E67" i="8"/>
  <c r="G67" i="8"/>
  <c r="A68" i="8"/>
  <c r="B68" i="8"/>
  <c r="F68" i="8" s="1"/>
  <c r="C68" i="8"/>
  <c r="E68" i="8"/>
  <c r="G68" i="8"/>
  <c r="A69" i="8"/>
  <c r="B69" i="8"/>
  <c r="F69" i="8" s="1"/>
  <c r="C69" i="8"/>
  <c r="E69" i="8"/>
  <c r="G69" i="8"/>
  <c r="A70" i="8"/>
  <c r="B70" i="8"/>
  <c r="F70" i="8" s="1"/>
  <c r="C70" i="8"/>
  <c r="E70" i="8"/>
  <c r="G70" i="8"/>
  <c r="A71" i="8"/>
  <c r="B71" i="8"/>
  <c r="F71" i="8" s="1"/>
  <c r="C71" i="8"/>
  <c r="E71" i="8"/>
  <c r="G71" i="8"/>
  <c r="A72" i="8"/>
  <c r="B72" i="8"/>
  <c r="D72" i="8" s="1"/>
  <c r="C72" i="8"/>
  <c r="E72" i="8"/>
  <c r="G72" i="8"/>
  <c r="A73" i="8"/>
  <c r="B73" i="8"/>
  <c r="D73" i="8" s="1"/>
  <c r="C73" i="8"/>
  <c r="E73" i="8"/>
  <c r="G73" i="8"/>
  <c r="A74" i="8"/>
  <c r="B74" i="8"/>
  <c r="D74" i="8" s="1"/>
  <c r="C74" i="8"/>
  <c r="E74" i="8"/>
  <c r="G74" i="8"/>
  <c r="A75" i="8"/>
  <c r="B75" i="8"/>
  <c r="D75" i="8" s="1"/>
  <c r="C75" i="8"/>
  <c r="E75" i="8"/>
  <c r="G75" i="8"/>
  <c r="A76" i="8"/>
  <c r="B76" i="8"/>
  <c r="D76" i="8" s="1"/>
  <c r="C76" i="8"/>
  <c r="E76" i="8"/>
  <c r="G76" i="8"/>
  <c r="A77" i="8"/>
  <c r="B77" i="8"/>
  <c r="F77" i="8" s="1"/>
  <c r="C77" i="8"/>
  <c r="E77" i="8"/>
  <c r="G77" i="8"/>
  <c r="A78" i="8"/>
  <c r="B78" i="8"/>
  <c r="D78" i="8" s="1"/>
  <c r="C78" i="8"/>
  <c r="E78" i="8"/>
  <c r="F78" i="8"/>
  <c r="G78" i="8"/>
  <c r="A79" i="8"/>
  <c r="B79" i="8"/>
  <c r="D79" i="8" s="1"/>
  <c r="C79" i="8"/>
  <c r="E79" i="8"/>
  <c r="G79" i="8"/>
  <c r="A80" i="8"/>
  <c r="B80" i="8"/>
  <c r="F80" i="8" s="1"/>
  <c r="C80" i="8"/>
  <c r="E80" i="8"/>
  <c r="G80" i="8"/>
  <c r="A81" i="8"/>
  <c r="B81" i="8"/>
  <c r="F81" i="8" s="1"/>
  <c r="C81" i="8"/>
  <c r="E81" i="8"/>
  <c r="G81" i="8"/>
  <c r="A82" i="8"/>
  <c r="B82" i="8"/>
  <c r="D82" i="8" s="1"/>
  <c r="C82" i="8"/>
  <c r="E82" i="8"/>
  <c r="F82" i="8"/>
  <c r="G82" i="8"/>
  <c r="A83" i="8"/>
  <c r="B83" i="8"/>
  <c r="D83" i="8" s="1"/>
  <c r="C83" i="8"/>
  <c r="E83" i="8"/>
  <c r="G83" i="8"/>
  <c r="B84" i="8"/>
  <c r="D84" i="8" s="1"/>
  <c r="C84" i="8"/>
  <c r="E84" i="8"/>
  <c r="G84" i="8"/>
  <c r="B85" i="8"/>
  <c r="D85" i="8" s="1"/>
  <c r="C85" i="8"/>
  <c r="E85" i="8"/>
  <c r="G85" i="8"/>
  <c r="B86" i="8"/>
  <c r="D86" i="8" s="1"/>
  <c r="C86" i="8"/>
  <c r="E86" i="8"/>
  <c r="G86" i="8"/>
  <c r="B87" i="8"/>
  <c r="D87" i="8" s="1"/>
  <c r="C87" i="8"/>
  <c r="E87" i="8"/>
  <c r="G87" i="8"/>
  <c r="B88" i="8"/>
  <c r="D88" i="8" s="1"/>
  <c r="C88" i="8"/>
  <c r="E88" i="8"/>
  <c r="G88" i="8"/>
  <c r="B89" i="8"/>
  <c r="F89" i="8" s="1"/>
  <c r="C89" i="8"/>
  <c r="E89" i="8"/>
  <c r="G89" i="8"/>
  <c r="B90" i="8"/>
  <c r="D90" i="8" s="1"/>
  <c r="C90" i="8"/>
  <c r="E90" i="8"/>
  <c r="F90" i="8"/>
  <c r="G90" i="8"/>
  <c r="B91" i="8"/>
  <c r="D91" i="8" s="1"/>
  <c r="C91" i="8"/>
  <c r="E91" i="8"/>
  <c r="F91" i="8"/>
  <c r="G91" i="8"/>
  <c r="B92" i="8"/>
  <c r="F92" i="8" s="1"/>
  <c r="C92" i="8"/>
  <c r="E92" i="8"/>
  <c r="G92" i="8"/>
  <c r="A91" i="16" l="1"/>
  <c r="A43" i="16"/>
  <c r="A91" i="15"/>
  <c r="A43" i="15"/>
  <c r="A42" i="14"/>
  <c r="A90" i="14"/>
  <c r="A91" i="13"/>
  <c r="A43" i="13"/>
  <c r="A39" i="12"/>
  <c r="A87" i="12"/>
  <c r="A38" i="11"/>
  <c r="A86" i="11"/>
  <c r="A38" i="10"/>
  <c r="A86" i="10"/>
  <c r="A39" i="9"/>
  <c r="A87" i="9"/>
  <c r="A36" i="8"/>
  <c r="A84" i="8"/>
  <c r="F88" i="8"/>
  <c r="F87" i="8"/>
  <c r="F86" i="8"/>
  <c r="F85" i="8"/>
  <c r="F84" i="8"/>
  <c r="F83" i="8"/>
  <c r="F79" i="8"/>
  <c r="F76" i="8"/>
  <c r="F75" i="8"/>
  <c r="F74" i="8"/>
  <c r="F73" i="8"/>
  <c r="F72" i="8"/>
  <c r="F64" i="8"/>
  <c r="F60" i="8"/>
  <c r="F59" i="8"/>
  <c r="F48" i="8"/>
  <c r="H92" i="8"/>
  <c r="D92" i="8"/>
  <c r="H91" i="8"/>
  <c r="H90" i="8"/>
  <c r="H89" i="8"/>
  <c r="D89" i="8"/>
  <c r="H88" i="8"/>
  <c r="H87" i="8"/>
  <c r="H86" i="8"/>
  <c r="H85" i="8"/>
  <c r="H84" i="8"/>
  <c r="H83" i="8"/>
  <c r="H82" i="8"/>
  <c r="H81" i="8"/>
  <c r="D81" i="8"/>
  <c r="H80" i="8"/>
  <c r="D80" i="8"/>
  <c r="H79" i="8"/>
  <c r="H78" i="8"/>
  <c r="H77" i="8"/>
  <c r="D77" i="8"/>
  <c r="H76" i="8"/>
  <c r="H75" i="8"/>
  <c r="H74" i="8"/>
  <c r="H73" i="8"/>
  <c r="H72" i="8"/>
  <c r="H71" i="8"/>
  <c r="D71" i="8"/>
  <c r="H70" i="8"/>
  <c r="D70" i="8"/>
  <c r="H69" i="8"/>
  <c r="D69" i="8"/>
  <c r="H68" i="8"/>
  <c r="D68" i="8"/>
  <c r="H67" i="8"/>
  <c r="D67" i="8"/>
  <c r="H66" i="8"/>
  <c r="D66" i="8"/>
  <c r="H65" i="8"/>
  <c r="H64" i="8"/>
  <c r="H63" i="8"/>
  <c r="D63" i="8"/>
  <c r="H62" i="8"/>
  <c r="D62" i="8"/>
  <c r="H61" i="8"/>
  <c r="D61" i="8"/>
  <c r="H60" i="8"/>
  <c r="H59" i="8"/>
  <c r="H48" i="8"/>
  <c r="D10" i="7"/>
  <c r="F10" i="7"/>
  <c r="G10" i="7"/>
  <c r="G48" i="7" s="1"/>
  <c r="H10" i="7"/>
  <c r="D11" i="7"/>
  <c r="F11" i="7"/>
  <c r="G11" i="7"/>
  <c r="H11" i="7"/>
  <c r="D12" i="7"/>
  <c r="F12" i="7"/>
  <c r="G12" i="7"/>
  <c r="H12" i="7"/>
  <c r="D13" i="7"/>
  <c r="F13" i="7"/>
  <c r="G13" i="7"/>
  <c r="H13" i="7"/>
  <c r="D14" i="7"/>
  <c r="F14" i="7"/>
  <c r="G14" i="7"/>
  <c r="H14" i="7"/>
  <c r="D15" i="7"/>
  <c r="F15" i="7"/>
  <c r="G15" i="7"/>
  <c r="H15" i="7"/>
  <c r="D16" i="7"/>
  <c r="F16" i="7"/>
  <c r="G16" i="7"/>
  <c r="H16" i="7"/>
  <c r="D17" i="7"/>
  <c r="F17" i="7"/>
  <c r="G17" i="7"/>
  <c r="H17" i="7"/>
  <c r="D18" i="7"/>
  <c r="F18" i="7"/>
  <c r="G18" i="7"/>
  <c r="H18" i="7"/>
  <c r="D19" i="7"/>
  <c r="F19" i="7"/>
  <c r="G19" i="7"/>
  <c r="H19" i="7"/>
  <c r="D20" i="7"/>
  <c r="F20" i="7"/>
  <c r="G20" i="7"/>
  <c r="H20" i="7"/>
  <c r="D21" i="7"/>
  <c r="F21" i="7"/>
  <c r="G21" i="7"/>
  <c r="H21" i="7"/>
  <c r="D22" i="7"/>
  <c r="F22" i="7"/>
  <c r="G22" i="7"/>
  <c r="H22" i="7"/>
  <c r="D23" i="7"/>
  <c r="F23" i="7"/>
  <c r="G23" i="7"/>
  <c r="H23" i="7"/>
  <c r="D24" i="7"/>
  <c r="F24" i="7"/>
  <c r="G24" i="7"/>
  <c r="H24" i="7"/>
  <c r="D25" i="7"/>
  <c r="F25" i="7"/>
  <c r="G25" i="7"/>
  <c r="H25" i="7"/>
  <c r="D26" i="7"/>
  <c r="F26" i="7"/>
  <c r="G26" i="7"/>
  <c r="H26" i="7"/>
  <c r="D27" i="7"/>
  <c r="F27" i="7"/>
  <c r="G27" i="7"/>
  <c r="H27" i="7"/>
  <c r="D28" i="7"/>
  <c r="F28" i="7"/>
  <c r="G28" i="7"/>
  <c r="H28" i="7"/>
  <c r="D29" i="7"/>
  <c r="F29" i="7"/>
  <c r="G29" i="7"/>
  <c r="H29" i="7"/>
  <c r="D30" i="7"/>
  <c r="F30" i="7"/>
  <c r="G30" i="7"/>
  <c r="H30" i="7"/>
  <c r="D31" i="7"/>
  <c r="F31" i="7"/>
  <c r="G31" i="7"/>
  <c r="H31" i="7"/>
  <c r="D32" i="7"/>
  <c r="F32" i="7"/>
  <c r="G32" i="7"/>
  <c r="H32" i="7"/>
  <c r="A33" i="7"/>
  <c r="D33" i="7"/>
  <c r="F33" i="7"/>
  <c r="G33" i="7"/>
  <c r="H33" i="7" s="1"/>
  <c r="A34" i="7"/>
  <c r="D34" i="7"/>
  <c r="F34" i="7"/>
  <c r="G34" i="7"/>
  <c r="H34" i="7" s="1"/>
  <c r="A35" i="7"/>
  <c r="D35" i="7"/>
  <c r="F35" i="7"/>
  <c r="G35" i="7"/>
  <c r="H35" i="7"/>
  <c r="A36" i="7"/>
  <c r="A37" i="7" s="1"/>
  <c r="D36" i="7"/>
  <c r="F36" i="7"/>
  <c r="G36" i="7"/>
  <c r="H36" i="7"/>
  <c r="D37" i="7"/>
  <c r="F37" i="7"/>
  <c r="G37" i="7"/>
  <c r="H37" i="7" s="1"/>
  <c r="D38" i="7"/>
  <c r="F38" i="7"/>
  <c r="G38" i="7"/>
  <c r="H38" i="7"/>
  <c r="D39" i="7"/>
  <c r="F39" i="7"/>
  <c r="G39" i="7"/>
  <c r="H39" i="7"/>
  <c r="D40" i="7"/>
  <c r="F40" i="7"/>
  <c r="G40" i="7"/>
  <c r="H40" i="7"/>
  <c r="D41" i="7"/>
  <c r="F41" i="7"/>
  <c r="G41" i="7"/>
  <c r="H41" i="7" s="1"/>
  <c r="D42" i="7"/>
  <c r="F42" i="7"/>
  <c r="G42" i="7"/>
  <c r="H42" i="7"/>
  <c r="D43" i="7"/>
  <c r="F43" i="7"/>
  <c r="G43" i="7"/>
  <c r="H43" i="7"/>
  <c r="D44" i="7"/>
  <c r="F44" i="7"/>
  <c r="G44" i="7"/>
  <c r="H44" i="7"/>
  <c r="D45" i="7"/>
  <c r="F45" i="7"/>
  <c r="G45" i="7"/>
  <c r="H45" i="7" s="1"/>
  <c r="D46" i="7"/>
  <c r="F46" i="7"/>
  <c r="G46" i="7"/>
  <c r="H46" i="7"/>
  <c r="D47" i="7"/>
  <c r="F47" i="7"/>
  <c r="G47" i="7"/>
  <c r="H47" i="7"/>
  <c r="B48" i="7"/>
  <c r="D48" i="7" s="1"/>
  <c r="C48" i="7"/>
  <c r="E48" i="7"/>
  <c r="A59" i="7"/>
  <c r="B59" i="7"/>
  <c r="D59" i="7" s="1"/>
  <c r="C59" i="7"/>
  <c r="E59" i="7"/>
  <c r="G59" i="7" s="1"/>
  <c r="F59" i="7"/>
  <c r="A60" i="7"/>
  <c r="B60" i="7"/>
  <c r="D60" i="7" s="1"/>
  <c r="C60" i="7"/>
  <c r="E60" i="7"/>
  <c r="G60" i="7" s="1"/>
  <c r="F60" i="7"/>
  <c r="A61" i="7"/>
  <c r="B61" i="7"/>
  <c r="D61" i="7" s="1"/>
  <c r="C61" i="7"/>
  <c r="E61" i="7"/>
  <c r="G61" i="7" s="1"/>
  <c r="F61" i="7"/>
  <c r="A62" i="7"/>
  <c r="B62" i="7"/>
  <c r="F62" i="7" s="1"/>
  <c r="C62" i="7"/>
  <c r="E62" i="7"/>
  <c r="G62" i="7" s="1"/>
  <c r="A63" i="7"/>
  <c r="B63" i="7"/>
  <c r="F63" i="7" s="1"/>
  <c r="C63" i="7"/>
  <c r="E63" i="7"/>
  <c r="G63" i="7" s="1"/>
  <c r="A64" i="7"/>
  <c r="B64" i="7"/>
  <c r="D64" i="7" s="1"/>
  <c r="C64" i="7"/>
  <c r="E64" i="7"/>
  <c r="G64" i="7" s="1"/>
  <c r="F64" i="7"/>
  <c r="A65" i="7"/>
  <c r="B65" i="7"/>
  <c r="D65" i="7" s="1"/>
  <c r="C65" i="7"/>
  <c r="E65" i="7"/>
  <c r="G65" i="7" s="1"/>
  <c r="F65" i="7"/>
  <c r="A66" i="7"/>
  <c r="B66" i="7"/>
  <c r="F66" i="7" s="1"/>
  <c r="C66" i="7"/>
  <c r="E66" i="7"/>
  <c r="G66" i="7" s="1"/>
  <c r="A67" i="7"/>
  <c r="B67" i="7"/>
  <c r="D67" i="7" s="1"/>
  <c r="C67" i="7"/>
  <c r="E67" i="7"/>
  <c r="G67" i="7" s="1"/>
  <c r="A68" i="7"/>
  <c r="B68" i="7"/>
  <c r="F68" i="7" s="1"/>
  <c r="C68" i="7"/>
  <c r="E68" i="7"/>
  <c r="G68" i="7" s="1"/>
  <c r="A69" i="7"/>
  <c r="B69" i="7"/>
  <c r="D69" i="7" s="1"/>
  <c r="C69" i="7"/>
  <c r="E69" i="7"/>
  <c r="G69" i="7" s="1"/>
  <c r="A70" i="7"/>
  <c r="B70" i="7"/>
  <c r="D70" i="7" s="1"/>
  <c r="C70" i="7"/>
  <c r="E70" i="7"/>
  <c r="G70" i="7" s="1"/>
  <c r="F70" i="7"/>
  <c r="A71" i="7"/>
  <c r="B71" i="7"/>
  <c r="C71" i="7"/>
  <c r="E71" i="7"/>
  <c r="G71" i="7" s="1"/>
  <c r="F71" i="7"/>
  <c r="A72" i="7"/>
  <c r="B72" i="7"/>
  <c r="C72" i="7"/>
  <c r="E72" i="7"/>
  <c r="G72" i="7" s="1"/>
  <c r="A73" i="7"/>
  <c r="B73" i="7"/>
  <c r="C73" i="7"/>
  <c r="E73" i="7"/>
  <c r="G73" i="7" s="1"/>
  <c r="A74" i="7"/>
  <c r="B74" i="7"/>
  <c r="C74" i="7"/>
  <c r="E74" i="7"/>
  <c r="G74" i="7" s="1"/>
  <c r="F74" i="7"/>
  <c r="A75" i="7"/>
  <c r="B75" i="7"/>
  <c r="C75" i="7"/>
  <c r="E75" i="7"/>
  <c r="G75" i="7" s="1"/>
  <c r="F75" i="7"/>
  <c r="A76" i="7"/>
  <c r="B76" i="7"/>
  <c r="C76" i="7"/>
  <c r="E76" i="7"/>
  <c r="G76" i="7" s="1"/>
  <c r="A77" i="7"/>
  <c r="B77" i="7"/>
  <c r="F77" i="7" s="1"/>
  <c r="C77" i="7"/>
  <c r="E77" i="7"/>
  <c r="G77" i="7" s="1"/>
  <c r="A78" i="7"/>
  <c r="B78" i="7"/>
  <c r="C78" i="7"/>
  <c r="E78" i="7"/>
  <c r="G78" i="7" s="1"/>
  <c r="F78" i="7"/>
  <c r="A79" i="7"/>
  <c r="B79" i="7"/>
  <c r="C79" i="7"/>
  <c r="E79" i="7"/>
  <c r="G79" i="7" s="1"/>
  <c r="F79" i="7"/>
  <c r="A80" i="7"/>
  <c r="B80" i="7"/>
  <c r="C80" i="7"/>
  <c r="E80" i="7"/>
  <c r="G80" i="7" s="1"/>
  <c r="A81" i="7"/>
  <c r="B81" i="7"/>
  <c r="F81" i="7" s="1"/>
  <c r="C81" i="7"/>
  <c r="E81" i="7"/>
  <c r="G81" i="7" s="1"/>
  <c r="A82" i="7"/>
  <c r="B82" i="7"/>
  <c r="C82" i="7"/>
  <c r="E82" i="7"/>
  <c r="G82" i="7" s="1"/>
  <c r="F82" i="7"/>
  <c r="A83" i="7"/>
  <c r="B83" i="7"/>
  <c r="C83" i="7"/>
  <c r="E83" i="7"/>
  <c r="G83" i="7" s="1"/>
  <c r="F83" i="7"/>
  <c r="A84" i="7"/>
  <c r="B84" i="7"/>
  <c r="C84" i="7"/>
  <c r="E84" i="7"/>
  <c r="G84" i="7" s="1"/>
  <c r="B85" i="7"/>
  <c r="C85" i="7"/>
  <c r="E85" i="7"/>
  <c r="G85" i="7" s="1"/>
  <c r="B86" i="7"/>
  <c r="C86" i="7"/>
  <c r="E86" i="7"/>
  <c r="G86" i="7" s="1"/>
  <c r="B87" i="7"/>
  <c r="C87" i="7"/>
  <c r="E87" i="7"/>
  <c r="G87" i="7" s="1"/>
  <c r="B88" i="7"/>
  <c r="C88" i="7"/>
  <c r="E88" i="7"/>
  <c r="G88" i="7" s="1"/>
  <c r="B89" i="7"/>
  <c r="C89" i="7"/>
  <c r="E89" i="7"/>
  <c r="G89" i="7" s="1"/>
  <c r="B90" i="7"/>
  <c r="C90" i="7"/>
  <c r="E90" i="7"/>
  <c r="G90" i="7" s="1"/>
  <c r="B91" i="7"/>
  <c r="C91" i="7"/>
  <c r="E91" i="7"/>
  <c r="G91" i="7" s="1"/>
  <c r="B92" i="7"/>
  <c r="C92" i="7"/>
  <c r="E92" i="7"/>
  <c r="G92" i="7" s="1"/>
  <c r="A44" i="16" l="1"/>
  <c r="A45" i="16" s="1"/>
  <c r="A46" i="16" s="1"/>
  <c r="A47" i="16" s="1"/>
  <c r="A92" i="16"/>
  <c r="A44" i="15"/>
  <c r="A45" i="15" s="1"/>
  <c r="A46" i="15" s="1"/>
  <c r="A47" i="15" s="1"/>
  <c r="A92" i="15"/>
  <c r="A91" i="14"/>
  <c r="A43" i="14"/>
  <c r="A44" i="13"/>
  <c r="A45" i="13" s="1"/>
  <c r="A46" i="13" s="1"/>
  <c r="A47" i="13" s="1"/>
  <c r="A92" i="13"/>
  <c r="A88" i="12"/>
  <c r="A40" i="12"/>
  <c r="A87" i="11"/>
  <c r="A39" i="11"/>
  <c r="A39" i="10"/>
  <c r="A87" i="10"/>
  <c r="A88" i="9"/>
  <c r="A40" i="9"/>
  <c r="A37" i="8"/>
  <c r="A85" i="8"/>
  <c r="D73" i="7"/>
  <c r="H73" i="7"/>
  <c r="D91" i="7"/>
  <c r="H91" i="7"/>
  <c r="D89" i="7"/>
  <c r="H89" i="7"/>
  <c r="D88" i="7"/>
  <c r="H88" i="7"/>
  <c r="D87" i="7"/>
  <c r="H87" i="7"/>
  <c r="D86" i="7"/>
  <c r="H86" i="7"/>
  <c r="D85" i="7"/>
  <c r="H85" i="7"/>
  <c r="D84" i="7"/>
  <c r="H84" i="7"/>
  <c r="D80" i="7"/>
  <c r="H80" i="7"/>
  <c r="D76" i="7"/>
  <c r="H76" i="7"/>
  <c r="F73" i="7"/>
  <c r="D72" i="7"/>
  <c r="H72" i="7"/>
  <c r="D81" i="7"/>
  <c r="H81" i="7"/>
  <c r="D77" i="7"/>
  <c r="H77" i="7"/>
  <c r="D92" i="7"/>
  <c r="H92" i="7"/>
  <c r="D90" i="7"/>
  <c r="H90" i="7"/>
  <c r="F92" i="7"/>
  <c r="F91" i="7"/>
  <c r="F90" i="7"/>
  <c r="F89" i="7"/>
  <c r="F88" i="7"/>
  <c r="F87" i="7"/>
  <c r="F86" i="7"/>
  <c r="F85" i="7"/>
  <c r="F84" i="7"/>
  <c r="D83" i="7"/>
  <c r="H83" i="7"/>
  <c r="F80" i="7"/>
  <c r="D79" i="7"/>
  <c r="H79" i="7"/>
  <c r="F76" i="7"/>
  <c r="D75" i="7"/>
  <c r="H75" i="7"/>
  <c r="F72" i="7"/>
  <c r="D71" i="7"/>
  <c r="H71" i="7"/>
  <c r="A86" i="7"/>
  <c r="A38" i="7"/>
  <c r="D82" i="7"/>
  <c r="H82" i="7"/>
  <c r="D78" i="7"/>
  <c r="H78" i="7"/>
  <c r="D74" i="7"/>
  <c r="H74" i="7"/>
  <c r="F69" i="7"/>
  <c r="F67" i="7"/>
  <c r="F48" i="7"/>
  <c r="A85" i="7"/>
  <c r="H70" i="7"/>
  <c r="H69" i="7"/>
  <c r="H68" i="7"/>
  <c r="D68" i="7"/>
  <c r="H67" i="7"/>
  <c r="H66" i="7"/>
  <c r="D66" i="7"/>
  <c r="H65" i="7"/>
  <c r="H64" i="7"/>
  <c r="H63" i="7"/>
  <c r="D63" i="7"/>
  <c r="H62" i="7"/>
  <c r="D62" i="7"/>
  <c r="H61" i="7"/>
  <c r="H60" i="7"/>
  <c r="H59" i="7"/>
  <c r="H48" i="7"/>
  <c r="D10" i="6"/>
  <c r="F10" i="6"/>
  <c r="G10" i="6"/>
  <c r="H10" i="6"/>
  <c r="D11" i="6"/>
  <c r="F11" i="6"/>
  <c r="G11" i="6"/>
  <c r="H11" i="6"/>
  <c r="D12" i="6"/>
  <c r="F12" i="6"/>
  <c r="G12" i="6"/>
  <c r="H12" i="6"/>
  <c r="D13" i="6"/>
  <c r="F13" i="6"/>
  <c r="G13" i="6"/>
  <c r="H13" i="6"/>
  <c r="D14" i="6"/>
  <c r="F14" i="6"/>
  <c r="G14" i="6"/>
  <c r="H14" i="6"/>
  <c r="D15" i="6"/>
  <c r="F15" i="6"/>
  <c r="G15" i="6"/>
  <c r="H15" i="6"/>
  <c r="D16" i="6"/>
  <c r="F16" i="6"/>
  <c r="G16" i="6"/>
  <c r="H16" i="6"/>
  <c r="D17" i="6"/>
  <c r="F17" i="6"/>
  <c r="G17" i="6"/>
  <c r="H17" i="6"/>
  <c r="D18" i="6"/>
  <c r="F18" i="6"/>
  <c r="G18" i="6"/>
  <c r="H18" i="6"/>
  <c r="D19" i="6"/>
  <c r="F19" i="6"/>
  <c r="G19" i="6"/>
  <c r="H19" i="6"/>
  <c r="D20" i="6"/>
  <c r="F20" i="6"/>
  <c r="G20" i="6"/>
  <c r="H20" i="6"/>
  <c r="D21" i="6"/>
  <c r="F21" i="6"/>
  <c r="G21" i="6"/>
  <c r="H21" i="6"/>
  <c r="D22" i="6"/>
  <c r="F22" i="6"/>
  <c r="G22" i="6"/>
  <c r="H22" i="6"/>
  <c r="D23" i="6"/>
  <c r="F23" i="6"/>
  <c r="G23" i="6"/>
  <c r="H23" i="6"/>
  <c r="D24" i="6"/>
  <c r="F24" i="6"/>
  <c r="G24" i="6"/>
  <c r="H24" i="6"/>
  <c r="D25" i="6"/>
  <c r="F25" i="6"/>
  <c r="G25" i="6"/>
  <c r="H25" i="6"/>
  <c r="D26" i="6"/>
  <c r="F26" i="6"/>
  <c r="G26" i="6"/>
  <c r="H26" i="6"/>
  <c r="D27" i="6"/>
  <c r="F27" i="6"/>
  <c r="G27" i="6"/>
  <c r="H27" i="6"/>
  <c r="D28" i="6"/>
  <c r="F28" i="6"/>
  <c r="G28" i="6"/>
  <c r="H28" i="6"/>
  <c r="D29" i="6"/>
  <c r="F29" i="6"/>
  <c r="G29" i="6"/>
  <c r="H29" i="6"/>
  <c r="D30" i="6"/>
  <c r="F30" i="6"/>
  <c r="G30" i="6"/>
  <c r="H30" i="6"/>
  <c r="D31" i="6"/>
  <c r="F31" i="6"/>
  <c r="G31" i="6"/>
  <c r="H31" i="6"/>
  <c r="D32" i="6"/>
  <c r="F32" i="6"/>
  <c r="G32" i="6"/>
  <c r="H32" i="6"/>
  <c r="A33" i="6"/>
  <c r="A34" i="6" s="1"/>
  <c r="D33" i="6"/>
  <c r="F33" i="6"/>
  <c r="G33" i="6"/>
  <c r="H33" i="6" s="1"/>
  <c r="D34" i="6"/>
  <c r="F34" i="6"/>
  <c r="G34" i="6"/>
  <c r="H34" i="6" s="1"/>
  <c r="D35" i="6"/>
  <c r="F35" i="6"/>
  <c r="G35" i="6"/>
  <c r="H35" i="6"/>
  <c r="D36" i="6"/>
  <c r="F36" i="6"/>
  <c r="G36" i="6"/>
  <c r="H36" i="6"/>
  <c r="D37" i="6"/>
  <c r="F37" i="6"/>
  <c r="G37" i="6"/>
  <c r="H37" i="6" s="1"/>
  <c r="D38" i="6"/>
  <c r="F38" i="6"/>
  <c r="G38" i="6"/>
  <c r="H38" i="6" s="1"/>
  <c r="D39" i="6"/>
  <c r="F39" i="6"/>
  <c r="G39" i="6"/>
  <c r="H39" i="6"/>
  <c r="D40" i="6"/>
  <c r="F40" i="6"/>
  <c r="G40" i="6"/>
  <c r="H40" i="6"/>
  <c r="D41" i="6"/>
  <c r="F41" i="6"/>
  <c r="G41" i="6"/>
  <c r="H41" i="6" s="1"/>
  <c r="D42" i="6"/>
  <c r="F42" i="6"/>
  <c r="G42" i="6"/>
  <c r="H42" i="6" s="1"/>
  <c r="D43" i="6"/>
  <c r="F43" i="6"/>
  <c r="G43" i="6"/>
  <c r="H43" i="6"/>
  <c r="D44" i="6"/>
  <c r="F44" i="6"/>
  <c r="G44" i="6"/>
  <c r="H44" i="6"/>
  <c r="D45" i="6"/>
  <c r="F45" i="6"/>
  <c r="G45" i="6"/>
  <c r="H45" i="6" s="1"/>
  <c r="D46" i="6"/>
  <c r="F46" i="6"/>
  <c r="G46" i="6"/>
  <c r="H46" i="6" s="1"/>
  <c r="D47" i="6"/>
  <c r="F47" i="6"/>
  <c r="G47" i="6"/>
  <c r="H47" i="6"/>
  <c r="B48" i="6"/>
  <c r="C48" i="6"/>
  <c r="E48" i="6"/>
  <c r="F48" i="6"/>
  <c r="A59" i="6"/>
  <c r="B59" i="6"/>
  <c r="C59" i="6"/>
  <c r="E59" i="6"/>
  <c r="G59" i="6" s="1"/>
  <c r="A60" i="6"/>
  <c r="B60" i="6"/>
  <c r="C60" i="6"/>
  <c r="E60" i="6"/>
  <c r="G60" i="6" s="1"/>
  <c r="A61" i="6"/>
  <c r="B61" i="6"/>
  <c r="C61" i="6"/>
  <c r="E61" i="6"/>
  <c r="G61" i="6" s="1"/>
  <c r="A62" i="6"/>
  <c r="B62" i="6"/>
  <c r="C62" i="6"/>
  <c r="E62" i="6"/>
  <c r="G62" i="6" s="1"/>
  <c r="F62" i="6"/>
  <c r="A63" i="6"/>
  <c r="B63" i="6"/>
  <c r="C63" i="6"/>
  <c r="E63" i="6"/>
  <c r="G63" i="6" s="1"/>
  <c r="A64" i="6"/>
  <c r="B64" i="6"/>
  <c r="C64" i="6"/>
  <c r="E64" i="6"/>
  <c r="G64" i="6" s="1"/>
  <c r="F64" i="6"/>
  <c r="A65" i="6"/>
  <c r="B65" i="6"/>
  <c r="C65" i="6"/>
  <c r="E65" i="6"/>
  <c r="G65" i="6" s="1"/>
  <c r="A66" i="6"/>
  <c r="B66" i="6"/>
  <c r="C66" i="6"/>
  <c r="E66" i="6"/>
  <c r="G66" i="6" s="1"/>
  <c r="F66" i="6"/>
  <c r="A67" i="6"/>
  <c r="B67" i="6"/>
  <c r="C67" i="6"/>
  <c r="E67" i="6"/>
  <c r="G67" i="6" s="1"/>
  <c r="A68" i="6"/>
  <c r="B68" i="6"/>
  <c r="C68" i="6"/>
  <c r="E68" i="6"/>
  <c r="G68" i="6" s="1"/>
  <c r="F68" i="6"/>
  <c r="A69" i="6"/>
  <c r="B69" i="6"/>
  <c r="C69" i="6"/>
  <c r="E69" i="6"/>
  <c r="G69" i="6" s="1"/>
  <c r="A70" i="6"/>
  <c r="B70" i="6"/>
  <c r="C70" i="6"/>
  <c r="E70" i="6"/>
  <c r="G70" i="6" s="1"/>
  <c r="F70" i="6"/>
  <c r="A71" i="6"/>
  <c r="B71" i="6"/>
  <c r="C71" i="6"/>
  <c r="E71" i="6"/>
  <c r="G71" i="6" s="1"/>
  <c r="A72" i="6"/>
  <c r="B72" i="6"/>
  <c r="C72" i="6"/>
  <c r="E72" i="6"/>
  <c r="G72" i="6" s="1"/>
  <c r="F72" i="6"/>
  <c r="A73" i="6"/>
  <c r="B73" i="6"/>
  <c r="C73" i="6"/>
  <c r="E73" i="6"/>
  <c r="G73" i="6" s="1"/>
  <c r="A74" i="6"/>
  <c r="B74" i="6"/>
  <c r="C74" i="6"/>
  <c r="E74" i="6"/>
  <c r="G74" i="6" s="1"/>
  <c r="F74" i="6"/>
  <c r="A75" i="6"/>
  <c r="B75" i="6"/>
  <c r="C75" i="6"/>
  <c r="E75" i="6"/>
  <c r="G75" i="6" s="1"/>
  <c r="A76" i="6"/>
  <c r="B76" i="6"/>
  <c r="C76" i="6"/>
  <c r="E76" i="6"/>
  <c r="G76" i="6" s="1"/>
  <c r="F76" i="6"/>
  <c r="A77" i="6"/>
  <c r="B77" i="6"/>
  <c r="C77" i="6"/>
  <c r="E77" i="6"/>
  <c r="G77" i="6" s="1"/>
  <c r="A78" i="6"/>
  <c r="B78" i="6"/>
  <c r="C78" i="6"/>
  <c r="E78" i="6"/>
  <c r="G78" i="6" s="1"/>
  <c r="F78" i="6"/>
  <c r="A79" i="6"/>
  <c r="B79" i="6"/>
  <c r="C79" i="6"/>
  <c r="E79" i="6"/>
  <c r="G79" i="6" s="1"/>
  <c r="A80" i="6"/>
  <c r="B80" i="6"/>
  <c r="C80" i="6"/>
  <c r="E80" i="6"/>
  <c r="G80" i="6" s="1"/>
  <c r="F80" i="6"/>
  <c r="A81" i="6"/>
  <c r="B81" i="6"/>
  <c r="C81" i="6"/>
  <c r="E81" i="6"/>
  <c r="G81" i="6" s="1"/>
  <c r="A82" i="6"/>
  <c r="B82" i="6"/>
  <c r="C82" i="6"/>
  <c r="E82" i="6"/>
  <c r="G82" i="6" s="1"/>
  <c r="F82" i="6"/>
  <c r="B83" i="6"/>
  <c r="C83" i="6"/>
  <c r="E83" i="6"/>
  <c r="G83" i="6" s="1"/>
  <c r="F83" i="6"/>
  <c r="B84" i="6"/>
  <c r="C84" i="6"/>
  <c r="E84" i="6"/>
  <c r="G84" i="6" s="1"/>
  <c r="F84" i="6"/>
  <c r="B85" i="6"/>
  <c r="C85" i="6"/>
  <c r="E85" i="6"/>
  <c r="G85" i="6" s="1"/>
  <c r="F85" i="6"/>
  <c r="B86" i="6"/>
  <c r="C86" i="6"/>
  <c r="E86" i="6"/>
  <c r="G86" i="6" s="1"/>
  <c r="F86" i="6"/>
  <c r="B87" i="6"/>
  <c r="C87" i="6"/>
  <c r="E87" i="6"/>
  <c r="G87" i="6" s="1"/>
  <c r="F87" i="6"/>
  <c r="B88" i="6"/>
  <c r="C88" i="6"/>
  <c r="E88" i="6"/>
  <c r="G88" i="6" s="1"/>
  <c r="F88" i="6"/>
  <c r="B89" i="6"/>
  <c r="C89" i="6"/>
  <c r="E89" i="6"/>
  <c r="G89" i="6" s="1"/>
  <c r="B90" i="6"/>
  <c r="C90" i="6"/>
  <c r="E90" i="6"/>
  <c r="G90" i="6" s="1"/>
  <c r="F90" i="6"/>
  <c r="B91" i="6"/>
  <c r="F91" i="6" s="1"/>
  <c r="C91" i="6"/>
  <c r="E91" i="6"/>
  <c r="G91" i="6" s="1"/>
  <c r="B92" i="6"/>
  <c r="C92" i="6"/>
  <c r="E92" i="6"/>
  <c r="G92" i="6" s="1"/>
  <c r="F92" i="6"/>
  <c r="A92" i="14" l="1"/>
  <c r="A44" i="14"/>
  <c r="A45" i="14" s="1"/>
  <c r="A46" i="14" s="1"/>
  <c r="A47" i="14" s="1"/>
  <c r="A41" i="12"/>
  <c r="A89" i="12"/>
  <c r="A88" i="11"/>
  <c r="A40" i="11"/>
  <c r="A40" i="10"/>
  <c r="A88" i="10"/>
  <c r="A41" i="9"/>
  <c r="A89" i="9"/>
  <c r="A38" i="8"/>
  <c r="A86" i="8"/>
  <c r="A39" i="7"/>
  <c r="A87" i="7"/>
  <c r="D81" i="6"/>
  <c r="H81" i="6"/>
  <c r="D77" i="6"/>
  <c r="H77" i="6"/>
  <c r="D73" i="6"/>
  <c r="H73" i="6"/>
  <c r="D69" i="6"/>
  <c r="H69" i="6"/>
  <c r="D65" i="6"/>
  <c r="H65" i="6"/>
  <c r="D61" i="6"/>
  <c r="H61" i="6"/>
  <c r="D90" i="6"/>
  <c r="H90" i="6"/>
  <c r="F81" i="6"/>
  <c r="D80" i="6"/>
  <c r="H80" i="6"/>
  <c r="F77" i="6"/>
  <c r="D76" i="6"/>
  <c r="H76" i="6"/>
  <c r="F73" i="6"/>
  <c r="D72" i="6"/>
  <c r="H72" i="6"/>
  <c r="F69" i="6"/>
  <c r="D68" i="6"/>
  <c r="H68" i="6"/>
  <c r="F65" i="6"/>
  <c r="D64" i="6"/>
  <c r="H64" i="6"/>
  <c r="F61" i="6"/>
  <c r="D60" i="6"/>
  <c r="H60" i="6"/>
  <c r="G48" i="6"/>
  <c r="D89" i="6"/>
  <c r="H89" i="6"/>
  <c r="D79" i="6"/>
  <c r="H79" i="6"/>
  <c r="D75" i="6"/>
  <c r="H75" i="6"/>
  <c r="D71" i="6"/>
  <c r="H71" i="6"/>
  <c r="D67" i="6"/>
  <c r="H67" i="6"/>
  <c r="D63" i="6"/>
  <c r="H63" i="6"/>
  <c r="F60" i="6"/>
  <c r="D59" i="6"/>
  <c r="H59" i="6"/>
  <c r="D91" i="6"/>
  <c r="H91" i="6"/>
  <c r="D92" i="6"/>
  <c r="H92" i="6"/>
  <c r="F89" i="6"/>
  <c r="D88" i="6"/>
  <c r="H88" i="6"/>
  <c r="D87" i="6"/>
  <c r="H87" i="6"/>
  <c r="D86" i="6"/>
  <c r="H86" i="6"/>
  <c r="D85" i="6"/>
  <c r="H85" i="6"/>
  <c r="D84" i="6"/>
  <c r="H84" i="6"/>
  <c r="D83" i="6"/>
  <c r="H83" i="6"/>
  <c r="D82" i="6"/>
  <c r="H82" i="6"/>
  <c r="F79" i="6"/>
  <c r="D78" i="6"/>
  <c r="H78" i="6"/>
  <c r="F75" i="6"/>
  <c r="D74" i="6"/>
  <c r="H74" i="6"/>
  <c r="F71" i="6"/>
  <c r="D70" i="6"/>
  <c r="H70" i="6"/>
  <c r="F67" i="6"/>
  <c r="D66" i="6"/>
  <c r="H66" i="6"/>
  <c r="F63" i="6"/>
  <c r="D62" i="6"/>
  <c r="H62" i="6"/>
  <c r="F59" i="6"/>
  <c r="D48" i="6"/>
  <c r="H48" i="6"/>
  <c r="A35" i="6"/>
  <c r="A83" i="6"/>
  <c r="D10" i="5"/>
  <c r="F10" i="5"/>
  <c r="G10" i="5"/>
  <c r="G48" i="5" s="1"/>
  <c r="H10" i="5"/>
  <c r="D11" i="5"/>
  <c r="F11" i="5"/>
  <c r="G11" i="5"/>
  <c r="H11" i="5"/>
  <c r="D12" i="5"/>
  <c r="F12" i="5"/>
  <c r="G12" i="5"/>
  <c r="H12" i="5"/>
  <c r="D13" i="5"/>
  <c r="F13" i="5"/>
  <c r="G13" i="5"/>
  <c r="H13" i="5"/>
  <c r="D14" i="5"/>
  <c r="F14" i="5"/>
  <c r="G14" i="5"/>
  <c r="H14" i="5"/>
  <c r="D15" i="5"/>
  <c r="F15" i="5"/>
  <c r="G15" i="5"/>
  <c r="H15" i="5"/>
  <c r="D16" i="5"/>
  <c r="F16" i="5"/>
  <c r="G16" i="5"/>
  <c r="H16" i="5"/>
  <c r="D17" i="5"/>
  <c r="F17" i="5"/>
  <c r="G17" i="5"/>
  <c r="H17" i="5"/>
  <c r="D18" i="5"/>
  <c r="F18" i="5"/>
  <c r="G18" i="5"/>
  <c r="H18" i="5"/>
  <c r="D19" i="5"/>
  <c r="F19" i="5"/>
  <c r="G19" i="5"/>
  <c r="H19" i="5"/>
  <c r="D20" i="5"/>
  <c r="F20" i="5"/>
  <c r="G20" i="5"/>
  <c r="H20" i="5"/>
  <c r="D21" i="5"/>
  <c r="F21" i="5"/>
  <c r="G21" i="5"/>
  <c r="H21" i="5"/>
  <c r="D22" i="5"/>
  <c r="F22" i="5"/>
  <c r="G22" i="5"/>
  <c r="H22" i="5"/>
  <c r="D23" i="5"/>
  <c r="F23" i="5"/>
  <c r="G23" i="5"/>
  <c r="H23" i="5"/>
  <c r="D24" i="5"/>
  <c r="F24" i="5"/>
  <c r="G24" i="5"/>
  <c r="H24" i="5"/>
  <c r="D25" i="5"/>
  <c r="F25" i="5"/>
  <c r="G25" i="5"/>
  <c r="H25" i="5"/>
  <c r="D26" i="5"/>
  <c r="F26" i="5"/>
  <c r="G26" i="5"/>
  <c r="H26" i="5"/>
  <c r="D27" i="5"/>
  <c r="F27" i="5"/>
  <c r="G27" i="5"/>
  <c r="H27" i="5"/>
  <c r="D28" i="5"/>
  <c r="F28" i="5"/>
  <c r="G28" i="5"/>
  <c r="H28" i="5"/>
  <c r="D29" i="5"/>
  <c r="F29" i="5"/>
  <c r="G29" i="5"/>
  <c r="H29" i="5"/>
  <c r="D30" i="5"/>
  <c r="F30" i="5"/>
  <c r="G30" i="5"/>
  <c r="H30" i="5"/>
  <c r="D31" i="5"/>
  <c r="F31" i="5"/>
  <c r="G31" i="5"/>
  <c r="H31" i="5"/>
  <c r="D32" i="5"/>
  <c r="F32" i="5"/>
  <c r="G32" i="5"/>
  <c r="H32" i="5"/>
  <c r="A33" i="5"/>
  <c r="A34" i="5" s="1"/>
  <c r="D33" i="5"/>
  <c r="F33" i="5"/>
  <c r="G33" i="5"/>
  <c r="H33" i="5"/>
  <c r="D34" i="5"/>
  <c r="F34" i="5"/>
  <c r="G34" i="5"/>
  <c r="H34" i="5"/>
  <c r="D35" i="5"/>
  <c r="F35" i="5"/>
  <c r="G35" i="5"/>
  <c r="H35" i="5"/>
  <c r="D36" i="5"/>
  <c r="F36" i="5"/>
  <c r="G36" i="5"/>
  <c r="H36" i="5"/>
  <c r="D37" i="5"/>
  <c r="F37" i="5"/>
  <c r="G37" i="5"/>
  <c r="H37" i="5"/>
  <c r="D38" i="5"/>
  <c r="F38" i="5"/>
  <c r="G38" i="5"/>
  <c r="H38" i="5"/>
  <c r="D39" i="5"/>
  <c r="F39" i="5"/>
  <c r="G39" i="5"/>
  <c r="H39" i="5"/>
  <c r="D40" i="5"/>
  <c r="F40" i="5"/>
  <c r="G40" i="5"/>
  <c r="H40" i="5"/>
  <c r="D41" i="5"/>
  <c r="F41" i="5"/>
  <c r="G41" i="5"/>
  <c r="H41" i="5"/>
  <c r="D42" i="5"/>
  <c r="F42" i="5"/>
  <c r="G42" i="5"/>
  <c r="H42" i="5"/>
  <c r="D43" i="5"/>
  <c r="F43" i="5"/>
  <c r="G43" i="5"/>
  <c r="H43" i="5"/>
  <c r="D44" i="5"/>
  <c r="F44" i="5"/>
  <c r="G44" i="5"/>
  <c r="H44" i="5"/>
  <c r="D45" i="5"/>
  <c r="F45" i="5"/>
  <c r="G45" i="5"/>
  <c r="H45" i="5"/>
  <c r="D46" i="5"/>
  <c r="F46" i="5"/>
  <c r="G46" i="5"/>
  <c r="H46" i="5"/>
  <c r="D47" i="5"/>
  <c r="F47" i="5"/>
  <c r="G47" i="5"/>
  <c r="H47" i="5"/>
  <c r="B48" i="5"/>
  <c r="F48" i="5" s="1"/>
  <c r="C48" i="5"/>
  <c r="E48" i="5"/>
  <c r="A59" i="5"/>
  <c r="B59" i="5"/>
  <c r="D59" i="5" s="1"/>
  <c r="C59" i="5"/>
  <c r="E59" i="5"/>
  <c r="G59" i="5" s="1"/>
  <c r="F59" i="5"/>
  <c r="A60" i="5"/>
  <c r="B60" i="5"/>
  <c r="D60" i="5" s="1"/>
  <c r="C60" i="5"/>
  <c r="E60" i="5"/>
  <c r="G60" i="5" s="1"/>
  <c r="F60" i="5"/>
  <c r="A61" i="5"/>
  <c r="B61" i="5"/>
  <c r="D61" i="5" s="1"/>
  <c r="C61" i="5"/>
  <c r="E61" i="5"/>
  <c r="G61" i="5" s="1"/>
  <c r="A62" i="5"/>
  <c r="B62" i="5"/>
  <c r="D62" i="5" s="1"/>
  <c r="C62" i="5"/>
  <c r="E62" i="5"/>
  <c r="G62" i="5" s="1"/>
  <c r="A63" i="5"/>
  <c r="B63" i="5"/>
  <c r="C63" i="5"/>
  <c r="E63" i="5"/>
  <c r="G63" i="5" s="1"/>
  <c r="A64" i="5"/>
  <c r="B64" i="5"/>
  <c r="C64" i="5"/>
  <c r="E64" i="5"/>
  <c r="G64" i="5" s="1"/>
  <c r="F64" i="5"/>
  <c r="A65" i="5"/>
  <c r="B65" i="5"/>
  <c r="C65" i="5"/>
  <c r="E65" i="5"/>
  <c r="G65" i="5" s="1"/>
  <c r="A66" i="5"/>
  <c r="B66" i="5"/>
  <c r="C66" i="5"/>
  <c r="E66" i="5"/>
  <c r="G66" i="5" s="1"/>
  <c r="A67" i="5"/>
  <c r="B67" i="5"/>
  <c r="C67" i="5"/>
  <c r="E67" i="5"/>
  <c r="G67" i="5" s="1"/>
  <c r="F67" i="5"/>
  <c r="A68" i="5"/>
  <c r="B68" i="5"/>
  <c r="C68" i="5"/>
  <c r="E68" i="5"/>
  <c r="G68" i="5" s="1"/>
  <c r="F68" i="5"/>
  <c r="A69" i="5"/>
  <c r="B69" i="5"/>
  <c r="C69" i="5"/>
  <c r="E69" i="5"/>
  <c r="G69" i="5" s="1"/>
  <c r="A70" i="5"/>
  <c r="B70" i="5"/>
  <c r="C70" i="5"/>
  <c r="E70" i="5"/>
  <c r="G70" i="5" s="1"/>
  <c r="A71" i="5"/>
  <c r="B71" i="5"/>
  <c r="C71" i="5"/>
  <c r="E71" i="5"/>
  <c r="G71" i="5" s="1"/>
  <c r="F71" i="5"/>
  <c r="A72" i="5"/>
  <c r="B72" i="5"/>
  <c r="C72" i="5"/>
  <c r="E72" i="5"/>
  <c r="G72" i="5" s="1"/>
  <c r="F72" i="5"/>
  <c r="A73" i="5"/>
  <c r="B73" i="5"/>
  <c r="C73" i="5"/>
  <c r="E73" i="5"/>
  <c r="G73" i="5" s="1"/>
  <c r="F73" i="5"/>
  <c r="A74" i="5"/>
  <c r="B74" i="5"/>
  <c r="C74" i="5"/>
  <c r="E74" i="5"/>
  <c r="G74" i="5" s="1"/>
  <c r="A75" i="5"/>
  <c r="B75" i="5"/>
  <c r="C75" i="5"/>
  <c r="E75" i="5"/>
  <c r="G75" i="5" s="1"/>
  <c r="F75" i="5"/>
  <c r="A76" i="5"/>
  <c r="B76" i="5"/>
  <c r="C76" i="5"/>
  <c r="E76" i="5"/>
  <c r="G76" i="5" s="1"/>
  <c r="F76" i="5"/>
  <c r="A77" i="5"/>
  <c r="B77" i="5"/>
  <c r="C77" i="5"/>
  <c r="E77" i="5"/>
  <c r="G77" i="5" s="1"/>
  <c r="F77" i="5"/>
  <c r="A78" i="5"/>
  <c r="B78" i="5"/>
  <c r="C78" i="5"/>
  <c r="E78" i="5"/>
  <c r="G78" i="5" s="1"/>
  <c r="A79" i="5"/>
  <c r="B79" i="5"/>
  <c r="C79" i="5"/>
  <c r="E79" i="5"/>
  <c r="G79" i="5" s="1"/>
  <c r="F79" i="5"/>
  <c r="A80" i="5"/>
  <c r="B80" i="5"/>
  <c r="F80" i="5" s="1"/>
  <c r="C80" i="5"/>
  <c r="E80" i="5"/>
  <c r="G80" i="5" s="1"/>
  <c r="A81" i="5"/>
  <c r="B81" i="5"/>
  <c r="C81" i="5"/>
  <c r="E81" i="5"/>
  <c r="G81" i="5" s="1"/>
  <c r="F81" i="5"/>
  <c r="A82" i="5"/>
  <c r="B82" i="5"/>
  <c r="C82" i="5"/>
  <c r="E82" i="5"/>
  <c r="G82" i="5" s="1"/>
  <c r="B83" i="5"/>
  <c r="C83" i="5"/>
  <c r="E83" i="5"/>
  <c r="G83" i="5" s="1"/>
  <c r="B84" i="5"/>
  <c r="C84" i="5"/>
  <c r="E84" i="5"/>
  <c r="G84" i="5" s="1"/>
  <c r="B85" i="5"/>
  <c r="C85" i="5"/>
  <c r="E85" i="5"/>
  <c r="G85" i="5" s="1"/>
  <c r="B86" i="5"/>
  <c r="C86" i="5"/>
  <c r="E86" i="5"/>
  <c r="G86" i="5" s="1"/>
  <c r="B87" i="5"/>
  <c r="C87" i="5"/>
  <c r="E87" i="5"/>
  <c r="G87" i="5" s="1"/>
  <c r="B88" i="5"/>
  <c r="C88" i="5"/>
  <c r="E88" i="5"/>
  <c r="G88" i="5" s="1"/>
  <c r="B89" i="5"/>
  <c r="C89" i="5"/>
  <c r="E89" i="5"/>
  <c r="G89" i="5" s="1"/>
  <c r="B90" i="5"/>
  <c r="C90" i="5"/>
  <c r="E90" i="5"/>
  <c r="G90" i="5" s="1"/>
  <c r="B91" i="5"/>
  <c r="C91" i="5"/>
  <c r="E91" i="5"/>
  <c r="G91" i="5" s="1"/>
  <c r="B92" i="5"/>
  <c r="C92" i="5"/>
  <c r="E92" i="5"/>
  <c r="G92" i="5" s="1"/>
  <c r="A42" i="12" l="1"/>
  <c r="A90" i="12"/>
  <c r="A41" i="11"/>
  <c r="A89" i="11"/>
  <c r="A41" i="10"/>
  <c r="A89" i="10"/>
  <c r="A42" i="9"/>
  <c r="A90" i="9"/>
  <c r="A39" i="8"/>
  <c r="A87" i="8"/>
  <c r="A88" i="7"/>
  <c r="A40" i="7"/>
  <c r="A84" i="6"/>
  <c r="A36" i="6"/>
  <c r="D91" i="5"/>
  <c r="H91" i="5"/>
  <c r="D79" i="5"/>
  <c r="H79" i="5"/>
  <c r="D75" i="5"/>
  <c r="H75" i="5"/>
  <c r="D71" i="5"/>
  <c r="H71" i="5"/>
  <c r="D67" i="5"/>
  <c r="H67" i="5"/>
  <c r="D63" i="5"/>
  <c r="H63" i="5"/>
  <c r="D90" i="5"/>
  <c r="H90" i="5"/>
  <c r="D88" i="5"/>
  <c r="H88" i="5"/>
  <c r="D86" i="5"/>
  <c r="H86" i="5"/>
  <c r="D84" i="5"/>
  <c r="H84" i="5"/>
  <c r="D83" i="5"/>
  <c r="H83" i="5"/>
  <c r="D82" i="5"/>
  <c r="H82" i="5"/>
  <c r="D78" i="5"/>
  <c r="H78" i="5"/>
  <c r="D74" i="5"/>
  <c r="H74" i="5"/>
  <c r="D70" i="5"/>
  <c r="H70" i="5"/>
  <c r="D66" i="5"/>
  <c r="H66" i="5"/>
  <c r="F63" i="5"/>
  <c r="D92" i="5"/>
  <c r="H92" i="5"/>
  <c r="D89" i="5"/>
  <c r="H89" i="5"/>
  <c r="D87" i="5"/>
  <c r="H87" i="5"/>
  <c r="D85" i="5"/>
  <c r="H85" i="5"/>
  <c r="F92" i="5"/>
  <c r="F91" i="5"/>
  <c r="F90" i="5"/>
  <c r="F89" i="5"/>
  <c r="F88" i="5"/>
  <c r="F87" i="5"/>
  <c r="F86" i="5"/>
  <c r="F85" i="5"/>
  <c r="F84" i="5"/>
  <c r="F83" i="5"/>
  <c r="F82" i="5"/>
  <c r="D81" i="5"/>
  <c r="H81" i="5"/>
  <c r="F78" i="5"/>
  <c r="D77" i="5"/>
  <c r="H77" i="5"/>
  <c r="F74" i="5"/>
  <c r="D73" i="5"/>
  <c r="H73" i="5"/>
  <c r="F70" i="5"/>
  <c r="D69" i="5"/>
  <c r="H69" i="5"/>
  <c r="F66" i="5"/>
  <c r="D65" i="5"/>
  <c r="H65" i="5"/>
  <c r="D80" i="5"/>
  <c r="H80" i="5"/>
  <c r="D76" i="5"/>
  <c r="H76" i="5"/>
  <c r="D72" i="5"/>
  <c r="H72" i="5"/>
  <c r="F69" i="5"/>
  <c r="D68" i="5"/>
  <c r="H68" i="5"/>
  <c r="F65" i="5"/>
  <c r="D64" i="5"/>
  <c r="H64" i="5"/>
  <c r="A35" i="5"/>
  <c r="A83" i="5"/>
  <c r="F62" i="5"/>
  <c r="F61" i="5"/>
  <c r="H62" i="5"/>
  <c r="H61" i="5"/>
  <c r="H60" i="5"/>
  <c r="H59" i="5"/>
  <c r="H48" i="5"/>
  <c r="D48" i="5"/>
  <c r="D10" i="4"/>
  <c r="F10" i="4"/>
  <c r="G10" i="4"/>
  <c r="H10" i="4"/>
  <c r="D11" i="4"/>
  <c r="F11" i="4"/>
  <c r="G11" i="4"/>
  <c r="H11" i="4"/>
  <c r="D12" i="4"/>
  <c r="F12" i="4"/>
  <c r="G12" i="4"/>
  <c r="H12" i="4"/>
  <c r="D13" i="4"/>
  <c r="F13" i="4"/>
  <c r="G13" i="4"/>
  <c r="H13" i="4"/>
  <c r="D14" i="4"/>
  <c r="F14" i="4"/>
  <c r="G14" i="4"/>
  <c r="H14" i="4"/>
  <c r="D15" i="4"/>
  <c r="F15" i="4"/>
  <c r="G15" i="4"/>
  <c r="H15" i="4"/>
  <c r="D16" i="4"/>
  <c r="F16" i="4"/>
  <c r="G16" i="4"/>
  <c r="H16" i="4"/>
  <c r="D17" i="4"/>
  <c r="F17" i="4"/>
  <c r="G17" i="4"/>
  <c r="H17" i="4"/>
  <c r="D18" i="4"/>
  <c r="F18" i="4"/>
  <c r="G18" i="4"/>
  <c r="H18" i="4"/>
  <c r="D19" i="4"/>
  <c r="F19" i="4"/>
  <c r="G19" i="4"/>
  <c r="H19" i="4"/>
  <c r="D20" i="4"/>
  <c r="F20" i="4"/>
  <c r="G20" i="4"/>
  <c r="H20" i="4"/>
  <c r="D21" i="4"/>
  <c r="F21" i="4"/>
  <c r="G21" i="4"/>
  <c r="H21" i="4"/>
  <c r="D22" i="4"/>
  <c r="F22" i="4"/>
  <c r="G22" i="4"/>
  <c r="H22" i="4"/>
  <c r="D23" i="4"/>
  <c r="F23" i="4"/>
  <c r="G23" i="4"/>
  <c r="H23" i="4"/>
  <c r="D24" i="4"/>
  <c r="F24" i="4"/>
  <c r="G24" i="4"/>
  <c r="H24" i="4"/>
  <c r="D25" i="4"/>
  <c r="F25" i="4"/>
  <c r="G25" i="4"/>
  <c r="H25" i="4"/>
  <c r="D26" i="4"/>
  <c r="F26" i="4"/>
  <c r="G26" i="4"/>
  <c r="H26" i="4"/>
  <c r="D27" i="4"/>
  <c r="F27" i="4"/>
  <c r="G27" i="4"/>
  <c r="H27" i="4"/>
  <c r="D28" i="4"/>
  <c r="F28" i="4"/>
  <c r="G28" i="4"/>
  <c r="H28" i="4"/>
  <c r="D29" i="4"/>
  <c r="F29" i="4"/>
  <c r="G29" i="4"/>
  <c r="H29" i="4"/>
  <c r="D30" i="4"/>
  <c r="F30" i="4"/>
  <c r="G30" i="4"/>
  <c r="H30" i="4"/>
  <c r="D31" i="4"/>
  <c r="F31" i="4"/>
  <c r="G31" i="4"/>
  <c r="H31" i="4"/>
  <c r="D32" i="4"/>
  <c r="F32" i="4"/>
  <c r="G32" i="4"/>
  <c r="H32" i="4"/>
  <c r="A33" i="4"/>
  <c r="D33" i="4"/>
  <c r="F33" i="4"/>
  <c r="G33" i="4"/>
  <c r="H33" i="4" s="1"/>
  <c r="A34" i="4"/>
  <c r="D34" i="4"/>
  <c r="F34" i="4"/>
  <c r="G34" i="4"/>
  <c r="H34" i="4" s="1"/>
  <c r="A35" i="4"/>
  <c r="D35" i="4"/>
  <c r="F35" i="4"/>
  <c r="G35" i="4"/>
  <c r="H35" i="4"/>
  <c r="A36" i="4"/>
  <c r="A37" i="4" s="1"/>
  <c r="D36" i="4"/>
  <c r="F36" i="4"/>
  <c r="G36" i="4"/>
  <c r="H36" i="4"/>
  <c r="D37" i="4"/>
  <c r="F37" i="4"/>
  <c r="G37" i="4"/>
  <c r="H37" i="4" s="1"/>
  <c r="D38" i="4"/>
  <c r="F38" i="4"/>
  <c r="G38" i="4"/>
  <c r="H38" i="4" s="1"/>
  <c r="D39" i="4"/>
  <c r="F39" i="4"/>
  <c r="G39" i="4"/>
  <c r="H39" i="4"/>
  <c r="D40" i="4"/>
  <c r="F40" i="4"/>
  <c r="G40" i="4"/>
  <c r="H40" i="4"/>
  <c r="D41" i="4"/>
  <c r="F41" i="4"/>
  <c r="G41" i="4"/>
  <c r="H41" i="4" s="1"/>
  <c r="D42" i="4"/>
  <c r="F42" i="4"/>
  <c r="G42" i="4"/>
  <c r="H42" i="4" s="1"/>
  <c r="D43" i="4"/>
  <c r="F43" i="4"/>
  <c r="G43" i="4"/>
  <c r="H43" i="4"/>
  <c r="D44" i="4"/>
  <c r="F44" i="4"/>
  <c r="G44" i="4"/>
  <c r="H44" i="4"/>
  <c r="D45" i="4"/>
  <c r="F45" i="4"/>
  <c r="G45" i="4"/>
  <c r="H45" i="4" s="1"/>
  <c r="D46" i="4"/>
  <c r="F46" i="4"/>
  <c r="G46" i="4"/>
  <c r="H46" i="4" s="1"/>
  <c r="D47" i="4"/>
  <c r="F47" i="4"/>
  <c r="G47" i="4"/>
  <c r="H47" i="4"/>
  <c r="B48" i="4"/>
  <c r="C48" i="4"/>
  <c r="E48" i="4"/>
  <c r="A59" i="4"/>
  <c r="B59" i="4"/>
  <c r="C59" i="4"/>
  <c r="E59" i="4"/>
  <c r="G59" i="4" s="1"/>
  <c r="A60" i="4"/>
  <c r="B60" i="4"/>
  <c r="F60" i="4" s="1"/>
  <c r="C60" i="4"/>
  <c r="E60" i="4"/>
  <c r="G60" i="4" s="1"/>
  <c r="A61" i="4"/>
  <c r="B61" i="4"/>
  <c r="C61" i="4"/>
  <c r="E61" i="4"/>
  <c r="G61" i="4" s="1"/>
  <c r="F61" i="4"/>
  <c r="A62" i="4"/>
  <c r="B62" i="4"/>
  <c r="C62" i="4"/>
  <c r="E62" i="4"/>
  <c r="G62" i="4" s="1"/>
  <c r="A63" i="4"/>
  <c r="B63" i="4"/>
  <c r="C63" i="4"/>
  <c r="E63" i="4"/>
  <c r="G63" i="4" s="1"/>
  <c r="A64" i="4"/>
  <c r="B64" i="4"/>
  <c r="F64" i="4" s="1"/>
  <c r="C64" i="4"/>
  <c r="E64" i="4"/>
  <c r="G64" i="4" s="1"/>
  <c r="A65" i="4"/>
  <c r="B65" i="4"/>
  <c r="C65" i="4"/>
  <c r="E65" i="4"/>
  <c r="G65" i="4" s="1"/>
  <c r="F65" i="4"/>
  <c r="A66" i="4"/>
  <c r="B66" i="4"/>
  <c r="C66" i="4"/>
  <c r="E66" i="4"/>
  <c r="G66" i="4" s="1"/>
  <c r="A67" i="4"/>
  <c r="B67" i="4"/>
  <c r="C67" i="4"/>
  <c r="E67" i="4"/>
  <c r="G67" i="4" s="1"/>
  <c r="A68" i="4"/>
  <c r="B68" i="4"/>
  <c r="F68" i="4" s="1"/>
  <c r="C68" i="4"/>
  <c r="E68" i="4"/>
  <c r="G68" i="4" s="1"/>
  <c r="A69" i="4"/>
  <c r="B69" i="4"/>
  <c r="C69" i="4"/>
  <c r="E69" i="4"/>
  <c r="G69" i="4" s="1"/>
  <c r="F69" i="4"/>
  <c r="A70" i="4"/>
  <c r="B70" i="4"/>
  <c r="C70" i="4"/>
  <c r="E70" i="4"/>
  <c r="G70" i="4" s="1"/>
  <c r="A71" i="4"/>
  <c r="B71" i="4"/>
  <c r="C71" i="4"/>
  <c r="E71" i="4"/>
  <c r="G71" i="4" s="1"/>
  <c r="A72" i="4"/>
  <c r="B72" i="4"/>
  <c r="C72" i="4"/>
  <c r="E72" i="4"/>
  <c r="G72" i="4" s="1"/>
  <c r="A73" i="4"/>
  <c r="B73" i="4"/>
  <c r="C73" i="4"/>
  <c r="E73" i="4"/>
  <c r="G73" i="4" s="1"/>
  <c r="F73" i="4"/>
  <c r="A74" i="4"/>
  <c r="B74" i="4"/>
  <c r="C74" i="4"/>
  <c r="E74" i="4"/>
  <c r="G74" i="4" s="1"/>
  <c r="A75" i="4"/>
  <c r="B75" i="4"/>
  <c r="C75" i="4"/>
  <c r="E75" i="4"/>
  <c r="G75" i="4" s="1"/>
  <c r="A76" i="4"/>
  <c r="B76" i="4"/>
  <c r="C76" i="4"/>
  <c r="E76" i="4"/>
  <c r="G76" i="4" s="1"/>
  <c r="A77" i="4"/>
  <c r="B77" i="4"/>
  <c r="C77" i="4"/>
  <c r="E77" i="4"/>
  <c r="G77" i="4" s="1"/>
  <c r="F77" i="4"/>
  <c r="A78" i="4"/>
  <c r="B78" i="4"/>
  <c r="C78" i="4"/>
  <c r="E78" i="4"/>
  <c r="G78" i="4" s="1"/>
  <c r="A79" i="4"/>
  <c r="B79" i="4"/>
  <c r="F79" i="4" s="1"/>
  <c r="C79" i="4"/>
  <c r="E79" i="4"/>
  <c r="G79" i="4" s="1"/>
  <c r="A80" i="4"/>
  <c r="B80" i="4"/>
  <c r="F80" i="4" s="1"/>
  <c r="C80" i="4"/>
  <c r="E80" i="4"/>
  <c r="G80" i="4" s="1"/>
  <c r="A81" i="4"/>
  <c r="B81" i="4"/>
  <c r="C81" i="4"/>
  <c r="E81" i="4"/>
  <c r="G81" i="4" s="1"/>
  <c r="F81" i="4"/>
  <c r="A82" i="4"/>
  <c r="B82" i="4"/>
  <c r="C82" i="4"/>
  <c r="E82" i="4"/>
  <c r="G82" i="4" s="1"/>
  <c r="A83" i="4"/>
  <c r="B83" i="4"/>
  <c r="F83" i="4" s="1"/>
  <c r="C83" i="4"/>
  <c r="E83" i="4"/>
  <c r="G83" i="4" s="1"/>
  <c r="A84" i="4"/>
  <c r="B84" i="4"/>
  <c r="F84" i="4" s="1"/>
  <c r="C84" i="4"/>
  <c r="E84" i="4"/>
  <c r="G84" i="4" s="1"/>
  <c r="B85" i="4"/>
  <c r="F85" i="4" s="1"/>
  <c r="C85" i="4"/>
  <c r="E85" i="4"/>
  <c r="G85" i="4" s="1"/>
  <c r="B86" i="4"/>
  <c r="C86" i="4"/>
  <c r="E86" i="4"/>
  <c r="G86" i="4" s="1"/>
  <c r="B87" i="4"/>
  <c r="F87" i="4" s="1"/>
  <c r="C87" i="4"/>
  <c r="E87" i="4"/>
  <c r="G87" i="4" s="1"/>
  <c r="B88" i="4"/>
  <c r="C88" i="4"/>
  <c r="E88" i="4"/>
  <c r="G88" i="4" s="1"/>
  <c r="B89" i="4"/>
  <c r="F89" i="4" s="1"/>
  <c r="C89" i="4"/>
  <c r="E89" i="4"/>
  <c r="G89" i="4" s="1"/>
  <c r="B90" i="4"/>
  <c r="F90" i="4" s="1"/>
  <c r="C90" i="4"/>
  <c r="E90" i="4"/>
  <c r="G90" i="4" s="1"/>
  <c r="B91" i="4"/>
  <c r="C91" i="4"/>
  <c r="E91" i="4"/>
  <c r="G91" i="4" s="1"/>
  <c r="B92" i="4"/>
  <c r="C92" i="4"/>
  <c r="E92" i="4"/>
  <c r="G92" i="4" s="1"/>
  <c r="A91" i="12" l="1"/>
  <c r="A43" i="12"/>
  <c r="A90" i="11"/>
  <c r="A42" i="11"/>
  <c r="A42" i="10"/>
  <c r="A90" i="10"/>
  <c r="A43" i="9"/>
  <c r="A91" i="9"/>
  <c r="A88" i="8"/>
  <c r="A40" i="8"/>
  <c r="A41" i="7"/>
  <c r="A89" i="7"/>
  <c r="A37" i="6"/>
  <c r="A85" i="6"/>
  <c r="A36" i="5"/>
  <c r="A84" i="5"/>
  <c r="D91" i="4"/>
  <c r="H91" i="4"/>
  <c r="D86" i="4"/>
  <c r="H86" i="4"/>
  <c r="F86" i="4"/>
  <c r="D71" i="4"/>
  <c r="H71" i="4"/>
  <c r="D67" i="4"/>
  <c r="H67" i="4"/>
  <c r="D63" i="4"/>
  <c r="H63" i="4"/>
  <c r="D59" i="4"/>
  <c r="H59" i="4"/>
  <c r="G48" i="4"/>
  <c r="D90" i="4"/>
  <c r="H90" i="4"/>
  <c r="D88" i="4"/>
  <c r="H88" i="4"/>
  <c r="D87" i="4"/>
  <c r="H87" i="4"/>
  <c r="D84" i="4"/>
  <c r="H84" i="4"/>
  <c r="D80" i="4"/>
  <c r="H80" i="4"/>
  <c r="D76" i="4"/>
  <c r="H76" i="4"/>
  <c r="D72" i="4"/>
  <c r="H72" i="4"/>
  <c r="D64" i="4"/>
  <c r="H64" i="4"/>
  <c r="F91" i="4"/>
  <c r="D75" i="4"/>
  <c r="H75" i="4"/>
  <c r="D74" i="4"/>
  <c r="H74" i="4"/>
  <c r="F71" i="4"/>
  <c r="D70" i="4"/>
  <c r="H70" i="4"/>
  <c r="F67" i="4"/>
  <c r="D66" i="4"/>
  <c r="H66" i="4"/>
  <c r="F63" i="4"/>
  <c r="D62" i="4"/>
  <c r="H62" i="4"/>
  <c r="F59" i="4"/>
  <c r="D48" i="4"/>
  <c r="H48" i="4"/>
  <c r="A38" i="4"/>
  <c r="A86" i="4"/>
  <c r="D92" i="4"/>
  <c r="H92" i="4"/>
  <c r="D89" i="4"/>
  <c r="H89" i="4"/>
  <c r="D85" i="4"/>
  <c r="H85" i="4"/>
  <c r="D68" i="4"/>
  <c r="H68" i="4"/>
  <c r="D60" i="4"/>
  <c r="H60" i="4"/>
  <c r="F92" i="4"/>
  <c r="F88" i="4"/>
  <c r="D83" i="4"/>
  <c r="H83" i="4"/>
  <c r="D79" i="4"/>
  <c r="H79" i="4"/>
  <c r="F76" i="4"/>
  <c r="F72" i="4"/>
  <c r="D82" i="4"/>
  <c r="H82" i="4"/>
  <c r="D78" i="4"/>
  <c r="H78" i="4"/>
  <c r="F75" i="4"/>
  <c r="F82" i="4"/>
  <c r="D81" i="4"/>
  <c r="H81" i="4"/>
  <c r="F78" i="4"/>
  <c r="D77" i="4"/>
  <c r="H77" i="4"/>
  <c r="F74" i="4"/>
  <c r="D73" i="4"/>
  <c r="H73" i="4"/>
  <c r="F70" i="4"/>
  <c r="D69" i="4"/>
  <c r="H69" i="4"/>
  <c r="F66" i="4"/>
  <c r="D65" i="4"/>
  <c r="H65" i="4"/>
  <c r="F62" i="4"/>
  <c r="D61" i="4"/>
  <c r="H61" i="4"/>
  <c r="F48" i="4"/>
  <c r="A85" i="4"/>
  <c r="D10" i="3"/>
  <c r="F10" i="3"/>
  <c r="G10" i="3"/>
  <c r="G48" i="3" s="1"/>
  <c r="H10" i="3"/>
  <c r="D11" i="3"/>
  <c r="F11" i="3"/>
  <c r="G11" i="3"/>
  <c r="H11" i="3"/>
  <c r="D12" i="3"/>
  <c r="F12" i="3"/>
  <c r="G12" i="3"/>
  <c r="H12" i="3"/>
  <c r="D13" i="3"/>
  <c r="F13" i="3"/>
  <c r="G13" i="3"/>
  <c r="H13" i="3"/>
  <c r="D14" i="3"/>
  <c r="F14" i="3"/>
  <c r="G14" i="3"/>
  <c r="H14" i="3"/>
  <c r="D15" i="3"/>
  <c r="F15" i="3"/>
  <c r="G15" i="3"/>
  <c r="H15" i="3"/>
  <c r="D16" i="3"/>
  <c r="F16" i="3"/>
  <c r="G16" i="3"/>
  <c r="H16" i="3"/>
  <c r="D17" i="3"/>
  <c r="F17" i="3"/>
  <c r="G17" i="3"/>
  <c r="H17" i="3"/>
  <c r="D18" i="3"/>
  <c r="F18" i="3"/>
  <c r="G18" i="3"/>
  <c r="H18" i="3"/>
  <c r="D19" i="3"/>
  <c r="F19" i="3"/>
  <c r="G19" i="3"/>
  <c r="H19" i="3"/>
  <c r="D20" i="3"/>
  <c r="F20" i="3"/>
  <c r="G20" i="3"/>
  <c r="H20" i="3"/>
  <c r="D21" i="3"/>
  <c r="F21" i="3"/>
  <c r="G21" i="3"/>
  <c r="H21" i="3"/>
  <c r="D22" i="3"/>
  <c r="F22" i="3"/>
  <c r="G22" i="3"/>
  <c r="H22" i="3"/>
  <c r="D23" i="3"/>
  <c r="F23" i="3"/>
  <c r="G23" i="3"/>
  <c r="H23" i="3"/>
  <c r="D24" i="3"/>
  <c r="F24" i="3"/>
  <c r="G24" i="3"/>
  <c r="H24" i="3"/>
  <c r="D25" i="3"/>
  <c r="F25" i="3"/>
  <c r="G25" i="3"/>
  <c r="H25" i="3"/>
  <c r="D26" i="3"/>
  <c r="F26" i="3"/>
  <c r="G26" i="3"/>
  <c r="H26" i="3"/>
  <c r="D27" i="3"/>
  <c r="F27" i="3"/>
  <c r="G27" i="3"/>
  <c r="H27" i="3"/>
  <c r="D28" i="3"/>
  <c r="F28" i="3"/>
  <c r="G28" i="3"/>
  <c r="H28" i="3"/>
  <c r="D29" i="3"/>
  <c r="F29" i="3"/>
  <c r="G29" i="3"/>
  <c r="H29" i="3"/>
  <c r="D30" i="3"/>
  <c r="F30" i="3"/>
  <c r="G30" i="3"/>
  <c r="H30" i="3"/>
  <c r="D31" i="3"/>
  <c r="F31" i="3"/>
  <c r="G31" i="3"/>
  <c r="H31" i="3"/>
  <c r="D32" i="3"/>
  <c r="F32" i="3"/>
  <c r="G32" i="3"/>
  <c r="H32" i="3"/>
  <c r="A33" i="3"/>
  <c r="D33" i="3"/>
  <c r="F33" i="3"/>
  <c r="G33" i="3"/>
  <c r="H33" i="3" s="1"/>
  <c r="A34" i="3"/>
  <c r="D34" i="3"/>
  <c r="F34" i="3"/>
  <c r="G34" i="3"/>
  <c r="H34" i="3"/>
  <c r="A35" i="3"/>
  <c r="D35" i="3"/>
  <c r="F35" i="3"/>
  <c r="G35" i="3"/>
  <c r="H35" i="3"/>
  <c r="A36" i="3"/>
  <c r="A37" i="3" s="1"/>
  <c r="D36" i="3"/>
  <c r="F36" i="3"/>
  <c r="G36" i="3"/>
  <c r="H36" i="3"/>
  <c r="D37" i="3"/>
  <c r="F37" i="3"/>
  <c r="G37" i="3"/>
  <c r="H37" i="3"/>
  <c r="D38" i="3"/>
  <c r="F38" i="3"/>
  <c r="G38" i="3"/>
  <c r="H38" i="3"/>
  <c r="D39" i="3"/>
  <c r="F39" i="3"/>
  <c r="G39" i="3"/>
  <c r="H39" i="3"/>
  <c r="D40" i="3"/>
  <c r="F40" i="3"/>
  <c r="G40" i="3"/>
  <c r="H40" i="3"/>
  <c r="D41" i="3"/>
  <c r="F41" i="3"/>
  <c r="G41" i="3"/>
  <c r="H41" i="3"/>
  <c r="D42" i="3"/>
  <c r="F42" i="3"/>
  <c r="G42" i="3"/>
  <c r="H42" i="3"/>
  <c r="D43" i="3"/>
  <c r="F43" i="3"/>
  <c r="G43" i="3"/>
  <c r="H43" i="3"/>
  <c r="D44" i="3"/>
  <c r="F44" i="3"/>
  <c r="G44" i="3"/>
  <c r="H44" i="3"/>
  <c r="D45" i="3"/>
  <c r="F45" i="3"/>
  <c r="G45" i="3"/>
  <c r="H45" i="3"/>
  <c r="D46" i="3"/>
  <c r="F46" i="3"/>
  <c r="G46" i="3"/>
  <c r="H46" i="3"/>
  <c r="D47" i="3"/>
  <c r="F47" i="3"/>
  <c r="G47" i="3"/>
  <c r="H47" i="3"/>
  <c r="B48" i="3"/>
  <c r="D48" i="3" s="1"/>
  <c r="C48" i="3"/>
  <c r="E48" i="3"/>
  <c r="A59" i="3"/>
  <c r="B59" i="3"/>
  <c r="D59" i="3" s="1"/>
  <c r="C59" i="3"/>
  <c r="E59" i="3"/>
  <c r="G59" i="3" s="1"/>
  <c r="F59" i="3"/>
  <c r="A60" i="3"/>
  <c r="B60" i="3"/>
  <c r="D60" i="3" s="1"/>
  <c r="C60" i="3"/>
  <c r="E60" i="3"/>
  <c r="G60" i="3" s="1"/>
  <c r="A61" i="3"/>
  <c r="B61" i="3"/>
  <c r="F61" i="3" s="1"/>
  <c r="C61" i="3"/>
  <c r="E61" i="3"/>
  <c r="G61" i="3" s="1"/>
  <c r="A62" i="3"/>
  <c r="B62" i="3"/>
  <c r="F62" i="3" s="1"/>
  <c r="C62" i="3"/>
  <c r="E62" i="3"/>
  <c r="G62" i="3" s="1"/>
  <c r="A63" i="3"/>
  <c r="B63" i="3"/>
  <c r="D63" i="3" s="1"/>
  <c r="C63" i="3"/>
  <c r="E63" i="3"/>
  <c r="G63" i="3" s="1"/>
  <c r="A64" i="3"/>
  <c r="B64" i="3"/>
  <c r="F64" i="3" s="1"/>
  <c r="C64" i="3"/>
  <c r="E64" i="3"/>
  <c r="G64" i="3" s="1"/>
  <c r="A65" i="3"/>
  <c r="B65" i="3"/>
  <c r="D65" i="3" s="1"/>
  <c r="C65" i="3"/>
  <c r="E65" i="3"/>
  <c r="G65" i="3" s="1"/>
  <c r="A66" i="3"/>
  <c r="B66" i="3"/>
  <c r="F66" i="3" s="1"/>
  <c r="C66" i="3"/>
  <c r="E66" i="3"/>
  <c r="G66" i="3" s="1"/>
  <c r="A67" i="3"/>
  <c r="B67" i="3"/>
  <c r="D67" i="3" s="1"/>
  <c r="C67" i="3"/>
  <c r="E67" i="3"/>
  <c r="G67" i="3" s="1"/>
  <c r="A68" i="3"/>
  <c r="B68" i="3"/>
  <c r="F68" i="3" s="1"/>
  <c r="C68" i="3"/>
  <c r="E68" i="3"/>
  <c r="G68" i="3" s="1"/>
  <c r="A69" i="3"/>
  <c r="B69" i="3"/>
  <c r="D69" i="3" s="1"/>
  <c r="C69" i="3"/>
  <c r="E69" i="3"/>
  <c r="G69" i="3" s="1"/>
  <c r="A70" i="3"/>
  <c r="B70" i="3"/>
  <c r="F70" i="3" s="1"/>
  <c r="C70" i="3"/>
  <c r="E70" i="3"/>
  <c r="G70" i="3" s="1"/>
  <c r="A71" i="3"/>
  <c r="B71" i="3"/>
  <c r="D71" i="3" s="1"/>
  <c r="C71" i="3"/>
  <c r="E71" i="3"/>
  <c r="G71" i="3" s="1"/>
  <c r="A72" i="3"/>
  <c r="B72" i="3"/>
  <c r="C72" i="3"/>
  <c r="E72" i="3"/>
  <c r="G72" i="3" s="1"/>
  <c r="F72" i="3"/>
  <c r="A73" i="3"/>
  <c r="B73" i="3"/>
  <c r="C73" i="3"/>
  <c r="E73" i="3"/>
  <c r="G73" i="3" s="1"/>
  <c r="F73" i="3"/>
  <c r="A74" i="3"/>
  <c r="B74" i="3"/>
  <c r="C74" i="3"/>
  <c r="E74" i="3"/>
  <c r="G74" i="3" s="1"/>
  <c r="A75" i="3"/>
  <c r="B75" i="3"/>
  <c r="C75" i="3"/>
  <c r="E75" i="3"/>
  <c r="G75" i="3" s="1"/>
  <c r="A76" i="3"/>
  <c r="B76" i="3"/>
  <c r="C76" i="3"/>
  <c r="E76" i="3"/>
  <c r="G76" i="3" s="1"/>
  <c r="F76" i="3"/>
  <c r="A77" i="3"/>
  <c r="B77" i="3"/>
  <c r="C77" i="3"/>
  <c r="E77" i="3"/>
  <c r="G77" i="3" s="1"/>
  <c r="F77" i="3"/>
  <c r="A78" i="3"/>
  <c r="B78" i="3"/>
  <c r="F78" i="3" s="1"/>
  <c r="C78" i="3"/>
  <c r="E78" i="3"/>
  <c r="G78" i="3" s="1"/>
  <c r="A79" i="3"/>
  <c r="B79" i="3"/>
  <c r="C79" i="3"/>
  <c r="E79" i="3"/>
  <c r="G79" i="3" s="1"/>
  <c r="A80" i="3"/>
  <c r="B80" i="3"/>
  <c r="C80" i="3"/>
  <c r="E80" i="3"/>
  <c r="G80" i="3" s="1"/>
  <c r="F80" i="3"/>
  <c r="A81" i="3"/>
  <c r="B81" i="3"/>
  <c r="C81" i="3"/>
  <c r="E81" i="3"/>
  <c r="G81" i="3" s="1"/>
  <c r="F81" i="3"/>
  <c r="A82" i="3"/>
  <c r="B82" i="3"/>
  <c r="F82" i="3" s="1"/>
  <c r="C82" i="3"/>
  <c r="E82" i="3"/>
  <c r="G82" i="3" s="1"/>
  <c r="A83" i="3"/>
  <c r="B83" i="3"/>
  <c r="F83" i="3" s="1"/>
  <c r="C83" i="3"/>
  <c r="E83" i="3"/>
  <c r="G83" i="3" s="1"/>
  <c r="A84" i="3"/>
  <c r="B84" i="3"/>
  <c r="C84" i="3"/>
  <c r="E84" i="3"/>
  <c r="G84" i="3" s="1"/>
  <c r="F84" i="3"/>
  <c r="B85" i="3"/>
  <c r="C85" i="3"/>
  <c r="E85" i="3"/>
  <c r="G85" i="3" s="1"/>
  <c r="F85" i="3"/>
  <c r="B86" i="3"/>
  <c r="C86" i="3"/>
  <c r="E86" i="3"/>
  <c r="G86" i="3" s="1"/>
  <c r="F86" i="3"/>
  <c r="B87" i="3"/>
  <c r="C87" i="3"/>
  <c r="E87" i="3"/>
  <c r="G87" i="3" s="1"/>
  <c r="F87" i="3"/>
  <c r="B88" i="3"/>
  <c r="C88" i="3"/>
  <c r="E88" i="3"/>
  <c r="G88" i="3" s="1"/>
  <c r="F88" i="3"/>
  <c r="B89" i="3"/>
  <c r="C89" i="3"/>
  <c r="E89" i="3"/>
  <c r="G89" i="3" s="1"/>
  <c r="F89" i="3"/>
  <c r="B90" i="3"/>
  <c r="C90" i="3"/>
  <c r="E90" i="3"/>
  <c r="G90" i="3" s="1"/>
  <c r="F90" i="3"/>
  <c r="B91" i="3"/>
  <c r="C91" i="3"/>
  <c r="E91" i="3"/>
  <c r="G91" i="3" s="1"/>
  <c r="F91" i="3"/>
  <c r="B92" i="3"/>
  <c r="C92" i="3"/>
  <c r="E92" i="3"/>
  <c r="G92" i="3" s="1"/>
  <c r="F92" i="3"/>
  <c r="A92" i="12" l="1"/>
  <c r="A44" i="12"/>
  <c r="A45" i="12" s="1"/>
  <c r="A46" i="12" s="1"/>
  <c r="A47" i="12" s="1"/>
  <c r="A43" i="11"/>
  <c r="A91" i="11"/>
  <c r="A91" i="10"/>
  <c r="A43" i="10"/>
  <c r="A92" i="9"/>
  <c r="A44" i="9"/>
  <c r="A45" i="9" s="1"/>
  <c r="A46" i="9" s="1"/>
  <c r="A47" i="9" s="1"/>
  <c r="A41" i="8"/>
  <c r="A89" i="8"/>
  <c r="A90" i="7"/>
  <c r="A42" i="7"/>
  <c r="A38" i="6"/>
  <c r="A86" i="6"/>
  <c r="A37" i="5"/>
  <c r="A85" i="5"/>
  <c r="A87" i="4"/>
  <c r="A39" i="4"/>
  <c r="D79" i="3"/>
  <c r="H79" i="3"/>
  <c r="F79" i="3"/>
  <c r="D74" i="3"/>
  <c r="H74" i="3"/>
  <c r="A86" i="3"/>
  <c r="A38" i="3"/>
  <c r="D81" i="3"/>
  <c r="H81" i="3"/>
  <c r="D77" i="3"/>
  <c r="H77" i="3"/>
  <c r="F74" i="3"/>
  <c r="D73" i="3"/>
  <c r="H73" i="3"/>
  <c r="D83" i="3"/>
  <c r="H83" i="3"/>
  <c r="D75" i="3"/>
  <c r="H75" i="3"/>
  <c r="D82" i="3"/>
  <c r="H82" i="3"/>
  <c r="D78" i="3"/>
  <c r="H78" i="3"/>
  <c r="F75" i="3"/>
  <c r="D92" i="3"/>
  <c r="H92" i="3"/>
  <c r="D91" i="3"/>
  <c r="H91" i="3"/>
  <c r="D90" i="3"/>
  <c r="H90" i="3"/>
  <c r="D89" i="3"/>
  <c r="H89" i="3"/>
  <c r="D88" i="3"/>
  <c r="H88" i="3"/>
  <c r="D87" i="3"/>
  <c r="H87" i="3"/>
  <c r="D86" i="3"/>
  <c r="H86" i="3"/>
  <c r="D85" i="3"/>
  <c r="H85" i="3"/>
  <c r="D84" i="3"/>
  <c r="H84" i="3"/>
  <c r="D80" i="3"/>
  <c r="H80" i="3"/>
  <c r="D76" i="3"/>
  <c r="H76" i="3"/>
  <c r="D72" i="3"/>
  <c r="H72" i="3"/>
  <c r="F71" i="3"/>
  <c r="F69" i="3"/>
  <c r="F67" i="3"/>
  <c r="F65" i="3"/>
  <c r="F63" i="3"/>
  <c r="F60" i="3"/>
  <c r="F48" i="3"/>
  <c r="H71" i="3"/>
  <c r="H70" i="3"/>
  <c r="D70" i="3"/>
  <c r="H69" i="3"/>
  <c r="H68" i="3"/>
  <c r="D68" i="3"/>
  <c r="H67" i="3"/>
  <c r="H66" i="3"/>
  <c r="D66" i="3"/>
  <c r="H65" i="3"/>
  <c r="H64" i="3"/>
  <c r="D64" i="3"/>
  <c r="H63" i="3"/>
  <c r="H62" i="3"/>
  <c r="D62" i="3"/>
  <c r="H61" i="3"/>
  <c r="D61" i="3"/>
  <c r="H60" i="3"/>
  <c r="H59" i="3"/>
  <c r="H48" i="3"/>
  <c r="A85" i="3"/>
  <c r="D10" i="2"/>
  <c r="F10" i="2"/>
  <c r="G10" i="2"/>
  <c r="H10" i="2"/>
  <c r="D11" i="2"/>
  <c r="F11" i="2"/>
  <c r="G11" i="2"/>
  <c r="H11" i="2"/>
  <c r="D12" i="2"/>
  <c r="F12" i="2"/>
  <c r="G12" i="2"/>
  <c r="H12" i="2"/>
  <c r="D13" i="2"/>
  <c r="F13" i="2"/>
  <c r="G13" i="2"/>
  <c r="H13" i="2"/>
  <c r="D14" i="2"/>
  <c r="F14" i="2"/>
  <c r="G14" i="2"/>
  <c r="H14" i="2"/>
  <c r="D15" i="2"/>
  <c r="F15" i="2"/>
  <c r="G15" i="2"/>
  <c r="H15" i="2"/>
  <c r="D16" i="2"/>
  <c r="F16" i="2"/>
  <c r="G16" i="2"/>
  <c r="H16" i="2"/>
  <c r="D17" i="2"/>
  <c r="F17" i="2"/>
  <c r="G17" i="2"/>
  <c r="H17" i="2"/>
  <c r="A18" i="2"/>
  <c r="A17" i="2" s="1"/>
  <c r="D18" i="2"/>
  <c r="F18" i="2"/>
  <c r="G18" i="2"/>
  <c r="H18" i="2"/>
  <c r="D19" i="2"/>
  <c r="F19" i="2"/>
  <c r="G19" i="2"/>
  <c r="H19" i="2" s="1"/>
  <c r="D20" i="2"/>
  <c r="F20" i="2"/>
  <c r="G20" i="2"/>
  <c r="H20" i="2"/>
  <c r="D21" i="2"/>
  <c r="F21" i="2"/>
  <c r="G21" i="2"/>
  <c r="H21" i="2"/>
  <c r="D22" i="2"/>
  <c r="F22" i="2"/>
  <c r="G22" i="2"/>
  <c r="H22" i="2"/>
  <c r="D23" i="2"/>
  <c r="F23" i="2"/>
  <c r="G23" i="2"/>
  <c r="H23" i="2"/>
  <c r="D24" i="2"/>
  <c r="F24" i="2"/>
  <c r="G24" i="2"/>
  <c r="H24" i="2"/>
  <c r="D25" i="2"/>
  <c r="F25" i="2"/>
  <c r="G25" i="2"/>
  <c r="H25" i="2"/>
  <c r="D26" i="2"/>
  <c r="F26" i="2"/>
  <c r="G26" i="2"/>
  <c r="H26" i="2"/>
  <c r="D27" i="2"/>
  <c r="F27" i="2"/>
  <c r="G27" i="2"/>
  <c r="H27" i="2"/>
  <c r="D28" i="2"/>
  <c r="F28" i="2"/>
  <c r="G28" i="2"/>
  <c r="H28" i="2"/>
  <c r="D29" i="2"/>
  <c r="F29" i="2"/>
  <c r="G29" i="2"/>
  <c r="H29" i="2"/>
  <c r="D30" i="2"/>
  <c r="F30" i="2"/>
  <c r="G30" i="2"/>
  <c r="H30" i="2"/>
  <c r="D31" i="2"/>
  <c r="F31" i="2"/>
  <c r="G31" i="2"/>
  <c r="H31" i="2"/>
  <c r="D32" i="2"/>
  <c r="F32" i="2"/>
  <c r="G32" i="2"/>
  <c r="H32" i="2"/>
  <c r="A33" i="2"/>
  <c r="A82" i="2" s="1"/>
  <c r="D33" i="2"/>
  <c r="F33" i="2"/>
  <c r="G33" i="2"/>
  <c r="H33" i="2"/>
  <c r="A34" i="2"/>
  <c r="A35" i="2" s="1"/>
  <c r="D34" i="2"/>
  <c r="F34" i="2"/>
  <c r="G34" i="2"/>
  <c r="H34" i="2"/>
  <c r="D35" i="2"/>
  <c r="F35" i="2"/>
  <c r="G35" i="2"/>
  <c r="G48" i="2" s="1"/>
  <c r="H48" i="2" s="1"/>
  <c r="H35" i="2"/>
  <c r="D36" i="2"/>
  <c r="F36" i="2"/>
  <c r="G36" i="2"/>
  <c r="H36" i="2"/>
  <c r="D37" i="2"/>
  <c r="F37" i="2"/>
  <c r="G37" i="2"/>
  <c r="H37" i="2"/>
  <c r="D38" i="2"/>
  <c r="F38" i="2"/>
  <c r="G38" i="2"/>
  <c r="H38" i="2"/>
  <c r="D39" i="2"/>
  <c r="F39" i="2"/>
  <c r="G39" i="2"/>
  <c r="H39" i="2"/>
  <c r="D40" i="2"/>
  <c r="F40" i="2"/>
  <c r="G40" i="2"/>
  <c r="H40" i="2"/>
  <c r="D41" i="2"/>
  <c r="F41" i="2"/>
  <c r="G41" i="2"/>
  <c r="H41" i="2"/>
  <c r="D42" i="2"/>
  <c r="F42" i="2"/>
  <c r="G42" i="2"/>
  <c r="H42" i="2"/>
  <c r="D43" i="2"/>
  <c r="F43" i="2"/>
  <c r="G43" i="2"/>
  <c r="H43" i="2"/>
  <c r="D44" i="2"/>
  <c r="F44" i="2"/>
  <c r="G44" i="2"/>
  <c r="H44" i="2"/>
  <c r="D45" i="2"/>
  <c r="F45" i="2"/>
  <c r="G45" i="2"/>
  <c r="H45" i="2"/>
  <c r="D46" i="2"/>
  <c r="F46" i="2"/>
  <c r="G46" i="2"/>
  <c r="H46" i="2"/>
  <c r="D47" i="2"/>
  <c r="F47" i="2"/>
  <c r="G47" i="2"/>
  <c r="H47" i="2"/>
  <c r="B48" i="2"/>
  <c r="C48" i="2"/>
  <c r="D48" i="2"/>
  <c r="E48" i="2"/>
  <c r="F48" i="2"/>
  <c r="B59" i="2"/>
  <c r="C59" i="2"/>
  <c r="D59" i="2"/>
  <c r="E59" i="2"/>
  <c r="F59" i="2"/>
  <c r="G59" i="2"/>
  <c r="H59" i="2"/>
  <c r="B60" i="2"/>
  <c r="C60" i="2"/>
  <c r="D60" i="2"/>
  <c r="E60" i="2"/>
  <c r="F60" i="2"/>
  <c r="G60" i="2"/>
  <c r="H60" i="2"/>
  <c r="B61" i="2"/>
  <c r="C61" i="2"/>
  <c r="D61" i="2"/>
  <c r="E61" i="2"/>
  <c r="F61" i="2"/>
  <c r="G61" i="2"/>
  <c r="H61" i="2"/>
  <c r="B62" i="2"/>
  <c r="C62" i="2"/>
  <c r="D62" i="2"/>
  <c r="E62" i="2"/>
  <c r="F62" i="2"/>
  <c r="G62" i="2"/>
  <c r="H62" i="2"/>
  <c r="B63" i="2"/>
  <c r="C63" i="2"/>
  <c r="D63" i="2"/>
  <c r="E63" i="2"/>
  <c r="F63" i="2"/>
  <c r="G63" i="2"/>
  <c r="H63" i="2"/>
  <c r="B64" i="2"/>
  <c r="C64" i="2"/>
  <c r="D64" i="2"/>
  <c r="E64" i="2"/>
  <c r="F64" i="2"/>
  <c r="G64" i="2"/>
  <c r="H64" i="2"/>
  <c r="B65" i="2"/>
  <c r="C65" i="2"/>
  <c r="D65" i="2"/>
  <c r="E65" i="2"/>
  <c r="F65" i="2"/>
  <c r="G65" i="2"/>
  <c r="H65" i="2"/>
  <c r="B66" i="2"/>
  <c r="C66" i="2"/>
  <c r="D66" i="2"/>
  <c r="E66" i="2"/>
  <c r="F66" i="2"/>
  <c r="G66" i="2"/>
  <c r="H66" i="2"/>
  <c r="A67" i="2"/>
  <c r="B67" i="2"/>
  <c r="C67" i="2"/>
  <c r="G67" i="2" s="1"/>
  <c r="H67" i="2" s="1"/>
  <c r="D67" i="2"/>
  <c r="E67" i="2"/>
  <c r="F67" i="2"/>
  <c r="A68" i="2"/>
  <c r="B68" i="2"/>
  <c r="C68" i="2"/>
  <c r="G68" i="2" s="1"/>
  <c r="H68" i="2" s="1"/>
  <c r="D68" i="2"/>
  <c r="E68" i="2"/>
  <c r="F68" i="2" s="1"/>
  <c r="A69" i="2"/>
  <c r="B69" i="2"/>
  <c r="C69" i="2"/>
  <c r="G69" i="2" s="1"/>
  <c r="H69" i="2" s="1"/>
  <c r="D69" i="2"/>
  <c r="E69" i="2"/>
  <c r="F69" i="2" s="1"/>
  <c r="A70" i="2"/>
  <c r="B70" i="2"/>
  <c r="C70" i="2"/>
  <c r="G70" i="2" s="1"/>
  <c r="H70" i="2" s="1"/>
  <c r="D70" i="2"/>
  <c r="E70" i="2"/>
  <c r="F70" i="2" s="1"/>
  <c r="A71" i="2"/>
  <c r="B71" i="2"/>
  <c r="C71" i="2"/>
  <c r="G71" i="2" s="1"/>
  <c r="D71" i="2"/>
  <c r="E71" i="2"/>
  <c r="F71" i="2"/>
  <c r="H71" i="2"/>
  <c r="A72" i="2"/>
  <c r="B72" i="2"/>
  <c r="C72" i="2"/>
  <c r="G72" i="2" s="1"/>
  <c r="D72" i="2"/>
  <c r="E72" i="2"/>
  <c r="F72" i="2"/>
  <c r="H72" i="2"/>
  <c r="A73" i="2"/>
  <c r="B73" i="2"/>
  <c r="C73" i="2"/>
  <c r="G73" i="2" s="1"/>
  <c r="D73" i="2"/>
  <c r="E73" i="2"/>
  <c r="F73" i="2"/>
  <c r="H73" i="2"/>
  <c r="A74" i="2"/>
  <c r="B74" i="2"/>
  <c r="C74" i="2"/>
  <c r="G74" i="2" s="1"/>
  <c r="H74" i="2" s="1"/>
  <c r="D74" i="2"/>
  <c r="E74" i="2"/>
  <c r="F74" i="2" s="1"/>
  <c r="A75" i="2"/>
  <c r="B75" i="2"/>
  <c r="C75" i="2"/>
  <c r="G75" i="2" s="1"/>
  <c r="H75" i="2" s="1"/>
  <c r="D75" i="2"/>
  <c r="E75" i="2"/>
  <c r="F75" i="2" s="1"/>
  <c r="A76" i="2"/>
  <c r="B76" i="2"/>
  <c r="C76" i="2"/>
  <c r="G76" i="2" s="1"/>
  <c r="H76" i="2" s="1"/>
  <c r="D76" i="2"/>
  <c r="E76" i="2"/>
  <c r="F76" i="2" s="1"/>
  <c r="A77" i="2"/>
  <c r="B77" i="2"/>
  <c r="C77" i="2"/>
  <c r="G77" i="2" s="1"/>
  <c r="H77" i="2" s="1"/>
  <c r="D77" i="2"/>
  <c r="E77" i="2"/>
  <c r="F77" i="2" s="1"/>
  <c r="A78" i="2"/>
  <c r="B78" i="2"/>
  <c r="C78" i="2"/>
  <c r="G78" i="2" s="1"/>
  <c r="H78" i="2" s="1"/>
  <c r="D78" i="2"/>
  <c r="E78" i="2"/>
  <c r="F78" i="2" s="1"/>
  <c r="A79" i="2"/>
  <c r="B79" i="2"/>
  <c r="C79" i="2"/>
  <c r="G79" i="2" s="1"/>
  <c r="H79" i="2" s="1"/>
  <c r="D79" i="2"/>
  <c r="E79" i="2"/>
  <c r="F79" i="2" s="1"/>
  <c r="A80" i="2"/>
  <c r="B80" i="2"/>
  <c r="C80" i="2"/>
  <c r="G80" i="2" s="1"/>
  <c r="H80" i="2" s="1"/>
  <c r="D80" i="2"/>
  <c r="E80" i="2"/>
  <c r="F80" i="2" s="1"/>
  <c r="A81" i="2"/>
  <c r="B81" i="2"/>
  <c r="C81" i="2"/>
  <c r="G81" i="2" s="1"/>
  <c r="H81" i="2" s="1"/>
  <c r="D81" i="2"/>
  <c r="E81" i="2"/>
  <c r="F81" i="2" s="1"/>
  <c r="B82" i="2"/>
  <c r="C82" i="2"/>
  <c r="G82" i="2" s="1"/>
  <c r="H82" i="2" s="1"/>
  <c r="D82" i="2"/>
  <c r="E82" i="2"/>
  <c r="F82" i="2" s="1"/>
  <c r="B83" i="2"/>
  <c r="C83" i="2"/>
  <c r="G83" i="2" s="1"/>
  <c r="D83" i="2"/>
  <c r="E83" i="2"/>
  <c r="F83" i="2"/>
  <c r="H83" i="2"/>
  <c r="B84" i="2"/>
  <c r="C84" i="2"/>
  <c r="G84" i="2" s="1"/>
  <c r="D84" i="2"/>
  <c r="E84" i="2"/>
  <c r="F84" i="2"/>
  <c r="H84" i="2"/>
  <c r="B85" i="2"/>
  <c r="C85" i="2"/>
  <c r="G85" i="2" s="1"/>
  <c r="D85" i="2"/>
  <c r="E85" i="2"/>
  <c r="F85" i="2"/>
  <c r="H85" i="2"/>
  <c r="B86" i="2"/>
  <c r="C86" i="2"/>
  <c r="G86" i="2" s="1"/>
  <c r="D86" i="2"/>
  <c r="E86" i="2"/>
  <c r="F86" i="2"/>
  <c r="H86" i="2"/>
  <c r="B87" i="2"/>
  <c r="C87" i="2"/>
  <c r="G87" i="2" s="1"/>
  <c r="D87" i="2"/>
  <c r="E87" i="2"/>
  <c r="F87" i="2"/>
  <c r="H87" i="2"/>
  <c r="B88" i="2"/>
  <c r="C88" i="2"/>
  <c r="G88" i="2" s="1"/>
  <c r="D88" i="2"/>
  <c r="E88" i="2"/>
  <c r="F88" i="2"/>
  <c r="H88" i="2"/>
  <c r="B89" i="2"/>
  <c r="C89" i="2"/>
  <c r="G89" i="2" s="1"/>
  <c r="D89" i="2"/>
  <c r="E89" i="2"/>
  <c r="F89" i="2"/>
  <c r="H89" i="2"/>
  <c r="B90" i="2"/>
  <c r="C90" i="2"/>
  <c r="G90" i="2" s="1"/>
  <c r="D90" i="2"/>
  <c r="E90" i="2"/>
  <c r="F90" i="2"/>
  <c r="H90" i="2"/>
  <c r="B91" i="2"/>
  <c r="C91" i="2"/>
  <c r="G91" i="2" s="1"/>
  <c r="D91" i="2"/>
  <c r="E91" i="2"/>
  <c r="F91" i="2"/>
  <c r="H91" i="2"/>
  <c r="B92" i="2"/>
  <c r="C92" i="2"/>
  <c r="G92" i="2" s="1"/>
  <c r="D92" i="2"/>
  <c r="E92" i="2"/>
  <c r="F92" i="2"/>
  <c r="H92" i="2"/>
  <c r="A92" i="11" l="1"/>
  <c r="A44" i="11"/>
  <c r="A45" i="11" s="1"/>
  <c r="A46" i="11" s="1"/>
  <c r="A47" i="11" s="1"/>
  <c r="A92" i="10"/>
  <c r="A44" i="10"/>
  <c r="A45" i="10" s="1"/>
  <c r="A46" i="10" s="1"/>
  <c r="A47" i="10" s="1"/>
  <c r="A42" i="8"/>
  <c r="A90" i="8"/>
  <c r="A43" i="7"/>
  <c r="A91" i="7"/>
  <c r="A87" i="6"/>
  <c r="A39" i="6"/>
  <c r="A38" i="5"/>
  <c r="A86" i="5"/>
  <c r="A88" i="4"/>
  <c r="A40" i="4"/>
  <c r="A39" i="3"/>
  <c r="A87" i="3"/>
  <c r="A36" i="2"/>
  <c r="A84" i="2"/>
  <c r="A16" i="2"/>
  <c r="A66" i="2"/>
  <c r="A83" i="2"/>
  <c r="A43" i="8" l="1"/>
  <c r="A91" i="8"/>
  <c r="A92" i="7"/>
  <c r="A44" i="7"/>
  <c r="A45" i="7" s="1"/>
  <c r="A46" i="7" s="1"/>
  <c r="A47" i="7" s="1"/>
  <c r="A88" i="6"/>
  <c r="A40" i="6"/>
  <c r="A87" i="5"/>
  <c r="A39" i="5"/>
  <c r="A41" i="4"/>
  <c r="A89" i="4"/>
  <c r="A88" i="3"/>
  <c r="A40" i="3"/>
  <c r="A15" i="2"/>
  <c r="A65" i="2"/>
  <c r="A85" i="2"/>
  <c r="A37" i="2"/>
  <c r="A92" i="8" l="1"/>
  <c r="A44" i="8"/>
  <c r="A45" i="8" s="1"/>
  <c r="A46" i="8" s="1"/>
  <c r="A47" i="8" s="1"/>
  <c r="A41" i="6"/>
  <c r="A89" i="6"/>
  <c r="A88" i="5"/>
  <c r="A40" i="5"/>
  <c r="A42" i="4"/>
  <c r="A90" i="4"/>
  <c r="A41" i="3"/>
  <c r="A89" i="3"/>
  <c r="A14" i="2"/>
  <c r="A64" i="2"/>
  <c r="A38" i="2"/>
  <c r="A86" i="2"/>
  <c r="A42" i="6" l="1"/>
  <c r="A90" i="6"/>
  <c r="A41" i="5"/>
  <c r="A89" i="5"/>
  <c r="A43" i="4"/>
  <c r="A91" i="4"/>
  <c r="A90" i="3"/>
  <c r="A42" i="3"/>
  <c r="A13" i="2"/>
  <c r="A63" i="2"/>
  <c r="A39" i="2"/>
  <c r="A87" i="2"/>
  <c r="A43" i="6" l="1"/>
  <c r="A91" i="6"/>
  <c r="A42" i="5"/>
  <c r="A90" i="5"/>
  <c r="A92" i="4"/>
  <c r="A44" i="4"/>
  <c r="A45" i="4" s="1"/>
  <c r="A46" i="4" s="1"/>
  <c r="A47" i="4" s="1"/>
  <c r="A43" i="3"/>
  <c r="A91" i="3"/>
  <c r="A40" i="2"/>
  <c r="A88" i="2"/>
  <c r="A12" i="2"/>
  <c r="A62" i="2"/>
  <c r="A44" i="6" l="1"/>
  <c r="A45" i="6" s="1"/>
  <c r="A46" i="6" s="1"/>
  <c r="A47" i="6" s="1"/>
  <c r="A92" i="6"/>
  <c r="A43" i="5"/>
  <c r="A91" i="5"/>
  <c r="A92" i="3"/>
  <c r="A44" i="3"/>
  <c r="A45" i="3" s="1"/>
  <c r="A46" i="3" s="1"/>
  <c r="A47" i="3" s="1"/>
  <c r="A89" i="2"/>
  <c r="A41" i="2"/>
  <c r="A11" i="2"/>
  <c r="A61" i="2"/>
  <c r="A92" i="5" l="1"/>
  <c r="A44" i="5"/>
  <c r="A45" i="5" s="1"/>
  <c r="A46" i="5" s="1"/>
  <c r="A47" i="5" s="1"/>
  <c r="A10" i="2"/>
  <c r="A59" i="2" s="1"/>
  <c r="A60" i="2"/>
  <c r="A90" i="2"/>
  <c r="A42" i="2"/>
  <c r="A43" i="2" l="1"/>
  <c r="A91" i="2"/>
  <c r="A44" i="2" l="1"/>
  <c r="A45" i="2" s="1"/>
  <c r="A46" i="2" s="1"/>
  <c r="A47" i="2" s="1"/>
  <c r="A92" i="2"/>
</calcChain>
</file>

<file path=xl/sharedStrings.xml><?xml version="1.0" encoding="utf-8"?>
<sst xmlns="http://schemas.openxmlformats.org/spreadsheetml/2006/main" count="1225" uniqueCount="45">
  <si>
    <t xml:space="preserve"> </t>
  </si>
  <si>
    <t>Percent</t>
  </si>
  <si>
    <t>Salvage</t>
  </si>
  <si>
    <t>Salvage %</t>
  </si>
  <si>
    <t>Removal %</t>
  </si>
  <si>
    <t>Removal</t>
  </si>
  <si>
    <t>Retirements</t>
  </si>
  <si>
    <t>Year</t>
  </si>
  <si>
    <t>Net</t>
  </si>
  <si>
    <t>Gross</t>
  </si>
  <si>
    <t>Cost of</t>
  </si>
  <si>
    <t>5-yr ended</t>
  </si>
  <si>
    <t>PER BOOKS</t>
  </si>
  <si>
    <t>5 Year Averages</t>
  </si>
  <si>
    <t>Account - 350.01 - Land Rights</t>
  </si>
  <si>
    <t>Net Salvage Analysis</t>
  </si>
  <si>
    <t>Tampa Electric Company</t>
  </si>
  <si>
    <t>2010</t>
  </si>
  <si>
    <t>Annual</t>
  </si>
  <si>
    <t>Account - 352.00 - Structures and Improvements</t>
  </si>
  <si>
    <t>Account - 353.00 - Station Equipment</t>
  </si>
  <si>
    <t>Account - 354.00 - Towers and Fixtures</t>
  </si>
  <si>
    <t>Account - 355.00 - Poles and Fixtures</t>
  </si>
  <si>
    <t>Account - 356.00 - Overhead Conductors and Devices</t>
  </si>
  <si>
    <t>Account - 356.01 - Clearing Rights-of-Way</t>
  </si>
  <si>
    <t>Account - 357.00 - Underground Conduit</t>
  </si>
  <si>
    <t>Account - 358.00 - Underground Conductors and Devices</t>
  </si>
  <si>
    <t>Account - 359.00 - Roads and Trails</t>
  </si>
  <si>
    <t>Account - 361.00 - Structures and Improvements</t>
  </si>
  <si>
    <t>Account - 362.00 - Station Equipment</t>
  </si>
  <si>
    <t>Account - 364.00 - Poles, Towers and Fixtures</t>
  </si>
  <si>
    <t>Account - 365.00 - Overhead Conductors and Devices</t>
  </si>
  <si>
    <t>Account - 366.00 - Underground Conduit</t>
  </si>
  <si>
    <t>Account - 367.00 - Underground Conductors and Devices</t>
  </si>
  <si>
    <t>Account - 368.00 - Line Transformers and Capacitors</t>
  </si>
  <si>
    <t>Account - 369.00 - Overhead Services</t>
  </si>
  <si>
    <t>Account - 369.02 - Underground Services</t>
  </si>
  <si>
    <t>Account - 370.00 - Meters</t>
  </si>
  <si>
    <t>Account - 373.00 - Street Lighting and Signal Systems</t>
  </si>
  <si>
    <t>Account - 390.00 - Structures &amp; Improvements</t>
  </si>
  <si>
    <t>Account - 392.02 - ED Trans Equip - L Vehicle</t>
  </si>
  <si>
    <t>Account - 392.03 ED Trans Equip - H Vehicle</t>
  </si>
  <si>
    <t>Account - 392.12 ES Trans Equip - L Vehicle</t>
  </si>
  <si>
    <t>Account - 392.13 ES Trans Equip - H Vehicle</t>
  </si>
  <si>
    <t>Account - 397.25 - Communication Equipment-Fiber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</si>
</sst>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\ AM/PM"/>
  </numFmts>
  <fonts count="6" x14ac:knownFonts="1">
    <font>
      <sz val="11"/>
      <color theme="1"/>
      <name val="Calibri"/>
      <family val="2"/>
      <scheme val="minor"/>
    </font>
    <font>
      <sz val="12"/>
      <name val="Arial"/>
    </font>
    <font>
      <u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/>
  </cellStyleXfs>
  <cellXfs count="24">
    <xf numFmtId="0" fontId="0" fillId="0" borderId="0" xfId="0"/>
    <xf numFmtId="0" fontId="1" fillId="2" borderId="0" xfId="1"/>
    <xf numFmtId="37" fontId="1" fillId="2" borderId="0" xfId="1" applyNumberFormat="1"/>
    <xf numFmtId="0" fontId="1" fillId="2" borderId="0" xfId="1" applyAlignment="1">
      <alignment horizontal="center"/>
    </xf>
    <xf numFmtId="0" fontId="2" fillId="2" borderId="0" xfId="1" applyFont="1" applyAlignment="1">
      <alignment horizontal="center"/>
    </xf>
    <xf numFmtId="0" fontId="3" fillId="2" borderId="0" xfId="1" applyFont="1" applyAlignment="1">
      <alignment horizontal="center"/>
    </xf>
    <xf numFmtId="39" fontId="1" fillId="2" borderId="0" xfId="1" applyNumberFormat="1"/>
    <xf numFmtId="37" fontId="4" fillId="2" borderId="2" xfId="1" applyNumberFormat="1" applyFont="1" applyBorder="1"/>
    <xf numFmtId="37" fontId="5" fillId="2" borderId="3" xfId="1" applyNumberFormat="1" applyFont="1" applyBorder="1"/>
    <xf numFmtId="37" fontId="5" fillId="2" borderId="0" xfId="1" applyNumberFormat="1" applyFont="1"/>
    <xf numFmtId="0" fontId="3" fillId="2" borderId="0" xfId="1" quotePrefix="1" applyFont="1" applyAlignment="1">
      <alignment horizontal="center"/>
    </xf>
    <xf numFmtId="0" fontId="1" fillId="2" borderId="0" xfId="1" applyAlignment="1">
      <alignment horizontal="fill"/>
    </xf>
    <xf numFmtId="164" fontId="1" fillId="2" borderId="0" xfId="1" applyNumberFormat="1"/>
    <xf numFmtId="39" fontId="1" fillId="2" borderId="0" xfId="1" applyNumberFormat="1" applyAlignment="1">
      <alignment horizontal="center"/>
    </xf>
    <xf numFmtId="0" fontId="1" fillId="2" borderId="0" xfId="1" applyAlignment="1">
      <alignment horizontal="right"/>
    </xf>
    <xf numFmtId="0" fontId="4" fillId="2" borderId="0" xfId="1" applyFont="1" applyAlignment="1">
      <alignment horizontal="center"/>
    </xf>
    <xf numFmtId="37" fontId="1" fillId="2" borderId="3" xfId="1" applyNumberFormat="1" applyBorder="1"/>
    <xf numFmtId="0" fontId="3" fillId="2" borderId="0" xfId="1" applyFont="1"/>
    <xf numFmtId="37" fontId="5" fillId="0" borderId="0" xfId="1" applyNumberFormat="1" applyFont="1" applyFill="1"/>
    <xf numFmtId="37" fontId="1" fillId="0" borderId="0" xfId="1" applyNumberFormat="1" applyFill="1"/>
    <xf numFmtId="0" fontId="4" fillId="2" borderId="1" xfId="1" applyFont="1" applyBorder="1" applyAlignment="1">
      <alignment horizontal="center"/>
    </xf>
    <xf numFmtId="0" fontId="4" fillId="2" borderId="0" xfId="1" applyFont="1" applyAlignment="1">
      <alignment horizontal="center"/>
    </xf>
    <xf numFmtId="39" fontId="4" fillId="2" borderId="0" xfId="1" applyNumberFormat="1" applyFont="1" applyAlignment="1">
      <alignment horizontal="center"/>
    </xf>
    <xf numFmtId="0" fontId="4" fillId="2" borderId="0" xfId="1" quotePrefix="1" applyFont="1" applyAlignment="1">
      <alignment horizontal="center"/>
    </xf>
  </cellXfs>
  <cellStyles count="2">
    <cellStyle name="Normal" xfId="0" builtinId="0"/>
    <cellStyle name="Normal 2" xfId="1" xr:uid="{DB44F181-2B15-4041-B425-87317832D6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4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5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6.bin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7.bin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A4AA4-C0A5-42AB-96D6-DCC641D4F6C6}">
  <dimension ref="A1:H94"/>
  <sheetViews>
    <sheetView tabSelected="1" showOutlineSymbols="0" view="pageBreakPreview" zoomScaleNormal="110" zoomScaleSheetLayoutView="100" workbookViewId="0">
      <selection activeCell="I3" sqref="I3"/>
    </sheetView>
  </sheetViews>
  <sheetFormatPr defaultColWidth="13.5703125" defaultRowHeight="15" x14ac:dyDescent="0.2"/>
  <cols>
    <col min="1" max="1" width="13.85546875" style="1" customWidth="1"/>
    <col min="2" max="2" width="16.5703125" style="1" bestFit="1" customWidth="1"/>
    <col min="3" max="3" width="14.140625" style="1" bestFit="1" customWidth="1"/>
    <col min="4" max="4" width="12.85546875" style="1" bestFit="1" customWidth="1"/>
    <col min="5" max="5" width="15.28515625" style="1" bestFit="1" customWidth="1"/>
    <col min="6" max="6" width="12" style="1" bestFit="1" customWidth="1"/>
    <col min="7" max="7" width="14.5703125" style="1" bestFit="1" customWidth="1"/>
    <col min="8" max="8" width="9.42578125" style="1" bestFit="1" customWidth="1"/>
    <col min="9" max="16384" width="13.5703125" style="1"/>
  </cols>
  <sheetData>
    <row r="1" spans="1:8" ht="15.75" x14ac:dyDescent="0.25">
      <c r="A1" s="21" t="s">
        <v>16</v>
      </c>
      <c r="B1" s="21"/>
      <c r="C1" s="21"/>
      <c r="D1" s="21"/>
      <c r="E1" s="21"/>
      <c r="F1" s="21"/>
      <c r="G1" s="21"/>
      <c r="H1" s="21"/>
    </row>
    <row r="2" spans="1:8" ht="15.75" x14ac:dyDescent="0.25">
      <c r="A2" s="21" t="s">
        <v>15</v>
      </c>
      <c r="B2" s="21"/>
      <c r="C2" s="21"/>
      <c r="D2" s="21"/>
      <c r="E2" s="21"/>
      <c r="F2" s="21"/>
      <c r="G2" s="21"/>
      <c r="H2" s="21"/>
    </row>
    <row r="3" spans="1:8" ht="15.75" x14ac:dyDescent="0.25">
      <c r="A3" s="21" t="s">
        <v>14</v>
      </c>
      <c r="B3" s="21"/>
      <c r="C3" s="21"/>
      <c r="D3" s="21"/>
      <c r="E3" s="21"/>
      <c r="F3" s="21"/>
      <c r="G3" s="21"/>
      <c r="H3" s="21"/>
    </row>
    <row r="4" spans="1:8" ht="15.75" x14ac:dyDescent="0.25">
      <c r="A4" s="21" t="s">
        <v>18</v>
      </c>
      <c r="B4" s="21"/>
      <c r="C4" s="21"/>
      <c r="D4" s="21"/>
      <c r="E4" s="21"/>
      <c r="F4" s="21"/>
      <c r="G4" s="21"/>
      <c r="H4" s="21"/>
    </row>
    <row r="5" spans="1:8" x14ac:dyDescent="0.2">
      <c r="A5" s="12"/>
      <c r="B5" s="11"/>
      <c r="C5" s="11"/>
      <c r="D5" s="11"/>
      <c r="F5" s="3"/>
      <c r="G5" s="11"/>
    </row>
    <row r="6" spans="1:8" ht="16.5" thickBot="1" x14ac:dyDescent="0.3">
      <c r="A6" s="20" t="s">
        <v>12</v>
      </c>
      <c r="B6" s="20"/>
      <c r="C6" s="20"/>
      <c r="D6" s="20"/>
      <c r="E6" s="20"/>
      <c r="F6" s="20"/>
      <c r="G6" s="20"/>
      <c r="H6" s="20"/>
    </row>
    <row r="7" spans="1:8" s="3" customFormat="1" x14ac:dyDescent="0.2">
      <c r="H7" s="3" t="s">
        <v>8</v>
      </c>
    </row>
    <row r="8" spans="1:8" s="3" customFormat="1" x14ac:dyDescent="0.2">
      <c r="C8" s="3" t="s">
        <v>10</v>
      </c>
      <c r="D8" s="3" t="s">
        <v>10</v>
      </c>
      <c r="E8" s="3" t="s">
        <v>9</v>
      </c>
      <c r="F8" s="3" t="s">
        <v>9</v>
      </c>
      <c r="G8" s="3" t="s">
        <v>8</v>
      </c>
      <c r="H8" s="3" t="s">
        <v>2</v>
      </c>
    </row>
    <row r="9" spans="1:8" s="4" customFormat="1" x14ac:dyDescent="0.2">
      <c r="A9" s="4" t="s">
        <v>7</v>
      </c>
      <c r="B9" s="4" t="s">
        <v>6</v>
      </c>
      <c r="C9" s="4" t="s">
        <v>5</v>
      </c>
      <c r="D9" s="4" t="s">
        <v>4</v>
      </c>
      <c r="E9" s="4" t="s">
        <v>2</v>
      </c>
      <c r="F9" s="4" t="s">
        <v>3</v>
      </c>
      <c r="G9" s="4" t="s">
        <v>2</v>
      </c>
      <c r="H9" s="4" t="s">
        <v>1</v>
      </c>
    </row>
    <row r="10" spans="1:8" x14ac:dyDescent="0.2">
      <c r="A10" s="10">
        <f t="shared" ref="A10:A18" si="0">+A11+1</f>
        <v>2019</v>
      </c>
      <c r="B10" s="9">
        <v>0</v>
      </c>
      <c r="C10" s="9">
        <v>0</v>
      </c>
      <c r="D10" s="2">
        <f t="shared" ref="D10:D48" si="1">IF(($B10)=0,0,(C10/$B10)*100)</f>
        <v>0</v>
      </c>
      <c r="E10" s="9">
        <v>0</v>
      </c>
      <c r="F10" s="2">
        <f t="shared" ref="F10:F48" si="2">IF(($B10)=0,0,(E10/$B10)*100)</f>
        <v>0</v>
      </c>
      <c r="G10" s="2">
        <f t="shared" ref="G10:G47" si="3">C10+E10</f>
        <v>0</v>
      </c>
      <c r="H10" s="2">
        <f t="shared" ref="H10:H48" si="4">IF(($B10)=0,0,(G10/$B10)*100)</f>
        <v>0</v>
      </c>
    </row>
    <row r="11" spans="1:8" x14ac:dyDescent="0.2">
      <c r="A11" s="10">
        <f t="shared" si="0"/>
        <v>2018</v>
      </c>
      <c r="B11" s="9">
        <v>0</v>
      </c>
      <c r="C11" s="9">
        <v>0</v>
      </c>
      <c r="D11" s="2">
        <f t="shared" si="1"/>
        <v>0</v>
      </c>
      <c r="E11" s="9">
        <v>0</v>
      </c>
      <c r="F11" s="2">
        <f t="shared" si="2"/>
        <v>0</v>
      </c>
      <c r="G11" s="2">
        <f t="shared" si="3"/>
        <v>0</v>
      </c>
      <c r="H11" s="2">
        <f t="shared" si="4"/>
        <v>0</v>
      </c>
    </row>
    <row r="12" spans="1:8" x14ac:dyDescent="0.2">
      <c r="A12" s="10">
        <f t="shared" si="0"/>
        <v>2017</v>
      </c>
      <c r="B12" s="9">
        <v>0</v>
      </c>
      <c r="C12" s="9">
        <v>0</v>
      </c>
      <c r="D12" s="2">
        <f t="shared" si="1"/>
        <v>0</v>
      </c>
      <c r="E12" s="9">
        <v>0</v>
      </c>
      <c r="F12" s="2">
        <f t="shared" si="2"/>
        <v>0</v>
      </c>
      <c r="G12" s="2">
        <f t="shared" si="3"/>
        <v>0</v>
      </c>
      <c r="H12" s="2">
        <f t="shared" si="4"/>
        <v>0</v>
      </c>
    </row>
    <row r="13" spans="1:8" x14ac:dyDescent="0.2">
      <c r="A13" s="10">
        <f t="shared" si="0"/>
        <v>2016</v>
      </c>
      <c r="B13" s="9">
        <v>0</v>
      </c>
      <c r="C13" s="9">
        <v>0</v>
      </c>
      <c r="D13" s="2">
        <f t="shared" si="1"/>
        <v>0</v>
      </c>
      <c r="E13" s="9">
        <v>0</v>
      </c>
      <c r="F13" s="2">
        <f t="shared" si="2"/>
        <v>0</v>
      </c>
      <c r="G13" s="2">
        <f t="shared" si="3"/>
        <v>0</v>
      </c>
      <c r="H13" s="2">
        <f t="shared" si="4"/>
        <v>0</v>
      </c>
    </row>
    <row r="14" spans="1:8" x14ac:dyDescent="0.2">
      <c r="A14" s="10">
        <f t="shared" si="0"/>
        <v>2015</v>
      </c>
      <c r="B14" s="9">
        <v>0</v>
      </c>
      <c r="C14" s="9">
        <v>0</v>
      </c>
      <c r="D14" s="2">
        <f t="shared" si="1"/>
        <v>0</v>
      </c>
      <c r="E14" s="9">
        <v>0</v>
      </c>
      <c r="F14" s="2">
        <f t="shared" si="2"/>
        <v>0</v>
      </c>
      <c r="G14" s="2">
        <f t="shared" si="3"/>
        <v>0</v>
      </c>
      <c r="H14" s="2">
        <f t="shared" si="4"/>
        <v>0</v>
      </c>
    </row>
    <row r="15" spans="1:8" x14ac:dyDescent="0.2">
      <c r="A15" s="10">
        <f t="shared" si="0"/>
        <v>2014</v>
      </c>
      <c r="B15" s="9">
        <v>0</v>
      </c>
      <c r="C15" s="9">
        <v>0</v>
      </c>
      <c r="D15" s="2">
        <f t="shared" si="1"/>
        <v>0</v>
      </c>
      <c r="E15" s="9">
        <v>0</v>
      </c>
      <c r="F15" s="2">
        <f t="shared" si="2"/>
        <v>0</v>
      </c>
      <c r="G15" s="2">
        <f t="shared" si="3"/>
        <v>0</v>
      </c>
      <c r="H15" s="2">
        <f t="shared" si="4"/>
        <v>0</v>
      </c>
    </row>
    <row r="16" spans="1:8" x14ac:dyDescent="0.2">
      <c r="A16" s="10">
        <f t="shared" si="0"/>
        <v>2013</v>
      </c>
      <c r="B16" s="9">
        <v>0</v>
      </c>
      <c r="C16" s="9">
        <v>0</v>
      </c>
      <c r="D16" s="2">
        <f t="shared" si="1"/>
        <v>0</v>
      </c>
      <c r="E16" s="9">
        <v>0</v>
      </c>
      <c r="F16" s="2">
        <f t="shared" si="2"/>
        <v>0</v>
      </c>
      <c r="G16" s="2">
        <f t="shared" si="3"/>
        <v>0</v>
      </c>
      <c r="H16" s="2">
        <f t="shared" si="4"/>
        <v>0</v>
      </c>
    </row>
    <row r="17" spans="1:8" x14ac:dyDescent="0.2">
      <c r="A17" s="10">
        <f t="shared" si="0"/>
        <v>2012</v>
      </c>
      <c r="B17" s="9">
        <v>0</v>
      </c>
      <c r="C17" s="9">
        <v>0</v>
      </c>
      <c r="D17" s="2">
        <f t="shared" si="1"/>
        <v>0</v>
      </c>
      <c r="E17" s="9">
        <v>0</v>
      </c>
      <c r="F17" s="2">
        <f t="shared" si="2"/>
        <v>0</v>
      </c>
      <c r="G17" s="2">
        <f t="shared" si="3"/>
        <v>0</v>
      </c>
      <c r="H17" s="2">
        <f t="shared" si="4"/>
        <v>0</v>
      </c>
    </row>
    <row r="18" spans="1:8" x14ac:dyDescent="0.2">
      <c r="A18" s="10">
        <f t="shared" si="0"/>
        <v>2011</v>
      </c>
      <c r="B18" s="9">
        <v>0</v>
      </c>
      <c r="C18" s="9">
        <v>-2213.16</v>
      </c>
      <c r="D18" s="2">
        <f t="shared" si="1"/>
        <v>0</v>
      </c>
      <c r="E18" s="9">
        <v>0</v>
      </c>
      <c r="F18" s="2">
        <f t="shared" si="2"/>
        <v>0</v>
      </c>
      <c r="G18" s="2">
        <f t="shared" si="3"/>
        <v>-2213.16</v>
      </c>
      <c r="H18" s="2">
        <f t="shared" si="4"/>
        <v>0</v>
      </c>
    </row>
    <row r="19" spans="1:8" x14ac:dyDescent="0.2">
      <c r="A19" s="10" t="s">
        <v>17</v>
      </c>
      <c r="B19" s="9">
        <v>10434.39</v>
      </c>
      <c r="C19" s="9">
        <v>298.65000000000003</v>
      </c>
      <c r="D19" s="2">
        <f t="shared" si="1"/>
        <v>2.8621701891533671</v>
      </c>
      <c r="E19" s="9">
        <v>0</v>
      </c>
      <c r="F19" s="2">
        <f t="shared" si="2"/>
        <v>0</v>
      </c>
      <c r="G19" s="2">
        <f t="shared" si="3"/>
        <v>298.65000000000003</v>
      </c>
      <c r="H19" s="2">
        <f t="shared" si="4"/>
        <v>2.8621701891533671</v>
      </c>
    </row>
    <row r="20" spans="1:8" x14ac:dyDescent="0.2">
      <c r="A20" s="3">
        <v>2009</v>
      </c>
      <c r="B20" s="9">
        <v>8569.39</v>
      </c>
      <c r="C20" s="9">
        <v>0</v>
      </c>
      <c r="D20" s="2">
        <f t="shared" si="1"/>
        <v>0</v>
      </c>
      <c r="E20" s="9">
        <v>0</v>
      </c>
      <c r="F20" s="2">
        <f t="shared" si="2"/>
        <v>0</v>
      </c>
      <c r="G20" s="2">
        <f t="shared" si="3"/>
        <v>0</v>
      </c>
      <c r="H20" s="2">
        <f t="shared" si="4"/>
        <v>0</v>
      </c>
    </row>
    <row r="21" spans="1:8" x14ac:dyDescent="0.2">
      <c r="A21" s="3">
        <v>2008</v>
      </c>
      <c r="B21" s="9">
        <v>220.06</v>
      </c>
      <c r="C21" s="9">
        <v>220.06</v>
      </c>
      <c r="D21" s="2">
        <f t="shared" si="1"/>
        <v>100</v>
      </c>
      <c r="E21" s="9">
        <v>0</v>
      </c>
      <c r="F21" s="2">
        <f t="shared" si="2"/>
        <v>0</v>
      </c>
      <c r="G21" s="2">
        <f t="shared" si="3"/>
        <v>220.06</v>
      </c>
      <c r="H21" s="2">
        <f t="shared" si="4"/>
        <v>100</v>
      </c>
    </row>
    <row r="22" spans="1:8" x14ac:dyDescent="0.2">
      <c r="A22" s="3">
        <v>2007</v>
      </c>
      <c r="B22" s="9">
        <v>0</v>
      </c>
      <c r="C22" s="9">
        <v>0</v>
      </c>
      <c r="D22" s="2">
        <f t="shared" si="1"/>
        <v>0</v>
      </c>
      <c r="E22" s="9">
        <v>0</v>
      </c>
      <c r="F22" s="2">
        <f t="shared" si="2"/>
        <v>0</v>
      </c>
      <c r="G22" s="2">
        <f t="shared" si="3"/>
        <v>0</v>
      </c>
      <c r="H22" s="2">
        <f t="shared" si="4"/>
        <v>0</v>
      </c>
    </row>
    <row r="23" spans="1:8" x14ac:dyDescent="0.2">
      <c r="A23" s="3">
        <v>2006</v>
      </c>
      <c r="B23" s="9">
        <v>0</v>
      </c>
      <c r="C23" s="9">
        <v>0</v>
      </c>
      <c r="D23" s="2">
        <f t="shared" si="1"/>
        <v>0</v>
      </c>
      <c r="E23" s="9">
        <v>0</v>
      </c>
      <c r="F23" s="2">
        <f t="shared" si="2"/>
        <v>0</v>
      </c>
      <c r="G23" s="2">
        <f t="shared" si="3"/>
        <v>0</v>
      </c>
      <c r="H23" s="2">
        <f t="shared" si="4"/>
        <v>0</v>
      </c>
    </row>
    <row r="24" spans="1:8" x14ac:dyDescent="0.2">
      <c r="A24" s="3">
        <v>2005</v>
      </c>
      <c r="B24" s="9">
        <v>0</v>
      </c>
      <c r="C24" s="9">
        <v>0</v>
      </c>
      <c r="D24" s="2">
        <f t="shared" si="1"/>
        <v>0</v>
      </c>
      <c r="E24" s="9">
        <v>0</v>
      </c>
      <c r="F24" s="2">
        <f t="shared" si="2"/>
        <v>0</v>
      </c>
      <c r="G24" s="2">
        <f t="shared" si="3"/>
        <v>0</v>
      </c>
      <c r="H24" s="2">
        <f t="shared" si="4"/>
        <v>0</v>
      </c>
    </row>
    <row r="25" spans="1:8" x14ac:dyDescent="0.2">
      <c r="A25" s="3">
        <v>2004</v>
      </c>
      <c r="B25" s="9">
        <v>0</v>
      </c>
      <c r="C25" s="9">
        <v>0</v>
      </c>
      <c r="D25" s="2">
        <f t="shared" si="1"/>
        <v>0</v>
      </c>
      <c r="E25" s="9">
        <v>0</v>
      </c>
      <c r="F25" s="2">
        <f t="shared" si="2"/>
        <v>0</v>
      </c>
      <c r="G25" s="2">
        <f t="shared" si="3"/>
        <v>0</v>
      </c>
      <c r="H25" s="2">
        <f t="shared" si="4"/>
        <v>0</v>
      </c>
    </row>
    <row r="26" spans="1:8" x14ac:dyDescent="0.2">
      <c r="A26" s="3">
        <v>2003</v>
      </c>
      <c r="B26" s="9">
        <v>0</v>
      </c>
      <c r="C26" s="9">
        <v>0</v>
      </c>
      <c r="D26" s="2">
        <f t="shared" si="1"/>
        <v>0</v>
      </c>
      <c r="E26" s="9">
        <v>0</v>
      </c>
      <c r="F26" s="2">
        <f t="shared" si="2"/>
        <v>0</v>
      </c>
      <c r="G26" s="2">
        <f t="shared" si="3"/>
        <v>0</v>
      </c>
      <c r="H26" s="2">
        <f t="shared" si="4"/>
        <v>0</v>
      </c>
    </row>
    <row r="27" spans="1:8" x14ac:dyDescent="0.2">
      <c r="A27" s="3">
        <v>2002</v>
      </c>
      <c r="B27" s="9">
        <v>0</v>
      </c>
      <c r="C27" s="9">
        <v>0</v>
      </c>
      <c r="D27" s="2">
        <f t="shared" si="1"/>
        <v>0</v>
      </c>
      <c r="E27" s="9">
        <v>0</v>
      </c>
      <c r="F27" s="2">
        <f t="shared" si="2"/>
        <v>0</v>
      </c>
      <c r="G27" s="2">
        <f t="shared" si="3"/>
        <v>0</v>
      </c>
      <c r="H27" s="2">
        <f t="shared" si="4"/>
        <v>0</v>
      </c>
    </row>
    <row r="28" spans="1:8" x14ac:dyDescent="0.2">
      <c r="A28" s="3">
        <v>2001</v>
      </c>
      <c r="B28" s="9">
        <v>0</v>
      </c>
      <c r="C28" s="9">
        <v>0</v>
      </c>
      <c r="D28" s="2">
        <f t="shared" si="1"/>
        <v>0</v>
      </c>
      <c r="E28" s="9">
        <v>0</v>
      </c>
      <c r="F28" s="2">
        <f t="shared" si="2"/>
        <v>0</v>
      </c>
      <c r="G28" s="2">
        <f t="shared" si="3"/>
        <v>0</v>
      </c>
      <c r="H28" s="2">
        <f t="shared" si="4"/>
        <v>0</v>
      </c>
    </row>
    <row r="29" spans="1:8" x14ac:dyDescent="0.2">
      <c r="A29" s="3">
        <v>2000</v>
      </c>
      <c r="B29" s="9">
        <v>989.53</v>
      </c>
      <c r="C29" s="9">
        <v>0</v>
      </c>
      <c r="D29" s="2">
        <f t="shared" si="1"/>
        <v>0</v>
      </c>
      <c r="E29" s="9">
        <v>0</v>
      </c>
      <c r="F29" s="2">
        <f t="shared" si="2"/>
        <v>0</v>
      </c>
      <c r="G29" s="2">
        <f t="shared" si="3"/>
        <v>0</v>
      </c>
      <c r="H29" s="2">
        <f t="shared" si="4"/>
        <v>0</v>
      </c>
    </row>
    <row r="30" spans="1:8" x14ac:dyDescent="0.2">
      <c r="A30" s="3">
        <v>1999</v>
      </c>
      <c r="B30" s="9">
        <v>0</v>
      </c>
      <c r="C30" s="9">
        <v>0</v>
      </c>
      <c r="D30" s="2">
        <f t="shared" si="1"/>
        <v>0</v>
      </c>
      <c r="E30" s="9">
        <v>0</v>
      </c>
      <c r="F30" s="2">
        <f t="shared" si="2"/>
        <v>0</v>
      </c>
      <c r="G30" s="2">
        <f t="shared" si="3"/>
        <v>0</v>
      </c>
      <c r="H30" s="2">
        <f t="shared" si="4"/>
        <v>0</v>
      </c>
    </row>
    <row r="31" spans="1:8" x14ac:dyDescent="0.2">
      <c r="A31" s="3">
        <v>1998</v>
      </c>
      <c r="B31" s="9">
        <v>0</v>
      </c>
      <c r="C31" s="9">
        <v>0</v>
      </c>
      <c r="D31" s="2">
        <f t="shared" si="1"/>
        <v>0</v>
      </c>
      <c r="E31" s="9">
        <v>0</v>
      </c>
      <c r="F31" s="2">
        <f t="shared" si="2"/>
        <v>0</v>
      </c>
      <c r="G31" s="2">
        <f t="shared" si="3"/>
        <v>0</v>
      </c>
      <c r="H31" s="2">
        <f t="shared" si="4"/>
        <v>0</v>
      </c>
    </row>
    <row r="32" spans="1:8" x14ac:dyDescent="0.2">
      <c r="A32" s="3">
        <v>1997</v>
      </c>
      <c r="B32" s="9">
        <v>0</v>
      </c>
      <c r="C32" s="9">
        <v>0</v>
      </c>
      <c r="D32" s="2">
        <f t="shared" si="1"/>
        <v>0</v>
      </c>
      <c r="E32" s="9">
        <v>0</v>
      </c>
      <c r="F32" s="2">
        <f t="shared" si="2"/>
        <v>0</v>
      </c>
      <c r="G32" s="2">
        <f t="shared" si="3"/>
        <v>0</v>
      </c>
      <c r="H32" s="2">
        <f t="shared" si="4"/>
        <v>0</v>
      </c>
    </row>
    <row r="33" spans="1:8" x14ac:dyDescent="0.2">
      <c r="A33" s="3">
        <f t="shared" ref="A33:A47" si="5">A32-1</f>
        <v>1996</v>
      </c>
      <c r="B33" s="9">
        <v>10.81</v>
      </c>
      <c r="C33" s="9">
        <v>0</v>
      </c>
      <c r="D33" s="2">
        <f t="shared" si="1"/>
        <v>0</v>
      </c>
      <c r="E33" s="9">
        <v>0</v>
      </c>
      <c r="F33" s="2">
        <f t="shared" si="2"/>
        <v>0</v>
      </c>
      <c r="G33" s="2">
        <f t="shared" si="3"/>
        <v>0</v>
      </c>
      <c r="H33" s="2">
        <f t="shared" si="4"/>
        <v>0</v>
      </c>
    </row>
    <row r="34" spans="1:8" x14ac:dyDescent="0.2">
      <c r="A34" s="3">
        <f t="shared" si="5"/>
        <v>1995</v>
      </c>
      <c r="B34" s="9">
        <v>0</v>
      </c>
      <c r="C34" s="9">
        <v>0</v>
      </c>
      <c r="D34" s="2">
        <f t="shared" si="1"/>
        <v>0</v>
      </c>
      <c r="E34" s="9">
        <v>0</v>
      </c>
      <c r="F34" s="2">
        <f t="shared" si="2"/>
        <v>0</v>
      </c>
      <c r="G34" s="2">
        <f t="shared" si="3"/>
        <v>0</v>
      </c>
      <c r="H34" s="2">
        <f t="shared" si="4"/>
        <v>0</v>
      </c>
    </row>
    <row r="35" spans="1:8" x14ac:dyDescent="0.2">
      <c r="A35" s="3">
        <f t="shared" si="5"/>
        <v>1994</v>
      </c>
      <c r="B35" s="9">
        <v>0</v>
      </c>
      <c r="C35" s="9">
        <v>0</v>
      </c>
      <c r="D35" s="2">
        <f t="shared" si="1"/>
        <v>0</v>
      </c>
      <c r="E35" s="9">
        <v>0</v>
      </c>
      <c r="F35" s="2">
        <f t="shared" si="2"/>
        <v>0</v>
      </c>
      <c r="G35" s="2">
        <f t="shared" si="3"/>
        <v>0</v>
      </c>
      <c r="H35" s="2">
        <f t="shared" si="4"/>
        <v>0</v>
      </c>
    </row>
    <row r="36" spans="1:8" x14ac:dyDescent="0.2">
      <c r="A36" s="3">
        <f t="shared" si="5"/>
        <v>1993</v>
      </c>
      <c r="B36" s="9">
        <v>0</v>
      </c>
      <c r="C36" s="9">
        <v>0</v>
      </c>
      <c r="D36" s="2">
        <f t="shared" si="1"/>
        <v>0</v>
      </c>
      <c r="E36" s="9">
        <v>0</v>
      </c>
      <c r="F36" s="2">
        <f t="shared" si="2"/>
        <v>0</v>
      </c>
      <c r="G36" s="2">
        <f t="shared" si="3"/>
        <v>0</v>
      </c>
      <c r="H36" s="2">
        <f t="shared" si="4"/>
        <v>0</v>
      </c>
    </row>
    <row r="37" spans="1:8" x14ac:dyDescent="0.2">
      <c r="A37" s="3">
        <f t="shared" si="5"/>
        <v>1992</v>
      </c>
      <c r="B37" s="9">
        <v>0</v>
      </c>
      <c r="C37" s="9">
        <v>0</v>
      </c>
      <c r="D37" s="2">
        <f t="shared" si="1"/>
        <v>0</v>
      </c>
      <c r="E37" s="9">
        <v>0</v>
      </c>
      <c r="F37" s="2">
        <f t="shared" si="2"/>
        <v>0</v>
      </c>
      <c r="G37" s="2">
        <f t="shared" si="3"/>
        <v>0</v>
      </c>
      <c r="H37" s="2">
        <f t="shared" si="4"/>
        <v>0</v>
      </c>
    </row>
    <row r="38" spans="1:8" x14ac:dyDescent="0.2">
      <c r="A38" s="3">
        <f t="shared" si="5"/>
        <v>1991</v>
      </c>
      <c r="B38" s="9">
        <v>0</v>
      </c>
      <c r="C38" s="9">
        <v>0</v>
      </c>
      <c r="D38" s="2">
        <f t="shared" si="1"/>
        <v>0</v>
      </c>
      <c r="E38" s="9">
        <v>0</v>
      </c>
      <c r="F38" s="2">
        <f t="shared" si="2"/>
        <v>0</v>
      </c>
      <c r="G38" s="2">
        <f t="shared" si="3"/>
        <v>0</v>
      </c>
      <c r="H38" s="2">
        <f t="shared" si="4"/>
        <v>0</v>
      </c>
    </row>
    <row r="39" spans="1:8" x14ac:dyDescent="0.2">
      <c r="A39" s="3">
        <f t="shared" si="5"/>
        <v>1990</v>
      </c>
      <c r="B39" s="9">
        <v>0</v>
      </c>
      <c r="C39" s="9">
        <v>0</v>
      </c>
      <c r="D39" s="2">
        <f t="shared" si="1"/>
        <v>0</v>
      </c>
      <c r="E39" s="9">
        <v>0</v>
      </c>
      <c r="F39" s="2">
        <f t="shared" si="2"/>
        <v>0</v>
      </c>
      <c r="G39" s="2">
        <f t="shared" si="3"/>
        <v>0</v>
      </c>
      <c r="H39" s="2">
        <f t="shared" si="4"/>
        <v>0</v>
      </c>
    </row>
    <row r="40" spans="1:8" x14ac:dyDescent="0.2">
      <c r="A40" s="3">
        <f t="shared" si="5"/>
        <v>1989</v>
      </c>
      <c r="B40" s="9">
        <v>0</v>
      </c>
      <c r="C40" s="9">
        <v>0</v>
      </c>
      <c r="D40" s="2">
        <f t="shared" si="1"/>
        <v>0</v>
      </c>
      <c r="E40" s="9">
        <v>0</v>
      </c>
      <c r="F40" s="2">
        <f t="shared" si="2"/>
        <v>0</v>
      </c>
      <c r="G40" s="2">
        <f t="shared" si="3"/>
        <v>0</v>
      </c>
      <c r="H40" s="2">
        <f t="shared" si="4"/>
        <v>0</v>
      </c>
    </row>
    <row r="41" spans="1:8" x14ac:dyDescent="0.2">
      <c r="A41" s="3">
        <f t="shared" si="5"/>
        <v>1988</v>
      </c>
      <c r="B41" s="9">
        <v>0</v>
      </c>
      <c r="C41" s="9">
        <v>0</v>
      </c>
      <c r="D41" s="2">
        <f t="shared" si="1"/>
        <v>0</v>
      </c>
      <c r="E41" s="9">
        <v>0</v>
      </c>
      <c r="F41" s="2">
        <f t="shared" si="2"/>
        <v>0</v>
      </c>
      <c r="G41" s="2">
        <f t="shared" si="3"/>
        <v>0</v>
      </c>
      <c r="H41" s="2">
        <f t="shared" si="4"/>
        <v>0</v>
      </c>
    </row>
    <row r="42" spans="1:8" x14ac:dyDescent="0.2">
      <c r="A42" s="3">
        <f t="shared" si="5"/>
        <v>1987</v>
      </c>
      <c r="B42" s="9">
        <v>0</v>
      </c>
      <c r="C42" s="9">
        <v>0</v>
      </c>
      <c r="D42" s="2">
        <f t="shared" si="1"/>
        <v>0</v>
      </c>
      <c r="E42" s="9">
        <v>0</v>
      </c>
      <c r="F42" s="2">
        <f t="shared" si="2"/>
        <v>0</v>
      </c>
      <c r="G42" s="2">
        <f t="shared" si="3"/>
        <v>0</v>
      </c>
      <c r="H42" s="2">
        <f t="shared" si="4"/>
        <v>0</v>
      </c>
    </row>
    <row r="43" spans="1:8" x14ac:dyDescent="0.2">
      <c r="A43" s="3">
        <f t="shared" si="5"/>
        <v>1986</v>
      </c>
      <c r="B43" s="9">
        <v>0</v>
      </c>
      <c r="C43" s="9">
        <v>0</v>
      </c>
      <c r="D43" s="2">
        <f t="shared" si="1"/>
        <v>0</v>
      </c>
      <c r="E43" s="9">
        <v>0</v>
      </c>
      <c r="F43" s="2">
        <f t="shared" si="2"/>
        <v>0</v>
      </c>
      <c r="G43" s="2">
        <f t="shared" si="3"/>
        <v>0</v>
      </c>
      <c r="H43" s="2">
        <f t="shared" si="4"/>
        <v>0</v>
      </c>
    </row>
    <row r="44" spans="1:8" x14ac:dyDescent="0.2">
      <c r="A44" s="3">
        <f t="shared" si="5"/>
        <v>1985</v>
      </c>
      <c r="B44" s="9">
        <v>0</v>
      </c>
      <c r="C44" s="9">
        <v>0</v>
      </c>
      <c r="D44" s="2">
        <f t="shared" si="1"/>
        <v>0</v>
      </c>
      <c r="E44" s="9">
        <v>0</v>
      </c>
      <c r="F44" s="2">
        <f t="shared" si="2"/>
        <v>0</v>
      </c>
      <c r="G44" s="2">
        <f t="shared" si="3"/>
        <v>0</v>
      </c>
      <c r="H44" s="2">
        <f t="shared" si="4"/>
        <v>0</v>
      </c>
    </row>
    <row r="45" spans="1:8" x14ac:dyDescent="0.2">
      <c r="A45" s="3">
        <f t="shared" si="5"/>
        <v>1984</v>
      </c>
      <c r="B45" s="9">
        <v>0</v>
      </c>
      <c r="C45" s="9">
        <v>0</v>
      </c>
      <c r="D45" s="2">
        <f t="shared" si="1"/>
        <v>0</v>
      </c>
      <c r="E45" s="9">
        <v>0</v>
      </c>
      <c r="F45" s="2">
        <f t="shared" si="2"/>
        <v>0</v>
      </c>
      <c r="G45" s="2">
        <f t="shared" si="3"/>
        <v>0</v>
      </c>
      <c r="H45" s="2">
        <f t="shared" si="4"/>
        <v>0</v>
      </c>
    </row>
    <row r="46" spans="1:8" x14ac:dyDescent="0.2">
      <c r="A46" s="3">
        <f t="shared" si="5"/>
        <v>1983</v>
      </c>
      <c r="B46" s="9">
        <v>0</v>
      </c>
      <c r="C46" s="9">
        <v>0</v>
      </c>
      <c r="D46" s="2">
        <f t="shared" si="1"/>
        <v>0</v>
      </c>
      <c r="E46" s="9">
        <v>0</v>
      </c>
      <c r="F46" s="2">
        <f t="shared" si="2"/>
        <v>0</v>
      </c>
      <c r="G46" s="2">
        <f t="shared" si="3"/>
        <v>0</v>
      </c>
      <c r="H46" s="2">
        <f t="shared" si="4"/>
        <v>0</v>
      </c>
    </row>
    <row r="47" spans="1:8" x14ac:dyDescent="0.2">
      <c r="A47" s="3">
        <f t="shared" si="5"/>
        <v>1982</v>
      </c>
      <c r="B47" s="8">
        <v>0</v>
      </c>
      <c r="C47" s="8">
        <v>0</v>
      </c>
      <c r="D47" s="2">
        <f t="shared" si="1"/>
        <v>0</v>
      </c>
      <c r="E47" s="8">
        <v>0</v>
      </c>
      <c r="F47" s="2">
        <f t="shared" si="2"/>
        <v>0</v>
      </c>
      <c r="G47" s="2">
        <f t="shared" si="3"/>
        <v>0</v>
      </c>
      <c r="H47" s="2">
        <f t="shared" si="4"/>
        <v>0</v>
      </c>
    </row>
    <row r="48" spans="1:8" ht="16.5" thickBot="1" x14ac:dyDescent="0.3">
      <c r="B48" s="7">
        <f>SUM(B19:B47)</f>
        <v>20224.18</v>
      </c>
      <c r="C48" s="7">
        <f>SUM(C19:C47)</f>
        <v>518.71</v>
      </c>
      <c r="D48" s="7">
        <f t="shared" si="1"/>
        <v>2.5648011439771601</v>
      </c>
      <c r="E48" s="7">
        <f>SUM(E19:E47)</f>
        <v>0</v>
      </c>
      <c r="F48" s="7">
        <f t="shared" si="2"/>
        <v>0</v>
      </c>
      <c r="G48" s="7">
        <f>SUM(G19:G47)</f>
        <v>518.71</v>
      </c>
      <c r="H48" s="7">
        <f t="shared" si="4"/>
        <v>2.5648011439771601</v>
      </c>
    </row>
    <row r="49" spans="1:8" ht="15.75" thickTop="1" x14ac:dyDescent="0.2">
      <c r="B49" s="6"/>
      <c r="C49" s="6"/>
      <c r="D49" s="6"/>
      <c r="E49" s="6"/>
      <c r="F49" s="6"/>
      <c r="G49" s="6"/>
      <c r="H49" s="6"/>
    </row>
    <row r="50" spans="1:8" ht="15.75" x14ac:dyDescent="0.25">
      <c r="A50" s="21" t="s">
        <v>16</v>
      </c>
      <c r="B50" s="21"/>
      <c r="C50" s="21"/>
      <c r="D50" s="21"/>
      <c r="E50" s="21"/>
      <c r="F50" s="21"/>
      <c r="G50" s="21"/>
      <c r="H50" s="21"/>
    </row>
    <row r="51" spans="1:8" ht="15.75" x14ac:dyDescent="0.25">
      <c r="A51" s="21" t="s">
        <v>15</v>
      </c>
      <c r="B51" s="21"/>
      <c r="C51" s="21"/>
      <c r="D51" s="21"/>
      <c r="E51" s="21"/>
      <c r="F51" s="21"/>
      <c r="G51" s="21"/>
      <c r="H51" s="21"/>
    </row>
    <row r="52" spans="1:8" ht="15.75" x14ac:dyDescent="0.25">
      <c r="A52" s="21" t="s">
        <v>14</v>
      </c>
      <c r="B52" s="21"/>
      <c r="C52" s="21"/>
      <c r="D52" s="21"/>
      <c r="E52" s="21"/>
      <c r="F52" s="21"/>
      <c r="G52" s="21"/>
      <c r="H52" s="21"/>
    </row>
    <row r="53" spans="1:8" ht="15.75" x14ac:dyDescent="0.25">
      <c r="A53" s="22" t="s">
        <v>13</v>
      </c>
      <c r="B53" s="22"/>
      <c r="C53" s="22"/>
      <c r="D53" s="22"/>
      <c r="E53" s="22"/>
      <c r="F53" s="22"/>
      <c r="G53" s="22"/>
      <c r="H53" s="22"/>
    </row>
    <row r="54" spans="1:8" x14ac:dyDescent="0.2">
      <c r="B54" s="6"/>
      <c r="C54" s="6"/>
      <c r="D54" s="6"/>
      <c r="E54" s="6"/>
      <c r="F54" s="6"/>
      <c r="G54" s="6"/>
    </row>
    <row r="55" spans="1:8" ht="16.5" thickBot="1" x14ac:dyDescent="0.3">
      <c r="A55" s="20" t="s">
        <v>12</v>
      </c>
      <c r="B55" s="20"/>
      <c r="C55" s="20"/>
      <c r="D55" s="20"/>
      <c r="E55" s="20"/>
      <c r="F55" s="20"/>
      <c r="G55" s="20"/>
      <c r="H55" s="20"/>
    </row>
    <row r="56" spans="1:8" s="3" customFormat="1" x14ac:dyDescent="0.2">
      <c r="H56" s="3" t="s">
        <v>8</v>
      </c>
    </row>
    <row r="57" spans="1:8" s="3" customFormat="1" x14ac:dyDescent="0.2">
      <c r="A57" s="5" t="s">
        <v>11</v>
      </c>
      <c r="C57" s="3" t="s">
        <v>10</v>
      </c>
      <c r="D57" s="3" t="s">
        <v>10</v>
      </c>
      <c r="E57" s="3" t="s">
        <v>9</v>
      </c>
      <c r="F57" s="3" t="s">
        <v>9</v>
      </c>
      <c r="G57" s="3" t="s">
        <v>8</v>
      </c>
      <c r="H57" s="3" t="s">
        <v>2</v>
      </c>
    </row>
    <row r="58" spans="1:8" s="4" customFormat="1" x14ac:dyDescent="0.2">
      <c r="A58" s="4" t="s">
        <v>7</v>
      </c>
      <c r="B58" s="4" t="s">
        <v>6</v>
      </c>
      <c r="C58" s="4" t="s">
        <v>5</v>
      </c>
      <c r="D58" s="4" t="s">
        <v>4</v>
      </c>
      <c r="E58" s="4" t="s">
        <v>2</v>
      </c>
      <c r="F58" s="4" t="s">
        <v>3</v>
      </c>
      <c r="G58" s="4" t="s">
        <v>2</v>
      </c>
      <c r="H58" s="4" t="s">
        <v>1</v>
      </c>
    </row>
    <row r="59" spans="1:8" x14ac:dyDescent="0.2">
      <c r="A59" s="3">
        <f t="shared" ref="A59:A92" si="6">+A10</f>
        <v>2019</v>
      </c>
      <c r="B59" s="2">
        <f t="shared" ref="B59:C78" si="7">SUM(B10:B14)</f>
        <v>0</v>
      </c>
      <c r="C59" s="2">
        <f t="shared" si="7"/>
        <v>0</v>
      </c>
      <c r="D59" s="2">
        <f t="shared" ref="D59:D92" si="8">IF(($B59)=0,0,(C59/$B59)*100)</f>
        <v>0</v>
      </c>
      <c r="E59" s="2">
        <f t="shared" ref="E59:E92" si="9">SUM(E10:E14)</f>
        <v>0</v>
      </c>
      <c r="F59" s="2">
        <f t="shared" ref="F59:F92" si="10">IF(($B59)=0,0,(E59/$B59)*100)</f>
        <v>0</v>
      </c>
      <c r="G59" s="2">
        <f t="shared" ref="G59:G92" si="11">C59+E59</f>
        <v>0</v>
      </c>
      <c r="H59" s="2">
        <f t="shared" ref="H59:H92" si="12">IF(($B59)=0,0,(G59/$B59)*100)</f>
        <v>0</v>
      </c>
    </row>
    <row r="60" spans="1:8" x14ac:dyDescent="0.2">
      <c r="A60" s="3">
        <f t="shared" si="6"/>
        <v>2018</v>
      </c>
      <c r="B60" s="2">
        <f t="shared" si="7"/>
        <v>0</v>
      </c>
      <c r="C60" s="2">
        <f t="shared" si="7"/>
        <v>0</v>
      </c>
      <c r="D60" s="2">
        <f t="shared" si="8"/>
        <v>0</v>
      </c>
      <c r="E60" s="2">
        <f t="shared" si="9"/>
        <v>0</v>
      </c>
      <c r="F60" s="2">
        <f t="shared" si="10"/>
        <v>0</v>
      </c>
      <c r="G60" s="2">
        <f t="shared" si="11"/>
        <v>0</v>
      </c>
      <c r="H60" s="2">
        <f t="shared" si="12"/>
        <v>0</v>
      </c>
    </row>
    <row r="61" spans="1:8" x14ac:dyDescent="0.2">
      <c r="A61" s="3">
        <f t="shared" si="6"/>
        <v>2017</v>
      </c>
      <c r="B61" s="2">
        <f t="shared" si="7"/>
        <v>0</v>
      </c>
      <c r="C61" s="2">
        <f t="shared" si="7"/>
        <v>0</v>
      </c>
      <c r="D61" s="2">
        <f t="shared" si="8"/>
        <v>0</v>
      </c>
      <c r="E61" s="2">
        <f t="shared" si="9"/>
        <v>0</v>
      </c>
      <c r="F61" s="2">
        <f t="shared" si="10"/>
        <v>0</v>
      </c>
      <c r="G61" s="2">
        <f t="shared" si="11"/>
        <v>0</v>
      </c>
      <c r="H61" s="2">
        <f t="shared" si="12"/>
        <v>0</v>
      </c>
    </row>
    <row r="62" spans="1:8" x14ac:dyDescent="0.2">
      <c r="A62" s="3">
        <f t="shared" si="6"/>
        <v>2016</v>
      </c>
      <c r="B62" s="2">
        <f t="shared" si="7"/>
        <v>0</v>
      </c>
      <c r="C62" s="2">
        <f t="shared" si="7"/>
        <v>0</v>
      </c>
      <c r="D62" s="2">
        <f t="shared" si="8"/>
        <v>0</v>
      </c>
      <c r="E62" s="2">
        <f t="shared" si="9"/>
        <v>0</v>
      </c>
      <c r="F62" s="2">
        <f t="shared" si="10"/>
        <v>0</v>
      </c>
      <c r="G62" s="2">
        <f t="shared" si="11"/>
        <v>0</v>
      </c>
      <c r="H62" s="2">
        <f t="shared" si="12"/>
        <v>0</v>
      </c>
    </row>
    <row r="63" spans="1:8" x14ac:dyDescent="0.2">
      <c r="A63" s="3">
        <f t="shared" si="6"/>
        <v>2015</v>
      </c>
      <c r="B63" s="2">
        <f t="shared" si="7"/>
        <v>0</v>
      </c>
      <c r="C63" s="2">
        <f t="shared" si="7"/>
        <v>-2213.16</v>
      </c>
      <c r="D63" s="2">
        <f t="shared" si="8"/>
        <v>0</v>
      </c>
      <c r="E63" s="2">
        <f t="shared" si="9"/>
        <v>0</v>
      </c>
      <c r="F63" s="2">
        <f t="shared" si="10"/>
        <v>0</v>
      </c>
      <c r="G63" s="2">
        <f t="shared" si="11"/>
        <v>-2213.16</v>
      </c>
      <c r="H63" s="2">
        <f t="shared" si="12"/>
        <v>0</v>
      </c>
    </row>
    <row r="64" spans="1:8" x14ac:dyDescent="0.2">
      <c r="A64" s="3">
        <f t="shared" si="6"/>
        <v>2014</v>
      </c>
      <c r="B64" s="2">
        <f t="shared" si="7"/>
        <v>10434.39</v>
      </c>
      <c r="C64" s="2">
        <f t="shared" si="7"/>
        <v>-1914.5099999999998</v>
      </c>
      <c r="D64" s="2">
        <f t="shared" si="8"/>
        <v>-18.348077846428971</v>
      </c>
      <c r="E64" s="2">
        <f t="shared" si="9"/>
        <v>0</v>
      </c>
      <c r="F64" s="2">
        <f t="shared" si="10"/>
        <v>0</v>
      </c>
      <c r="G64" s="2">
        <f t="shared" si="11"/>
        <v>-1914.5099999999998</v>
      </c>
      <c r="H64" s="2">
        <f t="shared" si="12"/>
        <v>-18.348077846428971</v>
      </c>
    </row>
    <row r="65" spans="1:8" x14ac:dyDescent="0.2">
      <c r="A65" s="3">
        <f t="shared" si="6"/>
        <v>2013</v>
      </c>
      <c r="B65" s="2">
        <f t="shared" si="7"/>
        <v>19003.78</v>
      </c>
      <c r="C65" s="2">
        <f t="shared" si="7"/>
        <v>-1914.5099999999998</v>
      </c>
      <c r="D65" s="2">
        <f t="shared" si="8"/>
        <v>-10.074364152815912</v>
      </c>
      <c r="E65" s="2">
        <f t="shared" si="9"/>
        <v>0</v>
      </c>
      <c r="F65" s="2">
        <f t="shared" si="10"/>
        <v>0</v>
      </c>
      <c r="G65" s="2">
        <f t="shared" si="11"/>
        <v>-1914.5099999999998</v>
      </c>
      <c r="H65" s="2">
        <f t="shared" si="12"/>
        <v>-10.074364152815912</v>
      </c>
    </row>
    <row r="66" spans="1:8" x14ac:dyDescent="0.2">
      <c r="A66" s="3">
        <f t="shared" si="6"/>
        <v>2012</v>
      </c>
      <c r="B66" s="2">
        <f t="shared" si="7"/>
        <v>19223.84</v>
      </c>
      <c r="C66" s="2">
        <f t="shared" si="7"/>
        <v>-1694.4499999999998</v>
      </c>
      <c r="D66" s="2">
        <f t="shared" si="8"/>
        <v>-8.8143159743318691</v>
      </c>
      <c r="E66" s="2">
        <f t="shared" si="9"/>
        <v>0</v>
      </c>
      <c r="F66" s="2">
        <f t="shared" si="10"/>
        <v>0</v>
      </c>
      <c r="G66" s="2">
        <f t="shared" si="11"/>
        <v>-1694.4499999999998</v>
      </c>
      <c r="H66" s="2">
        <f t="shared" si="12"/>
        <v>-8.8143159743318691</v>
      </c>
    </row>
    <row r="67" spans="1:8" x14ac:dyDescent="0.2">
      <c r="A67" s="3">
        <f t="shared" si="6"/>
        <v>2011</v>
      </c>
      <c r="B67" s="2">
        <f t="shared" si="7"/>
        <v>19223.84</v>
      </c>
      <c r="C67" s="2">
        <f t="shared" si="7"/>
        <v>-1694.4499999999998</v>
      </c>
      <c r="D67" s="2">
        <f t="shared" si="8"/>
        <v>-8.8143159743318691</v>
      </c>
      <c r="E67" s="2">
        <f t="shared" si="9"/>
        <v>0</v>
      </c>
      <c r="F67" s="2">
        <f t="shared" si="10"/>
        <v>0</v>
      </c>
      <c r="G67" s="2">
        <f t="shared" si="11"/>
        <v>-1694.4499999999998</v>
      </c>
      <c r="H67" s="2">
        <f t="shared" si="12"/>
        <v>-8.8143159743318691</v>
      </c>
    </row>
    <row r="68" spans="1:8" x14ac:dyDescent="0.2">
      <c r="A68" s="3" t="str">
        <f t="shared" si="6"/>
        <v>2010</v>
      </c>
      <c r="B68" s="2">
        <f t="shared" si="7"/>
        <v>19223.84</v>
      </c>
      <c r="C68" s="2">
        <f t="shared" si="7"/>
        <v>518.71</v>
      </c>
      <c r="D68" s="2">
        <f t="shared" si="8"/>
        <v>2.6982642385704416</v>
      </c>
      <c r="E68" s="2">
        <f t="shared" si="9"/>
        <v>0</v>
      </c>
      <c r="F68" s="2">
        <f t="shared" si="10"/>
        <v>0</v>
      </c>
      <c r="G68" s="2">
        <f t="shared" si="11"/>
        <v>518.71</v>
      </c>
      <c r="H68" s="2">
        <f t="shared" si="12"/>
        <v>2.6982642385704416</v>
      </c>
    </row>
    <row r="69" spans="1:8" x14ac:dyDescent="0.2">
      <c r="A69" s="3">
        <f t="shared" si="6"/>
        <v>2009</v>
      </c>
      <c r="B69" s="2">
        <f t="shared" si="7"/>
        <v>8789.4499999999989</v>
      </c>
      <c r="C69" s="2">
        <f t="shared" si="7"/>
        <v>220.06</v>
      </c>
      <c r="D69" s="2">
        <f t="shared" si="8"/>
        <v>2.5036833931588443</v>
      </c>
      <c r="E69" s="2">
        <f t="shared" si="9"/>
        <v>0</v>
      </c>
      <c r="F69" s="2">
        <f t="shared" si="10"/>
        <v>0</v>
      </c>
      <c r="G69" s="2">
        <f t="shared" si="11"/>
        <v>220.06</v>
      </c>
      <c r="H69" s="2">
        <f t="shared" si="12"/>
        <v>2.5036833931588443</v>
      </c>
    </row>
    <row r="70" spans="1:8" x14ac:dyDescent="0.2">
      <c r="A70" s="3">
        <f t="shared" si="6"/>
        <v>2008</v>
      </c>
      <c r="B70" s="2">
        <f t="shared" si="7"/>
        <v>220.06</v>
      </c>
      <c r="C70" s="2">
        <f t="shared" si="7"/>
        <v>220.06</v>
      </c>
      <c r="D70" s="2">
        <f t="shared" si="8"/>
        <v>100</v>
      </c>
      <c r="E70" s="2">
        <f t="shared" si="9"/>
        <v>0</v>
      </c>
      <c r="F70" s="2">
        <f t="shared" si="10"/>
        <v>0</v>
      </c>
      <c r="G70" s="2">
        <f t="shared" si="11"/>
        <v>220.06</v>
      </c>
      <c r="H70" s="2">
        <f t="shared" si="12"/>
        <v>100</v>
      </c>
    </row>
    <row r="71" spans="1:8" x14ac:dyDescent="0.2">
      <c r="A71" s="3">
        <f t="shared" si="6"/>
        <v>2007</v>
      </c>
      <c r="B71" s="2">
        <f t="shared" si="7"/>
        <v>0</v>
      </c>
      <c r="C71" s="2">
        <f t="shared" si="7"/>
        <v>0</v>
      </c>
      <c r="D71" s="2">
        <f t="shared" si="8"/>
        <v>0</v>
      </c>
      <c r="E71" s="2">
        <f t="shared" si="9"/>
        <v>0</v>
      </c>
      <c r="F71" s="2">
        <f t="shared" si="10"/>
        <v>0</v>
      </c>
      <c r="G71" s="2">
        <f t="shared" si="11"/>
        <v>0</v>
      </c>
      <c r="H71" s="2">
        <f t="shared" si="12"/>
        <v>0</v>
      </c>
    </row>
    <row r="72" spans="1:8" x14ac:dyDescent="0.2">
      <c r="A72" s="3">
        <f t="shared" si="6"/>
        <v>2006</v>
      </c>
      <c r="B72" s="2">
        <f t="shared" si="7"/>
        <v>0</v>
      </c>
      <c r="C72" s="2">
        <f t="shared" si="7"/>
        <v>0</v>
      </c>
      <c r="D72" s="2">
        <f t="shared" si="8"/>
        <v>0</v>
      </c>
      <c r="E72" s="2">
        <f t="shared" si="9"/>
        <v>0</v>
      </c>
      <c r="F72" s="2">
        <f t="shared" si="10"/>
        <v>0</v>
      </c>
      <c r="G72" s="2">
        <f t="shared" si="11"/>
        <v>0</v>
      </c>
      <c r="H72" s="2">
        <f t="shared" si="12"/>
        <v>0</v>
      </c>
    </row>
    <row r="73" spans="1:8" x14ac:dyDescent="0.2">
      <c r="A73" s="3">
        <f t="shared" si="6"/>
        <v>2005</v>
      </c>
      <c r="B73" s="2">
        <f t="shared" si="7"/>
        <v>0</v>
      </c>
      <c r="C73" s="2">
        <f t="shared" si="7"/>
        <v>0</v>
      </c>
      <c r="D73" s="2">
        <f t="shared" si="8"/>
        <v>0</v>
      </c>
      <c r="E73" s="2">
        <f t="shared" si="9"/>
        <v>0</v>
      </c>
      <c r="F73" s="2">
        <f t="shared" si="10"/>
        <v>0</v>
      </c>
      <c r="G73" s="2">
        <f t="shared" si="11"/>
        <v>0</v>
      </c>
      <c r="H73" s="2">
        <f t="shared" si="12"/>
        <v>0</v>
      </c>
    </row>
    <row r="74" spans="1:8" x14ac:dyDescent="0.2">
      <c r="A74" s="3">
        <f t="shared" si="6"/>
        <v>2004</v>
      </c>
      <c r="B74" s="2">
        <f t="shared" si="7"/>
        <v>989.53</v>
      </c>
      <c r="C74" s="2">
        <f t="shared" si="7"/>
        <v>0</v>
      </c>
      <c r="D74" s="2">
        <f t="shared" si="8"/>
        <v>0</v>
      </c>
      <c r="E74" s="2">
        <f t="shared" si="9"/>
        <v>0</v>
      </c>
      <c r="F74" s="2">
        <f t="shared" si="10"/>
        <v>0</v>
      </c>
      <c r="G74" s="2">
        <f t="shared" si="11"/>
        <v>0</v>
      </c>
      <c r="H74" s="2">
        <f t="shared" si="12"/>
        <v>0</v>
      </c>
    </row>
    <row r="75" spans="1:8" x14ac:dyDescent="0.2">
      <c r="A75" s="3">
        <f t="shared" si="6"/>
        <v>2003</v>
      </c>
      <c r="B75" s="2">
        <f t="shared" si="7"/>
        <v>989.53</v>
      </c>
      <c r="C75" s="2">
        <f t="shared" si="7"/>
        <v>0</v>
      </c>
      <c r="D75" s="2">
        <f t="shared" si="8"/>
        <v>0</v>
      </c>
      <c r="E75" s="2">
        <f t="shared" si="9"/>
        <v>0</v>
      </c>
      <c r="F75" s="2">
        <f t="shared" si="10"/>
        <v>0</v>
      </c>
      <c r="G75" s="2">
        <f t="shared" si="11"/>
        <v>0</v>
      </c>
      <c r="H75" s="2">
        <f t="shared" si="12"/>
        <v>0</v>
      </c>
    </row>
    <row r="76" spans="1:8" x14ac:dyDescent="0.2">
      <c r="A76" s="3">
        <f t="shared" si="6"/>
        <v>2002</v>
      </c>
      <c r="B76" s="2">
        <f t="shared" si="7"/>
        <v>989.53</v>
      </c>
      <c r="C76" s="2">
        <f t="shared" si="7"/>
        <v>0</v>
      </c>
      <c r="D76" s="2">
        <f t="shared" si="8"/>
        <v>0</v>
      </c>
      <c r="E76" s="2">
        <f t="shared" si="9"/>
        <v>0</v>
      </c>
      <c r="F76" s="2">
        <f t="shared" si="10"/>
        <v>0</v>
      </c>
      <c r="G76" s="2">
        <f t="shared" si="11"/>
        <v>0</v>
      </c>
      <c r="H76" s="2">
        <f t="shared" si="12"/>
        <v>0</v>
      </c>
    </row>
    <row r="77" spans="1:8" x14ac:dyDescent="0.2">
      <c r="A77" s="3">
        <f t="shared" si="6"/>
        <v>2001</v>
      </c>
      <c r="B77" s="2">
        <f t="shared" si="7"/>
        <v>989.53</v>
      </c>
      <c r="C77" s="2">
        <f t="shared" si="7"/>
        <v>0</v>
      </c>
      <c r="D77" s="2">
        <f t="shared" si="8"/>
        <v>0</v>
      </c>
      <c r="E77" s="2">
        <f t="shared" si="9"/>
        <v>0</v>
      </c>
      <c r="F77" s="2">
        <f t="shared" si="10"/>
        <v>0</v>
      </c>
      <c r="G77" s="2">
        <f t="shared" si="11"/>
        <v>0</v>
      </c>
      <c r="H77" s="2">
        <f t="shared" si="12"/>
        <v>0</v>
      </c>
    </row>
    <row r="78" spans="1:8" x14ac:dyDescent="0.2">
      <c r="A78" s="3">
        <f t="shared" si="6"/>
        <v>2000</v>
      </c>
      <c r="B78" s="2">
        <f t="shared" si="7"/>
        <v>1000.3399999999999</v>
      </c>
      <c r="C78" s="2">
        <f t="shared" si="7"/>
        <v>0</v>
      </c>
      <c r="D78" s="2">
        <f t="shared" si="8"/>
        <v>0</v>
      </c>
      <c r="E78" s="2">
        <f t="shared" si="9"/>
        <v>0</v>
      </c>
      <c r="F78" s="2">
        <f t="shared" si="10"/>
        <v>0</v>
      </c>
      <c r="G78" s="2">
        <f t="shared" si="11"/>
        <v>0</v>
      </c>
      <c r="H78" s="2">
        <f t="shared" si="12"/>
        <v>0</v>
      </c>
    </row>
    <row r="79" spans="1:8" x14ac:dyDescent="0.2">
      <c r="A79" s="3">
        <f t="shared" si="6"/>
        <v>1999</v>
      </c>
      <c r="B79" s="2">
        <f t="shared" ref="B79:C92" si="13">SUM(B30:B34)</f>
        <v>10.81</v>
      </c>
      <c r="C79" s="2">
        <f t="shared" si="13"/>
        <v>0</v>
      </c>
      <c r="D79" s="2">
        <f t="shared" si="8"/>
        <v>0</v>
      </c>
      <c r="E79" s="2">
        <f t="shared" si="9"/>
        <v>0</v>
      </c>
      <c r="F79" s="2">
        <f t="shared" si="10"/>
        <v>0</v>
      </c>
      <c r="G79" s="2">
        <f t="shared" si="11"/>
        <v>0</v>
      </c>
      <c r="H79" s="2">
        <f t="shared" si="12"/>
        <v>0</v>
      </c>
    </row>
    <row r="80" spans="1:8" x14ac:dyDescent="0.2">
      <c r="A80" s="3">
        <f t="shared" si="6"/>
        <v>1998</v>
      </c>
      <c r="B80" s="2">
        <f t="shared" si="13"/>
        <v>10.81</v>
      </c>
      <c r="C80" s="2">
        <f t="shared" si="13"/>
        <v>0</v>
      </c>
      <c r="D80" s="2">
        <f t="shared" si="8"/>
        <v>0</v>
      </c>
      <c r="E80" s="2">
        <f t="shared" si="9"/>
        <v>0</v>
      </c>
      <c r="F80" s="2">
        <f t="shared" si="10"/>
        <v>0</v>
      </c>
      <c r="G80" s="2">
        <f t="shared" si="11"/>
        <v>0</v>
      </c>
      <c r="H80" s="2">
        <f t="shared" si="12"/>
        <v>0</v>
      </c>
    </row>
    <row r="81" spans="1:8" x14ac:dyDescent="0.2">
      <c r="A81" s="3">
        <f t="shared" si="6"/>
        <v>1997</v>
      </c>
      <c r="B81" s="2">
        <f t="shared" si="13"/>
        <v>10.81</v>
      </c>
      <c r="C81" s="2">
        <f t="shared" si="13"/>
        <v>0</v>
      </c>
      <c r="D81" s="2">
        <f t="shared" si="8"/>
        <v>0</v>
      </c>
      <c r="E81" s="2">
        <f t="shared" si="9"/>
        <v>0</v>
      </c>
      <c r="F81" s="2">
        <f t="shared" si="10"/>
        <v>0</v>
      </c>
      <c r="G81" s="2">
        <f t="shared" si="11"/>
        <v>0</v>
      </c>
      <c r="H81" s="2">
        <f t="shared" si="12"/>
        <v>0</v>
      </c>
    </row>
    <row r="82" spans="1:8" x14ac:dyDescent="0.2">
      <c r="A82" s="3">
        <f t="shared" si="6"/>
        <v>1996</v>
      </c>
      <c r="B82" s="2">
        <f t="shared" si="13"/>
        <v>10.81</v>
      </c>
      <c r="C82" s="2">
        <f t="shared" si="13"/>
        <v>0</v>
      </c>
      <c r="D82" s="2">
        <f t="shared" si="8"/>
        <v>0</v>
      </c>
      <c r="E82" s="2">
        <f t="shared" si="9"/>
        <v>0</v>
      </c>
      <c r="F82" s="2">
        <f t="shared" si="10"/>
        <v>0</v>
      </c>
      <c r="G82" s="2">
        <f t="shared" si="11"/>
        <v>0</v>
      </c>
      <c r="H82" s="2">
        <f t="shared" si="12"/>
        <v>0</v>
      </c>
    </row>
    <row r="83" spans="1:8" x14ac:dyDescent="0.2">
      <c r="A83" s="3">
        <f t="shared" si="6"/>
        <v>1995</v>
      </c>
      <c r="B83" s="2">
        <f t="shared" si="13"/>
        <v>0</v>
      </c>
      <c r="C83" s="2">
        <f t="shared" si="13"/>
        <v>0</v>
      </c>
      <c r="D83" s="2">
        <f t="shared" si="8"/>
        <v>0</v>
      </c>
      <c r="E83" s="2">
        <f t="shared" si="9"/>
        <v>0</v>
      </c>
      <c r="F83" s="2">
        <f t="shared" si="10"/>
        <v>0</v>
      </c>
      <c r="G83" s="2">
        <f t="shared" si="11"/>
        <v>0</v>
      </c>
      <c r="H83" s="2">
        <f t="shared" si="12"/>
        <v>0</v>
      </c>
    </row>
    <row r="84" spans="1:8" x14ac:dyDescent="0.2">
      <c r="A84" s="3">
        <f t="shared" si="6"/>
        <v>1994</v>
      </c>
      <c r="B84" s="2">
        <f t="shared" si="13"/>
        <v>0</v>
      </c>
      <c r="C84" s="2">
        <f t="shared" si="13"/>
        <v>0</v>
      </c>
      <c r="D84" s="2">
        <f t="shared" si="8"/>
        <v>0</v>
      </c>
      <c r="E84" s="2">
        <f t="shared" si="9"/>
        <v>0</v>
      </c>
      <c r="F84" s="2">
        <f t="shared" si="10"/>
        <v>0</v>
      </c>
      <c r="G84" s="2">
        <f t="shared" si="11"/>
        <v>0</v>
      </c>
      <c r="H84" s="2">
        <f t="shared" si="12"/>
        <v>0</v>
      </c>
    </row>
    <row r="85" spans="1:8" x14ac:dyDescent="0.2">
      <c r="A85" s="3">
        <f t="shared" si="6"/>
        <v>1993</v>
      </c>
      <c r="B85" s="2">
        <f t="shared" si="13"/>
        <v>0</v>
      </c>
      <c r="C85" s="2">
        <f t="shared" si="13"/>
        <v>0</v>
      </c>
      <c r="D85" s="2">
        <f t="shared" si="8"/>
        <v>0</v>
      </c>
      <c r="E85" s="2">
        <f t="shared" si="9"/>
        <v>0</v>
      </c>
      <c r="F85" s="2">
        <f t="shared" si="10"/>
        <v>0</v>
      </c>
      <c r="G85" s="2">
        <f t="shared" si="11"/>
        <v>0</v>
      </c>
      <c r="H85" s="2">
        <f t="shared" si="12"/>
        <v>0</v>
      </c>
    </row>
    <row r="86" spans="1:8" x14ac:dyDescent="0.2">
      <c r="A86" s="3">
        <f t="shared" si="6"/>
        <v>1992</v>
      </c>
      <c r="B86" s="2">
        <f t="shared" si="13"/>
        <v>0</v>
      </c>
      <c r="C86" s="2">
        <f t="shared" si="13"/>
        <v>0</v>
      </c>
      <c r="D86" s="2">
        <f t="shared" si="8"/>
        <v>0</v>
      </c>
      <c r="E86" s="2">
        <f t="shared" si="9"/>
        <v>0</v>
      </c>
      <c r="F86" s="2">
        <f t="shared" si="10"/>
        <v>0</v>
      </c>
      <c r="G86" s="2">
        <f t="shared" si="11"/>
        <v>0</v>
      </c>
      <c r="H86" s="2">
        <f t="shared" si="12"/>
        <v>0</v>
      </c>
    </row>
    <row r="87" spans="1:8" x14ac:dyDescent="0.2">
      <c r="A87" s="3">
        <f t="shared" si="6"/>
        <v>1991</v>
      </c>
      <c r="B87" s="2">
        <f t="shared" si="13"/>
        <v>0</v>
      </c>
      <c r="C87" s="2">
        <f t="shared" si="13"/>
        <v>0</v>
      </c>
      <c r="D87" s="2">
        <f t="shared" si="8"/>
        <v>0</v>
      </c>
      <c r="E87" s="2">
        <f t="shared" si="9"/>
        <v>0</v>
      </c>
      <c r="F87" s="2">
        <f t="shared" si="10"/>
        <v>0</v>
      </c>
      <c r="G87" s="2">
        <f t="shared" si="11"/>
        <v>0</v>
      </c>
      <c r="H87" s="2">
        <f t="shared" si="12"/>
        <v>0</v>
      </c>
    </row>
    <row r="88" spans="1:8" x14ac:dyDescent="0.2">
      <c r="A88" s="3">
        <f t="shared" si="6"/>
        <v>1990</v>
      </c>
      <c r="B88" s="2">
        <f t="shared" si="13"/>
        <v>0</v>
      </c>
      <c r="C88" s="2">
        <f t="shared" si="13"/>
        <v>0</v>
      </c>
      <c r="D88" s="2">
        <f t="shared" si="8"/>
        <v>0</v>
      </c>
      <c r="E88" s="2">
        <f t="shared" si="9"/>
        <v>0</v>
      </c>
      <c r="F88" s="2">
        <f t="shared" si="10"/>
        <v>0</v>
      </c>
      <c r="G88" s="2">
        <f t="shared" si="11"/>
        <v>0</v>
      </c>
      <c r="H88" s="2">
        <f t="shared" si="12"/>
        <v>0</v>
      </c>
    </row>
    <row r="89" spans="1:8" x14ac:dyDescent="0.2">
      <c r="A89" s="3">
        <f t="shared" si="6"/>
        <v>1989</v>
      </c>
      <c r="B89" s="2">
        <f t="shared" si="13"/>
        <v>0</v>
      </c>
      <c r="C89" s="2">
        <f t="shared" si="13"/>
        <v>0</v>
      </c>
      <c r="D89" s="2">
        <f t="shared" si="8"/>
        <v>0</v>
      </c>
      <c r="E89" s="2">
        <f t="shared" si="9"/>
        <v>0</v>
      </c>
      <c r="F89" s="2">
        <f t="shared" si="10"/>
        <v>0</v>
      </c>
      <c r="G89" s="2">
        <f t="shared" si="11"/>
        <v>0</v>
      </c>
      <c r="H89" s="2">
        <f t="shared" si="12"/>
        <v>0</v>
      </c>
    </row>
    <row r="90" spans="1:8" x14ac:dyDescent="0.2">
      <c r="A90" s="3">
        <f t="shared" si="6"/>
        <v>1988</v>
      </c>
      <c r="B90" s="2">
        <f t="shared" si="13"/>
        <v>0</v>
      </c>
      <c r="C90" s="2">
        <f t="shared" si="13"/>
        <v>0</v>
      </c>
      <c r="D90" s="2">
        <f t="shared" si="8"/>
        <v>0</v>
      </c>
      <c r="E90" s="2">
        <f t="shared" si="9"/>
        <v>0</v>
      </c>
      <c r="F90" s="2">
        <f t="shared" si="10"/>
        <v>0</v>
      </c>
      <c r="G90" s="2">
        <f t="shared" si="11"/>
        <v>0</v>
      </c>
      <c r="H90" s="2">
        <f t="shared" si="12"/>
        <v>0</v>
      </c>
    </row>
    <row r="91" spans="1:8" x14ac:dyDescent="0.2">
      <c r="A91" s="3">
        <f t="shared" si="6"/>
        <v>1987</v>
      </c>
      <c r="B91" s="2">
        <f t="shared" si="13"/>
        <v>0</v>
      </c>
      <c r="C91" s="2">
        <f t="shared" si="13"/>
        <v>0</v>
      </c>
      <c r="D91" s="2">
        <f t="shared" si="8"/>
        <v>0</v>
      </c>
      <c r="E91" s="2">
        <f t="shared" si="9"/>
        <v>0</v>
      </c>
      <c r="F91" s="2">
        <f t="shared" si="10"/>
        <v>0</v>
      </c>
      <c r="G91" s="2">
        <f t="shared" si="11"/>
        <v>0</v>
      </c>
      <c r="H91" s="2">
        <f t="shared" si="12"/>
        <v>0</v>
      </c>
    </row>
    <row r="92" spans="1:8" x14ac:dyDescent="0.2">
      <c r="A92" s="3">
        <f t="shared" si="6"/>
        <v>1986</v>
      </c>
      <c r="B92" s="2">
        <f t="shared" si="13"/>
        <v>0</v>
      </c>
      <c r="C92" s="2">
        <f t="shared" si="13"/>
        <v>0</v>
      </c>
      <c r="D92" s="2">
        <f t="shared" si="8"/>
        <v>0</v>
      </c>
      <c r="E92" s="2">
        <f t="shared" si="9"/>
        <v>0</v>
      </c>
      <c r="F92" s="2">
        <f t="shared" si="10"/>
        <v>0</v>
      </c>
      <c r="G92" s="2">
        <f t="shared" si="11"/>
        <v>0</v>
      </c>
      <c r="H92" s="2">
        <f t="shared" si="12"/>
        <v>0</v>
      </c>
    </row>
    <row r="93" spans="1:8" x14ac:dyDescent="0.2">
      <c r="A93" s="1" t="s">
        <v>0</v>
      </c>
    </row>
    <row r="94" spans="1:8" x14ac:dyDescent="0.2">
      <c r="A94" s="1" t="s">
        <v>0</v>
      </c>
    </row>
  </sheetData>
  <mergeCells count="10">
    <mergeCell ref="A55:H55"/>
    <mergeCell ref="A1:H1"/>
    <mergeCell ref="A2:H2"/>
    <mergeCell ref="A3:H3"/>
    <mergeCell ref="A4:H4"/>
    <mergeCell ref="A53:H53"/>
    <mergeCell ref="A50:H50"/>
    <mergeCell ref="A51:H51"/>
    <mergeCell ref="A52:H52"/>
    <mergeCell ref="A6:H6"/>
  </mergeCells>
  <printOptions horizontalCentered="1"/>
  <pageMargins left="0.2" right="0.23" top="0.75" bottom="0.75" header="0.5" footer="0.5"/>
  <pageSetup scale="69" fitToHeight="2" orientation="portrait" blackAndWhite="1" r:id="rId1"/>
  <headerFooter alignWithMargins="0"/>
  <rowBreaks count="1" manualBreakCount="1">
    <brk id="49" max="7" man="1"/>
  </rowBreaks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3FFD8-5A80-445F-8B66-BA61FE7E5E69}">
  <dimension ref="A1:I108"/>
  <sheetViews>
    <sheetView showOutlineSymbols="0" view="pageBreakPreview" zoomScaleNormal="87" zoomScaleSheetLayoutView="100" workbookViewId="0">
      <selection activeCell="I3" sqref="I3"/>
    </sheetView>
  </sheetViews>
  <sheetFormatPr defaultColWidth="13.5703125" defaultRowHeight="15" x14ac:dyDescent="0.2"/>
  <cols>
    <col min="1" max="1" width="13.85546875" style="1" customWidth="1"/>
    <col min="2" max="2" width="16.5703125" style="1" bestFit="1" customWidth="1"/>
    <col min="3" max="3" width="14.140625" style="1" bestFit="1" customWidth="1"/>
    <col min="4" max="4" width="12.85546875" style="1" bestFit="1" customWidth="1"/>
    <col min="5" max="5" width="15.28515625" style="1" bestFit="1" customWidth="1"/>
    <col min="6" max="6" width="12" style="1" bestFit="1" customWidth="1"/>
    <col min="7" max="7" width="14.5703125" style="1" bestFit="1" customWidth="1"/>
    <col min="8" max="8" width="9.42578125" style="1" bestFit="1" customWidth="1"/>
    <col min="9" max="9" width="10.42578125" style="1" customWidth="1"/>
    <col min="10" max="16384" width="13.5703125" style="1"/>
  </cols>
  <sheetData>
    <row r="1" spans="1:9" ht="15.75" x14ac:dyDescent="0.25">
      <c r="A1" s="21" t="s">
        <v>16</v>
      </c>
      <c r="B1" s="21"/>
      <c r="C1" s="21"/>
      <c r="D1" s="21"/>
      <c r="E1" s="21"/>
      <c r="F1" s="21"/>
      <c r="G1" s="21"/>
      <c r="H1" s="21"/>
      <c r="I1" s="3"/>
    </row>
    <row r="2" spans="1:9" ht="15.75" x14ac:dyDescent="0.25">
      <c r="A2" s="21" t="s">
        <v>15</v>
      </c>
      <c r="B2" s="21"/>
      <c r="C2" s="21"/>
      <c r="D2" s="21"/>
      <c r="E2" s="21"/>
      <c r="F2" s="21"/>
      <c r="G2" s="21"/>
      <c r="H2" s="21"/>
      <c r="I2" s="3"/>
    </row>
    <row r="3" spans="1:9" ht="15.75" x14ac:dyDescent="0.25">
      <c r="A3" s="21" t="s">
        <v>27</v>
      </c>
      <c r="B3" s="21"/>
      <c r="C3" s="21"/>
      <c r="D3" s="21"/>
      <c r="E3" s="21"/>
      <c r="F3" s="21"/>
      <c r="G3" s="21"/>
      <c r="H3" s="21"/>
      <c r="I3" s="15"/>
    </row>
    <row r="4" spans="1:9" ht="15.75" x14ac:dyDescent="0.25">
      <c r="A4" s="21" t="s">
        <v>18</v>
      </c>
      <c r="B4" s="21"/>
      <c r="C4" s="21"/>
      <c r="D4" s="21"/>
      <c r="E4" s="21"/>
      <c r="F4" s="21"/>
      <c r="G4" s="21"/>
      <c r="H4" s="21"/>
      <c r="I4" s="3"/>
    </row>
    <row r="5" spans="1:9" x14ac:dyDescent="0.2">
      <c r="A5" s="12"/>
      <c r="B5" s="11"/>
      <c r="C5" s="11"/>
      <c r="D5" s="11"/>
      <c r="F5" s="3"/>
      <c r="G5" s="11"/>
      <c r="I5" s="3"/>
    </row>
    <row r="6" spans="1:9" ht="16.5" thickBot="1" x14ac:dyDescent="0.3">
      <c r="A6" s="20" t="s">
        <v>12</v>
      </c>
      <c r="B6" s="20"/>
      <c r="C6" s="20"/>
      <c r="D6" s="20"/>
      <c r="E6" s="20"/>
      <c r="F6" s="20"/>
      <c r="G6" s="20"/>
      <c r="H6" s="20"/>
    </row>
    <row r="7" spans="1:9" s="3" customFormat="1" x14ac:dyDescent="0.2">
      <c r="H7" s="3" t="s">
        <v>8</v>
      </c>
    </row>
    <row r="8" spans="1:9" s="3" customFormat="1" x14ac:dyDescent="0.2">
      <c r="C8" s="3" t="s">
        <v>10</v>
      </c>
      <c r="D8" s="3" t="s">
        <v>10</v>
      </c>
      <c r="E8" s="3" t="s">
        <v>9</v>
      </c>
      <c r="F8" s="3" t="s">
        <v>9</v>
      </c>
      <c r="G8" s="3" t="s">
        <v>8</v>
      </c>
      <c r="H8" s="3" t="s">
        <v>2</v>
      </c>
    </row>
    <row r="9" spans="1:9" s="4" customFormat="1" x14ac:dyDescent="0.2">
      <c r="A9" s="4" t="s">
        <v>7</v>
      </c>
      <c r="B9" s="4" t="s">
        <v>6</v>
      </c>
      <c r="C9" s="4" t="s">
        <v>5</v>
      </c>
      <c r="D9" s="4" t="s">
        <v>4</v>
      </c>
      <c r="E9" s="4" t="s">
        <v>2</v>
      </c>
      <c r="F9" s="4" t="s">
        <v>3</v>
      </c>
      <c r="G9" s="4" t="s">
        <v>2</v>
      </c>
      <c r="H9" s="4" t="s">
        <v>1</v>
      </c>
    </row>
    <row r="10" spans="1:9" x14ac:dyDescent="0.2">
      <c r="A10" s="3">
        <v>2019</v>
      </c>
      <c r="B10" s="9">
        <v>10256.51</v>
      </c>
      <c r="C10" s="9">
        <v>-27922.18</v>
      </c>
      <c r="D10" s="2">
        <f t="shared" ref="D10:D48" si="0">IF(($B10)=0,0,(C10/$B10)*100)</f>
        <v>-272.23860747954222</v>
      </c>
      <c r="E10" s="9">
        <v>0</v>
      </c>
      <c r="F10" s="2">
        <f t="shared" ref="F10:F48" si="1">IF(($B10)=0,0,(E10/$B10)*100)</f>
        <v>0</v>
      </c>
      <c r="G10" s="2">
        <f t="shared" ref="G10:G47" si="2">C10+E10</f>
        <v>-27922.18</v>
      </c>
      <c r="H10" s="2">
        <f t="shared" ref="H10:H48" si="3">IF(($B10)=0,0,(G10/$B10)*100)</f>
        <v>-272.23860747954222</v>
      </c>
      <c r="I10" s="14"/>
    </row>
    <row r="11" spans="1:9" x14ac:dyDescent="0.2">
      <c r="A11" s="3">
        <v>2018</v>
      </c>
      <c r="B11" s="9">
        <v>27301.24</v>
      </c>
      <c r="C11" s="9">
        <v>-17439.75</v>
      </c>
      <c r="D11" s="2">
        <f t="shared" si="0"/>
        <v>-63.878966669645777</v>
      </c>
      <c r="E11" s="9">
        <v>0</v>
      </c>
      <c r="F11" s="2">
        <f t="shared" si="1"/>
        <v>0</v>
      </c>
      <c r="G11" s="2">
        <f t="shared" si="2"/>
        <v>-17439.75</v>
      </c>
      <c r="H11" s="2">
        <f t="shared" si="3"/>
        <v>-63.878966669645777</v>
      </c>
      <c r="I11" s="14"/>
    </row>
    <row r="12" spans="1:9" x14ac:dyDescent="0.2">
      <c r="A12" s="3">
        <v>2017</v>
      </c>
      <c r="B12" s="9">
        <v>26679.7</v>
      </c>
      <c r="C12" s="9">
        <v>-1220.3699999999999</v>
      </c>
      <c r="D12" s="2">
        <f t="shared" si="0"/>
        <v>-4.5741518832670529</v>
      </c>
      <c r="E12" s="9">
        <v>0</v>
      </c>
      <c r="F12" s="2">
        <f t="shared" si="1"/>
        <v>0</v>
      </c>
      <c r="G12" s="2">
        <f t="shared" si="2"/>
        <v>-1220.3699999999999</v>
      </c>
      <c r="H12" s="2">
        <f t="shared" si="3"/>
        <v>-4.5741518832670529</v>
      </c>
      <c r="I12" s="14"/>
    </row>
    <row r="13" spans="1:9" x14ac:dyDescent="0.2">
      <c r="A13" s="3">
        <v>2016</v>
      </c>
      <c r="B13" s="9">
        <v>41823.78</v>
      </c>
      <c r="C13" s="9">
        <v>-1122.8500000000001</v>
      </c>
      <c r="D13" s="2">
        <f t="shared" si="0"/>
        <v>-2.6847166851011557</v>
      </c>
      <c r="E13" s="9">
        <v>0</v>
      </c>
      <c r="F13" s="2">
        <f t="shared" si="1"/>
        <v>0</v>
      </c>
      <c r="G13" s="2">
        <f t="shared" si="2"/>
        <v>-1122.8500000000001</v>
      </c>
      <c r="H13" s="2">
        <f t="shared" si="3"/>
        <v>-2.6847166851011557</v>
      </c>
      <c r="I13" s="14"/>
    </row>
    <row r="14" spans="1:9" x14ac:dyDescent="0.2">
      <c r="A14" s="3">
        <v>2015</v>
      </c>
      <c r="B14" s="9">
        <v>31976.770000000004</v>
      </c>
      <c r="C14" s="9">
        <v>-3924.6100000000006</v>
      </c>
      <c r="D14" s="2">
        <f t="shared" si="0"/>
        <v>-12.273315910268611</v>
      </c>
      <c r="E14" s="9">
        <v>0</v>
      </c>
      <c r="F14" s="2">
        <f t="shared" si="1"/>
        <v>0</v>
      </c>
      <c r="G14" s="2">
        <f t="shared" si="2"/>
        <v>-3924.6100000000006</v>
      </c>
      <c r="H14" s="2">
        <f t="shared" si="3"/>
        <v>-12.273315910268611</v>
      </c>
      <c r="I14" s="14"/>
    </row>
    <row r="15" spans="1:9" x14ac:dyDescent="0.2">
      <c r="A15" s="3">
        <v>2014</v>
      </c>
      <c r="B15" s="9">
        <v>52785.760000000002</v>
      </c>
      <c r="C15" s="9">
        <v>-1607.53</v>
      </c>
      <c r="D15" s="2">
        <f t="shared" si="0"/>
        <v>-3.0453857252410494</v>
      </c>
      <c r="E15" s="9">
        <v>0</v>
      </c>
      <c r="F15" s="2">
        <f t="shared" si="1"/>
        <v>0</v>
      </c>
      <c r="G15" s="2">
        <f t="shared" si="2"/>
        <v>-1607.53</v>
      </c>
      <c r="H15" s="2">
        <f t="shared" si="3"/>
        <v>-3.0453857252410494</v>
      </c>
      <c r="I15" s="14"/>
    </row>
    <row r="16" spans="1:9" x14ac:dyDescent="0.2">
      <c r="A16" s="3">
        <v>2013</v>
      </c>
      <c r="B16" s="9">
        <v>54176.75</v>
      </c>
      <c r="C16" s="9">
        <v>-100</v>
      </c>
      <c r="D16" s="2">
        <f t="shared" si="0"/>
        <v>-0.18458102414781249</v>
      </c>
      <c r="E16" s="9">
        <v>0</v>
      </c>
      <c r="F16" s="2">
        <f t="shared" si="1"/>
        <v>0</v>
      </c>
      <c r="G16" s="2">
        <f t="shared" si="2"/>
        <v>-100</v>
      </c>
      <c r="H16" s="2">
        <f t="shared" si="3"/>
        <v>-0.18458102414781249</v>
      </c>
      <c r="I16" s="14"/>
    </row>
    <row r="17" spans="1:9" x14ac:dyDescent="0.2">
      <c r="A17" s="3">
        <v>2012</v>
      </c>
      <c r="B17" s="9">
        <v>2414.37</v>
      </c>
      <c r="C17" s="9">
        <v>-600</v>
      </c>
      <c r="D17" s="2">
        <f t="shared" si="0"/>
        <v>-24.851203419525593</v>
      </c>
      <c r="E17" s="9">
        <v>0</v>
      </c>
      <c r="F17" s="2">
        <f t="shared" si="1"/>
        <v>0</v>
      </c>
      <c r="G17" s="2">
        <f t="shared" si="2"/>
        <v>-600</v>
      </c>
      <c r="H17" s="2">
        <f t="shared" si="3"/>
        <v>-24.851203419525593</v>
      </c>
      <c r="I17" s="14"/>
    </row>
    <row r="18" spans="1:9" x14ac:dyDescent="0.2">
      <c r="A18" s="3">
        <v>2011</v>
      </c>
      <c r="B18" s="9">
        <v>105670.34000000001</v>
      </c>
      <c r="C18" s="9">
        <v>-5600</v>
      </c>
      <c r="D18" s="2">
        <f t="shared" si="0"/>
        <v>-5.2995003139007588</v>
      </c>
      <c r="E18" s="9">
        <v>0</v>
      </c>
      <c r="F18" s="2">
        <f t="shared" si="1"/>
        <v>0</v>
      </c>
      <c r="G18" s="2">
        <f t="shared" si="2"/>
        <v>-5600</v>
      </c>
      <c r="H18" s="2">
        <f t="shared" si="3"/>
        <v>-5.2995003139007588</v>
      </c>
      <c r="I18" s="14"/>
    </row>
    <row r="19" spans="1:9" x14ac:dyDescent="0.2">
      <c r="A19" s="3">
        <v>2010</v>
      </c>
      <c r="B19" s="9">
        <v>13917.92</v>
      </c>
      <c r="C19" s="9">
        <v>-2506.0700000000002</v>
      </c>
      <c r="D19" s="2">
        <f t="shared" si="0"/>
        <v>-18.006066998517021</v>
      </c>
      <c r="E19" s="9">
        <v>0</v>
      </c>
      <c r="F19" s="2">
        <f t="shared" si="1"/>
        <v>0</v>
      </c>
      <c r="G19" s="2">
        <f t="shared" si="2"/>
        <v>-2506.0700000000002</v>
      </c>
      <c r="H19" s="2">
        <f t="shared" si="3"/>
        <v>-18.006066998517021</v>
      </c>
      <c r="I19" s="14"/>
    </row>
    <row r="20" spans="1:9" x14ac:dyDescent="0.2">
      <c r="A20" s="3">
        <v>2009</v>
      </c>
      <c r="B20" s="9">
        <v>13913.44</v>
      </c>
      <c r="C20" s="9">
        <v>-2400</v>
      </c>
      <c r="D20" s="2">
        <f t="shared" si="0"/>
        <v>-17.249508389010913</v>
      </c>
      <c r="E20" s="9">
        <v>0</v>
      </c>
      <c r="F20" s="2">
        <f t="shared" si="1"/>
        <v>0</v>
      </c>
      <c r="G20" s="2">
        <f t="shared" si="2"/>
        <v>-2400</v>
      </c>
      <c r="H20" s="2">
        <f t="shared" si="3"/>
        <v>-17.249508389010913</v>
      </c>
      <c r="I20" s="14"/>
    </row>
    <row r="21" spans="1:9" x14ac:dyDescent="0.2">
      <c r="A21" s="3">
        <v>2008</v>
      </c>
      <c r="B21" s="9">
        <v>21575.71</v>
      </c>
      <c r="C21" s="9">
        <v>0</v>
      </c>
      <c r="D21" s="2">
        <f t="shared" si="0"/>
        <v>0</v>
      </c>
      <c r="E21" s="9">
        <v>0</v>
      </c>
      <c r="F21" s="2">
        <f t="shared" si="1"/>
        <v>0</v>
      </c>
      <c r="G21" s="2">
        <f t="shared" si="2"/>
        <v>0</v>
      </c>
      <c r="H21" s="2">
        <f t="shared" si="3"/>
        <v>0</v>
      </c>
      <c r="I21" s="14"/>
    </row>
    <row r="22" spans="1:9" x14ac:dyDescent="0.2">
      <c r="A22" s="3">
        <v>2007</v>
      </c>
      <c r="B22" s="9">
        <v>15574.7</v>
      </c>
      <c r="C22" s="9">
        <v>7036.99</v>
      </c>
      <c r="D22" s="2">
        <f t="shared" si="0"/>
        <v>45.18218649476394</v>
      </c>
      <c r="E22" s="9">
        <v>0</v>
      </c>
      <c r="F22" s="2">
        <f t="shared" si="1"/>
        <v>0</v>
      </c>
      <c r="G22" s="2">
        <f t="shared" si="2"/>
        <v>7036.99</v>
      </c>
      <c r="H22" s="2">
        <f t="shared" si="3"/>
        <v>45.18218649476394</v>
      </c>
      <c r="I22" s="14"/>
    </row>
    <row r="23" spans="1:9" x14ac:dyDescent="0.2">
      <c r="A23" s="3">
        <v>2006</v>
      </c>
      <c r="B23" s="9">
        <v>19475.349999999999</v>
      </c>
      <c r="C23" s="9">
        <v>-10236.06</v>
      </c>
      <c r="D23" s="2">
        <f t="shared" si="0"/>
        <v>-52.559055421340304</v>
      </c>
      <c r="E23" s="9">
        <v>0</v>
      </c>
      <c r="F23" s="2">
        <f t="shared" si="1"/>
        <v>0</v>
      </c>
      <c r="G23" s="2">
        <f t="shared" si="2"/>
        <v>-10236.06</v>
      </c>
      <c r="H23" s="2">
        <f t="shared" si="3"/>
        <v>-52.559055421340304</v>
      </c>
      <c r="I23" s="6"/>
    </row>
    <row r="24" spans="1:9" x14ac:dyDescent="0.2">
      <c r="A24" s="3">
        <v>2005</v>
      </c>
      <c r="B24" s="9">
        <v>14638.64</v>
      </c>
      <c r="C24" s="9">
        <v>19.489999999999998</v>
      </c>
      <c r="D24" s="2">
        <f t="shared" si="0"/>
        <v>0.13314078357005843</v>
      </c>
      <c r="E24" s="9">
        <v>0</v>
      </c>
      <c r="F24" s="2">
        <f t="shared" si="1"/>
        <v>0</v>
      </c>
      <c r="G24" s="2">
        <f t="shared" si="2"/>
        <v>19.489999999999998</v>
      </c>
      <c r="H24" s="2">
        <f t="shared" si="3"/>
        <v>0.13314078357005843</v>
      </c>
      <c r="I24" s="6"/>
    </row>
    <row r="25" spans="1:9" x14ac:dyDescent="0.2">
      <c r="A25" s="3">
        <v>2004</v>
      </c>
      <c r="B25" s="9">
        <v>30241.18</v>
      </c>
      <c r="C25" s="9">
        <v>-3253.17</v>
      </c>
      <c r="D25" s="2">
        <f t="shared" si="0"/>
        <v>-10.757417534633239</v>
      </c>
      <c r="E25" s="9">
        <v>0</v>
      </c>
      <c r="F25" s="2">
        <f t="shared" si="1"/>
        <v>0</v>
      </c>
      <c r="G25" s="2">
        <f t="shared" si="2"/>
        <v>-3253.17</v>
      </c>
      <c r="H25" s="2">
        <f t="shared" si="3"/>
        <v>-10.757417534633239</v>
      </c>
      <c r="I25" s="6"/>
    </row>
    <row r="26" spans="1:9" x14ac:dyDescent="0.2">
      <c r="A26" s="3">
        <v>2003</v>
      </c>
      <c r="B26" s="9">
        <v>85289.38</v>
      </c>
      <c r="C26" s="9">
        <v>-3105.99</v>
      </c>
      <c r="D26" s="2">
        <f t="shared" si="0"/>
        <v>-3.6417077952729868</v>
      </c>
      <c r="E26" s="9">
        <v>0</v>
      </c>
      <c r="F26" s="2">
        <f t="shared" si="1"/>
        <v>0</v>
      </c>
      <c r="G26" s="2">
        <f t="shared" si="2"/>
        <v>-3105.99</v>
      </c>
      <c r="H26" s="2">
        <f t="shared" si="3"/>
        <v>-3.6417077952729868</v>
      </c>
      <c r="I26" s="6"/>
    </row>
    <row r="27" spans="1:9" x14ac:dyDescent="0.2">
      <c r="A27" s="3">
        <v>2002</v>
      </c>
      <c r="B27" s="9">
        <v>11636.11</v>
      </c>
      <c r="C27" s="9">
        <v>-3900</v>
      </c>
      <c r="D27" s="2">
        <f t="shared" si="0"/>
        <v>-33.516355551812417</v>
      </c>
      <c r="E27" s="9">
        <v>0</v>
      </c>
      <c r="F27" s="2">
        <f t="shared" si="1"/>
        <v>0</v>
      </c>
      <c r="G27" s="2">
        <f t="shared" si="2"/>
        <v>-3900</v>
      </c>
      <c r="H27" s="2">
        <f t="shared" si="3"/>
        <v>-33.516355551812417</v>
      </c>
      <c r="I27" s="6"/>
    </row>
    <row r="28" spans="1:9" x14ac:dyDescent="0.2">
      <c r="A28" s="3">
        <v>2001</v>
      </c>
      <c r="B28" s="9">
        <v>42621.45</v>
      </c>
      <c r="C28" s="9">
        <v>-13303.38</v>
      </c>
      <c r="D28" s="2">
        <f t="shared" si="0"/>
        <v>-31.212875207202007</v>
      </c>
      <c r="E28" s="9">
        <v>0</v>
      </c>
      <c r="F28" s="2">
        <f t="shared" si="1"/>
        <v>0</v>
      </c>
      <c r="G28" s="2">
        <f t="shared" si="2"/>
        <v>-13303.38</v>
      </c>
      <c r="H28" s="2">
        <f t="shared" si="3"/>
        <v>-31.212875207202007</v>
      </c>
      <c r="I28" s="6"/>
    </row>
    <row r="29" spans="1:9" x14ac:dyDescent="0.2">
      <c r="A29" s="3">
        <v>2000</v>
      </c>
      <c r="B29" s="9">
        <v>17180.47</v>
      </c>
      <c r="C29" s="9">
        <v>-1750</v>
      </c>
      <c r="D29" s="2">
        <f t="shared" si="0"/>
        <v>-10.185984434651671</v>
      </c>
      <c r="E29" s="9">
        <v>0</v>
      </c>
      <c r="F29" s="2">
        <f t="shared" si="1"/>
        <v>0</v>
      </c>
      <c r="G29" s="2">
        <f t="shared" si="2"/>
        <v>-1750</v>
      </c>
      <c r="H29" s="2">
        <f t="shared" si="3"/>
        <v>-10.185984434651671</v>
      </c>
      <c r="I29" s="6"/>
    </row>
    <row r="30" spans="1:9" x14ac:dyDescent="0.2">
      <c r="A30" s="3">
        <v>1999</v>
      </c>
      <c r="B30" s="9">
        <v>15484.35</v>
      </c>
      <c r="C30" s="9">
        <v>-3052.6</v>
      </c>
      <c r="D30" s="2">
        <f t="shared" si="0"/>
        <v>-19.714098428413205</v>
      </c>
      <c r="E30" s="9">
        <v>0</v>
      </c>
      <c r="F30" s="2">
        <f t="shared" si="1"/>
        <v>0</v>
      </c>
      <c r="G30" s="2">
        <f t="shared" si="2"/>
        <v>-3052.6</v>
      </c>
      <c r="H30" s="2">
        <f t="shared" si="3"/>
        <v>-19.714098428413205</v>
      </c>
      <c r="I30" s="6"/>
    </row>
    <row r="31" spans="1:9" x14ac:dyDescent="0.2">
      <c r="A31" s="3">
        <v>1998</v>
      </c>
      <c r="B31" s="9">
        <v>505.35</v>
      </c>
      <c r="C31" s="9">
        <v>-1882.46</v>
      </c>
      <c r="D31" s="2">
        <f t="shared" si="0"/>
        <v>-372.50618383298701</v>
      </c>
      <c r="E31" s="9">
        <v>0</v>
      </c>
      <c r="F31" s="2">
        <f t="shared" si="1"/>
        <v>0</v>
      </c>
      <c r="G31" s="2">
        <f t="shared" si="2"/>
        <v>-1882.46</v>
      </c>
      <c r="H31" s="2">
        <f t="shared" si="3"/>
        <v>-372.50618383298701</v>
      </c>
      <c r="I31" s="6"/>
    </row>
    <row r="32" spans="1:9" x14ac:dyDescent="0.2">
      <c r="A32" s="3">
        <v>1997</v>
      </c>
      <c r="B32" s="9">
        <v>3405.29</v>
      </c>
      <c r="C32" s="9">
        <v>-183.89</v>
      </c>
      <c r="D32" s="2">
        <f t="shared" si="0"/>
        <v>-5.4001274487635413</v>
      </c>
      <c r="E32" s="9">
        <v>0</v>
      </c>
      <c r="F32" s="2">
        <f t="shared" si="1"/>
        <v>0</v>
      </c>
      <c r="G32" s="2">
        <f t="shared" si="2"/>
        <v>-183.89</v>
      </c>
      <c r="H32" s="2">
        <f t="shared" si="3"/>
        <v>-5.4001274487635413</v>
      </c>
      <c r="I32" s="6"/>
    </row>
    <row r="33" spans="1:9" x14ac:dyDescent="0.2">
      <c r="A33" s="3">
        <f t="shared" ref="A33:A47" si="4">A32-1</f>
        <v>1996</v>
      </c>
      <c r="B33" s="9">
        <v>3812.82</v>
      </c>
      <c r="C33" s="9">
        <v>-4854.78</v>
      </c>
      <c r="D33" s="2">
        <f t="shared" si="0"/>
        <v>-127.32780461705508</v>
      </c>
      <c r="E33" s="9">
        <v>0</v>
      </c>
      <c r="F33" s="2">
        <f t="shared" si="1"/>
        <v>0</v>
      </c>
      <c r="G33" s="2">
        <f t="shared" si="2"/>
        <v>-4854.78</v>
      </c>
      <c r="H33" s="2">
        <f t="shared" si="3"/>
        <v>-127.32780461705508</v>
      </c>
      <c r="I33" s="6"/>
    </row>
    <row r="34" spans="1:9" x14ac:dyDescent="0.2">
      <c r="A34" s="3">
        <f t="shared" si="4"/>
        <v>1995</v>
      </c>
      <c r="B34" s="9">
        <v>0</v>
      </c>
      <c r="C34" s="9">
        <v>0</v>
      </c>
      <c r="D34" s="2">
        <f t="shared" si="0"/>
        <v>0</v>
      </c>
      <c r="E34" s="9">
        <v>0</v>
      </c>
      <c r="F34" s="2">
        <f t="shared" si="1"/>
        <v>0</v>
      </c>
      <c r="G34" s="2">
        <f t="shared" si="2"/>
        <v>0</v>
      </c>
      <c r="H34" s="2">
        <f t="shared" si="3"/>
        <v>0</v>
      </c>
      <c r="I34" s="6"/>
    </row>
    <row r="35" spans="1:9" x14ac:dyDescent="0.2">
      <c r="A35" s="3">
        <f t="shared" si="4"/>
        <v>1994</v>
      </c>
      <c r="B35" s="9">
        <v>0</v>
      </c>
      <c r="C35" s="9">
        <v>0</v>
      </c>
      <c r="D35" s="2">
        <f t="shared" si="0"/>
        <v>0</v>
      </c>
      <c r="E35" s="9">
        <v>0</v>
      </c>
      <c r="F35" s="2">
        <f t="shared" si="1"/>
        <v>0</v>
      </c>
      <c r="G35" s="2">
        <f t="shared" si="2"/>
        <v>0</v>
      </c>
      <c r="H35" s="2">
        <f t="shared" si="3"/>
        <v>0</v>
      </c>
      <c r="I35" s="6"/>
    </row>
    <row r="36" spans="1:9" x14ac:dyDescent="0.2">
      <c r="A36" s="3">
        <f t="shared" si="4"/>
        <v>1993</v>
      </c>
      <c r="B36" s="9">
        <v>0</v>
      </c>
      <c r="C36" s="9">
        <v>0</v>
      </c>
      <c r="D36" s="2">
        <f t="shared" si="0"/>
        <v>0</v>
      </c>
      <c r="E36" s="9">
        <v>0</v>
      </c>
      <c r="F36" s="2">
        <f t="shared" si="1"/>
        <v>0</v>
      </c>
      <c r="G36" s="2">
        <f t="shared" si="2"/>
        <v>0</v>
      </c>
      <c r="H36" s="2">
        <f t="shared" si="3"/>
        <v>0</v>
      </c>
      <c r="I36" s="6"/>
    </row>
    <row r="37" spans="1:9" x14ac:dyDescent="0.2">
      <c r="A37" s="3">
        <f t="shared" si="4"/>
        <v>1992</v>
      </c>
      <c r="B37" s="9">
        <v>0</v>
      </c>
      <c r="C37" s="9">
        <v>0</v>
      </c>
      <c r="D37" s="2">
        <f t="shared" si="0"/>
        <v>0</v>
      </c>
      <c r="E37" s="9">
        <v>0</v>
      </c>
      <c r="F37" s="2">
        <f t="shared" si="1"/>
        <v>0</v>
      </c>
      <c r="G37" s="2">
        <f t="shared" si="2"/>
        <v>0</v>
      </c>
      <c r="H37" s="2">
        <f t="shared" si="3"/>
        <v>0</v>
      </c>
      <c r="I37" s="6"/>
    </row>
    <row r="38" spans="1:9" x14ac:dyDescent="0.2">
      <c r="A38" s="3">
        <f t="shared" si="4"/>
        <v>1991</v>
      </c>
      <c r="B38" s="9">
        <v>0</v>
      </c>
      <c r="C38" s="9">
        <v>0</v>
      </c>
      <c r="D38" s="2">
        <f t="shared" si="0"/>
        <v>0</v>
      </c>
      <c r="E38" s="9">
        <v>0</v>
      </c>
      <c r="F38" s="2">
        <f t="shared" si="1"/>
        <v>0</v>
      </c>
      <c r="G38" s="2">
        <f t="shared" si="2"/>
        <v>0</v>
      </c>
      <c r="H38" s="2">
        <f t="shared" si="3"/>
        <v>0</v>
      </c>
      <c r="I38" s="6"/>
    </row>
    <row r="39" spans="1:9" x14ac:dyDescent="0.2">
      <c r="A39" s="3">
        <f t="shared" si="4"/>
        <v>1990</v>
      </c>
      <c r="B39" s="9">
        <v>0</v>
      </c>
      <c r="C39" s="9">
        <v>0</v>
      </c>
      <c r="D39" s="2">
        <f t="shared" si="0"/>
        <v>0</v>
      </c>
      <c r="E39" s="9">
        <v>0</v>
      </c>
      <c r="F39" s="2">
        <f t="shared" si="1"/>
        <v>0</v>
      </c>
      <c r="G39" s="2">
        <f t="shared" si="2"/>
        <v>0</v>
      </c>
      <c r="H39" s="2">
        <f t="shared" si="3"/>
        <v>0</v>
      </c>
      <c r="I39" s="6"/>
    </row>
    <row r="40" spans="1:9" x14ac:dyDescent="0.2">
      <c r="A40" s="3">
        <f t="shared" si="4"/>
        <v>1989</v>
      </c>
      <c r="B40" s="9">
        <v>0</v>
      </c>
      <c r="C40" s="9">
        <v>0</v>
      </c>
      <c r="D40" s="2">
        <f t="shared" si="0"/>
        <v>0</v>
      </c>
      <c r="E40" s="9">
        <v>0</v>
      </c>
      <c r="F40" s="2">
        <f t="shared" si="1"/>
        <v>0</v>
      </c>
      <c r="G40" s="2">
        <f t="shared" si="2"/>
        <v>0</v>
      </c>
      <c r="H40" s="2">
        <f t="shared" si="3"/>
        <v>0</v>
      </c>
      <c r="I40" s="6"/>
    </row>
    <row r="41" spans="1:9" x14ac:dyDescent="0.2">
      <c r="A41" s="3">
        <f t="shared" si="4"/>
        <v>1988</v>
      </c>
      <c r="B41" s="9">
        <v>0</v>
      </c>
      <c r="C41" s="9">
        <v>0</v>
      </c>
      <c r="D41" s="2">
        <f t="shared" si="0"/>
        <v>0</v>
      </c>
      <c r="E41" s="9">
        <v>0</v>
      </c>
      <c r="F41" s="2">
        <f t="shared" si="1"/>
        <v>0</v>
      </c>
      <c r="G41" s="2">
        <f t="shared" si="2"/>
        <v>0</v>
      </c>
      <c r="H41" s="2">
        <f t="shared" si="3"/>
        <v>0</v>
      </c>
      <c r="I41" s="6"/>
    </row>
    <row r="42" spans="1:9" x14ac:dyDescent="0.2">
      <c r="A42" s="3">
        <f t="shared" si="4"/>
        <v>1987</v>
      </c>
      <c r="B42" s="9">
        <v>0</v>
      </c>
      <c r="C42" s="9">
        <v>0</v>
      </c>
      <c r="D42" s="2">
        <f t="shared" si="0"/>
        <v>0</v>
      </c>
      <c r="E42" s="9">
        <v>0</v>
      </c>
      <c r="F42" s="2">
        <f t="shared" si="1"/>
        <v>0</v>
      </c>
      <c r="G42" s="2">
        <f t="shared" si="2"/>
        <v>0</v>
      </c>
      <c r="H42" s="2">
        <f t="shared" si="3"/>
        <v>0</v>
      </c>
      <c r="I42" s="6"/>
    </row>
    <row r="43" spans="1:9" x14ac:dyDescent="0.2">
      <c r="A43" s="3">
        <f t="shared" si="4"/>
        <v>1986</v>
      </c>
      <c r="B43" s="9">
        <v>0</v>
      </c>
      <c r="C43" s="9">
        <v>0</v>
      </c>
      <c r="D43" s="2">
        <f t="shared" si="0"/>
        <v>0</v>
      </c>
      <c r="E43" s="9">
        <v>0</v>
      </c>
      <c r="F43" s="2">
        <f t="shared" si="1"/>
        <v>0</v>
      </c>
      <c r="G43" s="2">
        <f t="shared" si="2"/>
        <v>0</v>
      </c>
      <c r="H43" s="2">
        <f t="shared" si="3"/>
        <v>0</v>
      </c>
      <c r="I43" s="6"/>
    </row>
    <row r="44" spans="1:9" x14ac:dyDescent="0.2">
      <c r="A44" s="3">
        <f t="shared" si="4"/>
        <v>1985</v>
      </c>
      <c r="B44" s="9">
        <v>0</v>
      </c>
      <c r="C44" s="9">
        <v>0</v>
      </c>
      <c r="D44" s="2">
        <f t="shared" si="0"/>
        <v>0</v>
      </c>
      <c r="E44" s="9">
        <v>0</v>
      </c>
      <c r="F44" s="2">
        <f t="shared" si="1"/>
        <v>0</v>
      </c>
      <c r="G44" s="2">
        <f t="shared" si="2"/>
        <v>0</v>
      </c>
      <c r="H44" s="2">
        <f t="shared" si="3"/>
        <v>0</v>
      </c>
      <c r="I44" s="6"/>
    </row>
    <row r="45" spans="1:9" x14ac:dyDescent="0.2">
      <c r="A45" s="3">
        <f t="shared" si="4"/>
        <v>1984</v>
      </c>
      <c r="B45" s="9">
        <v>0</v>
      </c>
      <c r="C45" s="9">
        <v>0</v>
      </c>
      <c r="D45" s="2">
        <f t="shared" si="0"/>
        <v>0</v>
      </c>
      <c r="E45" s="9">
        <v>0</v>
      </c>
      <c r="F45" s="2">
        <f t="shared" si="1"/>
        <v>0</v>
      </c>
      <c r="G45" s="2">
        <f t="shared" si="2"/>
        <v>0</v>
      </c>
      <c r="H45" s="2">
        <f t="shared" si="3"/>
        <v>0</v>
      </c>
      <c r="I45" s="6"/>
    </row>
    <row r="46" spans="1:9" x14ac:dyDescent="0.2">
      <c r="A46" s="3">
        <f t="shared" si="4"/>
        <v>1983</v>
      </c>
      <c r="B46" s="9">
        <v>0</v>
      </c>
      <c r="C46" s="9">
        <v>0</v>
      </c>
      <c r="D46" s="2">
        <f t="shared" si="0"/>
        <v>0</v>
      </c>
      <c r="E46" s="9">
        <v>0</v>
      </c>
      <c r="F46" s="2">
        <f t="shared" si="1"/>
        <v>0</v>
      </c>
      <c r="G46" s="2">
        <f t="shared" si="2"/>
        <v>0</v>
      </c>
      <c r="H46" s="2">
        <f t="shared" si="3"/>
        <v>0</v>
      </c>
      <c r="I46" s="6"/>
    </row>
    <row r="47" spans="1:9" x14ac:dyDescent="0.2">
      <c r="A47" s="3">
        <f t="shared" si="4"/>
        <v>1982</v>
      </c>
      <c r="B47" s="8">
        <v>0</v>
      </c>
      <c r="C47" s="8">
        <v>0</v>
      </c>
      <c r="D47" s="2">
        <f t="shared" si="0"/>
        <v>0</v>
      </c>
      <c r="E47" s="8">
        <v>0</v>
      </c>
      <c r="F47" s="2">
        <f t="shared" si="1"/>
        <v>0</v>
      </c>
      <c r="G47" s="16">
        <f t="shared" si="2"/>
        <v>0</v>
      </c>
      <c r="H47" s="2">
        <f t="shared" si="3"/>
        <v>0</v>
      </c>
      <c r="I47" s="6"/>
    </row>
    <row r="48" spans="1:9" ht="16.5" thickBot="1" x14ac:dyDescent="0.3">
      <c r="B48" s="7">
        <f>SUM(B10:B47)</f>
        <v>662357.37999999989</v>
      </c>
      <c r="C48" s="7">
        <f>SUM(C10:C47)</f>
        <v>-102909.21000000002</v>
      </c>
      <c r="D48" s="7">
        <f t="shared" si="0"/>
        <v>-15.536810354555126</v>
      </c>
      <c r="E48" s="7">
        <f>SUM(E10:E47)</f>
        <v>0</v>
      </c>
      <c r="F48" s="7">
        <f t="shared" si="1"/>
        <v>0</v>
      </c>
      <c r="G48" s="7">
        <f>SUM(G10:G47)</f>
        <v>-102909.21000000002</v>
      </c>
      <c r="H48" s="7">
        <f t="shared" si="3"/>
        <v>-15.536810354555126</v>
      </c>
      <c r="I48" s="6"/>
    </row>
    <row r="49" spans="1:9" ht="15.75" thickTop="1" x14ac:dyDescent="0.2">
      <c r="B49" s="6"/>
      <c r="C49" s="6"/>
      <c r="D49" s="6"/>
      <c r="E49" s="6"/>
      <c r="F49" s="6"/>
      <c r="G49" s="6"/>
      <c r="H49" s="6"/>
      <c r="I49" s="6"/>
    </row>
    <row r="50" spans="1:9" ht="15.75" x14ac:dyDescent="0.25">
      <c r="A50" s="21" t="s">
        <v>16</v>
      </c>
      <c r="B50" s="21"/>
      <c r="C50" s="21"/>
      <c r="D50" s="21"/>
      <c r="E50" s="21"/>
      <c r="F50" s="21"/>
      <c r="G50" s="21"/>
      <c r="H50" s="21"/>
      <c r="I50" s="3"/>
    </row>
    <row r="51" spans="1:9" ht="15.75" x14ac:dyDescent="0.25">
      <c r="A51" s="21" t="s">
        <v>15</v>
      </c>
      <c r="B51" s="21"/>
      <c r="C51" s="21"/>
      <c r="D51" s="21"/>
      <c r="E51" s="21"/>
      <c r="F51" s="21"/>
      <c r="G51" s="21"/>
      <c r="H51" s="21"/>
      <c r="I51" s="3"/>
    </row>
    <row r="52" spans="1:9" ht="15.75" x14ac:dyDescent="0.25">
      <c r="A52" s="21" t="s">
        <v>27</v>
      </c>
      <c r="B52" s="21"/>
      <c r="C52" s="21"/>
      <c r="D52" s="21"/>
      <c r="E52" s="21"/>
      <c r="F52" s="21"/>
      <c r="G52" s="21"/>
      <c r="H52" s="21"/>
      <c r="I52" s="3"/>
    </row>
    <row r="53" spans="1:9" ht="15.75" x14ac:dyDescent="0.25">
      <c r="A53" s="22" t="s">
        <v>13</v>
      </c>
      <c r="B53" s="22"/>
      <c r="C53" s="22"/>
      <c r="D53" s="22"/>
      <c r="E53" s="22"/>
      <c r="F53" s="22"/>
      <c r="G53" s="22"/>
      <c r="H53" s="22"/>
      <c r="I53" s="13"/>
    </row>
    <row r="54" spans="1:9" x14ac:dyDescent="0.2">
      <c r="B54" s="6"/>
      <c r="C54" s="6"/>
      <c r="D54" s="6"/>
      <c r="E54" s="6"/>
      <c r="F54" s="6"/>
      <c r="G54" s="6"/>
    </row>
    <row r="55" spans="1:9" ht="16.5" thickBot="1" x14ac:dyDescent="0.3">
      <c r="A55" s="20" t="s">
        <v>12</v>
      </c>
      <c r="B55" s="20"/>
      <c r="C55" s="20"/>
      <c r="D55" s="20"/>
      <c r="E55" s="20"/>
      <c r="F55" s="20"/>
      <c r="G55" s="20"/>
      <c r="H55" s="20"/>
    </row>
    <row r="56" spans="1:9" s="3" customFormat="1" x14ac:dyDescent="0.2">
      <c r="H56" s="3" t="s">
        <v>8</v>
      </c>
    </row>
    <row r="57" spans="1:9" s="3" customFormat="1" x14ac:dyDescent="0.2">
      <c r="A57" s="5" t="s">
        <v>11</v>
      </c>
      <c r="C57" s="3" t="s">
        <v>10</v>
      </c>
      <c r="D57" s="3" t="s">
        <v>10</v>
      </c>
      <c r="E57" s="3" t="s">
        <v>9</v>
      </c>
      <c r="F57" s="3" t="s">
        <v>9</v>
      </c>
      <c r="G57" s="3" t="s">
        <v>8</v>
      </c>
      <c r="H57" s="3" t="s">
        <v>2</v>
      </c>
    </row>
    <row r="58" spans="1:9" s="4" customFormat="1" x14ac:dyDescent="0.2">
      <c r="A58" s="4" t="s">
        <v>7</v>
      </c>
      <c r="B58" s="4" t="s">
        <v>6</v>
      </c>
      <c r="C58" s="4" t="s">
        <v>5</v>
      </c>
      <c r="D58" s="4" t="s">
        <v>4</v>
      </c>
      <c r="E58" s="4" t="s">
        <v>2</v>
      </c>
      <c r="F58" s="4" t="s">
        <v>3</v>
      </c>
      <c r="G58" s="4" t="s">
        <v>2</v>
      </c>
      <c r="H58" s="4" t="s">
        <v>1</v>
      </c>
    </row>
    <row r="59" spans="1:9" s="4" customFormat="1" x14ac:dyDescent="0.2">
      <c r="A59" s="3">
        <f t="shared" ref="A59:A92" si="5">+A10</f>
        <v>2019</v>
      </c>
      <c r="B59" s="2">
        <f t="shared" ref="B59:C78" si="6">SUM(B10:B14)</f>
        <v>138038</v>
      </c>
      <c r="C59" s="2">
        <f t="shared" si="6"/>
        <v>-51629.760000000002</v>
      </c>
      <c r="D59" s="2">
        <f t="shared" ref="D59:D92" si="7">IF(($B59)=0,0,(C59/$B59)*100)</f>
        <v>-37.402570306727135</v>
      </c>
      <c r="E59" s="2">
        <f t="shared" ref="E59:E92" si="8">SUM(E10:E14)</f>
        <v>0</v>
      </c>
      <c r="F59" s="2">
        <f t="shared" ref="F59:F92" si="9">IF(($B59)=0,0,(E59/$B59)*100)</f>
        <v>0</v>
      </c>
      <c r="G59" s="2">
        <f t="shared" ref="G59:G92" si="10">C59+E59</f>
        <v>-51629.760000000002</v>
      </c>
      <c r="H59" s="2">
        <f t="shared" ref="H59:H92" si="11">IF(($B59)=0,0,(G59/$B59)*100)</f>
        <v>-37.402570306727135</v>
      </c>
    </row>
    <row r="60" spans="1:9" x14ac:dyDescent="0.2">
      <c r="A60" s="3">
        <f t="shared" si="5"/>
        <v>2018</v>
      </c>
      <c r="B60" s="2">
        <f t="shared" si="6"/>
        <v>180567.25</v>
      </c>
      <c r="C60" s="2">
        <f t="shared" si="6"/>
        <v>-25315.109999999997</v>
      </c>
      <c r="D60" s="2">
        <f t="shared" si="7"/>
        <v>-14.019768258086668</v>
      </c>
      <c r="E60" s="2">
        <f t="shared" si="8"/>
        <v>0</v>
      </c>
      <c r="F60" s="2">
        <f t="shared" si="9"/>
        <v>0</v>
      </c>
      <c r="G60" s="2">
        <f t="shared" si="10"/>
        <v>-25315.109999999997</v>
      </c>
      <c r="H60" s="2">
        <f t="shared" si="11"/>
        <v>-14.019768258086668</v>
      </c>
    </row>
    <row r="61" spans="1:9" x14ac:dyDescent="0.2">
      <c r="A61" s="3">
        <f t="shared" si="5"/>
        <v>2017</v>
      </c>
      <c r="B61" s="2">
        <f t="shared" si="6"/>
        <v>207442.76</v>
      </c>
      <c r="C61" s="2">
        <f t="shared" si="6"/>
        <v>-7975.3600000000006</v>
      </c>
      <c r="D61" s="2">
        <f t="shared" si="7"/>
        <v>-3.8446075437870189</v>
      </c>
      <c r="E61" s="2">
        <f t="shared" si="8"/>
        <v>0</v>
      </c>
      <c r="F61" s="2">
        <f t="shared" si="9"/>
        <v>0</v>
      </c>
      <c r="G61" s="2">
        <f t="shared" si="10"/>
        <v>-7975.3600000000006</v>
      </c>
      <c r="H61" s="2">
        <f t="shared" si="11"/>
        <v>-3.8446075437870189</v>
      </c>
    </row>
    <row r="62" spans="1:9" x14ac:dyDescent="0.2">
      <c r="A62" s="3">
        <f t="shared" si="5"/>
        <v>2016</v>
      </c>
      <c r="B62" s="2">
        <f t="shared" si="6"/>
        <v>183177.43</v>
      </c>
      <c r="C62" s="2">
        <f t="shared" si="6"/>
        <v>-7354.9900000000007</v>
      </c>
      <c r="D62" s="2">
        <f t="shared" si="7"/>
        <v>-4.0152272034824383</v>
      </c>
      <c r="E62" s="2">
        <f t="shared" si="8"/>
        <v>0</v>
      </c>
      <c r="F62" s="2">
        <f t="shared" si="9"/>
        <v>0</v>
      </c>
      <c r="G62" s="2">
        <f t="shared" si="10"/>
        <v>-7354.9900000000007</v>
      </c>
      <c r="H62" s="2">
        <f t="shared" si="11"/>
        <v>-4.0152272034824383</v>
      </c>
    </row>
    <row r="63" spans="1:9" x14ac:dyDescent="0.2">
      <c r="A63" s="3">
        <f t="shared" si="5"/>
        <v>2015</v>
      </c>
      <c r="B63" s="2">
        <f t="shared" si="6"/>
        <v>247023.99</v>
      </c>
      <c r="C63" s="2">
        <f t="shared" si="6"/>
        <v>-11832.14</v>
      </c>
      <c r="D63" s="2">
        <f t="shared" si="7"/>
        <v>-4.7898748619516676</v>
      </c>
      <c r="E63" s="2">
        <f t="shared" si="8"/>
        <v>0</v>
      </c>
      <c r="F63" s="2">
        <f t="shared" si="9"/>
        <v>0</v>
      </c>
      <c r="G63" s="2">
        <f t="shared" si="10"/>
        <v>-11832.14</v>
      </c>
      <c r="H63" s="2">
        <f t="shared" si="11"/>
        <v>-4.7898748619516676</v>
      </c>
    </row>
    <row r="64" spans="1:9" x14ac:dyDescent="0.2">
      <c r="A64" s="3">
        <f t="shared" si="5"/>
        <v>2014</v>
      </c>
      <c r="B64" s="2">
        <f t="shared" si="6"/>
        <v>228965.14000000004</v>
      </c>
      <c r="C64" s="2">
        <f t="shared" si="6"/>
        <v>-10413.6</v>
      </c>
      <c r="D64" s="2">
        <f t="shared" si="7"/>
        <v>-4.5481159271669034</v>
      </c>
      <c r="E64" s="2">
        <f t="shared" si="8"/>
        <v>0</v>
      </c>
      <c r="F64" s="2">
        <f t="shared" si="9"/>
        <v>0</v>
      </c>
      <c r="G64" s="2">
        <f t="shared" si="10"/>
        <v>-10413.6</v>
      </c>
      <c r="H64" s="2">
        <f t="shared" si="11"/>
        <v>-4.5481159271669034</v>
      </c>
    </row>
    <row r="65" spans="1:8" x14ac:dyDescent="0.2">
      <c r="A65" s="3">
        <f t="shared" si="5"/>
        <v>2013</v>
      </c>
      <c r="B65" s="2">
        <f t="shared" si="6"/>
        <v>190092.82000000004</v>
      </c>
      <c r="C65" s="2">
        <f t="shared" si="6"/>
        <v>-11206.07</v>
      </c>
      <c r="D65" s="2">
        <f t="shared" si="7"/>
        <v>-5.8950516910633439</v>
      </c>
      <c r="E65" s="2">
        <f t="shared" si="8"/>
        <v>0</v>
      </c>
      <c r="F65" s="2">
        <f t="shared" si="9"/>
        <v>0</v>
      </c>
      <c r="G65" s="2">
        <f t="shared" si="10"/>
        <v>-11206.07</v>
      </c>
      <c r="H65" s="2">
        <f t="shared" si="11"/>
        <v>-5.8950516910633439</v>
      </c>
    </row>
    <row r="66" spans="1:8" x14ac:dyDescent="0.2">
      <c r="A66" s="3">
        <f t="shared" si="5"/>
        <v>2012</v>
      </c>
      <c r="B66" s="2">
        <f t="shared" si="6"/>
        <v>157491.78</v>
      </c>
      <c r="C66" s="2">
        <f t="shared" si="6"/>
        <v>-11106.07</v>
      </c>
      <c r="D66" s="2">
        <f t="shared" si="7"/>
        <v>-7.0518410548156858</v>
      </c>
      <c r="E66" s="2">
        <f t="shared" si="8"/>
        <v>0</v>
      </c>
      <c r="F66" s="2">
        <f t="shared" si="9"/>
        <v>0</v>
      </c>
      <c r="G66" s="2">
        <f t="shared" si="10"/>
        <v>-11106.07</v>
      </c>
      <c r="H66" s="2">
        <f t="shared" si="11"/>
        <v>-7.0518410548156858</v>
      </c>
    </row>
    <row r="67" spans="1:8" x14ac:dyDescent="0.2">
      <c r="A67" s="3">
        <f t="shared" si="5"/>
        <v>2011</v>
      </c>
      <c r="B67" s="2">
        <f t="shared" si="6"/>
        <v>170652.11000000002</v>
      </c>
      <c r="C67" s="2">
        <f t="shared" si="6"/>
        <v>-3469.08</v>
      </c>
      <c r="D67" s="2">
        <f t="shared" si="7"/>
        <v>-2.0328374492410317</v>
      </c>
      <c r="E67" s="2">
        <f t="shared" si="8"/>
        <v>0</v>
      </c>
      <c r="F67" s="2">
        <f t="shared" si="9"/>
        <v>0</v>
      </c>
      <c r="G67" s="2">
        <f t="shared" si="10"/>
        <v>-3469.08</v>
      </c>
      <c r="H67" s="2">
        <f t="shared" si="11"/>
        <v>-2.0328374492410317</v>
      </c>
    </row>
    <row r="68" spans="1:8" x14ac:dyDescent="0.2">
      <c r="A68" s="3">
        <f t="shared" si="5"/>
        <v>2010</v>
      </c>
      <c r="B68" s="2">
        <f t="shared" si="6"/>
        <v>84457.12</v>
      </c>
      <c r="C68" s="2">
        <f t="shared" si="6"/>
        <v>-8105.1399999999994</v>
      </c>
      <c r="D68" s="2">
        <f t="shared" si="7"/>
        <v>-9.5967515823414296</v>
      </c>
      <c r="E68" s="2">
        <f t="shared" si="8"/>
        <v>0</v>
      </c>
      <c r="F68" s="2">
        <f t="shared" si="9"/>
        <v>0</v>
      </c>
      <c r="G68" s="2">
        <f t="shared" si="10"/>
        <v>-8105.1399999999994</v>
      </c>
      <c r="H68" s="2">
        <f t="shared" si="11"/>
        <v>-9.5967515823414296</v>
      </c>
    </row>
    <row r="69" spans="1:8" x14ac:dyDescent="0.2">
      <c r="A69" s="3">
        <f t="shared" si="5"/>
        <v>2009</v>
      </c>
      <c r="B69" s="2">
        <f t="shared" si="6"/>
        <v>85177.840000000011</v>
      </c>
      <c r="C69" s="2">
        <f t="shared" si="6"/>
        <v>-5579.58</v>
      </c>
      <c r="D69" s="2">
        <f t="shared" si="7"/>
        <v>-6.5505065636790025</v>
      </c>
      <c r="E69" s="2">
        <f t="shared" si="8"/>
        <v>0</v>
      </c>
      <c r="F69" s="2">
        <f t="shared" si="9"/>
        <v>0</v>
      </c>
      <c r="G69" s="2">
        <f t="shared" si="10"/>
        <v>-5579.58</v>
      </c>
      <c r="H69" s="2">
        <f t="shared" si="11"/>
        <v>-6.5505065636790025</v>
      </c>
    </row>
    <row r="70" spans="1:8" x14ac:dyDescent="0.2">
      <c r="A70" s="3">
        <f t="shared" si="5"/>
        <v>2008</v>
      </c>
      <c r="B70" s="2">
        <f t="shared" si="6"/>
        <v>101505.57999999999</v>
      </c>
      <c r="C70" s="2">
        <f t="shared" si="6"/>
        <v>-6432.75</v>
      </c>
      <c r="D70" s="2">
        <f t="shared" si="7"/>
        <v>-6.3373363316578262</v>
      </c>
      <c r="E70" s="2">
        <f t="shared" si="8"/>
        <v>0</v>
      </c>
      <c r="F70" s="2">
        <f t="shared" si="9"/>
        <v>0</v>
      </c>
      <c r="G70" s="2">
        <f t="shared" si="10"/>
        <v>-6432.75</v>
      </c>
      <c r="H70" s="2">
        <f t="shared" si="11"/>
        <v>-6.3373363316578262</v>
      </c>
    </row>
    <row r="71" spans="1:8" x14ac:dyDescent="0.2">
      <c r="A71" s="3">
        <f t="shared" si="5"/>
        <v>2007</v>
      </c>
      <c r="B71" s="2">
        <f t="shared" si="6"/>
        <v>165219.25</v>
      </c>
      <c r="C71" s="2">
        <f t="shared" si="6"/>
        <v>-9538.74</v>
      </c>
      <c r="D71" s="2">
        <f t="shared" si="7"/>
        <v>-5.7733829441787199</v>
      </c>
      <c r="E71" s="2">
        <f t="shared" si="8"/>
        <v>0</v>
      </c>
      <c r="F71" s="2">
        <f t="shared" si="9"/>
        <v>0</v>
      </c>
      <c r="G71" s="2">
        <f t="shared" si="10"/>
        <v>-9538.74</v>
      </c>
      <c r="H71" s="2">
        <f t="shared" si="11"/>
        <v>-5.7733829441787199</v>
      </c>
    </row>
    <row r="72" spans="1:8" x14ac:dyDescent="0.2">
      <c r="A72" s="3">
        <f t="shared" si="5"/>
        <v>2006</v>
      </c>
      <c r="B72" s="2">
        <f t="shared" si="6"/>
        <v>161280.65999999997</v>
      </c>
      <c r="C72" s="2">
        <f t="shared" si="6"/>
        <v>-20475.73</v>
      </c>
      <c r="D72" s="2">
        <f t="shared" si="7"/>
        <v>-12.695713174784876</v>
      </c>
      <c r="E72" s="2">
        <f t="shared" si="8"/>
        <v>0</v>
      </c>
      <c r="F72" s="2">
        <f t="shared" si="9"/>
        <v>0</v>
      </c>
      <c r="G72" s="2">
        <f t="shared" si="10"/>
        <v>-20475.73</v>
      </c>
      <c r="H72" s="2">
        <f t="shared" si="11"/>
        <v>-12.695713174784876</v>
      </c>
    </row>
    <row r="73" spans="1:8" x14ac:dyDescent="0.2">
      <c r="A73" s="3">
        <f t="shared" si="5"/>
        <v>2005</v>
      </c>
      <c r="B73" s="2">
        <f t="shared" si="6"/>
        <v>184426.76</v>
      </c>
      <c r="C73" s="2">
        <f t="shared" si="6"/>
        <v>-23543.05</v>
      </c>
      <c r="D73" s="2">
        <f t="shared" si="7"/>
        <v>-12.765528169556303</v>
      </c>
      <c r="E73" s="2">
        <f t="shared" si="8"/>
        <v>0</v>
      </c>
      <c r="F73" s="2">
        <f t="shared" si="9"/>
        <v>0</v>
      </c>
      <c r="G73" s="2">
        <f t="shared" si="10"/>
        <v>-23543.05</v>
      </c>
      <c r="H73" s="2">
        <f t="shared" si="11"/>
        <v>-12.765528169556303</v>
      </c>
    </row>
    <row r="74" spans="1:8" x14ac:dyDescent="0.2">
      <c r="A74" s="3">
        <f t="shared" si="5"/>
        <v>2004</v>
      </c>
      <c r="B74" s="2">
        <f t="shared" si="6"/>
        <v>186968.59</v>
      </c>
      <c r="C74" s="2">
        <f t="shared" si="6"/>
        <v>-25312.54</v>
      </c>
      <c r="D74" s="2">
        <f t="shared" si="7"/>
        <v>-13.538391662471222</v>
      </c>
      <c r="E74" s="2">
        <f t="shared" si="8"/>
        <v>0</v>
      </c>
      <c r="F74" s="2">
        <f t="shared" si="9"/>
        <v>0</v>
      </c>
      <c r="G74" s="2">
        <f t="shared" si="10"/>
        <v>-25312.54</v>
      </c>
      <c r="H74" s="2">
        <f t="shared" si="11"/>
        <v>-13.538391662471222</v>
      </c>
    </row>
    <row r="75" spans="1:8" x14ac:dyDescent="0.2">
      <c r="A75" s="3">
        <f t="shared" si="5"/>
        <v>2003</v>
      </c>
      <c r="B75" s="2">
        <f t="shared" si="6"/>
        <v>172211.76</v>
      </c>
      <c r="C75" s="2">
        <f t="shared" si="6"/>
        <v>-25111.969999999998</v>
      </c>
      <c r="D75" s="2">
        <f t="shared" si="7"/>
        <v>-14.58202970575296</v>
      </c>
      <c r="E75" s="2">
        <f t="shared" si="8"/>
        <v>0</v>
      </c>
      <c r="F75" s="2">
        <f t="shared" si="9"/>
        <v>0</v>
      </c>
      <c r="G75" s="2">
        <f t="shared" si="10"/>
        <v>-25111.969999999998</v>
      </c>
      <c r="H75" s="2">
        <f t="shared" si="11"/>
        <v>-14.58202970575296</v>
      </c>
    </row>
    <row r="76" spans="1:8" x14ac:dyDescent="0.2">
      <c r="A76" s="3">
        <f t="shared" si="5"/>
        <v>2002</v>
      </c>
      <c r="B76" s="2">
        <f t="shared" si="6"/>
        <v>87427.73000000001</v>
      </c>
      <c r="C76" s="2">
        <f t="shared" si="6"/>
        <v>-23888.439999999995</v>
      </c>
      <c r="D76" s="2">
        <f t="shared" si="7"/>
        <v>-27.323642052698833</v>
      </c>
      <c r="E76" s="2">
        <f t="shared" si="8"/>
        <v>0</v>
      </c>
      <c r="F76" s="2">
        <f t="shared" si="9"/>
        <v>0</v>
      </c>
      <c r="G76" s="2">
        <f t="shared" si="10"/>
        <v>-23888.439999999995</v>
      </c>
      <c r="H76" s="2">
        <f t="shared" si="11"/>
        <v>-27.323642052698833</v>
      </c>
    </row>
    <row r="77" spans="1:8" x14ac:dyDescent="0.2">
      <c r="A77" s="3">
        <f t="shared" si="5"/>
        <v>2001</v>
      </c>
      <c r="B77" s="2">
        <f t="shared" si="6"/>
        <v>79196.91</v>
      </c>
      <c r="C77" s="2">
        <f t="shared" si="6"/>
        <v>-20172.329999999998</v>
      </c>
      <c r="D77" s="2">
        <f t="shared" si="7"/>
        <v>-25.471107395477926</v>
      </c>
      <c r="E77" s="2">
        <f t="shared" si="8"/>
        <v>0</v>
      </c>
      <c r="F77" s="2">
        <f t="shared" si="9"/>
        <v>0</v>
      </c>
      <c r="G77" s="2">
        <f t="shared" si="10"/>
        <v>-20172.329999999998</v>
      </c>
      <c r="H77" s="2">
        <f t="shared" si="11"/>
        <v>-25.471107395477926</v>
      </c>
    </row>
    <row r="78" spans="1:8" x14ac:dyDescent="0.2">
      <c r="A78" s="3">
        <f t="shared" si="5"/>
        <v>2000</v>
      </c>
      <c r="B78" s="2">
        <f t="shared" si="6"/>
        <v>40388.28</v>
      </c>
      <c r="C78" s="2">
        <f t="shared" si="6"/>
        <v>-11723.73</v>
      </c>
      <c r="D78" s="2">
        <f t="shared" si="7"/>
        <v>-29.027554528194809</v>
      </c>
      <c r="E78" s="2">
        <f t="shared" si="8"/>
        <v>0</v>
      </c>
      <c r="F78" s="2">
        <f t="shared" si="9"/>
        <v>0</v>
      </c>
      <c r="G78" s="2">
        <f t="shared" si="10"/>
        <v>-11723.73</v>
      </c>
      <c r="H78" s="2">
        <f t="shared" si="11"/>
        <v>-29.027554528194809</v>
      </c>
    </row>
    <row r="79" spans="1:8" x14ac:dyDescent="0.2">
      <c r="A79" s="3">
        <f t="shared" si="5"/>
        <v>1999</v>
      </c>
      <c r="B79" s="2">
        <f t="shared" ref="B79:C92" si="12">SUM(B30:B34)</f>
        <v>23207.81</v>
      </c>
      <c r="C79" s="2">
        <f t="shared" si="12"/>
        <v>-9973.73</v>
      </c>
      <c r="D79" s="2">
        <f t="shared" si="7"/>
        <v>-42.975748250265752</v>
      </c>
      <c r="E79" s="2">
        <f t="shared" si="8"/>
        <v>0</v>
      </c>
      <c r="F79" s="2">
        <f t="shared" si="9"/>
        <v>0</v>
      </c>
      <c r="G79" s="2">
        <f t="shared" si="10"/>
        <v>-9973.73</v>
      </c>
      <c r="H79" s="2">
        <f t="shared" si="11"/>
        <v>-42.975748250265752</v>
      </c>
    </row>
    <row r="80" spans="1:8" x14ac:dyDescent="0.2">
      <c r="A80" s="3">
        <f t="shared" si="5"/>
        <v>1998</v>
      </c>
      <c r="B80" s="2">
        <f t="shared" si="12"/>
        <v>7723.46</v>
      </c>
      <c r="C80" s="2">
        <f t="shared" si="12"/>
        <v>-6921.1299999999992</v>
      </c>
      <c r="D80" s="2">
        <f t="shared" si="7"/>
        <v>-89.611780212495432</v>
      </c>
      <c r="E80" s="2">
        <f t="shared" si="8"/>
        <v>0</v>
      </c>
      <c r="F80" s="2">
        <f t="shared" si="9"/>
        <v>0</v>
      </c>
      <c r="G80" s="2">
        <f t="shared" si="10"/>
        <v>-6921.1299999999992</v>
      </c>
      <c r="H80" s="2">
        <f t="shared" si="11"/>
        <v>-89.611780212495432</v>
      </c>
    </row>
    <row r="81" spans="1:8" x14ac:dyDescent="0.2">
      <c r="A81" s="3">
        <f t="shared" si="5"/>
        <v>1997</v>
      </c>
      <c r="B81" s="2">
        <f t="shared" si="12"/>
        <v>7218.1100000000006</v>
      </c>
      <c r="C81" s="2">
        <f t="shared" si="12"/>
        <v>-5038.67</v>
      </c>
      <c r="D81" s="2">
        <f t="shared" si="7"/>
        <v>-69.80594643196072</v>
      </c>
      <c r="E81" s="2">
        <f t="shared" si="8"/>
        <v>0</v>
      </c>
      <c r="F81" s="2">
        <f t="shared" si="9"/>
        <v>0</v>
      </c>
      <c r="G81" s="2">
        <f t="shared" si="10"/>
        <v>-5038.67</v>
      </c>
      <c r="H81" s="2">
        <f t="shared" si="11"/>
        <v>-69.80594643196072</v>
      </c>
    </row>
    <row r="82" spans="1:8" x14ac:dyDescent="0.2">
      <c r="A82" s="3">
        <f t="shared" si="5"/>
        <v>1996</v>
      </c>
      <c r="B82" s="2">
        <f t="shared" si="12"/>
        <v>3812.82</v>
      </c>
      <c r="C82" s="2">
        <f t="shared" si="12"/>
        <v>-4854.78</v>
      </c>
      <c r="D82" s="2">
        <f t="shared" si="7"/>
        <v>-127.32780461705508</v>
      </c>
      <c r="E82" s="2">
        <f t="shared" si="8"/>
        <v>0</v>
      </c>
      <c r="F82" s="2">
        <f t="shared" si="9"/>
        <v>0</v>
      </c>
      <c r="G82" s="2">
        <f t="shared" si="10"/>
        <v>-4854.78</v>
      </c>
      <c r="H82" s="2">
        <f t="shared" si="11"/>
        <v>-127.32780461705508</v>
      </c>
    </row>
    <row r="83" spans="1:8" x14ac:dyDescent="0.2">
      <c r="A83" s="3">
        <f t="shared" si="5"/>
        <v>1995</v>
      </c>
      <c r="B83" s="2">
        <f t="shared" si="12"/>
        <v>0</v>
      </c>
      <c r="C83" s="2">
        <f t="shared" si="12"/>
        <v>0</v>
      </c>
      <c r="D83" s="2">
        <f t="shared" si="7"/>
        <v>0</v>
      </c>
      <c r="E83" s="2">
        <f t="shared" si="8"/>
        <v>0</v>
      </c>
      <c r="F83" s="2">
        <f t="shared" si="9"/>
        <v>0</v>
      </c>
      <c r="G83" s="2">
        <f t="shared" si="10"/>
        <v>0</v>
      </c>
      <c r="H83" s="2">
        <f t="shared" si="11"/>
        <v>0</v>
      </c>
    </row>
    <row r="84" spans="1:8" x14ac:dyDescent="0.2">
      <c r="A84" s="3">
        <f t="shared" si="5"/>
        <v>1994</v>
      </c>
      <c r="B84" s="2">
        <f t="shared" si="12"/>
        <v>0</v>
      </c>
      <c r="C84" s="2">
        <f t="shared" si="12"/>
        <v>0</v>
      </c>
      <c r="D84" s="2">
        <f t="shared" si="7"/>
        <v>0</v>
      </c>
      <c r="E84" s="2">
        <f t="shared" si="8"/>
        <v>0</v>
      </c>
      <c r="F84" s="2">
        <f t="shared" si="9"/>
        <v>0</v>
      </c>
      <c r="G84" s="2">
        <f t="shared" si="10"/>
        <v>0</v>
      </c>
      <c r="H84" s="2">
        <f t="shared" si="11"/>
        <v>0</v>
      </c>
    </row>
    <row r="85" spans="1:8" x14ac:dyDescent="0.2">
      <c r="A85" s="3">
        <f t="shared" si="5"/>
        <v>1993</v>
      </c>
      <c r="B85" s="2">
        <f t="shared" si="12"/>
        <v>0</v>
      </c>
      <c r="C85" s="2">
        <f t="shared" si="12"/>
        <v>0</v>
      </c>
      <c r="D85" s="2">
        <f t="shared" si="7"/>
        <v>0</v>
      </c>
      <c r="E85" s="2">
        <f t="shared" si="8"/>
        <v>0</v>
      </c>
      <c r="F85" s="2">
        <f t="shared" si="9"/>
        <v>0</v>
      </c>
      <c r="G85" s="2">
        <f t="shared" si="10"/>
        <v>0</v>
      </c>
      <c r="H85" s="2">
        <f t="shared" si="11"/>
        <v>0</v>
      </c>
    </row>
    <row r="86" spans="1:8" x14ac:dyDescent="0.2">
      <c r="A86" s="3">
        <f t="shared" si="5"/>
        <v>1992</v>
      </c>
      <c r="B86" s="2">
        <f t="shared" si="12"/>
        <v>0</v>
      </c>
      <c r="C86" s="2">
        <f t="shared" si="12"/>
        <v>0</v>
      </c>
      <c r="D86" s="2">
        <f t="shared" si="7"/>
        <v>0</v>
      </c>
      <c r="E86" s="2">
        <f t="shared" si="8"/>
        <v>0</v>
      </c>
      <c r="F86" s="2">
        <f t="shared" si="9"/>
        <v>0</v>
      </c>
      <c r="G86" s="2">
        <f t="shared" si="10"/>
        <v>0</v>
      </c>
      <c r="H86" s="2">
        <f t="shared" si="11"/>
        <v>0</v>
      </c>
    </row>
    <row r="87" spans="1:8" x14ac:dyDescent="0.2">
      <c r="A87" s="3">
        <f t="shared" si="5"/>
        <v>1991</v>
      </c>
      <c r="B87" s="2">
        <f t="shared" si="12"/>
        <v>0</v>
      </c>
      <c r="C87" s="2">
        <f t="shared" si="12"/>
        <v>0</v>
      </c>
      <c r="D87" s="2">
        <f t="shared" si="7"/>
        <v>0</v>
      </c>
      <c r="E87" s="2">
        <f t="shared" si="8"/>
        <v>0</v>
      </c>
      <c r="F87" s="2">
        <f t="shared" si="9"/>
        <v>0</v>
      </c>
      <c r="G87" s="2">
        <f t="shared" si="10"/>
        <v>0</v>
      </c>
      <c r="H87" s="2">
        <f t="shared" si="11"/>
        <v>0</v>
      </c>
    </row>
    <row r="88" spans="1:8" x14ac:dyDescent="0.2">
      <c r="A88" s="3">
        <f t="shared" si="5"/>
        <v>1990</v>
      </c>
      <c r="B88" s="2">
        <f t="shared" si="12"/>
        <v>0</v>
      </c>
      <c r="C88" s="2">
        <f t="shared" si="12"/>
        <v>0</v>
      </c>
      <c r="D88" s="2">
        <f t="shared" si="7"/>
        <v>0</v>
      </c>
      <c r="E88" s="2">
        <f t="shared" si="8"/>
        <v>0</v>
      </c>
      <c r="F88" s="2">
        <f t="shared" si="9"/>
        <v>0</v>
      </c>
      <c r="G88" s="2">
        <f t="shared" si="10"/>
        <v>0</v>
      </c>
      <c r="H88" s="2">
        <f t="shared" si="11"/>
        <v>0</v>
      </c>
    </row>
    <row r="89" spans="1:8" x14ac:dyDescent="0.2">
      <c r="A89" s="3">
        <f t="shared" si="5"/>
        <v>1989</v>
      </c>
      <c r="B89" s="2">
        <f t="shared" si="12"/>
        <v>0</v>
      </c>
      <c r="C89" s="2">
        <f t="shared" si="12"/>
        <v>0</v>
      </c>
      <c r="D89" s="2">
        <f t="shared" si="7"/>
        <v>0</v>
      </c>
      <c r="E89" s="2">
        <f t="shared" si="8"/>
        <v>0</v>
      </c>
      <c r="F89" s="2">
        <f t="shared" si="9"/>
        <v>0</v>
      </c>
      <c r="G89" s="2">
        <f t="shared" si="10"/>
        <v>0</v>
      </c>
      <c r="H89" s="2">
        <f t="shared" si="11"/>
        <v>0</v>
      </c>
    </row>
    <row r="90" spans="1:8" x14ac:dyDescent="0.2">
      <c r="A90" s="3">
        <f t="shared" si="5"/>
        <v>1988</v>
      </c>
      <c r="B90" s="2">
        <f t="shared" si="12"/>
        <v>0</v>
      </c>
      <c r="C90" s="2">
        <f t="shared" si="12"/>
        <v>0</v>
      </c>
      <c r="D90" s="2">
        <f t="shared" si="7"/>
        <v>0</v>
      </c>
      <c r="E90" s="2">
        <f t="shared" si="8"/>
        <v>0</v>
      </c>
      <c r="F90" s="2">
        <f t="shared" si="9"/>
        <v>0</v>
      </c>
      <c r="G90" s="2">
        <f t="shared" si="10"/>
        <v>0</v>
      </c>
      <c r="H90" s="2">
        <f t="shared" si="11"/>
        <v>0</v>
      </c>
    </row>
    <row r="91" spans="1:8" x14ac:dyDescent="0.2">
      <c r="A91" s="3">
        <f t="shared" si="5"/>
        <v>1987</v>
      </c>
      <c r="B91" s="2">
        <f t="shared" si="12"/>
        <v>0</v>
      </c>
      <c r="C91" s="2">
        <f t="shared" si="12"/>
        <v>0</v>
      </c>
      <c r="D91" s="2">
        <f t="shared" si="7"/>
        <v>0</v>
      </c>
      <c r="E91" s="2">
        <f t="shared" si="8"/>
        <v>0</v>
      </c>
      <c r="F91" s="2">
        <f t="shared" si="9"/>
        <v>0</v>
      </c>
      <c r="G91" s="2">
        <f t="shared" si="10"/>
        <v>0</v>
      </c>
      <c r="H91" s="2">
        <f t="shared" si="11"/>
        <v>0</v>
      </c>
    </row>
    <row r="92" spans="1:8" x14ac:dyDescent="0.2">
      <c r="A92" s="3">
        <f t="shared" si="5"/>
        <v>1986</v>
      </c>
      <c r="B92" s="2">
        <f t="shared" si="12"/>
        <v>0</v>
      </c>
      <c r="C92" s="2">
        <f t="shared" si="12"/>
        <v>0</v>
      </c>
      <c r="D92" s="2">
        <f t="shared" si="7"/>
        <v>0</v>
      </c>
      <c r="E92" s="2">
        <f t="shared" si="8"/>
        <v>0</v>
      </c>
      <c r="F92" s="2">
        <f t="shared" si="9"/>
        <v>0</v>
      </c>
      <c r="G92" s="2">
        <f t="shared" si="10"/>
        <v>0</v>
      </c>
      <c r="H92" s="2">
        <f t="shared" si="11"/>
        <v>0</v>
      </c>
    </row>
    <row r="93" spans="1:8" x14ac:dyDescent="0.2">
      <c r="G93" s="6"/>
    </row>
    <row r="94" spans="1:8" x14ac:dyDescent="0.2">
      <c r="G94" s="6"/>
    </row>
    <row r="95" spans="1:8" x14ac:dyDescent="0.2">
      <c r="B95" s="6"/>
      <c r="C95" s="6"/>
      <c r="D95" s="6"/>
      <c r="E95" s="6"/>
      <c r="F95" s="6"/>
      <c r="G95" s="6"/>
    </row>
    <row r="96" spans="1:8" x14ac:dyDescent="0.2">
      <c r="B96" s="6"/>
      <c r="C96" s="6"/>
      <c r="D96" s="6"/>
      <c r="E96" s="6"/>
      <c r="F96" s="6"/>
      <c r="G96" s="6"/>
    </row>
    <row r="97" spans="1:7" x14ac:dyDescent="0.2">
      <c r="B97" s="6"/>
      <c r="C97" s="6"/>
      <c r="D97" s="6"/>
      <c r="E97" s="6"/>
      <c r="F97" s="6"/>
      <c r="G97" s="6"/>
    </row>
    <row r="98" spans="1:7" x14ac:dyDescent="0.2">
      <c r="G98" s="6"/>
    </row>
    <row r="99" spans="1:7" x14ac:dyDescent="0.2">
      <c r="G99" s="6"/>
    </row>
    <row r="100" spans="1:7" x14ac:dyDescent="0.2">
      <c r="A100" s="1" t="s">
        <v>0</v>
      </c>
    </row>
    <row r="105" spans="1:7" x14ac:dyDescent="0.2">
      <c r="A105" s="1" t="s">
        <v>0</v>
      </c>
    </row>
    <row r="106" spans="1:7" x14ac:dyDescent="0.2">
      <c r="A106" s="1" t="s">
        <v>0</v>
      </c>
    </row>
    <row r="107" spans="1:7" x14ac:dyDescent="0.2">
      <c r="A107" s="1" t="s">
        <v>0</v>
      </c>
    </row>
    <row r="108" spans="1:7" x14ac:dyDescent="0.2">
      <c r="A108" s="1" t="s">
        <v>0</v>
      </c>
    </row>
  </sheetData>
  <mergeCells count="10">
    <mergeCell ref="A55:H55"/>
    <mergeCell ref="A1:H1"/>
    <mergeCell ref="A2:H2"/>
    <mergeCell ref="A3:H3"/>
    <mergeCell ref="A4:H4"/>
    <mergeCell ref="A53:H53"/>
    <mergeCell ref="A50:H50"/>
    <mergeCell ref="A51:H51"/>
    <mergeCell ref="A52:H52"/>
    <mergeCell ref="A6:H6"/>
  </mergeCells>
  <printOptions horizontalCentered="1"/>
  <pageMargins left="0.2" right="0.23" top="0.75" bottom="0.75" header="0.5" footer="0.5"/>
  <pageSetup scale="69" fitToHeight="2" orientation="portrait" blackAndWhite="1" r:id="rId1"/>
  <headerFooter alignWithMargins="0"/>
  <rowBreaks count="1" manualBreakCount="1">
    <brk id="49" max="7" man="1"/>
  </rowBreaks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B3A17-8291-49C4-9085-E295DFCF5A80}">
  <dimension ref="A1:I105"/>
  <sheetViews>
    <sheetView showOutlineSymbols="0" view="pageBreakPreview" zoomScaleNormal="87" zoomScaleSheetLayoutView="100" workbookViewId="0">
      <selection activeCell="I3" sqref="I3"/>
    </sheetView>
  </sheetViews>
  <sheetFormatPr defaultColWidth="13.5703125" defaultRowHeight="15" x14ac:dyDescent="0.2"/>
  <cols>
    <col min="1" max="1" width="13.85546875" style="1" customWidth="1"/>
    <col min="2" max="2" width="16.5703125" style="1" bestFit="1" customWidth="1"/>
    <col min="3" max="3" width="14.140625" style="1" bestFit="1" customWidth="1"/>
    <col min="4" max="4" width="12.85546875" style="1" bestFit="1" customWidth="1"/>
    <col min="5" max="5" width="15.28515625" style="1" bestFit="1" customWidth="1"/>
    <col min="6" max="6" width="12" style="1" bestFit="1" customWidth="1"/>
    <col min="7" max="7" width="14.5703125" style="1" bestFit="1" customWidth="1"/>
    <col min="8" max="8" width="9.42578125" style="1" bestFit="1" customWidth="1"/>
    <col min="9" max="9" width="10.42578125" style="1" customWidth="1"/>
    <col min="10" max="16384" width="13.5703125" style="1"/>
  </cols>
  <sheetData>
    <row r="1" spans="1:9" ht="15.75" x14ac:dyDescent="0.25">
      <c r="A1" s="21" t="s">
        <v>16</v>
      </c>
      <c r="B1" s="21"/>
      <c r="C1" s="21"/>
      <c r="D1" s="21"/>
      <c r="E1" s="21"/>
      <c r="F1" s="21"/>
      <c r="G1" s="21"/>
      <c r="H1" s="21"/>
      <c r="I1" s="3"/>
    </row>
    <row r="2" spans="1:9" ht="15.75" x14ac:dyDescent="0.25">
      <c r="A2" s="21" t="s">
        <v>15</v>
      </c>
      <c r="B2" s="21"/>
      <c r="C2" s="21"/>
      <c r="D2" s="21"/>
      <c r="E2" s="21"/>
      <c r="F2" s="21"/>
      <c r="G2" s="21"/>
      <c r="H2" s="21"/>
      <c r="I2" s="3"/>
    </row>
    <row r="3" spans="1:9" ht="15.75" x14ac:dyDescent="0.25">
      <c r="A3" s="21" t="s">
        <v>28</v>
      </c>
      <c r="B3" s="21"/>
      <c r="C3" s="21"/>
      <c r="D3" s="21"/>
      <c r="E3" s="21"/>
      <c r="F3" s="21"/>
      <c r="G3" s="21"/>
      <c r="H3" s="21"/>
      <c r="I3" s="15"/>
    </row>
    <row r="4" spans="1:9" ht="15.75" x14ac:dyDescent="0.25">
      <c r="A4" s="21" t="s">
        <v>18</v>
      </c>
      <c r="B4" s="21"/>
      <c r="C4" s="21"/>
      <c r="D4" s="21"/>
      <c r="E4" s="21"/>
      <c r="F4" s="21"/>
      <c r="G4" s="21"/>
      <c r="H4" s="21"/>
      <c r="I4" s="3"/>
    </row>
    <row r="5" spans="1:9" x14ac:dyDescent="0.2">
      <c r="A5" s="12"/>
      <c r="B5" s="11"/>
      <c r="C5" s="11"/>
      <c r="D5" s="11"/>
      <c r="F5" s="3"/>
      <c r="G5" s="11"/>
      <c r="I5" s="3"/>
    </row>
    <row r="6" spans="1:9" ht="16.5" thickBot="1" x14ac:dyDescent="0.3">
      <c r="A6" s="20" t="s">
        <v>12</v>
      </c>
      <c r="B6" s="20"/>
      <c r="C6" s="20"/>
      <c r="D6" s="20"/>
      <c r="E6" s="20"/>
      <c r="F6" s="20"/>
      <c r="G6" s="20"/>
      <c r="H6" s="20"/>
    </row>
    <row r="7" spans="1:9" s="3" customFormat="1" x14ac:dyDescent="0.2">
      <c r="H7" s="3" t="s">
        <v>8</v>
      </c>
    </row>
    <row r="8" spans="1:9" s="3" customFormat="1" x14ac:dyDescent="0.2">
      <c r="C8" s="3" t="s">
        <v>10</v>
      </c>
      <c r="D8" s="3" t="s">
        <v>10</v>
      </c>
      <c r="E8" s="3" t="s">
        <v>9</v>
      </c>
      <c r="F8" s="3" t="s">
        <v>9</v>
      </c>
      <c r="G8" s="3" t="s">
        <v>8</v>
      </c>
      <c r="H8" s="3" t="s">
        <v>2</v>
      </c>
    </row>
    <row r="9" spans="1:9" s="4" customFormat="1" x14ac:dyDescent="0.2">
      <c r="A9" s="4" t="s">
        <v>7</v>
      </c>
      <c r="B9" s="4" t="s">
        <v>6</v>
      </c>
      <c r="C9" s="4" t="s">
        <v>5</v>
      </c>
      <c r="D9" s="4" t="s">
        <v>4</v>
      </c>
      <c r="E9" s="4" t="s">
        <v>2</v>
      </c>
      <c r="F9" s="4" t="s">
        <v>3</v>
      </c>
      <c r="G9" s="4" t="s">
        <v>2</v>
      </c>
      <c r="H9" s="4" t="s">
        <v>1</v>
      </c>
    </row>
    <row r="10" spans="1:9" x14ac:dyDescent="0.2">
      <c r="A10" s="3">
        <v>2019</v>
      </c>
      <c r="B10" s="9">
        <v>21882.620000000003</v>
      </c>
      <c r="C10" s="9">
        <v>-42229.87</v>
      </c>
      <c r="D10" s="2">
        <f t="shared" ref="D10:D48" si="0">IF(($B10)=0,0,(C10/$B10)*100)</f>
        <v>-192.98360982368655</v>
      </c>
      <c r="E10" s="9">
        <v>0</v>
      </c>
      <c r="F10" s="2">
        <f t="shared" ref="F10:F48" si="1">IF(($B10)=0,0,(E10/$B10)*100)</f>
        <v>0</v>
      </c>
      <c r="G10" s="2">
        <f t="shared" ref="G10:G47" si="2">C10+E10</f>
        <v>-42229.87</v>
      </c>
      <c r="H10" s="2">
        <f t="shared" ref="H10:H48" si="3">IF(($B10)=0,0,(G10/$B10)*100)</f>
        <v>-192.98360982368655</v>
      </c>
      <c r="I10" s="14"/>
    </row>
    <row r="11" spans="1:9" x14ac:dyDescent="0.2">
      <c r="A11" s="3">
        <v>2018</v>
      </c>
      <c r="B11" s="9">
        <v>73039.53</v>
      </c>
      <c r="C11" s="9">
        <v>-28588.49</v>
      </c>
      <c r="D11" s="2">
        <f t="shared" si="0"/>
        <v>-39.141119883986114</v>
      </c>
      <c r="E11" s="9">
        <v>0</v>
      </c>
      <c r="F11" s="2">
        <f t="shared" si="1"/>
        <v>0</v>
      </c>
      <c r="G11" s="2">
        <f t="shared" si="2"/>
        <v>-28588.49</v>
      </c>
      <c r="H11" s="2">
        <f t="shared" si="3"/>
        <v>-39.141119883986114</v>
      </c>
      <c r="I11" s="14"/>
    </row>
    <row r="12" spans="1:9" x14ac:dyDescent="0.2">
      <c r="A12" s="3">
        <v>2017</v>
      </c>
      <c r="B12" s="9">
        <v>52958.600000000006</v>
      </c>
      <c r="C12" s="9">
        <v>-15746.93</v>
      </c>
      <c r="D12" s="2">
        <f t="shared" si="0"/>
        <v>-29.734415184691436</v>
      </c>
      <c r="E12" s="9">
        <v>0</v>
      </c>
      <c r="F12" s="2">
        <f t="shared" si="1"/>
        <v>0</v>
      </c>
      <c r="G12" s="2">
        <f t="shared" si="2"/>
        <v>-15746.93</v>
      </c>
      <c r="H12" s="2">
        <f t="shared" si="3"/>
        <v>-29.734415184691436</v>
      </c>
      <c r="I12" s="14"/>
    </row>
    <row r="13" spans="1:9" x14ac:dyDescent="0.2">
      <c r="A13" s="3">
        <v>2016</v>
      </c>
      <c r="B13" s="9">
        <v>63334.85</v>
      </c>
      <c r="C13" s="9">
        <v>-11765.35</v>
      </c>
      <c r="D13" s="2">
        <f t="shared" si="0"/>
        <v>-18.576423564593586</v>
      </c>
      <c r="E13" s="9">
        <v>0</v>
      </c>
      <c r="F13" s="2">
        <f t="shared" si="1"/>
        <v>0</v>
      </c>
      <c r="G13" s="2">
        <f t="shared" si="2"/>
        <v>-11765.35</v>
      </c>
      <c r="H13" s="2">
        <f t="shared" si="3"/>
        <v>-18.576423564593586</v>
      </c>
      <c r="I13" s="14"/>
    </row>
    <row r="14" spans="1:9" x14ac:dyDescent="0.2">
      <c r="A14" s="3">
        <v>2015</v>
      </c>
      <c r="B14" s="9">
        <v>79145.53</v>
      </c>
      <c r="C14" s="9">
        <v>-78664.099999999991</v>
      </c>
      <c r="D14" s="2">
        <f t="shared" si="0"/>
        <v>-99.391715489175439</v>
      </c>
      <c r="E14" s="9">
        <v>0</v>
      </c>
      <c r="F14" s="2">
        <f t="shared" si="1"/>
        <v>0</v>
      </c>
      <c r="G14" s="2">
        <f t="shared" si="2"/>
        <v>-78664.099999999991</v>
      </c>
      <c r="H14" s="2">
        <f t="shared" si="3"/>
        <v>-99.391715489175439</v>
      </c>
      <c r="I14" s="14"/>
    </row>
    <row r="15" spans="1:9" x14ac:dyDescent="0.2">
      <c r="A15" s="3">
        <v>2014</v>
      </c>
      <c r="B15" s="9">
        <v>33316.660000000003</v>
      </c>
      <c r="C15" s="9">
        <v>-47431.790000000008</v>
      </c>
      <c r="D15" s="2">
        <f t="shared" si="0"/>
        <v>-142.36658176419846</v>
      </c>
      <c r="E15" s="9">
        <v>0</v>
      </c>
      <c r="F15" s="2">
        <f t="shared" si="1"/>
        <v>0</v>
      </c>
      <c r="G15" s="2">
        <f t="shared" si="2"/>
        <v>-47431.790000000008</v>
      </c>
      <c r="H15" s="2">
        <f t="shared" si="3"/>
        <v>-142.36658176419846</v>
      </c>
      <c r="I15" s="14"/>
    </row>
    <row r="16" spans="1:9" x14ac:dyDescent="0.2">
      <c r="A16" s="3">
        <v>2013</v>
      </c>
      <c r="B16" s="9">
        <v>2733.51</v>
      </c>
      <c r="C16" s="9">
        <v>0</v>
      </c>
      <c r="D16" s="2">
        <f t="shared" si="0"/>
        <v>0</v>
      </c>
      <c r="E16" s="9">
        <v>0</v>
      </c>
      <c r="F16" s="2">
        <f t="shared" si="1"/>
        <v>0</v>
      </c>
      <c r="G16" s="2">
        <f t="shared" si="2"/>
        <v>0</v>
      </c>
      <c r="H16" s="2">
        <f t="shared" si="3"/>
        <v>0</v>
      </c>
      <c r="I16" s="14"/>
    </row>
    <row r="17" spans="1:9" x14ac:dyDescent="0.2">
      <c r="A17" s="3">
        <v>2012</v>
      </c>
      <c r="B17" s="9">
        <v>0</v>
      </c>
      <c r="C17" s="9">
        <v>0</v>
      </c>
      <c r="D17" s="2">
        <f t="shared" si="0"/>
        <v>0</v>
      </c>
      <c r="E17" s="9">
        <v>0</v>
      </c>
      <c r="F17" s="2">
        <f t="shared" si="1"/>
        <v>0</v>
      </c>
      <c r="G17" s="2">
        <f t="shared" si="2"/>
        <v>0</v>
      </c>
      <c r="H17" s="2">
        <f t="shared" si="3"/>
        <v>0</v>
      </c>
      <c r="I17" s="14"/>
    </row>
    <row r="18" spans="1:9" x14ac:dyDescent="0.2">
      <c r="A18" s="3">
        <v>2011</v>
      </c>
      <c r="B18" s="9">
        <v>2000</v>
      </c>
      <c r="C18" s="9">
        <v>-385.6</v>
      </c>
      <c r="D18" s="2">
        <f t="shared" si="0"/>
        <v>-19.28</v>
      </c>
      <c r="E18" s="9">
        <v>0</v>
      </c>
      <c r="F18" s="2">
        <f t="shared" si="1"/>
        <v>0</v>
      </c>
      <c r="G18" s="2">
        <f t="shared" si="2"/>
        <v>-385.6</v>
      </c>
      <c r="H18" s="2">
        <f t="shared" si="3"/>
        <v>-19.28</v>
      </c>
      <c r="I18" s="14"/>
    </row>
    <row r="19" spans="1:9" x14ac:dyDescent="0.2">
      <c r="A19" s="3">
        <v>2010</v>
      </c>
      <c r="B19" s="9">
        <v>3898.3</v>
      </c>
      <c r="C19" s="9">
        <v>-6000</v>
      </c>
      <c r="D19" s="2">
        <f t="shared" si="0"/>
        <v>-153.91324423466639</v>
      </c>
      <c r="E19" s="9">
        <v>0</v>
      </c>
      <c r="F19" s="2">
        <f t="shared" si="1"/>
        <v>0</v>
      </c>
      <c r="G19" s="2">
        <f t="shared" si="2"/>
        <v>-6000</v>
      </c>
      <c r="H19" s="2">
        <f t="shared" si="3"/>
        <v>-153.91324423466639</v>
      </c>
      <c r="I19" s="14"/>
    </row>
    <row r="20" spans="1:9" x14ac:dyDescent="0.2">
      <c r="A20" s="3">
        <v>2009</v>
      </c>
      <c r="B20" s="9">
        <v>0</v>
      </c>
      <c r="C20" s="9">
        <v>0</v>
      </c>
      <c r="D20" s="2">
        <f t="shared" si="0"/>
        <v>0</v>
      </c>
      <c r="E20" s="9">
        <v>0</v>
      </c>
      <c r="F20" s="2">
        <f t="shared" si="1"/>
        <v>0</v>
      </c>
      <c r="G20" s="2">
        <f t="shared" si="2"/>
        <v>0</v>
      </c>
      <c r="H20" s="2">
        <f t="shared" si="3"/>
        <v>0</v>
      </c>
      <c r="I20" s="14"/>
    </row>
    <row r="21" spans="1:9" x14ac:dyDescent="0.2">
      <c r="A21" s="3">
        <v>2008</v>
      </c>
      <c r="B21" s="9">
        <v>12763.05</v>
      </c>
      <c r="C21" s="9">
        <v>-4.72</v>
      </c>
      <c r="D21" s="2">
        <f t="shared" si="0"/>
        <v>-3.6981755928245992E-2</v>
      </c>
      <c r="E21" s="9">
        <v>0</v>
      </c>
      <c r="F21" s="2">
        <f t="shared" si="1"/>
        <v>0</v>
      </c>
      <c r="G21" s="2">
        <f t="shared" si="2"/>
        <v>-4.72</v>
      </c>
      <c r="H21" s="2">
        <f t="shared" si="3"/>
        <v>-3.6981755928245992E-2</v>
      </c>
      <c r="I21" s="14"/>
    </row>
    <row r="22" spans="1:9" x14ac:dyDescent="0.2">
      <c r="A22" s="3">
        <v>2007</v>
      </c>
      <c r="B22" s="9">
        <v>1133.82</v>
      </c>
      <c r="C22" s="9">
        <v>-0.2</v>
      </c>
      <c r="D22" s="2">
        <f t="shared" si="0"/>
        <v>-1.7639484221481368E-2</v>
      </c>
      <c r="E22" s="9">
        <v>0</v>
      </c>
      <c r="F22" s="2">
        <f t="shared" si="1"/>
        <v>0</v>
      </c>
      <c r="G22" s="2">
        <f t="shared" si="2"/>
        <v>-0.2</v>
      </c>
      <c r="H22" s="2">
        <f t="shared" si="3"/>
        <v>-1.7639484221481368E-2</v>
      </c>
      <c r="I22" s="14"/>
    </row>
    <row r="23" spans="1:9" x14ac:dyDescent="0.2">
      <c r="A23" s="3">
        <v>2006</v>
      </c>
      <c r="B23" s="9">
        <v>16678.419999999998</v>
      </c>
      <c r="C23" s="9">
        <v>0</v>
      </c>
      <c r="D23" s="2">
        <f t="shared" si="0"/>
        <v>0</v>
      </c>
      <c r="E23" s="9">
        <v>0</v>
      </c>
      <c r="F23" s="2">
        <f t="shared" si="1"/>
        <v>0</v>
      </c>
      <c r="G23" s="2">
        <f t="shared" si="2"/>
        <v>0</v>
      </c>
      <c r="H23" s="2">
        <f t="shared" si="3"/>
        <v>0</v>
      </c>
      <c r="I23" s="6"/>
    </row>
    <row r="24" spans="1:9" x14ac:dyDescent="0.2">
      <c r="A24" s="3">
        <v>2005</v>
      </c>
      <c r="B24" s="9">
        <v>5961.3</v>
      </c>
      <c r="C24" s="9">
        <v>-1.73</v>
      </c>
      <c r="D24" s="2">
        <f t="shared" si="0"/>
        <v>-2.9020515659336048E-2</v>
      </c>
      <c r="E24" s="9">
        <v>0</v>
      </c>
      <c r="F24" s="2">
        <f t="shared" si="1"/>
        <v>0</v>
      </c>
      <c r="G24" s="2">
        <f t="shared" si="2"/>
        <v>-1.73</v>
      </c>
      <c r="H24" s="2">
        <f t="shared" si="3"/>
        <v>-2.9020515659336048E-2</v>
      </c>
      <c r="I24" s="6"/>
    </row>
    <row r="25" spans="1:9" x14ac:dyDescent="0.2">
      <c r="A25" s="3">
        <v>2004</v>
      </c>
      <c r="B25" s="9">
        <v>1943.65</v>
      </c>
      <c r="C25" s="9">
        <v>2.71</v>
      </c>
      <c r="D25" s="2">
        <f t="shared" si="0"/>
        <v>0.13942839502996937</v>
      </c>
      <c r="E25" s="9">
        <v>0</v>
      </c>
      <c r="F25" s="2">
        <f t="shared" si="1"/>
        <v>0</v>
      </c>
      <c r="G25" s="2">
        <f t="shared" si="2"/>
        <v>2.71</v>
      </c>
      <c r="H25" s="2">
        <f t="shared" si="3"/>
        <v>0.13942839502996937</v>
      </c>
      <c r="I25" s="6"/>
    </row>
    <row r="26" spans="1:9" x14ac:dyDescent="0.2">
      <c r="A26" s="3">
        <v>2003</v>
      </c>
      <c r="B26" s="9">
        <v>0</v>
      </c>
      <c r="C26" s="9">
        <v>0</v>
      </c>
      <c r="D26" s="2">
        <f t="shared" si="0"/>
        <v>0</v>
      </c>
      <c r="E26" s="9">
        <v>0</v>
      </c>
      <c r="F26" s="2">
        <f t="shared" si="1"/>
        <v>0</v>
      </c>
      <c r="G26" s="2">
        <f t="shared" si="2"/>
        <v>0</v>
      </c>
      <c r="H26" s="2">
        <f t="shared" si="3"/>
        <v>0</v>
      </c>
      <c r="I26" s="6"/>
    </row>
    <row r="27" spans="1:9" x14ac:dyDescent="0.2">
      <c r="A27" s="3">
        <v>2002</v>
      </c>
      <c r="B27" s="9">
        <v>2500</v>
      </c>
      <c r="C27" s="9">
        <v>0</v>
      </c>
      <c r="D27" s="2">
        <f t="shared" si="0"/>
        <v>0</v>
      </c>
      <c r="E27" s="9">
        <v>0</v>
      </c>
      <c r="F27" s="2">
        <f t="shared" si="1"/>
        <v>0</v>
      </c>
      <c r="G27" s="2">
        <f t="shared" si="2"/>
        <v>0</v>
      </c>
      <c r="H27" s="2">
        <f t="shared" si="3"/>
        <v>0</v>
      </c>
      <c r="I27" s="6"/>
    </row>
    <row r="28" spans="1:9" x14ac:dyDescent="0.2">
      <c r="A28" s="3">
        <v>2001</v>
      </c>
      <c r="B28" s="9">
        <v>14551.23</v>
      </c>
      <c r="C28" s="9">
        <v>1.19</v>
      </c>
      <c r="D28" s="2">
        <f t="shared" si="0"/>
        <v>8.1780028217545882E-3</v>
      </c>
      <c r="E28" s="9">
        <v>0</v>
      </c>
      <c r="F28" s="2">
        <f t="shared" si="1"/>
        <v>0</v>
      </c>
      <c r="G28" s="2">
        <f t="shared" si="2"/>
        <v>1.19</v>
      </c>
      <c r="H28" s="2">
        <f t="shared" si="3"/>
        <v>8.1780028217545882E-3</v>
      </c>
      <c r="I28" s="6"/>
    </row>
    <row r="29" spans="1:9" x14ac:dyDescent="0.2">
      <c r="A29" s="3">
        <v>2000</v>
      </c>
      <c r="B29" s="9">
        <v>0</v>
      </c>
      <c r="C29" s="9">
        <v>0</v>
      </c>
      <c r="D29" s="2">
        <f t="shared" si="0"/>
        <v>0</v>
      </c>
      <c r="E29" s="9">
        <v>0</v>
      </c>
      <c r="F29" s="2">
        <f t="shared" si="1"/>
        <v>0</v>
      </c>
      <c r="G29" s="2">
        <f t="shared" si="2"/>
        <v>0</v>
      </c>
      <c r="H29" s="2">
        <f t="shared" si="3"/>
        <v>0</v>
      </c>
      <c r="I29" s="6"/>
    </row>
    <row r="30" spans="1:9" x14ac:dyDescent="0.2">
      <c r="A30" s="3">
        <v>1999</v>
      </c>
      <c r="B30" s="9">
        <v>6000</v>
      </c>
      <c r="C30" s="9">
        <v>0</v>
      </c>
      <c r="D30" s="2">
        <f t="shared" si="0"/>
        <v>0</v>
      </c>
      <c r="E30" s="9">
        <v>0</v>
      </c>
      <c r="F30" s="2">
        <f t="shared" si="1"/>
        <v>0</v>
      </c>
      <c r="G30" s="2">
        <f t="shared" si="2"/>
        <v>0</v>
      </c>
      <c r="H30" s="2">
        <f t="shared" si="3"/>
        <v>0</v>
      </c>
      <c r="I30" s="6"/>
    </row>
    <row r="31" spans="1:9" x14ac:dyDescent="0.2">
      <c r="A31" s="3">
        <v>1998</v>
      </c>
      <c r="B31" s="9">
        <v>9909.0400000000009</v>
      </c>
      <c r="C31" s="9">
        <v>0</v>
      </c>
      <c r="D31" s="2">
        <f t="shared" si="0"/>
        <v>0</v>
      </c>
      <c r="E31" s="9">
        <v>0</v>
      </c>
      <c r="F31" s="2">
        <f t="shared" si="1"/>
        <v>0</v>
      </c>
      <c r="G31" s="2">
        <f t="shared" si="2"/>
        <v>0</v>
      </c>
      <c r="H31" s="2">
        <f t="shared" si="3"/>
        <v>0</v>
      </c>
      <c r="I31" s="6"/>
    </row>
    <row r="32" spans="1:9" x14ac:dyDescent="0.2">
      <c r="A32" s="3">
        <v>1997</v>
      </c>
      <c r="B32" s="9">
        <v>8975</v>
      </c>
      <c r="C32" s="9">
        <v>0</v>
      </c>
      <c r="D32" s="2">
        <f t="shared" si="0"/>
        <v>0</v>
      </c>
      <c r="E32" s="9">
        <v>0</v>
      </c>
      <c r="F32" s="2">
        <f t="shared" si="1"/>
        <v>0</v>
      </c>
      <c r="G32" s="2">
        <f t="shared" si="2"/>
        <v>0</v>
      </c>
      <c r="H32" s="2">
        <f t="shared" si="3"/>
        <v>0</v>
      </c>
      <c r="I32" s="6"/>
    </row>
    <row r="33" spans="1:9" x14ac:dyDescent="0.2">
      <c r="A33" s="3">
        <f t="shared" ref="A33:A47" si="4">A32-1</f>
        <v>1996</v>
      </c>
      <c r="B33" s="9">
        <v>0</v>
      </c>
      <c r="C33" s="9">
        <v>0</v>
      </c>
      <c r="D33" s="2">
        <f t="shared" si="0"/>
        <v>0</v>
      </c>
      <c r="E33" s="9">
        <v>0</v>
      </c>
      <c r="F33" s="2">
        <f t="shared" si="1"/>
        <v>0</v>
      </c>
      <c r="G33" s="2">
        <f t="shared" si="2"/>
        <v>0</v>
      </c>
      <c r="H33" s="2">
        <f t="shared" si="3"/>
        <v>0</v>
      </c>
      <c r="I33" s="6"/>
    </row>
    <row r="34" spans="1:9" x14ac:dyDescent="0.2">
      <c r="A34" s="3">
        <f t="shared" si="4"/>
        <v>1995</v>
      </c>
      <c r="B34" s="9">
        <v>0</v>
      </c>
      <c r="C34" s="9">
        <v>0</v>
      </c>
      <c r="D34" s="2">
        <f t="shared" si="0"/>
        <v>0</v>
      </c>
      <c r="E34" s="9">
        <v>0</v>
      </c>
      <c r="F34" s="2">
        <f t="shared" si="1"/>
        <v>0</v>
      </c>
      <c r="G34" s="2">
        <f t="shared" si="2"/>
        <v>0</v>
      </c>
      <c r="H34" s="2">
        <f t="shared" si="3"/>
        <v>0</v>
      </c>
      <c r="I34" s="6"/>
    </row>
    <row r="35" spans="1:9" x14ac:dyDescent="0.2">
      <c r="A35" s="3">
        <f t="shared" si="4"/>
        <v>1994</v>
      </c>
      <c r="B35" s="9">
        <v>0</v>
      </c>
      <c r="C35" s="9">
        <v>0</v>
      </c>
      <c r="D35" s="2">
        <f t="shared" si="0"/>
        <v>0</v>
      </c>
      <c r="E35" s="9">
        <v>0</v>
      </c>
      <c r="F35" s="2">
        <f t="shared" si="1"/>
        <v>0</v>
      </c>
      <c r="G35" s="2">
        <f t="shared" si="2"/>
        <v>0</v>
      </c>
      <c r="H35" s="2">
        <f t="shared" si="3"/>
        <v>0</v>
      </c>
      <c r="I35" s="6"/>
    </row>
    <row r="36" spans="1:9" x14ac:dyDescent="0.2">
      <c r="A36" s="3">
        <f t="shared" si="4"/>
        <v>1993</v>
      </c>
      <c r="B36" s="9">
        <v>0</v>
      </c>
      <c r="C36" s="9">
        <v>0</v>
      </c>
      <c r="D36" s="2">
        <f t="shared" si="0"/>
        <v>0</v>
      </c>
      <c r="E36" s="9">
        <v>0</v>
      </c>
      <c r="F36" s="2">
        <f t="shared" si="1"/>
        <v>0</v>
      </c>
      <c r="G36" s="2">
        <f t="shared" si="2"/>
        <v>0</v>
      </c>
      <c r="H36" s="2">
        <f t="shared" si="3"/>
        <v>0</v>
      </c>
      <c r="I36" s="6"/>
    </row>
    <row r="37" spans="1:9" x14ac:dyDescent="0.2">
      <c r="A37" s="3">
        <f t="shared" si="4"/>
        <v>1992</v>
      </c>
      <c r="B37" s="9">
        <v>0</v>
      </c>
      <c r="C37" s="9">
        <v>0</v>
      </c>
      <c r="D37" s="2">
        <f t="shared" si="0"/>
        <v>0</v>
      </c>
      <c r="E37" s="9">
        <v>0</v>
      </c>
      <c r="F37" s="2">
        <f t="shared" si="1"/>
        <v>0</v>
      </c>
      <c r="G37" s="2">
        <f t="shared" si="2"/>
        <v>0</v>
      </c>
      <c r="H37" s="2">
        <f t="shared" si="3"/>
        <v>0</v>
      </c>
      <c r="I37" s="6"/>
    </row>
    <row r="38" spans="1:9" x14ac:dyDescent="0.2">
      <c r="A38" s="3">
        <f t="shared" si="4"/>
        <v>1991</v>
      </c>
      <c r="B38" s="9">
        <v>0</v>
      </c>
      <c r="C38" s="9">
        <v>0</v>
      </c>
      <c r="D38" s="2">
        <f t="shared" si="0"/>
        <v>0</v>
      </c>
      <c r="E38" s="9">
        <v>0</v>
      </c>
      <c r="F38" s="2">
        <f t="shared" si="1"/>
        <v>0</v>
      </c>
      <c r="G38" s="2">
        <f t="shared" si="2"/>
        <v>0</v>
      </c>
      <c r="H38" s="2">
        <f t="shared" si="3"/>
        <v>0</v>
      </c>
      <c r="I38" s="6"/>
    </row>
    <row r="39" spans="1:9" x14ac:dyDescent="0.2">
      <c r="A39" s="3">
        <f t="shared" si="4"/>
        <v>1990</v>
      </c>
      <c r="B39" s="9">
        <v>0</v>
      </c>
      <c r="C39" s="9">
        <v>0</v>
      </c>
      <c r="D39" s="2">
        <f t="shared" si="0"/>
        <v>0</v>
      </c>
      <c r="E39" s="9">
        <v>0</v>
      </c>
      <c r="F39" s="2">
        <f t="shared" si="1"/>
        <v>0</v>
      </c>
      <c r="G39" s="2">
        <f t="shared" si="2"/>
        <v>0</v>
      </c>
      <c r="H39" s="2">
        <f t="shared" si="3"/>
        <v>0</v>
      </c>
      <c r="I39" s="6"/>
    </row>
    <row r="40" spans="1:9" x14ac:dyDescent="0.2">
      <c r="A40" s="3">
        <f t="shared" si="4"/>
        <v>1989</v>
      </c>
      <c r="B40" s="9">
        <v>0</v>
      </c>
      <c r="C40" s="9">
        <v>0</v>
      </c>
      <c r="D40" s="2">
        <f t="shared" si="0"/>
        <v>0</v>
      </c>
      <c r="E40" s="9">
        <v>0</v>
      </c>
      <c r="F40" s="2">
        <f t="shared" si="1"/>
        <v>0</v>
      </c>
      <c r="G40" s="2">
        <f t="shared" si="2"/>
        <v>0</v>
      </c>
      <c r="H40" s="2">
        <f t="shared" si="3"/>
        <v>0</v>
      </c>
      <c r="I40" s="6"/>
    </row>
    <row r="41" spans="1:9" x14ac:dyDescent="0.2">
      <c r="A41" s="3">
        <f t="shared" si="4"/>
        <v>1988</v>
      </c>
      <c r="B41" s="9">
        <v>0</v>
      </c>
      <c r="C41" s="9">
        <v>0</v>
      </c>
      <c r="D41" s="2">
        <f t="shared" si="0"/>
        <v>0</v>
      </c>
      <c r="E41" s="9">
        <v>0</v>
      </c>
      <c r="F41" s="2">
        <f t="shared" si="1"/>
        <v>0</v>
      </c>
      <c r="G41" s="2">
        <f t="shared" si="2"/>
        <v>0</v>
      </c>
      <c r="H41" s="2">
        <f t="shared" si="3"/>
        <v>0</v>
      </c>
      <c r="I41" s="6"/>
    </row>
    <row r="42" spans="1:9" x14ac:dyDescent="0.2">
      <c r="A42" s="3">
        <f t="shared" si="4"/>
        <v>1987</v>
      </c>
      <c r="B42" s="9">
        <v>0</v>
      </c>
      <c r="C42" s="9">
        <v>0</v>
      </c>
      <c r="D42" s="2">
        <f t="shared" si="0"/>
        <v>0</v>
      </c>
      <c r="E42" s="9">
        <v>0</v>
      </c>
      <c r="F42" s="2">
        <f t="shared" si="1"/>
        <v>0</v>
      </c>
      <c r="G42" s="2">
        <f t="shared" si="2"/>
        <v>0</v>
      </c>
      <c r="H42" s="2">
        <f t="shared" si="3"/>
        <v>0</v>
      </c>
      <c r="I42" s="6"/>
    </row>
    <row r="43" spans="1:9" x14ac:dyDescent="0.2">
      <c r="A43" s="3">
        <f t="shared" si="4"/>
        <v>1986</v>
      </c>
      <c r="B43" s="9">
        <v>0</v>
      </c>
      <c r="C43" s="9">
        <v>0</v>
      </c>
      <c r="D43" s="2">
        <f t="shared" si="0"/>
        <v>0</v>
      </c>
      <c r="E43" s="9">
        <v>0</v>
      </c>
      <c r="F43" s="2">
        <f t="shared" si="1"/>
        <v>0</v>
      </c>
      <c r="G43" s="2">
        <f t="shared" si="2"/>
        <v>0</v>
      </c>
      <c r="H43" s="2">
        <f t="shared" si="3"/>
        <v>0</v>
      </c>
      <c r="I43" s="6"/>
    </row>
    <row r="44" spans="1:9" x14ac:dyDescent="0.2">
      <c r="A44" s="3">
        <f t="shared" si="4"/>
        <v>1985</v>
      </c>
      <c r="B44" s="9">
        <v>0</v>
      </c>
      <c r="C44" s="9">
        <v>0</v>
      </c>
      <c r="D44" s="2">
        <f t="shared" si="0"/>
        <v>0</v>
      </c>
      <c r="E44" s="9">
        <v>0</v>
      </c>
      <c r="F44" s="2">
        <f t="shared" si="1"/>
        <v>0</v>
      </c>
      <c r="G44" s="2">
        <f t="shared" si="2"/>
        <v>0</v>
      </c>
      <c r="H44" s="2">
        <f t="shared" si="3"/>
        <v>0</v>
      </c>
      <c r="I44" s="6"/>
    </row>
    <row r="45" spans="1:9" x14ac:dyDescent="0.2">
      <c r="A45" s="3">
        <f t="shared" si="4"/>
        <v>1984</v>
      </c>
      <c r="B45" s="9">
        <v>0</v>
      </c>
      <c r="C45" s="9">
        <v>0</v>
      </c>
      <c r="D45" s="2">
        <f t="shared" si="0"/>
        <v>0</v>
      </c>
      <c r="E45" s="9">
        <v>0</v>
      </c>
      <c r="F45" s="2">
        <f t="shared" si="1"/>
        <v>0</v>
      </c>
      <c r="G45" s="2">
        <f t="shared" si="2"/>
        <v>0</v>
      </c>
      <c r="H45" s="2">
        <f t="shared" si="3"/>
        <v>0</v>
      </c>
      <c r="I45" s="6"/>
    </row>
    <row r="46" spans="1:9" x14ac:dyDescent="0.2">
      <c r="A46" s="3">
        <f t="shared" si="4"/>
        <v>1983</v>
      </c>
      <c r="B46" s="9">
        <v>0</v>
      </c>
      <c r="C46" s="9">
        <v>0</v>
      </c>
      <c r="D46" s="2">
        <f t="shared" si="0"/>
        <v>0</v>
      </c>
      <c r="E46" s="9">
        <v>0</v>
      </c>
      <c r="F46" s="2">
        <f t="shared" si="1"/>
        <v>0</v>
      </c>
      <c r="G46" s="2">
        <f t="shared" si="2"/>
        <v>0</v>
      </c>
      <c r="H46" s="2">
        <f t="shared" si="3"/>
        <v>0</v>
      </c>
      <c r="I46" s="6"/>
    </row>
    <row r="47" spans="1:9" x14ac:dyDescent="0.2">
      <c r="A47" s="3">
        <f t="shared" si="4"/>
        <v>1982</v>
      </c>
      <c r="B47" s="8">
        <v>0</v>
      </c>
      <c r="C47" s="8">
        <v>0</v>
      </c>
      <c r="D47" s="2">
        <f t="shared" si="0"/>
        <v>0</v>
      </c>
      <c r="E47" s="8">
        <v>0</v>
      </c>
      <c r="F47" s="2">
        <f t="shared" si="1"/>
        <v>0</v>
      </c>
      <c r="G47" s="16">
        <f t="shared" si="2"/>
        <v>0</v>
      </c>
      <c r="H47" s="2">
        <f t="shared" si="3"/>
        <v>0</v>
      </c>
      <c r="I47" s="6"/>
    </row>
    <row r="48" spans="1:9" ht="16.5" thickBot="1" x14ac:dyDescent="0.3">
      <c r="B48" s="7">
        <f>SUM(B19:B47)</f>
        <v>84313.81</v>
      </c>
      <c r="C48" s="7">
        <f>SUM(C19:C47)</f>
        <v>-6002.75</v>
      </c>
      <c r="D48" s="7">
        <f t="shared" si="0"/>
        <v>-7.1195335615838022</v>
      </c>
      <c r="E48" s="7">
        <f>SUM(E19:E47)</f>
        <v>0</v>
      </c>
      <c r="F48" s="7">
        <f t="shared" si="1"/>
        <v>0</v>
      </c>
      <c r="G48" s="7">
        <f>SUM(G19:G47)</f>
        <v>-6002.75</v>
      </c>
      <c r="H48" s="7">
        <f t="shared" si="3"/>
        <v>-7.1195335615838022</v>
      </c>
      <c r="I48" s="6"/>
    </row>
    <row r="49" spans="1:9" ht="15.75" thickTop="1" x14ac:dyDescent="0.2">
      <c r="B49" s="6"/>
      <c r="C49" s="6"/>
      <c r="D49" s="6"/>
      <c r="E49" s="6"/>
      <c r="F49" s="6"/>
      <c r="G49" s="6"/>
    </row>
    <row r="50" spans="1:9" ht="15.75" x14ac:dyDescent="0.25">
      <c r="A50" s="21" t="s">
        <v>16</v>
      </c>
      <c r="B50" s="21"/>
      <c r="C50" s="21"/>
      <c r="D50" s="21"/>
      <c r="E50" s="21"/>
      <c r="F50" s="21"/>
      <c r="G50" s="21"/>
      <c r="H50" s="21"/>
      <c r="I50" s="3"/>
    </row>
    <row r="51" spans="1:9" ht="15.75" x14ac:dyDescent="0.25">
      <c r="A51" s="21" t="s">
        <v>15</v>
      </c>
      <c r="B51" s="21"/>
      <c r="C51" s="21"/>
      <c r="D51" s="21"/>
      <c r="E51" s="21"/>
      <c r="F51" s="21"/>
      <c r="G51" s="21"/>
      <c r="H51" s="21"/>
      <c r="I51" s="3"/>
    </row>
    <row r="52" spans="1:9" ht="15.75" x14ac:dyDescent="0.25">
      <c r="A52" s="21" t="s">
        <v>28</v>
      </c>
      <c r="B52" s="21"/>
      <c r="C52" s="21"/>
      <c r="D52" s="21"/>
      <c r="E52" s="21"/>
      <c r="F52" s="21"/>
      <c r="G52" s="21"/>
      <c r="H52" s="21"/>
      <c r="I52" s="3"/>
    </row>
    <row r="53" spans="1:9" ht="15.75" x14ac:dyDescent="0.25">
      <c r="A53" s="22" t="s">
        <v>13</v>
      </c>
      <c r="B53" s="22"/>
      <c r="C53" s="22"/>
      <c r="D53" s="22"/>
      <c r="E53" s="22"/>
      <c r="F53" s="22"/>
      <c r="G53" s="22"/>
      <c r="H53" s="22"/>
      <c r="I53" s="13"/>
    </row>
    <row r="54" spans="1:9" x14ac:dyDescent="0.2">
      <c r="B54" s="6"/>
      <c r="C54" s="6"/>
      <c r="D54" s="6"/>
      <c r="E54" s="6"/>
      <c r="F54" s="6"/>
      <c r="G54" s="6"/>
    </row>
    <row r="55" spans="1:9" ht="16.5" thickBot="1" x14ac:dyDescent="0.3">
      <c r="A55" s="20" t="s">
        <v>12</v>
      </c>
      <c r="B55" s="20"/>
      <c r="C55" s="20"/>
      <c r="D55" s="20"/>
      <c r="E55" s="20"/>
      <c r="F55" s="20"/>
      <c r="G55" s="20"/>
      <c r="H55" s="20"/>
    </row>
    <row r="56" spans="1:9" s="3" customFormat="1" x14ac:dyDescent="0.2">
      <c r="H56" s="3" t="s">
        <v>8</v>
      </c>
    </row>
    <row r="57" spans="1:9" s="3" customFormat="1" x14ac:dyDescent="0.2">
      <c r="A57" s="5" t="s">
        <v>11</v>
      </c>
      <c r="C57" s="3" t="s">
        <v>10</v>
      </c>
      <c r="D57" s="3" t="s">
        <v>10</v>
      </c>
      <c r="E57" s="3" t="s">
        <v>9</v>
      </c>
      <c r="F57" s="3" t="s">
        <v>9</v>
      </c>
      <c r="G57" s="3" t="s">
        <v>8</v>
      </c>
      <c r="H57" s="3" t="s">
        <v>2</v>
      </c>
    </row>
    <row r="58" spans="1:9" s="4" customFormat="1" x14ac:dyDescent="0.2">
      <c r="A58" s="4" t="s">
        <v>7</v>
      </c>
      <c r="B58" s="4" t="s">
        <v>6</v>
      </c>
      <c r="C58" s="4" t="s">
        <v>5</v>
      </c>
      <c r="D58" s="4" t="s">
        <v>4</v>
      </c>
      <c r="E58" s="4" t="s">
        <v>2</v>
      </c>
      <c r="F58" s="4" t="s">
        <v>3</v>
      </c>
      <c r="G58" s="4" t="s">
        <v>2</v>
      </c>
      <c r="H58" s="4" t="s">
        <v>1</v>
      </c>
    </row>
    <row r="59" spans="1:9" s="4" customFormat="1" x14ac:dyDescent="0.2">
      <c r="A59" s="3">
        <f t="shared" ref="A59:A92" si="5">+A10</f>
        <v>2019</v>
      </c>
      <c r="B59" s="2">
        <f t="shared" ref="B59:C78" si="6">SUM(B10:B14)</f>
        <v>290361.13</v>
      </c>
      <c r="C59" s="2">
        <f t="shared" si="6"/>
        <v>-176994.74</v>
      </c>
      <c r="D59" s="2">
        <f t="shared" ref="D59:D92" si="7">IF(($B59)=0,0,(C59/$B59)*100)</f>
        <v>-60.956760982435895</v>
      </c>
      <c r="E59" s="2">
        <f t="shared" ref="E59:E92" si="8">SUM(E10:E14)</f>
        <v>0</v>
      </c>
      <c r="F59" s="2">
        <f t="shared" ref="F59:F92" si="9">IF(($B59)=0,0,(E59/$B59)*100)</f>
        <v>0</v>
      </c>
      <c r="G59" s="2">
        <f t="shared" ref="G59:G92" si="10">C59+E59</f>
        <v>-176994.74</v>
      </c>
      <c r="H59" s="2">
        <f t="shared" ref="H59:H92" si="11">IF(($B59)=0,0,(G59/$B59)*100)</f>
        <v>-60.956760982435895</v>
      </c>
    </row>
    <row r="60" spans="1:9" x14ac:dyDescent="0.2">
      <c r="A60" s="3">
        <f t="shared" si="5"/>
        <v>2018</v>
      </c>
      <c r="B60" s="2">
        <f t="shared" si="6"/>
        <v>301795.17000000004</v>
      </c>
      <c r="C60" s="2">
        <f t="shared" si="6"/>
        <v>-182196.66</v>
      </c>
      <c r="D60" s="2">
        <f t="shared" si="7"/>
        <v>-60.370966175502403</v>
      </c>
      <c r="E60" s="2">
        <f t="shared" si="8"/>
        <v>0</v>
      </c>
      <c r="F60" s="2">
        <f t="shared" si="9"/>
        <v>0</v>
      </c>
      <c r="G60" s="2">
        <f t="shared" si="10"/>
        <v>-182196.66</v>
      </c>
      <c r="H60" s="2">
        <f t="shared" si="11"/>
        <v>-60.370966175502403</v>
      </c>
    </row>
    <row r="61" spans="1:9" x14ac:dyDescent="0.2">
      <c r="A61" s="3">
        <f t="shared" si="5"/>
        <v>2017</v>
      </c>
      <c r="B61" s="2">
        <f t="shared" si="6"/>
        <v>231489.15000000002</v>
      </c>
      <c r="C61" s="2">
        <f t="shared" si="6"/>
        <v>-153608.16999999998</v>
      </c>
      <c r="D61" s="2">
        <f t="shared" si="7"/>
        <v>-66.356531180835034</v>
      </c>
      <c r="E61" s="2">
        <f t="shared" si="8"/>
        <v>0</v>
      </c>
      <c r="F61" s="2">
        <f t="shared" si="9"/>
        <v>0</v>
      </c>
      <c r="G61" s="2">
        <f t="shared" si="10"/>
        <v>-153608.16999999998</v>
      </c>
      <c r="H61" s="2">
        <f t="shared" si="11"/>
        <v>-66.356531180835034</v>
      </c>
    </row>
    <row r="62" spans="1:9" x14ac:dyDescent="0.2">
      <c r="A62" s="3">
        <f t="shared" si="5"/>
        <v>2016</v>
      </c>
      <c r="B62" s="2">
        <f t="shared" si="6"/>
        <v>178530.55000000002</v>
      </c>
      <c r="C62" s="2">
        <f t="shared" si="6"/>
        <v>-137861.24</v>
      </c>
      <c r="D62" s="2">
        <f t="shared" si="7"/>
        <v>-77.219971595897718</v>
      </c>
      <c r="E62" s="2">
        <f t="shared" si="8"/>
        <v>0</v>
      </c>
      <c r="F62" s="2">
        <f t="shared" si="9"/>
        <v>0</v>
      </c>
      <c r="G62" s="2">
        <f t="shared" si="10"/>
        <v>-137861.24</v>
      </c>
      <c r="H62" s="2">
        <f t="shared" si="11"/>
        <v>-77.219971595897718</v>
      </c>
    </row>
    <row r="63" spans="1:9" x14ac:dyDescent="0.2">
      <c r="A63" s="3">
        <f t="shared" si="5"/>
        <v>2015</v>
      </c>
      <c r="B63" s="2">
        <f t="shared" si="6"/>
        <v>117195.7</v>
      </c>
      <c r="C63" s="2">
        <f t="shared" si="6"/>
        <v>-126481.49</v>
      </c>
      <c r="D63" s="2">
        <f t="shared" si="7"/>
        <v>-107.92331971224201</v>
      </c>
      <c r="E63" s="2">
        <f t="shared" si="8"/>
        <v>0</v>
      </c>
      <c r="F63" s="2">
        <f t="shared" si="9"/>
        <v>0</v>
      </c>
      <c r="G63" s="2">
        <f t="shared" si="10"/>
        <v>-126481.49</v>
      </c>
      <c r="H63" s="2">
        <f t="shared" si="11"/>
        <v>-107.92331971224201</v>
      </c>
    </row>
    <row r="64" spans="1:9" x14ac:dyDescent="0.2">
      <c r="A64" s="3">
        <f t="shared" si="5"/>
        <v>2014</v>
      </c>
      <c r="B64" s="2">
        <f t="shared" si="6"/>
        <v>41948.470000000008</v>
      </c>
      <c r="C64" s="2">
        <f t="shared" si="6"/>
        <v>-53817.390000000007</v>
      </c>
      <c r="D64" s="2">
        <f t="shared" si="7"/>
        <v>-128.29404743486472</v>
      </c>
      <c r="E64" s="2">
        <f t="shared" si="8"/>
        <v>0</v>
      </c>
      <c r="F64" s="2">
        <f t="shared" si="9"/>
        <v>0</v>
      </c>
      <c r="G64" s="2">
        <f t="shared" si="10"/>
        <v>-53817.390000000007</v>
      </c>
      <c r="H64" s="2">
        <f t="shared" si="11"/>
        <v>-128.29404743486472</v>
      </c>
    </row>
    <row r="65" spans="1:8" x14ac:dyDescent="0.2">
      <c r="A65" s="3">
        <f t="shared" si="5"/>
        <v>2013</v>
      </c>
      <c r="B65" s="2">
        <f t="shared" si="6"/>
        <v>8631.8100000000013</v>
      </c>
      <c r="C65" s="2">
        <f t="shared" si="6"/>
        <v>-6385.6</v>
      </c>
      <c r="D65" s="2">
        <f t="shared" si="7"/>
        <v>-73.977531942894942</v>
      </c>
      <c r="E65" s="2">
        <f t="shared" si="8"/>
        <v>0</v>
      </c>
      <c r="F65" s="2">
        <f t="shared" si="9"/>
        <v>0</v>
      </c>
      <c r="G65" s="2">
        <f t="shared" si="10"/>
        <v>-6385.6</v>
      </c>
      <c r="H65" s="2">
        <f t="shared" si="11"/>
        <v>-73.977531942894942</v>
      </c>
    </row>
    <row r="66" spans="1:8" x14ac:dyDescent="0.2">
      <c r="A66" s="3">
        <f t="shared" si="5"/>
        <v>2012</v>
      </c>
      <c r="B66" s="2">
        <f t="shared" si="6"/>
        <v>18661.349999999999</v>
      </c>
      <c r="C66" s="2">
        <f t="shared" si="6"/>
        <v>-6390.3200000000006</v>
      </c>
      <c r="D66" s="2">
        <f t="shared" si="7"/>
        <v>-34.243610456906929</v>
      </c>
      <c r="E66" s="2">
        <f t="shared" si="8"/>
        <v>0</v>
      </c>
      <c r="F66" s="2">
        <f t="shared" si="9"/>
        <v>0</v>
      </c>
      <c r="G66" s="2">
        <f t="shared" si="10"/>
        <v>-6390.3200000000006</v>
      </c>
      <c r="H66" s="2">
        <f t="shared" si="11"/>
        <v>-34.243610456906929</v>
      </c>
    </row>
    <row r="67" spans="1:8" x14ac:dyDescent="0.2">
      <c r="A67" s="3">
        <f t="shared" si="5"/>
        <v>2011</v>
      </c>
      <c r="B67" s="2">
        <f t="shared" si="6"/>
        <v>19795.169999999998</v>
      </c>
      <c r="C67" s="2">
        <f t="shared" si="6"/>
        <v>-6390.52</v>
      </c>
      <c r="D67" s="2">
        <f t="shared" si="7"/>
        <v>-32.283228686593759</v>
      </c>
      <c r="E67" s="2">
        <f t="shared" si="8"/>
        <v>0</v>
      </c>
      <c r="F67" s="2">
        <f t="shared" si="9"/>
        <v>0</v>
      </c>
      <c r="G67" s="2">
        <f t="shared" si="10"/>
        <v>-6390.52</v>
      </c>
      <c r="H67" s="2">
        <f t="shared" si="11"/>
        <v>-32.283228686593759</v>
      </c>
    </row>
    <row r="68" spans="1:8" x14ac:dyDescent="0.2">
      <c r="A68" s="3">
        <f t="shared" si="5"/>
        <v>2010</v>
      </c>
      <c r="B68" s="2">
        <f t="shared" si="6"/>
        <v>34473.589999999997</v>
      </c>
      <c r="C68" s="2">
        <f t="shared" si="6"/>
        <v>-6004.92</v>
      </c>
      <c r="D68" s="2">
        <f t="shared" si="7"/>
        <v>-17.418899511191032</v>
      </c>
      <c r="E68" s="2">
        <f t="shared" si="8"/>
        <v>0</v>
      </c>
      <c r="F68" s="2">
        <f t="shared" si="9"/>
        <v>0</v>
      </c>
      <c r="G68" s="2">
        <f t="shared" si="10"/>
        <v>-6004.92</v>
      </c>
      <c r="H68" s="2">
        <f t="shared" si="11"/>
        <v>-17.418899511191032</v>
      </c>
    </row>
    <row r="69" spans="1:8" x14ac:dyDescent="0.2">
      <c r="A69" s="3">
        <f t="shared" si="5"/>
        <v>2009</v>
      </c>
      <c r="B69" s="2">
        <f t="shared" si="6"/>
        <v>36536.589999999997</v>
      </c>
      <c r="C69" s="2">
        <f t="shared" si="6"/>
        <v>-6.65</v>
      </c>
      <c r="D69" s="2">
        <f t="shared" si="7"/>
        <v>-1.8200932270909794E-2</v>
      </c>
      <c r="E69" s="2">
        <f t="shared" si="8"/>
        <v>0</v>
      </c>
      <c r="F69" s="2">
        <f t="shared" si="9"/>
        <v>0</v>
      </c>
      <c r="G69" s="2">
        <f t="shared" si="10"/>
        <v>-6.65</v>
      </c>
      <c r="H69" s="2">
        <f t="shared" si="11"/>
        <v>-1.8200932270909794E-2</v>
      </c>
    </row>
    <row r="70" spans="1:8" x14ac:dyDescent="0.2">
      <c r="A70" s="3">
        <f t="shared" si="5"/>
        <v>2008</v>
      </c>
      <c r="B70" s="2">
        <f t="shared" si="6"/>
        <v>38480.239999999998</v>
      </c>
      <c r="C70" s="2">
        <f t="shared" si="6"/>
        <v>-3.9400000000000004</v>
      </c>
      <c r="D70" s="2">
        <f t="shared" si="7"/>
        <v>-1.0239021378245044E-2</v>
      </c>
      <c r="E70" s="2">
        <f t="shared" si="8"/>
        <v>0</v>
      </c>
      <c r="F70" s="2">
        <f t="shared" si="9"/>
        <v>0</v>
      </c>
      <c r="G70" s="2">
        <f t="shared" si="10"/>
        <v>-3.9400000000000004</v>
      </c>
      <c r="H70" s="2">
        <f t="shared" si="11"/>
        <v>-1.0239021378245044E-2</v>
      </c>
    </row>
    <row r="71" spans="1:8" x14ac:dyDescent="0.2">
      <c r="A71" s="3">
        <f t="shared" si="5"/>
        <v>2007</v>
      </c>
      <c r="B71" s="2">
        <f t="shared" si="6"/>
        <v>25717.19</v>
      </c>
      <c r="C71" s="2">
        <f t="shared" si="6"/>
        <v>0.78</v>
      </c>
      <c r="D71" s="2">
        <f t="shared" si="7"/>
        <v>3.0329907738753732E-3</v>
      </c>
      <c r="E71" s="2">
        <f t="shared" si="8"/>
        <v>0</v>
      </c>
      <c r="F71" s="2">
        <f t="shared" si="9"/>
        <v>0</v>
      </c>
      <c r="G71" s="2">
        <f t="shared" si="10"/>
        <v>0.78</v>
      </c>
      <c r="H71" s="2">
        <f t="shared" si="11"/>
        <v>3.0329907738753732E-3</v>
      </c>
    </row>
    <row r="72" spans="1:8" x14ac:dyDescent="0.2">
      <c r="A72" s="3">
        <f t="shared" si="5"/>
        <v>2006</v>
      </c>
      <c r="B72" s="2">
        <f t="shared" si="6"/>
        <v>27083.37</v>
      </c>
      <c r="C72" s="2">
        <f t="shared" si="6"/>
        <v>0.98</v>
      </c>
      <c r="D72" s="2">
        <f t="shared" si="7"/>
        <v>3.6184566396279343E-3</v>
      </c>
      <c r="E72" s="2">
        <f t="shared" si="8"/>
        <v>0</v>
      </c>
      <c r="F72" s="2">
        <f t="shared" si="9"/>
        <v>0</v>
      </c>
      <c r="G72" s="2">
        <f t="shared" si="10"/>
        <v>0.98</v>
      </c>
      <c r="H72" s="2">
        <f t="shared" si="11"/>
        <v>3.6184566396279343E-3</v>
      </c>
    </row>
    <row r="73" spans="1:8" x14ac:dyDescent="0.2">
      <c r="A73" s="3">
        <f t="shared" si="5"/>
        <v>2005</v>
      </c>
      <c r="B73" s="2">
        <f t="shared" si="6"/>
        <v>24956.18</v>
      </c>
      <c r="C73" s="2">
        <f t="shared" si="6"/>
        <v>2.17</v>
      </c>
      <c r="D73" s="2">
        <f t="shared" si="7"/>
        <v>8.6952410184571501E-3</v>
      </c>
      <c r="E73" s="2">
        <f t="shared" si="8"/>
        <v>0</v>
      </c>
      <c r="F73" s="2">
        <f t="shared" si="9"/>
        <v>0</v>
      </c>
      <c r="G73" s="2">
        <f t="shared" si="10"/>
        <v>2.17</v>
      </c>
      <c r="H73" s="2">
        <f t="shared" si="11"/>
        <v>8.6952410184571501E-3</v>
      </c>
    </row>
    <row r="74" spans="1:8" x14ac:dyDescent="0.2">
      <c r="A74" s="3">
        <f t="shared" si="5"/>
        <v>2004</v>
      </c>
      <c r="B74" s="2">
        <f t="shared" si="6"/>
        <v>18994.879999999997</v>
      </c>
      <c r="C74" s="2">
        <f t="shared" si="6"/>
        <v>3.9</v>
      </c>
      <c r="D74" s="2">
        <f t="shared" si="7"/>
        <v>2.0531848582354826E-2</v>
      </c>
      <c r="E74" s="2">
        <f t="shared" si="8"/>
        <v>0</v>
      </c>
      <c r="F74" s="2">
        <f t="shared" si="9"/>
        <v>0</v>
      </c>
      <c r="G74" s="2">
        <f t="shared" si="10"/>
        <v>3.9</v>
      </c>
      <c r="H74" s="2">
        <f t="shared" si="11"/>
        <v>2.0531848582354826E-2</v>
      </c>
    </row>
    <row r="75" spans="1:8" x14ac:dyDescent="0.2">
      <c r="A75" s="3">
        <f t="shared" si="5"/>
        <v>2003</v>
      </c>
      <c r="B75" s="2">
        <f t="shared" si="6"/>
        <v>23051.23</v>
      </c>
      <c r="C75" s="2">
        <f t="shared" si="6"/>
        <v>1.19</v>
      </c>
      <c r="D75" s="2">
        <f t="shared" si="7"/>
        <v>5.1624143266975342E-3</v>
      </c>
      <c r="E75" s="2">
        <f t="shared" si="8"/>
        <v>0</v>
      </c>
      <c r="F75" s="2">
        <f t="shared" si="9"/>
        <v>0</v>
      </c>
      <c r="G75" s="2">
        <f t="shared" si="10"/>
        <v>1.19</v>
      </c>
      <c r="H75" s="2">
        <f t="shared" si="11"/>
        <v>5.1624143266975342E-3</v>
      </c>
    </row>
    <row r="76" spans="1:8" x14ac:dyDescent="0.2">
      <c r="A76" s="3">
        <f t="shared" si="5"/>
        <v>2002</v>
      </c>
      <c r="B76" s="2">
        <f t="shared" si="6"/>
        <v>32960.270000000004</v>
      </c>
      <c r="C76" s="2">
        <f t="shared" si="6"/>
        <v>1.19</v>
      </c>
      <c r="D76" s="2">
        <f t="shared" si="7"/>
        <v>3.6104073176585014E-3</v>
      </c>
      <c r="E76" s="2">
        <f t="shared" si="8"/>
        <v>0</v>
      </c>
      <c r="F76" s="2">
        <f t="shared" si="9"/>
        <v>0</v>
      </c>
      <c r="G76" s="2">
        <f t="shared" si="10"/>
        <v>1.19</v>
      </c>
      <c r="H76" s="2">
        <f t="shared" si="11"/>
        <v>3.6104073176585014E-3</v>
      </c>
    </row>
    <row r="77" spans="1:8" x14ac:dyDescent="0.2">
      <c r="A77" s="3">
        <f t="shared" si="5"/>
        <v>2001</v>
      </c>
      <c r="B77" s="2">
        <f t="shared" si="6"/>
        <v>39435.270000000004</v>
      </c>
      <c r="C77" s="2">
        <f t="shared" si="6"/>
        <v>1.19</v>
      </c>
      <c r="D77" s="2">
        <f t="shared" si="7"/>
        <v>3.0176032774721713E-3</v>
      </c>
      <c r="E77" s="2">
        <f t="shared" si="8"/>
        <v>0</v>
      </c>
      <c r="F77" s="2">
        <f t="shared" si="9"/>
        <v>0</v>
      </c>
      <c r="G77" s="2">
        <f t="shared" si="10"/>
        <v>1.19</v>
      </c>
      <c r="H77" s="2">
        <f t="shared" si="11"/>
        <v>3.0176032774721713E-3</v>
      </c>
    </row>
    <row r="78" spans="1:8" x14ac:dyDescent="0.2">
      <c r="A78" s="3">
        <f t="shared" si="5"/>
        <v>2000</v>
      </c>
      <c r="B78" s="2">
        <f t="shared" si="6"/>
        <v>24884.04</v>
      </c>
      <c r="C78" s="2">
        <f t="shared" si="6"/>
        <v>0</v>
      </c>
      <c r="D78" s="2">
        <f t="shared" si="7"/>
        <v>0</v>
      </c>
      <c r="E78" s="2">
        <f t="shared" si="8"/>
        <v>0</v>
      </c>
      <c r="F78" s="2">
        <f t="shared" si="9"/>
        <v>0</v>
      </c>
      <c r="G78" s="2">
        <f t="shared" si="10"/>
        <v>0</v>
      </c>
      <c r="H78" s="2">
        <f t="shared" si="11"/>
        <v>0</v>
      </c>
    </row>
    <row r="79" spans="1:8" x14ac:dyDescent="0.2">
      <c r="A79" s="3">
        <f t="shared" si="5"/>
        <v>1999</v>
      </c>
      <c r="B79" s="2">
        <f t="shared" ref="B79:C92" si="12">SUM(B30:B34)</f>
        <v>24884.04</v>
      </c>
      <c r="C79" s="2">
        <f t="shared" si="12"/>
        <v>0</v>
      </c>
      <c r="D79" s="2">
        <f t="shared" si="7"/>
        <v>0</v>
      </c>
      <c r="E79" s="2">
        <f t="shared" si="8"/>
        <v>0</v>
      </c>
      <c r="F79" s="2">
        <f t="shared" si="9"/>
        <v>0</v>
      </c>
      <c r="G79" s="2">
        <f t="shared" si="10"/>
        <v>0</v>
      </c>
      <c r="H79" s="2">
        <f t="shared" si="11"/>
        <v>0</v>
      </c>
    </row>
    <row r="80" spans="1:8" x14ac:dyDescent="0.2">
      <c r="A80" s="3">
        <f t="shared" si="5"/>
        <v>1998</v>
      </c>
      <c r="B80" s="2">
        <f t="shared" si="12"/>
        <v>18884.04</v>
      </c>
      <c r="C80" s="2">
        <f t="shared" si="12"/>
        <v>0</v>
      </c>
      <c r="D80" s="2">
        <f t="shared" si="7"/>
        <v>0</v>
      </c>
      <c r="E80" s="2">
        <f t="shared" si="8"/>
        <v>0</v>
      </c>
      <c r="F80" s="2">
        <f t="shared" si="9"/>
        <v>0</v>
      </c>
      <c r="G80" s="2">
        <f t="shared" si="10"/>
        <v>0</v>
      </c>
      <c r="H80" s="2">
        <f t="shared" si="11"/>
        <v>0</v>
      </c>
    </row>
    <row r="81" spans="1:8" x14ac:dyDescent="0.2">
      <c r="A81" s="3">
        <f t="shared" si="5"/>
        <v>1997</v>
      </c>
      <c r="B81" s="2">
        <f t="shared" si="12"/>
        <v>8975</v>
      </c>
      <c r="C81" s="2">
        <f t="shared" si="12"/>
        <v>0</v>
      </c>
      <c r="D81" s="2">
        <f t="shared" si="7"/>
        <v>0</v>
      </c>
      <c r="E81" s="2">
        <f t="shared" si="8"/>
        <v>0</v>
      </c>
      <c r="F81" s="2">
        <f t="shared" si="9"/>
        <v>0</v>
      </c>
      <c r="G81" s="2">
        <f t="shared" si="10"/>
        <v>0</v>
      </c>
      <c r="H81" s="2">
        <f t="shared" si="11"/>
        <v>0</v>
      </c>
    </row>
    <row r="82" spans="1:8" x14ac:dyDescent="0.2">
      <c r="A82" s="3">
        <f t="shared" si="5"/>
        <v>1996</v>
      </c>
      <c r="B82" s="2">
        <f t="shared" si="12"/>
        <v>0</v>
      </c>
      <c r="C82" s="2">
        <f t="shared" si="12"/>
        <v>0</v>
      </c>
      <c r="D82" s="2">
        <f t="shared" si="7"/>
        <v>0</v>
      </c>
      <c r="E82" s="2">
        <f t="shared" si="8"/>
        <v>0</v>
      </c>
      <c r="F82" s="2">
        <f t="shared" si="9"/>
        <v>0</v>
      </c>
      <c r="G82" s="2">
        <f t="shared" si="10"/>
        <v>0</v>
      </c>
      <c r="H82" s="2">
        <f t="shared" si="11"/>
        <v>0</v>
      </c>
    </row>
    <row r="83" spans="1:8" x14ac:dyDescent="0.2">
      <c r="A83" s="3">
        <f t="shared" si="5"/>
        <v>1995</v>
      </c>
      <c r="B83" s="2">
        <f t="shared" si="12"/>
        <v>0</v>
      </c>
      <c r="C83" s="2">
        <f t="shared" si="12"/>
        <v>0</v>
      </c>
      <c r="D83" s="2">
        <f t="shared" si="7"/>
        <v>0</v>
      </c>
      <c r="E83" s="2">
        <f t="shared" si="8"/>
        <v>0</v>
      </c>
      <c r="F83" s="2">
        <f t="shared" si="9"/>
        <v>0</v>
      </c>
      <c r="G83" s="2">
        <f t="shared" si="10"/>
        <v>0</v>
      </c>
      <c r="H83" s="2">
        <f t="shared" si="11"/>
        <v>0</v>
      </c>
    </row>
    <row r="84" spans="1:8" x14ac:dyDescent="0.2">
      <c r="A84" s="3">
        <f t="shared" si="5"/>
        <v>1994</v>
      </c>
      <c r="B84" s="2">
        <f t="shared" si="12"/>
        <v>0</v>
      </c>
      <c r="C84" s="2">
        <f t="shared" si="12"/>
        <v>0</v>
      </c>
      <c r="D84" s="2">
        <f t="shared" si="7"/>
        <v>0</v>
      </c>
      <c r="E84" s="2">
        <f t="shared" si="8"/>
        <v>0</v>
      </c>
      <c r="F84" s="2">
        <f t="shared" si="9"/>
        <v>0</v>
      </c>
      <c r="G84" s="2">
        <f t="shared" si="10"/>
        <v>0</v>
      </c>
      <c r="H84" s="2">
        <f t="shared" si="11"/>
        <v>0</v>
      </c>
    </row>
    <row r="85" spans="1:8" x14ac:dyDescent="0.2">
      <c r="A85" s="3">
        <f t="shared" si="5"/>
        <v>1993</v>
      </c>
      <c r="B85" s="2">
        <f t="shared" si="12"/>
        <v>0</v>
      </c>
      <c r="C85" s="2">
        <f t="shared" si="12"/>
        <v>0</v>
      </c>
      <c r="D85" s="2">
        <f t="shared" si="7"/>
        <v>0</v>
      </c>
      <c r="E85" s="2">
        <f t="shared" si="8"/>
        <v>0</v>
      </c>
      <c r="F85" s="2">
        <f t="shared" si="9"/>
        <v>0</v>
      </c>
      <c r="G85" s="2">
        <f t="shared" si="10"/>
        <v>0</v>
      </c>
      <c r="H85" s="2">
        <f t="shared" si="11"/>
        <v>0</v>
      </c>
    </row>
    <row r="86" spans="1:8" x14ac:dyDescent="0.2">
      <c r="A86" s="3">
        <f t="shared" si="5"/>
        <v>1992</v>
      </c>
      <c r="B86" s="2">
        <f t="shared" si="12"/>
        <v>0</v>
      </c>
      <c r="C86" s="2">
        <f t="shared" si="12"/>
        <v>0</v>
      </c>
      <c r="D86" s="2">
        <f t="shared" si="7"/>
        <v>0</v>
      </c>
      <c r="E86" s="2">
        <f t="shared" si="8"/>
        <v>0</v>
      </c>
      <c r="F86" s="2">
        <f t="shared" si="9"/>
        <v>0</v>
      </c>
      <c r="G86" s="2">
        <f t="shared" si="10"/>
        <v>0</v>
      </c>
      <c r="H86" s="2">
        <f t="shared" si="11"/>
        <v>0</v>
      </c>
    </row>
    <row r="87" spans="1:8" x14ac:dyDescent="0.2">
      <c r="A87" s="3">
        <f t="shared" si="5"/>
        <v>1991</v>
      </c>
      <c r="B87" s="2">
        <f t="shared" si="12"/>
        <v>0</v>
      </c>
      <c r="C87" s="2">
        <f t="shared" si="12"/>
        <v>0</v>
      </c>
      <c r="D87" s="2">
        <f t="shared" si="7"/>
        <v>0</v>
      </c>
      <c r="E87" s="2">
        <f t="shared" si="8"/>
        <v>0</v>
      </c>
      <c r="F87" s="2">
        <f t="shared" si="9"/>
        <v>0</v>
      </c>
      <c r="G87" s="2">
        <f t="shared" si="10"/>
        <v>0</v>
      </c>
      <c r="H87" s="2">
        <f t="shared" si="11"/>
        <v>0</v>
      </c>
    </row>
    <row r="88" spans="1:8" x14ac:dyDescent="0.2">
      <c r="A88" s="3">
        <f t="shared" si="5"/>
        <v>1990</v>
      </c>
      <c r="B88" s="2">
        <f t="shared" si="12"/>
        <v>0</v>
      </c>
      <c r="C88" s="2">
        <f t="shared" si="12"/>
        <v>0</v>
      </c>
      <c r="D88" s="2">
        <f t="shared" si="7"/>
        <v>0</v>
      </c>
      <c r="E88" s="2">
        <f t="shared" si="8"/>
        <v>0</v>
      </c>
      <c r="F88" s="2">
        <f t="shared" si="9"/>
        <v>0</v>
      </c>
      <c r="G88" s="2">
        <f t="shared" si="10"/>
        <v>0</v>
      </c>
      <c r="H88" s="2">
        <f t="shared" si="11"/>
        <v>0</v>
      </c>
    </row>
    <row r="89" spans="1:8" x14ac:dyDescent="0.2">
      <c r="A89" s="3">
        <f t="shared" si="5"/>
        <v>1989</v>
      </c>
      <c r="B89" s="2">
        <f t="shared" si="12"/>
        <v>0</v>
      </c>
      <c r="C89" s="2">
        <f t="shared" si="12"/>
        <v>0</v>
      </c>
      <c r="D89" s="2">
        <f t="shared" si="7"/>
        <v>0</v>
      </c>
      <c r="E89" s="2">
        <f t="shared" si="8"/>
        <v>0</v>
      </c>
      <c r="F89" s="2">
        <f t="shared" si="9"/>
        <v>0</v>
      </c>
      <c r="G89" s="2">
        <f t="shared" si="10"/>
        <v>0</v>
      </c>
      <c r="H89" s="2">
        <f t="shared" si="11"/>
        <v>0</v>
      </c>
    </row>
    <row r="90" spans="1:8" x14ac:dyDescent="0.2">
      <c r="A90" s="3">
        <f t="shared" si="5"/>
        <v>1988</v>
      </c>
      <c r="B90" s="2">
        <f t="shared" si="12"/>
        <v>0</v>
      </c>
      <c r="C90" s="2">
        <f t="shared" si="12"/>
        <v>0</v>
      </c>
      <c r="D90" s="2">
        <f t="shared" si="7"/>
        <v>0</v>
      </c>
      <c r="E90" s="2">
        <f t="shared" si="8"/>
        <v>0</v>
      </c>
      <c r="F90" s="2">
        <f t="shared" si="9"/>
        <v>0</v>
      </c>
      <c r="G90" s="2">
        <f t="shared" si="10"/>
        <v>0</v>
      </c>
      <c r="H90" s="2">
        <f t="shared" si="11"/>
        <v>0</v>
      </c>
    </row>
    <row r="91" spans="1:8" x14ac:dyDescent="0.2">
      <c r="A91" s="3">
        <f t="shared" si="5"/>
        <v>1987</v>
      </c>
      <c r="B91" s="2">
        <f t="shared" si="12"/>
        <v>0</v>
      </c>
      <c r="C91" s="2">
        <f t="shared" si="12"/>
        <v>0</v>
      </c>
      <c r="D91" s="2">
        <f t="shared" si="7"/>
        <v>0</v>
      </c>
      <c r="E91" s="2">
        <f t="shared" si="8"/>
        <v>0</v>
      </c>
      <c r="F91" s="2">
        <f t="shared" si="9"/>
        <v>0</v>
      </c>
      <c r="G91" s="2">
        <f t="shared" si="10"/>
        <v>0</v>
      </c>
      <c r="H91" s="2">
        <f t="shared" si="11"/>
        <v>0</v>
      </c>
    </row>
    <row r="92" spans="1:8" x14ac:dyDescent="0.2">
      <c r="A92" s="3">
        <f t="shared" si="5"/>
        <v>1986</v>
      </c>
      <c r="B92" s="2">
        <f t="shared" si="12"/>
        <v>0</v>
      </c>
      <c r="C92" s="2">
        <f t="shared" si="12"/>
        <v>0</v>
      </c>
      <c r="D92" s="2">
        <f t="shared" si="7"/>
        <v>0</v>
      </c>
      <c r="E92" s="2">
        <f t="shared" si="8"/>
        <v>0</v>
      </c>
      <c r="F92" s="2">
        <f t="shared" si="9"/>
        <v>0</v>
      </c>
      <c r="G92" s="2">
        <f t="shared" si="10"/>
        <v>0</v>
      </c>
      <c r="H92" s="2">
        <f t="shared" si="11"/>
        <v>0</v>
      </c>
    </row>
    <row r="93" spans="1:8" x14ac:dyDescent="0.2">
      <c r="B93" s="6"/>
      <c r="C93" s="6"/>
      <c r="D93" s="6"/>
      <c r="E93" s="6"/>
      <c r="F93" s="6"/>
      <c r="G93" s="6"/>
    </row>
    <row r="94" spans="1:8" x14ac:dyDescent="0.2">
      <c r="B94" s="6"/>
      <c r="C94" s="6"/>
      <c r="D94" s="6"/>
      <c r="E94" s="6"/>
      <c r="F94" s="6"/>
      <c r="G94" s="6"/>
    </row>
    <row r="95" spans="1:8" x14ac:dyDescent="0.2">
      <c r="G95" s="6"/>
    </row>
    <row r="96" spans="1:8" x14ac:dyDescent="0.2">
      <c r="G96" s="6"/>
    </row>
    <row r="97" spans="1:1" x14ac:dyDescent="0.2">
      <c r="A97" s="1" t="s">
        <v>0</v>
      </c>
    </row>
    <row r="102" spans="1:1" x14ac:dyDescent="0.2">
      <c r="A102" s="1" t="s">
        <v>0</v>
      </c>
    </row>
    <row r="103" spans="1:1" x14ac:dyDescent="0.2">
      <c r="A103" s="1" t="s">
        <v>0</v>
      </c>
    </row>
    <row r="104" spans="1:1" x14ac:dyDescent="0.2">
      <c r="A104" s="1" t="s">
        <v>0</v>
      </c>
    </row>
    <row r="105" spans="1:1" x14ac:dyDescent="0.2">
      <c r="A105" s="1" t="s">
        <v>0</v>
      </c>
    </row>
  </sheetData>
  <mergeCells count="10">
    <mergeCell ref="A55:H55"/>
    <mergeCell ref="A1:H1"/>
    <mergeCell ref="A2:H2"/>
    <mergeCell ref="A3:H3"/>
    <mergeCell ref="A4:H4"/>
    <mergeCell ref="A53:H53"/>
    <mergeCell ref="A50:H50"/>
    <mergeCell ref="A51:H51"/>
    <mergeCell ref="A52:H52"/>
    <mergeCell ref="A6:H6"/>
  </mergeCells>
  <printOptions horizontalCentered="1"/>
  <pageMargins left="0.2" right="0.23" top="0.75" bottom="0.75" header="0.5" footer="0.5"/>
  <pageSetup scale="69" fitToHeight="2" orientation="portrait" blackAndWhite="1" r:id="rId1"/>
  <headerFooter alignWithMargins="0"/>
  <rowBreaks count="1" manualBreakCount="1">
    <brk id="49" max="7" man="1"/>
  </rowBreaks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75F5B-5027-4EAF-AD0D-6DA9E7875E6C}">
  <dimension ref="A1:H110"/>
  <sheetViews>
    <sheetView showOutlineSymbols="0" view="pageBreakPreview" zoomScaleNormal="87" zoomScaleSheetLayoutView="100" workbookViewId="0">
      <selection activeCell="I3" sqref="I3"/>
    </sheetView>
  </sheetViews>
  <sheetFormatPr defaultColWidth="13.5703125" defaultRowHeight="15" x14ac:dyDescent="0.2"/>
  <cols>
    <col min="1" max="1" width="13.85546875" style="1" customWidth="1"/>
    <col min="2" max="2" width="15.7109375" style="1" bestFit="1" customWidth="1"/>
    <col min="3" max="3" width="14.140625" style="1" bestFit="1" customWidth="1"/>
    <col min="4" max="4" width="12.85546875" style="1" bestFit="1" customWidth="1"/>
    <col min="5" max="5" width="13.42578125" style="1" bestFit="1" customWidth="1"/>
    <col min="6" max="6" width="12" style="1" bestFit="1" customWidth="1"/>
    <col min="7" max="7" width="14.5703125" style="1" bestFit="1" customWidth="1"/>
    <col min="8" max="8" width="9.42578125" style="1" bestFit="1" customWidth="1"/>
    <col min="9" max="16384" width="13.5703125" style="1"/>
  </cols>
  <sheetData>
    <row r="1" spans="1:8" ht="15.75" x14ac:dyDescent="0.25">
      <c r="A1" s="21" t="s">
        <v>16</v>
      </c>
      <c r="B1" s="21"/>
      <c r="C1" s="21"/>
      <c r="D1" s="21"/>
      <c r="E1" s="21"/>
      <c r="F1" s="21"/>
      <c r="G1" s="21"/>
      <c r="H1" s="21"/>
    </row>
    <row r="2" spans="1:8" ht="15.75" x14ac:dyDescent="0.25">
      <c r="A2" s="21" t="s">
        <v>15</v>
      </c>
      <c r="B2" s="21"/>
      <c r="C2" s="21"/>
      <c r="D2" s="21"/>
      <c r="E2" s="21"/>
      <c r="F2" s="21"/>
      <c r="G2" s="21"/>
      <c r="H2" s="21"/>
    </row>
    <row r="3" spans="1:8" ht="15.75" x14ac:dyDescent="0.25">
      <c r="A3" s="21" t="s">
        <v>29</v>
      </c>
      <c r="B3" s="21"/>
      <c r="C3" s="21"/>
      <c r="D3" s="21"/>
      <c r="E3" s="21"/>
      <c r="F3" s="21"/>
      <c r="G3" s="21"/>
      <c r="H3" s="21"/>
    </row>
    <row r="4" spans="1:8" ht="15.75" x14ac:dyDescent="0.25">
      <c r="A4" s="21" t="s">
        <v>18</v>
      </c>
      <c r="B4" s="21"/>
      <c r="C4" s="21"/>
      <c r="D4" s="21"/>
      <c r="E4" s="21"/>
      <c r="F4" s="21"/>
      <c r="G4" s="21"/>
      <c r="H4" s="21"/>
    </row>
    <row r="5" spans="1:8" x14ac:dyDescent="0.2">
      <c r="A5" s="12"/>
      <c r="B5" s="11"/>
      <c r="C5" s="11"/>
      <c r="D5" s="11"/>
      <c r="F5" s="3"/>
      <c r="G5" s="11"/>
    </row>
    <row r="6" spans="1:8" ht="16.5" thickBot="1" x14ac:dyDescent="0.3">
      <c r="A6" s="20" t="s">
        <v>12</v>
      </c>
      <c r="B6" s="20"/>
      <c r="C6" s="20"/>
      <c r="D6" s="20"/>
      <c r="E6" s="20"/>
      <c r="F6" s="20"/>
      <c r="G6" s="20"/>
      <c r="H6" s="20"/>
    </row>
    <row r="7" spans="1:8" s="3" customFormat="1" x14ac:dyDescent="0.2">
      <c r="H7" s="3" t="s">
        <v>8</v>
      </c>
    </row>
    <row r="8" spans="1:8" s="3" customFormat="1" x14ac:dyDescent="0.2">
      <c r="C8" s="3" t="s">
        <v>10</v>
      </c>
      <c r="D8" s="3" t="s">
        <v>10</v>
      </c>
      <c r="E8" s="3" t="s">
        <v>9</v>
      </c>
      <c r="F8" s="3" t="s">
        <v>9</v>
      </c>
      <c r="G8" s="3" t="s">
        <v>8</v>
      </c>
      <c r="H8" s="3" t="s">
        <v>2</v>
      </c>
    </row>
    <row r="9" spans="1:8" s="4" customFormat="1" x14ac:dyDescent="0.2">
      <c r="A9" s="4" t="s">
        <v>7</v>
      </c>
      <c r="B9" s="4" t="s">
        <v>6</v>
      </c>
      <c r="C9" s="4" t="s">
        <v>5</v>
      </c>
      <c r="D9" s="4" t="s">
        <v>4</v>
      </c>
      <c r="E9" s="4" t="s">
        <v>2</v>
      </c>
      <c r="F9" s="4" t="s">
        <v>3</v>
      </c>
      <c r="G9" s="4" t="s">
        <v>2</v>
      </c>
      <c r="H9" s="4" t="s">
        <v>1</v>
      </c>
    </row>
    <row r="10" spans="1:8" x14ac:dyDescent="0.2">
      <c r="A10" s="3">
        <v>2019</v>
      </c>
      <c r="B10" s="9">
        <v>2612940.4900000002</v>
      </c>
      <c r="C10" s="9">
        <v>-538646.45000000007</v>
      </c>
      <c r="D10" s="2">
        <f t="shared" ref="D10:D48" si="0">IF(($B10)=0,0,(C10/$B10)*100)</f>
        <v>-20.614570138947176</v>
      </c>
      <c r="E10" s="9">
        <v>0</v>
      </c>
      <c r="F10" s="2">
        <f t="shared" ref="F10:F48" si="1">IF(($B10)=0,0,(E10/$B10)*100)</f>
        <v>0</v>
      </c>
      <c r="G10" s="2">
        <f t="shared" ref="G10:G47" si="2">C10+E10</f>
        <v>-538646.45000000007</v>
      </c>
      <c r="H10" s="2">
        <f t="shared" ref="H10:H48" si="3">IF(($B10)=0,0,(G10/$B10)*100)</f>
        <v>-20.614570138947176</v>
      </c>
    </row>
    <row r="11" spans="1:8" x14ac:dyDescent="0.2">
      <c r="A11" s="3">
        <v>2018</v>
      </c>
      <c r="B11" s="9">
        <v>2836274.4699999997</v>
      </c>
      <c r="C11" s="9">
        <v>-887621.04</v>
      </c>
      <c r="D11" s="2">
        <f t="shared" si="0"/>
        <v>-31.295315364877226</v>
      </c>
      <c r="E11" s="9">
        <v>0</v>
      </c>
      <c r="F11" s="2">
        <f t="shared" si="1"/>
        <v>0</v>
      </c>
      <c r="G11" s="2">
        <f t="shared" si="2"/>
        <v>-887621.04</v>
      </c>
      <c r="H11" s="2">
        <f t="shared" si="3"/>
        <v>-31.295315364877226</v>
      </c>
    </row>
    <row r="12" spans="1:8" x14ac:dyDescent="0.2">
      <c r="A12" s="3">
        <v>2017</v>
      </c>
      <c r="B12" s="9">
        <v>2281175.88</v>
      </c>
      <c r="C12" s="9">
        <v>-436293.70999999996</v>
      </c>
      <c r="D12" s="2">
        <f t="shared" si="0"/>
        <v>-19.125825142426105</v>
      </c>
      <c r="E12" s="9">
        <v>45667</v>
      </c>
      <c r="F12" s="2">
        <f t="shared" si="1"/>
        <v>2.0019061397405271</v>
      </c>
      <c r="G12" s="2">
        <f t="shared" si="2"/>
        <v>-390626.70999999996</v>
      </c>
      <c r="H12" s="2">
        <f t="shared" si="3"/>
        <v>-17.123919002685579</v>
      </c>
    </row>
    <row r="13" spans="1:8" x14ac:dyDescent="0.2">
      <c r="A13" s="3">
        <v>2016</v>
      </c>
      <c r="B13" s="9">
        <v>3073347.54</v>
      </c>
      <c r="C13" s="9">
        <v>-315558.51</v>
      </c>
      <c r="D13" s="2">
        <f t="shared" si="0"/>
        <v>-10.267583014708451</v>
      </c>
      <c r="E13" s="9">
        <v>8943</v>
      </c>
      <c r="F13" s="2">
        <f t="shared" si="1"/>
        <v>0.29098563971714048</v>
      </c>
      <c r="G13" s="2">
        <f t="shared" si="2"/>
        <v>-306615.51</v>
      </c>
      <c r="H13" s="2">
        <f t="shared" si="3"/>
        <v>-9.9765973749913091</v>
      </c>
    </row>
    <row r="14" spans="1:8" x14ac:dyDescent="0.2">
      <c r="A14" s="3">
        <v>2015</v>
      </c>
      <c r="B14" s="9">
        <v>2770893.8499999996</v>
      </c>
      <c r="C14" s="9">
        <v>-766316.9099999998</v>
      </c>
      <c r="D14" s="2">
        <f t="shared" si="0"/>
        <v>-27.655946112840081</v>
      </c>
      <c r="E14" s="9">
        <v>48833</v>
      </c>
      <c r="F14" s="2">
        <f t="shared" si="1"/>
        <v>1.7623554940583528</v>
      </c>
      <c r="G14" s="2">
        <f t="shared" si="2"/>
        <v>-717483.9099999998</v>
      </c>
      <c r="H14" s="2">
        <f t="shared" si="3"/>
        <v>-25.89359061878173</v>
      </c>
    </row>
    <row r="15" spans="1:8" x14ac:dyDescent="0.2">
      <c r="A15" s="3">
        <v>2014</v>
      </c>
      <c r="B15" s="9">
        <v>1938340.4499999997</v>
      </c>
      <c r="C15" s="9">
        <v>-282414.88</v>
      </c>
      <c r="D15" s="2">
        <f t="shared" si="0"/>
        <v>-14.569931716587767</v>
      </c>
      <c r="E15" s="9">
        <v>398684.31000000006</v>
      </c>
      <c r="F15" s="2">
        <f t="shared" si="1"/>
        <v>20.568332565107443</v>
      </c>
      <c r="G15" s="2">
        <f t="shared" si="2"/>
        <v>116269.43000000005</v>
      </c>
      <c r="H15" s="2">
        <f t="shared" si="3"/>
        <v>5.9984008485196743</v>
      </c>
    </row>
    <row r="16" spans="1:8" x14ac:dyDescent="0.2">
      <c r="A16" s="3">
        <v>2013</v>
      </c>
      <c r="B16" s="9">
        <v>2780261.7099999995</v>
      </c>
      <c r="C16" s="9">
        <v>-480334.16</v>
      </c>
      <c r="D16" s="2">
        <f t="shared" si="0"/>
        <v>-17.276580771959058</v>
      </c>
      <c r="E16" s="9">
        <v>0</v>
      </c>
      <c r="F16" s="2">
        <f t="shared" si="1"/>
        <v>0</v>
      </c>
      <c r="G16" s="2">
        <f t="shared" si="2"/>
        <v>-480334.16</v>
      </c>
      <c r="H16" s="2">
        <f t="shared" si="3"/>
        <v>-17.276580771959058</v>
      </c>
    </row>
    <row r="17" spans="1:8" x14ac:dyDescent="0.2">
      <c r="A17" s="3">
        <v>2012</v>
      </c>
      <c r="B17" s="9">
        <v>861639.29999999993</v>
      </c>
      <c r="C17" s="9">
        <v>-231294.17</v>
      </c>
      <c r="D17" s="2">
        <f t="shared" si="0"/>
        <v>-26.843502843939461</v>
      </c>
      <c r="E17" s="9">
        <v>0</v>
      </c>
      <c r="F17" s="2">
        <f t="shared" si="1"/>
        <v>0</v>
      </c>
      <c r="G17" s="2">
        <f t="shared" si="2"/>
        <v>-231294.17</v>
      </c>
      <c r="H17" s="2">
        <f t="shared" si="3"/>
        <v>-26.843502843939461</v>
      </c>
    </row>
    <row r="18" spans="1:8" x14ac:dyDescent="0.2">
      <c r="A18" s="3">
        <v>2011</v>
      </c>
      <c r="B18" s="9">
        <v>3967174.39</v>
      </c>
      <c r="C18" s="9">
        <v>-486774.91</v>
      </c>
      <c r="D18" s="2">
        <f t="shared" si="0"/>
        <v>-12.270065849058881</v>
      </c>
      <c r="E18" s="9">
        <v>-19844.93</v>
      </c>
      <c r="F18" s="2">
        <f t="shared" si="1"/>
        <v>-0.50022832497665926</v>
      </c>
      <c r="G18" s="2">
        <f t="shared" si="2"/>
        <v>-506619.83999999997</v>
      </c>
      <c r="H18" s="2">
        <f t="shared" si="3"/>
        <v>-12.77029417403554</v>
      </c>
    </row>
    <row r="19" spans="1:8" x14ac:dyDescent="0.2">
      <c r="A19" s="3">
        <v>2010</v>
      </c>
      <c r="B19" s="9">
        <v>1208464.1199999999</v>
      </c>
      <c r="C19" s="9">
        <v>-92683.700000000012</v>
      </c>
      <c r="D19" s="2">
        <f t="shared" si="0"/>
        <v>-7.6695450420158124</v>
      </c>
      <c r="E19" s="9">
        <v>92672</v>
      </c>
      <c r="F19" s="2">
        <f t="shared" si="1"/>
        <v>7.668576870945909</v>
      </c>
      <c r="G19" s="2">
        <f t="shared" si="2"/>
        <v>-11.700000000011642</v>
      </c>
      <c r="H19" s="2">
        <f t="shared" si="3"/>
        <v>-9.6817106990413932E-4</v>
      </c>
    </row>
    <row r="20" spans="1:8" x14ac:dyDescent="0.2">
      <c r="A20" s="3">
        <v>2009</v>
      </c>
      <c r="B20" s="9">
        <v>1570825.1300000001</v>
      </c>
      <c r="C20" s="9">
        <v>-24388.1</v>
      </c>
      <c r="D20" s="2">
        <f t="shared" si="0"/>
        <v>-1.5525661981228933</v>
      </c>
      <c r="E20" s="9">
        <v>338.53000000000003</v>
      </c>
      <c r="F20" s="2">
        <f t="shared" si="1"/>
        <v>2.1551093978232957E-2</v>
      </c>
      <c r="G20" s="2">
        <f t="shared" si="2"/>
        <v>-24049.57</v>
      </c>
      <c r="H20" s="2">
        <f t="shared" si="3"/>
        <v>-1.5310151041446605</v>
      </c>
    </row>
    <row r="21" spans="1:8" x14ac:dyDescent="0.2">
      <c r="A21" s="3">
        <v>2008</v>
      </c>
      <c r="B21" s="9">
        <v>2097406</v>
      </c>
      <c r="C21" s="9">
        <v>-381533</v>
      </c>
      <c r="D21" s="2">
        <f t="shared" si="0"/>
        <v>-18.190707950678124</v>
      </c>
      <c r="E21" s="9">
        <v>220386</v>
      </c>
      <c r="F21" s="2">
        <f t="shared" si="1"/>
        <v>10.507550755552336</v>
      </c>
      <c r="G21" s="2">
        <f t="shared" si="2"/>
        <v>-161147</v>
      </c>
      <c r="H21" s="2">
        <f t="shared" si="3"/>
        <v>-7.6831571951257889</v>
      </c>
    </row>
    <row r="22" spans="1:8" x14ac:dyDescent="0.2">
      <c r="A22" s="3">
        <v>2007</v>
      </c>
      <c r="B22" s="9">
        <v>2057985</v>
      </c>
      <c r="C22" s="9">
        <v>-137382</v>
      </c>
      <c r="D22" s="2">
        <f t="shared" si="0"/>
        <v>-6.6755588597584525</v>
      </c>
      <c r="E22" s="9">
        <v>468708</v>
      </c>
      <c r="F22" s="2">
        <f t="shared" si="1"/>
        <v>22.775093112923564</v>
      </c>
      <c r="G22" s="2">
        <f t="shared" si="2"/>
        <v>331326</v>
      </c>
      <c r="H22" s="2">
        <f t="shared" si="3"/>
        <v>16.09953425316511</v>
      </c>
    </row>
    <row r="23" spans="1:8" x14ac:dyDescent="0.2">
      <c r="A23" s="3">
        <v>2006</v>
      </c>
      <c r="B23" s="9">
        <v>1244453</v>
      </c>
      <c r="C23" s="9">
        <v>-113448</v>
      </c>
      <c r="D23" s="2">
        <f t="shared" si="0"/>
        <v>-9.1162944683326721</v>
      </c>
      <c r="E23" s="9">
        <v>245277</v>
      </c>
      <c r="F23" s="2">
        <f t="shared" si="1"/>
        <v>19.709623424910383</v>
      </c>
      <c r="G23" s="2">
        <f t="shared" si="2"/>
        <v>131829</v>
      </c>
      <c r="H23" s="2">
        <f t="shared" si="3"/>
        <v>10.593328956577709</v>
      </c>
    </row>
    <row r="24" spans="1:8" x14ac:dyDescent="0.2">
      <c r="A24" s="3">
        <v>2005</v>
      </c>
      <c r="B24" s="9">
        <v>1529118</v>
      </c>
      <c r="C24" s="9">
        <v>-289191</v>
      </c>
      <c r="D24" s="2">
        <f t="shared" si="0"/>
        <v>-18.912274919267187</v>
      </c>
      <c r="E24" s="9">
        <v>9257</v>
      </c>
      <c r="F24" s="2">
        <f t="shared" si="1"/>
        <v>0.60538166446278185</v>
      </c>
      <c r="G24" s="2">
        <f t="shared" si="2"/>
        <v>-279934</v>
      </c>
      <c r="H24" s="2">
        <f t="shared" si="3"/>
        <v>-18.306893254804404</v>
      </c>
    </row>
    <row r="25" spans="1:8" x14ac:dyDescent="0.2">
      <c r="A25" s="3">
        <v>2004</v>
      </c>
      <c r="B25" s="9">
        <v>930953</v>
      </c>
      <c r="C25" s="9">
        <v>-565036</v>
      </c>
      <c r="D25" s="2">
        <f t="shared" si="0"/>
        <v>-60.694363732648156</v>
      </c>
      <c r="E25" s="9">
        <v>34107</v>
      </c>
      <c r="F25" s="2">
        <f t="shared" si="1"/>
        <v>3.6636650829848549</v>
      </c>
      <c r="G25" s="2">
        <f t="shared" si="2"/>
        <v>-530929</v>
      </c>
      <c r="H25" s="2">
        <f t="shared" si="3"/>
        <v>-57.0306986496633</v>
      </c>
    </row>
    <row r="26" spans="1:8" x14ac:dyDescent="0.2">
      <c r="A26" s="3">
        <v>2003</v>
      </c>
      <c r="B26" s="9">
        <v>439879</v>
      </c>
      <c r="C26" s="9">
        <v>-453687</v>
      </c>
      <c r="D26" s="2">
        <f t="shared" si="0"/>
        <v>-103.1390450555721</v>
      </c>
      <c r="E26" s="9">
        <v>20558</v>
      </c>
      <c r="F26" s="2">
        <f t="shared" si="1"/>
        <v>4.6735579557105478</v>
      </c>
      <c r="G26" s="2">
        <f t="shared" si="2"/>
        <v>-433129</v>
      </c>
      <c r="H26" s="2">
        <f t="shared" si="3"/>
        <v>-98.465487099861548</v>
      </c>
    </row>
    <row r="27" spans="1:8" x14ac:dyDescent="0.2">
      <c r="A27" s="3">
        <v>2002</v>
      </c>
      <c r="B27" s="9">
        <v>954303.67</v>
      </c>
      <c r="C27" s="9">
        <v>-173269.46</v>
      </c>
      <c r="D27" s="2">
        <f t="shared" si="0"/>
        <v>-18.156637708414134</v>
      </c>
      <c r="E27" s="9">
        <v>84606.84</v>
      </c>
      <c r="F27" s="2">
        <f t="shared" si="1"/>
        <v>8.8658194094548524</v>
      </c>
      <c r="G27" s="2">
        <f t="shared" si="2"/>
        <v>-88662.62</v>
      </c>
      <c r="H27" s="2">
        <f t="shared" si="3"/>
        <v>-9.290818298959282</v>
      </c>
    </row>
    <row r="28" spans="1:8" x14ac:dyDescent="0.2">
      <c r="A28" s="3">
        <v>2001</v>
      </c>
      <c r="B28" s="9">
        <v>1000204.42</v>
      </c>
      <c r="C28" s="9">
        <v>-101649.47</v>
      </c>
      <c r="D28" s="2">
        <f t="shared" si="0"/>
        <v>-10.162869506215539</v>
      </c>
      <c r="E28" s="9">
        <v>48646.85</v>
      </c>
      <c r="F28" s="2">
        <f t="shared" si="1"/>
        <v>4.8636907643339544</v>
      </c>
      <c r="G28" s="2">
        <f t="shared" si="2"/>
        <v>-53002.62</v>
      </c>
      <c r="H28" s="2">
        <f t="shared" si="3"/>
        <v>-5.299178741881585</v>
      </c>
    </row>
    <row r="29" spans="1:8" x14ac:dyDescent="0.2">
      <c r="A29" s="3">
        <v>2000</v>
      </c>
      <c r="B29" s="9">
        <v>1215502.02</v>
      </c>
      <c r="C29" s="9">
        <v>-149796.12</v>
      </c>
      <c r="D29" s="2">
        <f t="shared" si="0"/>
        <v>-12.323806751057475</v>
      </c>
      <c r="E29" s="9">
        <v>70266.679999999993</v>
      </c>
      <c r="F29" s="2">
        <f t="shared" si="1"/>
        <v>5.7808772707757399</v>
      </c>
      <c r="G29" s="2">
        <f t="shared" si="2"/>
        <v>-79529.440000000002</v>
      </c>
      <c r="H29" s="2">
        <f t="shared" si="3"/>
        <v>-6.5429294802817353</v>
      </c>
    </row>
    <row r="30" spans="1:8" x14ac:dyDescent="0.2">
      <c r="A30" s="3">
        <v>1999</v>
      </c>
      <c r="B30" s="9">
        <v>720158.73</v>
      </c>
      <c r="C30" s="9">
        <v>-83682.63</v>
      </c>
      <c r="D30" s="2">
        <f t="shared" si="0"/>
        <v>-11.620025768485791</v>
      </c>
      <c r="E30" s="9">
        <v>80440.56</v>
      </c>
      <c r="F30" s="2">
        <f t="shared" si="1"/>
        <v>11.169837516237566</v>
      </c>
      <c r="G30" s="2">
        <f t="shared" si="2"/>
        <v>-3242.070000000007</v>
      </c>
      <c r="H30" s="2">
        <f t="shared" si="3"/>
        <v>-0.45018825224822412</v>
      </c>
    </row>
    <row r="31" spans="1:8" x14ac:dyDescent="0.2">
      <c r="A31" s="3">
        <v>1998</v>
      </c>
      <c r="B31" s="9">
        <v>1013218.95</v>
      </c>
      <c r="C31" s="9">
        <v>-143662.24</v>
      </c>
      <c r="D31" s="2">
        <f t="shared" si="0"/>
        <v>-14.178795214992771</v>
      </c>
      <c r="E31" s="9">
        <v>250501</v>
      </c>
      <c r="F31" s="2">
        <f t="shared" si="1"/>
        <v>24.723284143076878</v>
      </c>
      <c r="G31" s="2">
        <f t="shared" si="2"/>
        <v>106838.76000000001</v>
      </c>
      <c r="H31" s="2">
        <f t="shared" si="3"/>
        <v>10.544488928084105</v>
      </c>
    </row>
    <row r="32" spans="1:8" x14ac:dyDescent="0.2">
      <c r="A32" s="3">
        <v>1997</v>
      </c>
      <c r="B32" s="9">
        <v>700342.78</v>
      </c>
      <c r="C32" s="9">
        <v>-140172.03</v>
      </c>
      <c r="D32" s="2">
        <f t="shared" si="0"/>
        <v>-20.014774765008642</v>
      </c>
      <c r="E32" s="9">
        <v>44058.85</v>
      </c>
      <c r="F32" s="2">
        <f t="shared" si="1"/>
        <v>6.2910407957657526</v>
      </c>
      <c r="G32" s="2">
        <f t="shared" si="2"/>
        <v>-96113.18</v>
      </c>
      <c r="H32" s="2">
        <f t="shared" si="3"/>
        <v>-13.723733969242888</v>
      </c>
    </row>
    <row r="33" spans="1:8" x14ac:dyDescent="0.2">
      <c r="A33" s="3">
        <f t="shared" ref="A33:A47" si="4">A32-1</f>
        <v>1996</v>
      </c>
      <c r="B33" s="9">
        <v>627643.44999999995</v>
      </c>
      <c r="C33" s="9">
        <v>-80976.13</v>
      </c>
      <c r="D33" s="2">
        <f t="shared" si="0"/>
        <v>-12.90161316906916</v>
      </c>
      <c r="E33" s="9">
        <v>42264.3</v>
      </c>
      <c r="F33" s="2">
        <f t="shared" si="1"/>
        <v>6.7338072276544914</v>
      </c>
      <c r="G33" s="2">
        <f t="shared" si="2"/>
        <v>-38711.83</v>
      </c>
      <c r="H33" s="2">
        <f t="shared" si="3"/>
        <v>-6.1678059414146684</v>
      </c>
    </row>
    <row r="34" spans="1:8" x14ac:dyDescent="0.2">
      <c r="A34" s="3">
        <f t="shared" si="4"/>
        <v>1995</v>
      </c>
      <c r="B34" s="9">
        <v>749911.52</v>
      </c>
      <c r="C34" s="9">
        <v>-91358.399999999994</v>
      </c>
      <c r="D34" s="2">
        <f t="shared" si="0"/>
        <v>-12.182557216883398</v>
      </c>
      <c r="E34" s="9">
        <v>81258.45</v>
      </c>
      <c r="F34" s="2">
        <f t="shared" si="1"/>
        <v>10.835738328169702</v>
      </c>
      <c r="G34" s="2">
        <f t="shared" si="2"/>
        <v>-10099.949999999997</v>
      </c>
      <c r="H34" s="2">
        <f t="shared" si="3"/>
        <v>-1.3468188887136974</v>
      </c>
    </row>
    <row r="35" spans="1:8" x14ac:dyDescent="0.2">
      <c r="A35" s="3">
        <f t="shared" si="4"/>
        <v>1994</v>
      </c>
      <c r="B35" s="9">
        <v>910212.83</v>
      </c>
      <c r="C35" s="9">
        <v>-199828.74</v>
      </c>
      <c r="D35" s="2">
        <f t="shared" si="0"/>
        <v>-21.954067599772241</v>
      </c>
      <c r="E35" s="9">
        <v>209677.68</v>
      </c>
      <c r="F35" s="2">
        <f t="shared" si="1"/>
        <v>23.03611563023123</v>
      </c>
      <c r="G35" s="2">
        <f t="shared" si="2"/>
        <v>9848.9400000000023</v>
      </c>
      <c r="H35" s="2">
        <f t="shared" si="3"/>
        <v>1.0820480304589863</v>
      </c>
    </row>
    <row r="36" spans="1:8" x14ac:dyDescent="0.2">
      <c r="A36" s="3">
        <f t="shared" si="4"/>
        <v>1993</v>
      </c>
      <c r="B36" s="9">
        <v>1499598.7</v>
      </c>
      <c r="C36" s="9">
        <v>-194995.9</v>
      </c>
      <c r="D36" s="2">
        <f t="shared" si="0"/>
        <v>-13.003205457566747</v>
      </c>
      <c r="E36" s="9">
        <v>125002.55</v>
      </c>
      <c r="F36" s="2">
        <f t="shared" si="1"/>
        <v>8.335733419880933</v>
      </c>
      <c r="G36" s="2">
        <f t="shared" si="2"/>
        <v>-69993.349999999991</v>
      </c>
      <c r="H36" s="2">
        <f t="shared" si="3"/>
        <v>-4.6674720376858154</v>
      </c>
    </row>
    <row r="37" spans="1:8" x14ac:dyDescent="0.2">
      <c r="A37" s="3">
        <f t="shared" si="4"/>
        <v>1992</v>
      </c>
      <c r="B37" s="9">
        <v>1089160.8400000001</v>
      </c>
      <c r="C37" s="9">
        <v>-180007.87</v>
      </c>
      <c r="D37" s="2">
        <f t="shared" si="0"/>
        <v>-16.527207313109052</v>
      </c>
      <c r="E37" s="9">
        <v>712003.77</v>
      </c>
      <c r="F37" s="2">
        <f t="shared" si="1"/>
        <v>65.371774659103608</v>
      </c>
      <c r="G37" s="2">
        <f t="shared" si="2"/>
        <v>531995.9</v>
      </c>
      <c r="H37" s="2">
        <f t="shared" si="3"/>
        <v>48.844567345994555</v>
      </c>
    </row>
    <row r="38" spans="1:8" x14ac:dyDescent="0.2">
      <c r="A38" s="3">
        <f t="shared" si="4"/>
        <v>1991</v>
      </c>
      <c r="B38" s="9">
        <v>1179758.53</v>
      </c>
      <c r="C38" s="9">
        <v>-147471.81</v>
      </c>
      <c r="D38" s="2">
        <f t="shared" si="0"/>
        <v>-12.500168996447094</v>
      </c>
      <c r="E38" s="9">
        <v>53481.26</v>
      </c>
      <c r="F38" s="2">
        <f t="shared" si="1"/>
        <v>4.5332378313043433</v>
      </c>
      <c r="G38" s="2">
        <f t="shared" si="2"/>
        <v>-93990.549999999988</v>
      </c>
      <c r="H38" s="2">
        <f t="shared" si="3"/>
        <v>-7.9669311651427499</v>
      </c>
    </row>
    <row r="39" spans="1:8" x14ac:dyDescent="0.2">
      <c r="A39" s="3">
        <f t="shared" si="4"/>
        <v>1990</v>
      </c>
      <c r="B39" s="9">
        <v>1249535.1000000001</v>
      </c>
      <c r="C39" s="9">
        <v>-165917.03</v>
      </c>
      <c r="D39" s="2">
        <f t="shared" si="0"/>
        <v>-13.278300865657954</v>
      </c>
      <c r="E39" s="9">
        <v>70988.350000000006</v>
      </c>
      <c r="F39" s="2">
        <f t="shared" si="1"/>
        <v>5.6811809448169965</v>
      </c>
      <c r="G39" s="2">
        <f t="shared" si="2"/>
        <v>-94928.68</v>
      </c>
      <c r="H39" s="2">
        <f t="shared" si="3"/>
        <v>-7.5971199208409583</v>
      </c>
    </row>
    <row r="40" spans="1:8" x14ac:dyDescent="0.2">
      <c r="A40" s="3">
        <f t="shared" si="4"/>
        <v>1989</v>
      </c>
      <c r="B40" s="9">
        <v>591951.56000000006</v>
      </c>
      <c r="C40" s="9">
        <v>-109401.94</v>
      </c>
      <c r="D40" s="2">
        <f t="shared" si="0"/>
        <v>-18.48156967438349</v>
      </c>
      <c r="E40" s="9">
        <v>42941.97</v>
      </c>
      <c r="F40" s="2">
        <f t="shared" si="1"/>
        <v>7.2543047272313963</v>
      </c>
      <c r="G40" s="2">
        <f t="shared" si="2"/>
        <v>-66459.97</v>
      </c>
      <c r="H40" s="2">
        <f t="shared" si="3"/>
        <v>-11.227264947152094</v>
      </c>
    </row>
    <row r="41" spans="1:8" x14ac:dyDescent="0.2">
      <c r="A41" s="3">
        <f t="shared" si="4"/>
        <v>1988</v>
      </c>
      <c r="B41" s="9">
        <v>1962771.79</v>
      </c>
      <c r="C41" s="9">
        <v>-103319.69</v>
      </c>
      <c r="D41" s="2">
        <f t="shared" si="0"/>
        <v>-5.2639685635587821</v>
      </c>
      <c r="E41" s="9">
        <v>100908.1</v>
      </c>
      <c r="F41" s="2">
        <f t="shared" si="1"/>
        <v>5.141102012679732</v>
      </c>
      <c r="G41" s="2">
        <f t="shared" si="2"/>
        <v>-2411.5899999999965</v>
      </c>
      <c r="H41" s="2">
        <f t="shared" si="3"/>
        <v>-0.12286655087905031</v>
      </c>
    </row>
    <row r="42" spans="1:8" x14ac:dyDescent="0.2">
      <c r="A42" s="3">
        <f t="shared" si="4"/>
        <v>1987</v>
      </c>
      <c r="B42" s="9">
        <v>153681.23000000001</v>
      </c>
      <c r="C42" s="9">
        <v>-651358.80000000005</v>
      </c>
      <c r="D42" s="2">
        <f t="shared" si="0"/>
        <v>-423.83757600066059</v>
      </c>
      <c r="E42" s="9">
        <v>22100.94</v>
      </c>
      <c r="F42" s="2">
        <f t="shared" si="1"/>
        <v>14.381027533420962</v>
      </c>
      <c r="G42" s="2">
        <f t="shared" si="2"/>
        <v>-629257.8600000001</v>
      </c>
      <c r="H42" s="2">
        <f t="shared" si="3"/>
        <v>-409.45654846723966</v>
      </c>
    </row>
    <row r="43" spans="1:8" x14ac:dyDescent="0.2">
      <c r="A43" s="3">
        <f t="shared" si="4"/>
        <v>1986</v>
      </c>
      <c r="B43" s="9">
        <v>180459.97</v>
      </c>
      <c r="C43" s="9">
        <v>-48703.91</v>
      </c>
      <c r="D43" s="2">
        <f t="shared" si="0"/>
        <v>-26.988760997799126</v>
      </c>
      <c r="E43" s="9">
        <v>11566.79</v>
      </c>
      <c r="F43" s="2">
        <f t="shared" si="1"/>
        <v>6.40961538450882</v>
      </c>
      <c r="G43" s="2">
        <f t="shared" si="2"/>
        <v>-37137.120000000003</v>
      </c>
      <c r="H43" s="2">
        <f t="shared" si="3"/>
        <v>-20.579145613290308</v>
      </c>
    </row>
    <row r="44" spans="1:8" x14ac:dyDescent="0.2">
      <c r="A44" s="3">
        <f t="shared" si="4"/>
        <v>1985</v>
      </c>
      <c r="B44" s="9">
        <v>292053.96999999997</v>
      </c>
      <c r="C44" s="9">
        <v>-45898.61</v>
      </c>
      <c r="D44" s="2">
        <f t="shared" si="0"/>
        <v>-15.715797323350888</v>
      </c>
      <c r="E44" s="9">
        <v>21805.3</v>
      </c>
      <c r="F44" s="2">
        <f t="shared" si="1"/>
        <v>7.4661885267301802</v>
      </c>
      <c r="G44" s="2">
        <f t="shared" si="2"/>
        <v>-24093.31</v>
      </c>
      <c r="H44" s="2">
        <f t="shared" si="3"/>
        <v>-8.2496087966207075</v>
      </c>
    </row>
    <row r="45" spans="1:8" x14ac:dyDescent="0.2">
      <c r="A45" s="3">
        <f t="shared" si="4"/>
        <v>1984</v>
      </c>
      <c r="B45" s="9">
        <v>222745.8</v>
      </c>
      <c r="C45" s="9">
        <v>-24820.6</v>
      </c>
      <c r="D45" s="2">
        <f t="shared" si="0"/>
        <v>-11.143015940143428</v>
      </c>
      <c r="E45" s="9">
        <v>42925.64</v>
      </c>
      <c r="F45" s="2">
        <f t="shared" si="1"/>
        <v>19.271133282872224</v>
      </c>
      <c r="G45" s="2">
        <f t="shared" si="2"/>
        <v>18105.04</v>
      </c>
      <c r="H45" s="2">
        <f t="shared" si="3"/>
        <v>8.1281173427287978</v>
      </c>
    </row>
    <row r="46" spans="1:8" x14ac:dyDescent="0.2">
      <c r="A46" s="3">
        <f t="shared" si="4"/>
        <v>1983</v>
      </c>
      <c r="B46" s="9">
        <v>525203.31000000006</v>
      </c>
      <c r="C46" s="9">
        <v>-42890.15</v>
      </c>
      <c r="D46" s="2">
        <f t="shared" si="0"/>
        <v>-8.1663898881368429</v>
      </c>
      <c r="E46" s="9">
        <v>26392.39</v>
      </c>
      <c r="F46" s="2">
        <f t="shared" si="1"/>
        <v>5.0251758695123225</v>
      </c>
      <c r="G46" s="2">
        <f t="shared" si="2"/>
        <v>-16497.760000000002</v>
      </c>
      <c r="H46" s="2">
        <f t="shared" si="3"/>
        <v>-3.1412140186245212</v>
      </c>
    </row>
    <row r="47" spans="1:8" x14ac:dyDescent="0.2">
      <c r="A47" s="3">
        <f t="shared" si="4"/>
        <v>1982</v>
      </c>
      <c r="B47" s="8">
        <v>184579.52</v>
      </c>
      <c r="C47" s="8">
        <v>-55688.59</v>
      </c>
      <c r="D47" s="2">
        <f t="shared" si="0"/>
        <v>-30.170514041861196</v>
      </c>
      <c r="E47" s="8">
        <v>111552.79</v>
      </c>
      <c r="F47" s="2">
        <f t="shared" si="1"/>
        <v>60.436168649696342</v>
      </c>
      <c r="G47" s="16">
        <f t="shared" si="2"/>
        <v>55864.2</v>
      </c>
      <c r="H47" s="2">
        <f t="shared" si="3"/>
        <v>30.265654607835145</v>
      </c>
    </row>
    <row r="48" spans="1:8" ht="16.5" thickBot="1" x14ac:dyDescent="0.3">
      <c r="B48" s="7">
        <f>SUM(B10:B47)</f>
        <v>51224130.020000018</v>
      </c>
      <c r="C48" s="7">
        <f>SUM(C10:C47)</f>
        <v>-9417473.6600000001</v>
      </c>
      <c r="D48" s="7">
        <f t="shared" si="0"/>
        <v>-18.384838661628862</v>
      </c>
      <c r="E48" s="7">
        <f>SUM(E10:E47)</f>
        <v>3826976.9700000007</v>
      </c>
      <c r="F48" s="7">
        <f t="shared" si="1"/>
        <v>7.4710433705868526</v>
      </c>
      <c r="G48" s="7">
        <f>SUM(G10:G47)</f>
        <v>-5590496.6899999976</v>
      </c>
      <c r="H48" s="7">
        <f t="shared" si="3"/>
        <v>-10.913795291042009</v>
      </c>
    </row>
    <row r="49" spans="1:8" ht="15.75" thickTop="1" x14ac:dyDescent="0.2">
      <c r="B49" s="6"/>
      <c r="C49" s="6"/>
      <c r="D49" s="6"/>
      <c r="E49" s="6"/>
      <c r="F49" s="6"/>
      <c r="G49" s="6"/>
      <c r="H49" s="6"/>
    </row>
    <row r="50" spans="1:8" ht="15.75" x14ac:dyDescent="0.25">
      <c r="A50" s="21" t="s">
        <v>16</v>
      </c>
      <c r="B50" s="21"/>
      <c r="C50" s="21"/>
      <c r="D50" s="21"/>
      <c r="E50" s="21"/>
      <c r="F50" s="21"/>
      <c r="G50" s="21"/>
      <c r="H50" s="21"/>
    </row>
    <row r="51" spans="1:8" ht="15.75" x14ac:dyDescent="0.25">
      <c r="A51" s="21" t="s">
        <v>15</v>
      </c>
      <c r="B51" s="21"/>
      <c r="C51" s="21"/>
      <c r="D51" s="21"/>
      <c r="E51" s="21"/>
      <c r="F51" s="21"/>
      <c r="G51" s="21"/>
      <c r="H51" s="21"/>
    </row>
    <row r="52" spans="1:8" ht="15.75" x14ac:dyDescent="0.25">
      <c r="A52" s="21" t="str">
        <f>+A3</f>
        <v>Account - 362.00 - Station Equipment</v>
      </c>
      <c r="B52" s="21"/>
      <c r="C52" s="21"/>
      <c r="D52" s="21"/>
      <c r="E52" s="21"/>
      <c r="F52" s="21"/>
      <c r="G52" s="21"/>
      <c r="H52" s="21"/>
    </row>
    <row r="53" spans="1:8" ht="15.75" x14ac:dyDescent="0.25">
      <c r="A53" s="22" t="s">
        <v>13</v>
      </c>
      <c r="B53" s="22"/>
      <c r="C53" s="22"/>
      <c r="D53" s="22"/>
      <c r="E53" s="22"/>
      <c r="F53" s="22"/>
      <c r="G53" s="22"/>
      <c r="H53" s="22"/>
    </row>
    <row r="54" spans="1:8" x14ac:dyDescent="0.2">
      <c r="B54" s="6"/>
      <c r="C54" s="6"/>
      <c r="D54" s="6"/>
      <c r="E54" s="6"/>
      <c r="F54" s="6"/>
      <c r="G54" s="6"/>
    </row>
    <row r="55" spans="1:8" ht="16.5" thickBot="1" x14ac:dyDescent="0.3">
      <c r="A55" s="20" t="s">
        <v>12</v>
      </c>
      <c r="B55" s="20"/>
      <c r="C55" s="20"/>
      <c r="D55" s="20"/>
      <c r="E55" s="20"/>
      <c r="F55" s="20"/>
      <c r="G55" s="20"/>
      <c r="H55" s="20"/>
    </row>
    <row r="56" spans="1:8" s="3" customFormat="1" x14ac:dyDescent="0.2">
      <c r="H56" s="3" t="s">
        <v>8</v>
      </c>
    </row>
    <row r="57" spans="1:8" s="3" customFormat="1" x14ac:dyDescent="0.2">
      <c r="A57" s="5" t="s">
        <v>11</v>
      </c>
      <c r="C57" s="3" t="s">
        <v>10</v>
      </c>
      <c r="D57" s="3" t="s">
        <v>10</v>
      </c>
      <c r="E57" s="3" t="s">
        <v>9</v>
      </c>
      <c r="F57" s="3" t="s">
        <v>9</v>
      </c>
      <c r="G57" s="3" t="s">
        <v>8</v>
      </c>
      <c r="H57" s="3" t="s">
        <v>2</v>
      </c>
    </row>
    <row r="58" spans="1:8" s="4" customFormat="1" x14ac:dyDescent="0.2">
      <c r="A58" s="4" t="s">
        <v>7</v>
      </c>
      <c r="B58" s="4" t="s">
        <v>6</v>
      </c>
      <c r="C58" s="4" t="s">
        <v>5</v>
      </c>
      <c r="D58" s="4" t="s">
        <v>4</v>
      </c>
      <c r="E58" s="4" t="s">
        <v>2</v>
      </c>
      <c r="F58" s="4" t="s">
        <v>3</v>
      </c>
      <c r="G58" s="4" t="s">
        <v>2</v>
      </c>
      <c r="H58" s="4" t="s">
        <v>1</v>
      </c>
    </row>
    <row r="59" spans="1:8" s="4" customFormat="1" x14ac:dyDescent="0.2">
      <c r="A59" s="3">
        <f t="shared" ref="A59:A92" si="5">+A10</f>
        <v>2019</v>
      </c>
      <c r="B59" s="2">
        <f t="shared" ref="B59:C78" si="6">SUM(B10:B14)</f>
        <v>13574632.229999999</v>
      </c>
      <c r="C59" s="2">
        <f t="shared" si="6"/>
        <v>-2944436.6199999996</v>
      </c>
      <c r="D59" s="2">
        <f t="shared" ref="D59:D92" si="7">IF(($B59)=0,0,(C59/$B59)*100)</f>
        <v>-21.690728486130041</v>
      </c>
      <c r="E59" s="2">
        <f t="shared" ref="E59:E92" si="8">SUM(E10:E14)</f>
        <v>103443</v>
      </c>
      <c r="F59" s="2">
        <f t="shared" ref="F59:F92" si="9">IF(($B59)=0,0,(E59/$B59)*100)</f>
        <v>0.7620316944674973</v>
      </c>
      <c r="G59" s="2">
        <f t="shared" ref="G59:G92" si="10">C59+E59</f>
        <v>-2840993.6199999996</v>
      </c>
      <c r="H59" s="2">
        <f t="shared" ref="H59:H92" si="11">IF(($B59)=0,0,(G59/$B59)*100)</f>
        <v>-20.928696791662546</v>
      </c>
    </row>
    <row r="60" spans="1:8" x14ac:dyDescent="0.2">
      <c r="A60" s="3">
        <f t="shared" si="5"/>
        <v>2018</v>
      </c>
      <c r="B60" s="2">
        <f t="shared" si="6"/>
        <v>12900032.189999998</v>
      </c>
      <c r="C60" s="2">
        <f t="shared" si="6"/>
        <v>-2688205.05</v>
      </c>
      <c r="D60" s="2">
        <f t="shared" si="7"/>
        <v>-20.838746837266616</v>
      </c>
      <c r="E60" s="2">
        <f t="shared" si="8"/>
        <v>502127.31000000006</v>
      </c>
      <c r="F60" s="2">
        <f t="shared" si="9"/>
        <v>3.8924500544211447</v>
      </c>
      <c r="G60" s="2">
        <f t="shared" si="10"/>
        <v>-2186077.7399999998</v>
      </c>
      <c r="H60" s="2">
        <f t="shared" si="11"/>
        <v>-16.946296782845472</v>
      </c>
    </row>
    <row r="61" spans="1:8" x14ac:dyDescent="0.2">
      <c r="A61" s="3">
        <f t="shared" si="5"/>
        <v>2017</v>
      </c>
      <c r="B61" s="2">
        <f t="shared" si="6"/>
        <v>12844019.429999998</v>
      </c>
      <c r="C61" s="2">
        <f t="shared" si="6"/>
        <v>-2280918.17</v>
      </c>
      <c r="D61" s="2">
        <f t="shared" si="7"/>
        <v>-17.758601054997005</v>
      </c>
      <c r="E61" s="2">
        <f t="shared" si="8"/>
        <v>502127.31000000006</v>
      </c>
      <c r="F61" s="2">
        <f t="shared" si="9"/>
        <v>3.9094250264615189</v>
      </c>
      <c r="G61" s="2">
        <f t="shared" si="10"/>
        <v>-1778790.8599999999</v>
      </c>
      <c r="H61" s="2">
        <f t="shared" si="11"/>
        <v>-13.849176028535487</v>
      </c>
    </row>
    <row r="62" spans="1:8" x14ac:dyDescent="0.2">
      <c r="A62" s="3">
        <f t="shared" si="5"/>
        <v>2016</v>
      </c>
      <c r="B62" s="2">
        <f t="shared" si="6"/>
        <v>11424482.85</v>
      </c>
      <c r="C62" s="2">
        <f t="shared" si="6"/>
        <v>-2075918.6299999997</v>
      </c>
      <c r="D62" s="2">
        <f t="shared" si="7"/>
        <v>-18.170788623486793</v>
      </c>
      <c r="E62" s="2">
        <f t="shared" si="8"/>
        <v>456460.31000000006</v>
      </c>
      <c r="F62" s="2">
        <f t="shared" si="9"/>
        <v>3.9954570897710271</v>
      </c>
      <c r="G62" s="2">
        <f t="shared" si="10"/>
        <v>-1619458.3199999996</v>
      </c>
      <c r="H62" s="2">
        <f t="shared" si="11"/>
        <v>-14.175331533715765</v>
      </c>
    </row>
    <row r="63" spans="1:8" x14ac:dyDescent="0.2">
      <c r="A63" s="3">
        <f t="shared" si="5"/>
        <v>2015</v>
      </c>
      <c r="B63" s="2">
        <f t="shared" si="6"/>
        <v>12318309.699999997</v>
      </c>
      <c r="C63" s="2">
        <f t="shared" si="6"/>
        <v>-2247135.0299999998</v>
      </c>
      <c r="D63" s="2">
        <f t="shared" si="7"/>
        <v>-18.242235215112348</v>
      </c>
      <c r="E63" s="2">
        <f t="shared" si="8"/>
        <v>427672.38000000006</v>
      </c>
      <c r="F63" s="2">
        <f t="shared" si="9"/>
        <v>3.4718430565193548</v>
      </c>
      <c r="G63" s="2">
        <f t="shared" si="10"/>
        <v>-1819462.6499999997</v>
      </c>
      <c r="H63" s="2">
        <f t="shared" si="11"/>
        <v>-14.770392158592994</v>
      </c>
    </row>
    <row r="64" spans="1:8" x14ac:dyDescent="0.2">
      <c r="A64" s="3">
        <f t="shared" si="5"/>
        <v>2014</v>
      </c>
      <c r="B64" s="2">
        <f t="shared" si="6"/>
        <v>10755879.969999999</v>
      </c>
      <c r="C64" s="2">
        <f t="shared" si="6"/>
        <v>-1573501.82</v>
      </c>
      <c r="D64" s="2">
        <f t="shared" si="7"/>
        <v>-14.629224427836379</v>
      </c>
      <c r="E64" s="2">
        <f t="shared" si="8"/>
        <v>471511.38000000006</v>
      </c>
      <c r="F64" s="2">
        <f t="shared" si="9"/>
        <v>4.3837545725233689</v>
      </c>
      <c r="G64" s="2">
        <f t="shared" si="10"/>
        <v>-1101990.44</v>
      </c>
      <c r="H64" s="2">
        <f t="shared" si="11"/>
        <v>-10.245469855313011</v>
      </c>
    </row>
    <row r="65" spans="1:8" x14ac:dyDescent="0.2">
      <c r="A65" s="3">
        <f t="shared" si="5"/>
        <v>2013</v>
      </c>
      <c r="B65" s="2">
        <f t="shared" si="6"/>
        <v>10388364.65</v>
      </c>
      <c r="C65" s="2">
        <f t="shared" si="6"/>
        <v>-1315475.04</v>
      </c>
      <c r="D65" s="2">
        <f t="shared" si="7"/>
        <v>-12.662965580439073</v>
      </c>
      <c r="E65" s="2">
        <f t="shared" si="8"/>
        <v>73165.600000000006</v>
      </c>
      <c r="F65" s="2">
        <f t="shared" si="9"/>
        <v>0.70430334768812719</v>
      </c>
      <c r="G65" s="2">
        <f t="shared" si="10"/>
        <v>-1242309.44</v>
      </c>
      <c r="H65" s="2">
        <f t="shared" si="11"/>
        <v>-11.958662232750946</v>
      </c>
    </row>
    <row r="66" spans="1:8" x14ac:dyDescent="0.2">
      <c r="A66" s="3">
        <f t="shared" si="5"/>
        <v>2012</v>
      </c>
      <c r="B66" s="2">
        <f t="shared" si="6"/>
        <v>9705508.9400000013</v>
      </c>
      <c r="C66" s="2">
        <f t="shared" si="6"/>
        <v>-1216673.8799999999</v>
      </c>
      <c r="D66" s="2">
        <f t="shared" si="7"/>
        <v>-12.535910146717146</v>
      </c>
      <c r="E66" s="2">
        <f t="shared" si="8"/>
        <v>293551.59999999998</v>
      </c>
      <c r="F66" s="2">
        <f t="shared" si="9"/>
        <v>3.0245873947955988</v>
      </c>
      <c r="G66" s="2">
        <f t="shared" si="10"/>
        <v>-923122.27999999991</v>
      </c>
      <c r="H66" s="2">
        <f t="shared" si="11"/>
        <v>-9.5113227519215471</v>
      </c>
    </row>
    <row r="67" spans="1:8" x14ac:dyDescent="0.2">
      <c r="A67" s="3">
        <f t="shared" si="5"/>
        <v>2011</v>
      </c>
      <c r="B67" s="2">
        <f t="shared" si="6"/>
        <v>10901854.640000001</v>
      </c>
      <c r="C67" s="2">
        <f t="shared" si="6"/>
        <v>-1122761.71</v>
      </c>
      <c r="D67" s="2">
        <f t="shared" si="7"/>
        <v>-10.298813798896882</v>
      </c>
      <c r="E67" s="2">
        <f t="shared" si="8"/>
        <v>762259.6</v>
      </c>
      <c r="F67" s="2">
        <f t="shared" si="9"/>
        <v>6.9920176444399917</v>
      </c>
      <c r="G67" s="2">
        <f t="shared" si="10"/>
        <v>-360502.11</v>
      </c>
      <c r="H67" s="2">
        <f t="shared" si="11"/>
        <v>-3.3067961544568898</v>
      </c>
    </row>
    <row r="68" spans="1:8" x14ac:dyDescent="0.2">
      <c r="A68" s="3">
        <f t="shared" si="5"/>
        <v>2010</v>
      </c>
      <c r="B68" s="2">
        <f t="shared" si="6"/>
        <v>8179133.25</v>
      </c>
      <c r="C68" s="2">
        <f t="shared" si="6"/>
        <v>-749434.8</v>
      </c>
      <c r="D68" s="2">
        <f t="shared" si="7"/>
        <v>-9.1627655045233549</v>
      </c>
      <c r="E68" s="2">
        <f t="shared" si="8"/>
        <v>1027381.53</v>
      </c>
      <c r="F68" s="2">
        <f t="shared" si="9"/>
        <v>12.561007365908852</v>
      </c>
      <c r="G68" s="2">
        <f t="shared" si="10"/>
        <v>277946.73</v>
      </c>
      <c r="H68" s="2">
        <f t="shared" si="11"/>
        <v>3.3982418613854954</v>
      </c>
    </row>
    <row r="69" spans="1:8" x14ac:dyDescent="0.2">
      <c r="A69" s="3">
        <f t="shared" si="5"/>
        <v>2009</v>
      </c>
      <c r="B69" s="2">
        <f t="shared" si="6"/>
        <v>8499787.129999999</v>
      </c>
      <c r="C69" s="2">
        <f t="shared" si="6"/>
        <v>-945942.1</v>
      </c>
      <c r="D69" s="2">
        <f t="shared" si="7"/>
        <v>-11.12900929790697</v>
      </c>
      <c r="E69" s="2">
        <f t="shared" si="8"/>
        <v>943966.53</v>
      </c>
      <c r="F69" s="2">
        <f t="shared" si="9"/>
        <v>11.105766715830685</v>
      </c>
      <c r="G69" s="2">
        <f t="shared" si="10"/>
        <v>-1975.5699999999488</v>
      </c>
      <c r="H69" s="2">
        <f t="shared" si="11"/>
        <v>-2.3242582076287231E-2</v>
      </c>
    </row>
    <row r="70" spans="1:8" x14ac:dyDescent="0.2">
      <c r="A70" s="3">
        <f t="shared" si="5"/>
        <v>2008</v>
      </c>
      <c r="B70" s="2">
        <f t="shared" si="6"/>
        <v>7859915</v>
      </c>
      <c r="C70" s="2">
        <f t="shared" si="6"/>
        <v>-1486590</v>
      </c>
      <c r="D70" s="2">
        <f t="shared" si="7"/>
        <v>-18.913563314615995</v>
      </c>
      <c r="E70" s="2">
        <f t="shared" si="8"/>
        <v>977735</v>
      </c>
      <c r="F70" s="2">
        <f t="shared" si="9"/>
        <v>12.439511114305944</v>
      </c>
      <c r="G70" s="2">
        <f t="shared" si="10"/>
        <v>-508855</v>
      </c>
      <c r="H70" s="2">
        <f t="shared" si="11"/>
        <v>-6.4740522003100542</v>
      </c>
    </row>
    <row r="71" spans="1:8" x14ac:dyDescent="0.2">
      <c r="A71" s="3">
        <f t="shared" si="5"/>
        <v>2007</v>
      </c>
      <c r="B71" s="2">
        <f t="shared" si="6"/>
        <v>6202388</v>
      </c>
      <c r="C71" s="2">
        <f t="shared" si="6"/>
        <v>-1558744</v>
      </c>
      <c r="D71" s="2">
        <f t="shared" si="7"/>
        <v>-25.131352633856508</v>
      </c>
      <c r="E71" s="2">
        <f t="shared" si="8"/>
        <v>777907</v>
      </c>
      <c r="F71" s="2">
        <f t="shared" si="9"/>
        <v>12.542056382154746</v>
      </c>
      <c r="G71" s="2">
        <f t="shared" si="10"/>
        <v>-780837</v>
      </c>
      <c r="H71" s="2">
        <f t="shared" si="11"/>
        <v>-12.589296251701764</v>
      </c>
    </row>
    <row r="72" spans="1:8" x14ac:dyDescent="0.2">
      <c r="A72" s="3">
        <f t="shared" si="5"/>
        <v>2006</v>
      </c>
      <c r="B72" s="2">
        <f t="shared" si="6"/>
        <v>5098706.67</v>
      </c>
      <c r="C72" s="2">
        <f t="shared" si="6"/>
        <v>-1594631.46</v>
      </c>
      <c r="D72" s="2">
        <f t="shared" si="7"/>
        <v>-31.275214739897951</v>
      </c>
      <c r="E72" s="2">
        <f t="shared" si="8"/>
        <v>393805.83999999997</v>
      </c>
      <c r="F72" s="2">
        <f t="shared" si="9"/>
        <v>7.7236418073840669</v>
      </c>
      <c r="G72" s="2">
        <f t="shared" si="10"/>
        <v>-1200825.6200000001</v>
      </c>
      <c r="H72" s="2">
        <f t="shared" si="11"/>
        <v>-23.551572932513885</v>
      </c>
    </row>
    <row r="73" spans="1:8" x14ac:dyDescent="0.2">
      <c r="A73" s="3">
        <f t="shared" si="5"/>
        <v>2005</v>
      </c>
      <c r="B73" s="2">
        <f t="shared" si="6"/>
        <v>4854458.09</v>
      </c>
      <c r="C73" s="2">
        <f t="shared" si="6"/>
        <v>-1582832.93</v>
      </c>
      <c r="D73" s="2">
        <f t="shared" si="7"/>
        <v>-32.605759503013857</v>
      </c>
      <c r="E73" s="2">
        <f t="shared" si="8"/>
        <v>197175.69</v>
      </c>
      <c r="F73" s="2">
        <f t="shared" si="9"/>
        <v>4.0617446138050806</v>
      </c>
      <c r="G73" s="2">
        <f t="shared" si="10"/>
        <v>-1385657.24</v>
      </c>
      <c r="H73" s="2">
        <f t="shared" si="11"/>
        <v>-28.544014889208778</v>
      </c>
    </row>
    <row r="74" spans="1:8" x14ac:dyDescent="0.2">
      <c r="A74" s="3">
        <f t="shared" si="5"/>
        <v>2004</v>
      </c>
      <c r="B74" s="2">
        <f t="shared" si="6"/>
        <v>4540842.1099999994</v>
      </c>
      <c r="C74" s="2">
        <f t="shared" si="6"/>
        <v>-1443438.0499999998</v>
      </c>
      <c r="D74" s="2">
        <f t="shared" si="7"/>
        <v>-31.787893413453215</v>
      </c>
      <c r="E74" s="2">
        <f t="shared" si="8"/>
        <v>258185.37</v>
      </c>
      <c r="F74" s="2">
        <f t="shared" si="9"/>
        <v>5.6858477732889074</v>
      </c>
      <c r="G74" s="2">
        <f t="shared" si="10"/>
        <v>-1185252.6799999997</v>
      </c>
      <c r="H74" s="2">
        <f t="shared" si="11"/>
        <v>-26.102045640164306</v>
      </c>
    </row>
    <row r="75" spans="1:8" x14ac:dyDescent="0.2">
      <c r="A75" s="3">
        <f t="shared" si="5"/>
        <v>2003</v>
      </c>
      <c r="B75" s="2">
        <f t="shared" si="6"/>
        <v>4330047.84</v>
      </c>
      <c r="C75" s="2">
        <f t="shared" si="6"/>
        <v>-962084.67999999993</v>
      </c>
      <c r="D75" s="2">
        <f t="shared" si="7"/>
        <v>-22.218800243093849</v>
      </c>
      <c r="E75" s="2">
        <f t="shared" si="8"/>
        <v>304518.93</v>
      </c>
      <c r="F75" s="2">
        <f t="shared" si="9"/>
        <v>7.0326920452684893</v>
      </c>
      <c r="G75" s="2">
        <f t="shared" si="10"/>
        <v>-657565.75</v>
      </c>
      <c r="H75" s="2">
        <f t="shared" si="11"/>
        <v>-15.186108197825362</v>
      </c>
    </row>
    <row r="76" spans="1:8" x14ac:dyDescent="0.2">
      <c r="A76" s="3">
        <f t="shared" si="5"/>
        <v>2002</v>
      </c>
      <c r="B76" s="2">
        <f t="shared" si="6"/>
        <v>4903387.79</v>
      </c>
      <c r="C76" s="2">
        <f t="shared" si="6"/>
        <v>-652059.91999999993</v>
      </c>
      <c r="D76" s="2">
        <f t="shared" si="7"/>
        <v>-13.298151154387892</v>
      </c>
      <c r="E76" s="2">
        <f t="shared" si="8"/>
        <v>534461.92999999993</v>
      </c>
      <c r="F76" s="2">
        <f t="shared" si="9"/>
        <v>10.899850325727551</v>
      </c>
      <c r="G76" s="2">
        <f t="shared" si="10"/>
        <v>-117597.98999999999</v>
      </c>
      <c r="H76" s="2">
        <f t="shared" si="11"/>
        <v>-2.3983008286603411</v>
      </c>
    </row>
    <row r="77" spans="1:8" x14ac:dyDescent="0.2">
      <c r="A77" s="3">
        <f t="shared" si="5"/>
        <v>2001</v>
      </c>
      <c r="B77" s="2">
        <f t="shared" si="6"/>
        <v>4649426.9000000004</v>
      </c>
      <c r="C77" s="2">
        <f t="shared" si="6"/>
        <v>-618962.49</v>
      </c>
      <c r="D77" s="2">
        <f t="shared" si="7"/>
        <v>-13.312662040132301</v>
      </c>
      <c r="E77" s="2">
        <f t="shared" si="8"/>
        <v>493913.93999999994</v>
      </c>
      <c r="F77" s="2">
        <f t="shared" si="9"/>
        <v>10.623114431587254</v>
      </c>
      <c r="G77" s="2">
        <f t="shared" si="10"/>
        <v>-125048.55000000005</v>
      </c>
      <c r="H77" s="2">
        <f t="shared" si="11"/>
        <v>-2.6895476085450456</v>
      </c>
    </row>
    <row r="78" spans="1:8" x14ac:dyDescent="0.2">
      <c r="A78" s="3">
        <f t="shared" si="5"/>
        <v>2000</v>
      </c>
      <c r="B78" s="2">
        <f t="shared" si="6"/>
        <v>4276865.9300000006</v>
      </c>
      <c r="C78" s="2">
        <f t="shared" si="6"/>
        <v>-598289.15</v>
      </c>
      <c r="D78" s="2">
        <f t="shared" si="7"/>
        <v>-13.98896200611086</v>
      </c>
      <c r="E78" s="2">
        <f t="shared" si="8"/>
        <v>487531.38999999996</v>
      </c>
      <c r="F78" s="2">
        <f t="shared" si="9"/>
        <v>11.399267547299521</v>
      </c>
      <c r="G78" s="2">
        <f t="shared" si="10"/>
        <v>-110757.76000000007</v>
      </c>
      <c r="H78" s="2">
        <f t="shared" si="11"/>
        <v>-2.5896944588113393</v>
      </c>
    </row>
    <row r="79" spans="1:8" x14ac:dyDescent="0.2">
      <c r="A79" s="3">
        <f t="shared" si="5"/>
        <v>1999</v>
      </c>
      <c r="B79" s="2">
        <f t="shared" ref="B79:C92" si="12">SUM(B30:B34)</f>
        <v>3811275.43</v>
      </c>
      <c r="C79" s="2">
        <f t="shared" si="12"/>
        <v>-539851.43000000005</v>
      </c>
      <c r="D79" s="2">
        <f t="shared" si="7"/>
        <v>-14.164587155014404</v>
      </c>
      <c r="E79" s="2">
        <f t="shared" si="8"/>
        <v>498523.16</v>
      </c>
      <c r="F79" s="2">
        <f t="shared" si="9"/>
        <v>13.080218660554793</v>
      </c>
      <c r="G79" s="2">
        <f t="shared" si="10"/>
        <v>-41328.270000000077</v>
      </c>
      <c r="H79" s="2">
        <f t="shared" si="11"/>
        <v>-1.0843684944596113</v>
      </c>
    </row>
    <row r="80" spans="1:8" x14ac:dyDescent="0.2">
      <c r="A80" s="3">
        <f t="shared" si="5"/>
        <v>1998</v>
      </c>
      <c r="B80" s="2">
        <f t="shared" si="12"/>
        <v>4001329.53</v>
      </c>
      <c r="C80" s="2">
        <f t="shared" si="12"/>
        <v>-655997.54</v>
      </c>
      <c r="D80" s="2">
        <f t="shared" si="7"/>
        <v>-16.394489258673982</v>
      </c>
      <c r="E80" s="2">
        <f t="shared" si="8"/>
        <v>627760.28</v>
      </c>
      <c r="F80" s="2">
        <f t="shared" si="9"/>
        <v>15.688792319986703</v>
      </c>
      <c r="G80" s="2">
        <f t="shared" si="10"/>
        <v>-28237.260000000009</v>
      </c>
      <c r="H80" s="2">
        <f t="shared" si="11"/>
        <v>-0.70569693868727701</v>
      </c>
    </row>
    <row r="81" spans="1:8" x14ac:dyDescent="0.2">
      <c r="A81" s="3">
        <f t="shared" si="5"/>
        <v>1997</v>
      </c>
      <c r="B81" s="2">
        <f t="shared" si="12"/>
        <v>4487709.28</v>
      </c>
      <c r="C81" s="2">
        <f t="shared" si="12"/>
        <v>-707331.2</v>
      </c>
      <c r="D81" s="2">
        <f t="shared" si="7"/>
        <v>-15.761520095615461</v>
      </c>
      <c r="E81" s="2">
        <f t="shared" si="8"/>
        <v>502261.82999999996</v>
      </c>
      <c r="F81" s="2">
        <f t="shared" si="9"/>
        <v>11.191942228485887</v>
      </c>
      <c r="G81" s="2">
        <f t="shared" si="10"/>
        <v>-205069.37</v>
      </c>
      <c r="H81" s="2">
        <f t="shared" si="11"/>
        <v>-4.569577867129575</v>
      </c>
    </row>
    <row r="82" spans="1:8" x14ac:dyDescent="0.2">
      <c r="A82" s="3">
        <f t="shared" si="5"/>
        <v>1996</v>
      </c>
      <c r="B82" s="2">
        <f t="shared" si="12"/>
        <v>4876527.34</v>
      </c>
      <c r="C82" s="2">
        <f t="shared" si="12"/>
        <v>-747167.04</v>
      </c>
      <c r="D82" s="2">
        <f t="shared" si="7"/>
        <v>-15.321703087180888</v>
      </c>
      <c r="E82" s="2">
        <f t="shared" si="8"/>
        <v>1170206.75</v>
      </c>
      <c r="F82" s="2">
        <f t="shared" si="9"/>
        <v>23.996722840069221</v>
      </c>
      <c r="G82" s="2">
        <f t="shared" si="10"/>
        <v>423039.70999999996</v>
      </c>
      <c r="H82" s="2">
        <f t="shared" si="11"/>
        <v>8.6750197528883319</v>
      </c>
    </row>
    <row r="83" spans="1:8" x14ac:dyDescent="0.2">
      <c r="A83" s="3">
        <f t="shared" si="5"/>
        <v>1995</v>
      </c>
      <c r="B83" s="2">
        <f t="shared" si="12"/>
        <v>5428642.4199999999</v>
      </c>
      <c r="C83" s="2">
        <f t="shared" si="12"/>
        <v>-813662.71999999997</v>
      </c>
      <c r="D83" s="2">
        <f t="shared" si="7"/>
        <v>-14.98832778158927</v>
      </c>
      <c r="E83" s="2">
        <f t="shared" si="8"/>
        <v>1181423.71</v>
      </c>
      <c r="F83" s="2">
        <f t="shared" si="9"/>
        <v>21.762783742164398</v>
      </c>
      <c r="G83" s="2">
        <f t="shared" si="10"/>
        <v>367760.99</v>
      </c>
      <c r="H83" s="2">
        <f t="shared" si="11"/>
        <v>6.7744559605751302</v>
      </c>
    </row>
    <row r="84" spans="1:8" x14ac:dyDescent="0.2">
      <c r="A84" s="3">
        <f t="shared" si="5"/>
        <v>1994</v>
      </c>
      <c r="B84" s="2">
        <f t="shared" si="12"/>
        <v>5928266</v>
      </c>
      <c r="C84" s="2">
        <f t="shared" si="12"/>
        <v>-888221.35000000009</v>
      </c>
      <c r="D84" s="2">
        <f t="shared" si="7"/>
        <v>-14.982818753409516</v>
      </c>
      <c r="E84" s="2">
        <f t="shared" si="8"/>
        <v>1171153.6100000001</v>
      </c>
      <c r="F84" s="2">
        <f t="shared" si="9"/>
        <v>19.755416001913545</v>
      </c>
      <c r="G84" s="2">
        <f t="shared" si="10"/>
        <v>282932.26</v>
      </c>
      <c r="H84" s="2">
        <f t="shared" si="11"/>
        <v>4.7725972485040309</v>
      </c>
    </row>
    <row r="85" spans="1:8" x14ac:dyDescent="0.2">
      <c r="A85" s="3">
        <f t="shared" si="5"/>
        <v>1993</v>
      </c>
      <c r="B85" s="2">
        <f t="shared" si="12"/>
        <v>5610004.7300000004</v>
      </c>
      <c r="C85" s="2">
        <f t="shared" si="12"/>
        <v>-797794.55</v>
      </c>
      <c r="D85" s="2">
        <f t="shared" si="7"/>
        <v>-14.220924729951163</v>
      </c>
      <c r="E85" s="2">
        <f t="shared" si="8"/>
        <v>1004417.9</v>
      </c>
      <c r="F85" s="2">
        <f t="shared" si="9"/>
        <v>17.904047293022511</v>
      </c>
      <c r="G85" s="2">
        <f t="shared" si="10"/>
        <v>206623.34999999998</v>
      </c>
      <c r="H85" s="2">
        <f t="shared" si="11"/>
        <v>3.6831225630713496</v>
      </c>
    </row>
    <row r="86" spans="1:8" x14ac:dyDescent="0.2">
      <c r="A86" s="3">
        <f t="shared" si="5"/>
        <v>1992</v>
      </c>
      <c r="B86" s="2">
        <f t="shared" si="12"/>
        <v>6073177.8200000003</v>
      </c>
      <c r="C86" s="2">
        <f t="shared" si="12"/>
        <v>-706118.33999999985</v>
      </c>
      <c r="D86" s="2">
        <f t="shared" si="7"/>
        <v>-11.626834598431039</v>
      </c>
      <c r="E86" s="2">
        <f t="shared" si="8"/>
        <v>980323.45</v>
      </c>
      <c r="F86" s="2">
        <f t="shared" si="9"/>
        <v>16.141853228331783</v>
      </c>
      <c r="G86" s="2">
        <f t="shared" si="10"/>
        <v>274205.1100000001</v>
      </c>
      <c r="H86" s="2">
        <f t="shared" si="11"/>
        <v>4.5150186299007471</v>
      </c>
    </row>
    <row r="87" spans="1:8" x14ac:dyDescent="0.2">
      <c r="A87" s="3">
        <f t="shared" si="5"/>
        <v>1991</v>
      </c>
      <c r="B87" s="2">
        <f t="shared" si="12"/>
        <v>5137698.2100000009</v>
      </c>
      <c r="C87" s="2">
        <f t="shared" si="12"/>
        <v>-1177469.27</v>
      </c>
      <c r="D87" s="2">
        <f t="shared" si="7"/>
        <v>-22.918225669779073</v>
      </c>
      <c r="E87" s="2">
        <f t="shared" si="8"/>
        <v>290420.62000000005</v>
      </c>
      <c r="F87" s="2">
        <f t="shared" si="9"/>
        <v>5.6527380186466809</v>
      </c>
      <c r="G87" s="2">
        <f t="shared" si="10"/>
        <v>-887048.64999999991</v>
      </c>
      <c r="H87" s="2">
        <f t="shared" si="11"/>
        <v>-17.265487651132389</v>
      </c>
    </row>
    <row r="88" spans="1:8" x14ac:dyDescent="0.2">
      <c r="A88" s="3">
        <f t="shared" si="5"/>
        <v>1990</v>
      </c>
      <c r="B88" s="2">
        <f t="shared" si="12"/>
        <v>4138399.6500000004</v>
      </c>
      <c r="C88" s="2">
        <f t="shared" si="12"/>
        <v>-1078701.3699999999</v>
      </c>
      <c r="D88" s="2">
        <f t="shared" si="7"/>
        <v>-26.065664537739842</v>
      </c>
      <c r="E88" s="2">
        <f t="shared" si="8"/>
        <v>248506.15000000002</v>
      </c>
      <c r="F88" s="2">
        <f t="shared" si="9"/>
        <v>6.0048852459186728</v>
      </c>
      <c r="G88" s="2">
        <f t="shared" si="10"/>
        <v>-830195.21999999986</v>
      </c>
      <c r="H88" s="2">
        <f t="shared" si="11"/>
        <v>-20.06077929182117</v>
      </c>
    </row>
    <row r="89" spans="1:8" x14ac:dyDescent="0.2">
      <c r="A89" s="3">
        <f t="shared" si="5"/>
        <v>1989</v>
      </c>
      <c r="B89" s="2">
        <f t="shared" si="12"/>
        <v>3180918.5200000005</v>
      </c>
      <c r="C89" s="2">
        <f t="shared" si="12"/>
        <v>-958682.95000000007</v>
      </c>
      <c r="D89" s="2">
        <f t="shared" si="7"/>
        <v>-30.138557274330935</v>
      </c>
      <c r="E89" s="2">
        <f t="shared" si="8"/>
        <v>199323.1</v>
      </c>
      <c r="F89" s="2">
        <f t="shared" si="9"/>
        <v>6.2662120625460087</v>
      </c>
      <c r="G89" s="2">
        <f t="shared" si="10"/>
        <v>-759359.85000000009</v>
      </c>
      <c r="H89" s="2">
        <f t="shared" si="11"/>
        <v>-23.872345211784925</v>
      </c>
    </row>
    <row r="90" spans="1:8" x14ac:dyDescent="0.2">
      <c r="A90" s="3">
        <f t="shared" si="5"/>
        <v>1988</v>
      </c>
      <c r="B90" s="2">
        <f t="shared" si="12"/>
        <v>2811712.76</v>
      </c>
      <c r="C90" s="2">
        <f t="shared" si="12"/>
        <v>-874101.61</v>
      </c>
      <c r="D90" s="2">
        <f t="shared" si="7"/>
        <v>-31.087870085278556</v>
      </c>
      <c r="E90" s="2">
        <f t="shared" si="8"/>
        <v>199306.77000000002</v>
      </c>
      <c r="F90" s="2">
        <f t="shared" si="9"/>
        <v>7.0884470432178865</v>
      </c>
      <c r="G90" s="2">
        <f t="shared" si="10"/>
        <v>-674794.84</v>
      </c>
      <c r="H90" s="2">
        <f t="shared" si="11"/>
        <v>-23.99942304206067</v>
      </c>
    </row>
    <row r="91" spans="1:8" x14ac:dyDescent="0.2">
      <c r="A91" s="3">
        <f t="shared" si="5"/>
        <v>1987</v>
      </c>
      <c r="B91" s="2">
        <f t="shared" si="12"/>
        <v>1374144.28</v>
      </c>
      <c r="C91" s="2">
        <f t="shared" si="12"/>
        <v>-813672.07000000007</v>
      </c>
      <c r="D91" s="2">
        <f t="shared" si="7"/>
        <v>-59.213001272326373</v>
      </c>
      <c r="E91" s="2">
        <f t="shared" si="8"/>
        <v>124791.06</v>
      </c>
      <c r="F91" s="2">
        <f t="shared" si="9"/>
        <v>9.0813651678555907</v>
      </c>
      <c r="G91" s="2">
        <f t="shared" si="10"/>
        <v>-688881.01</v>
      </c>
      <c r="H91" s="2">
        <f t="shared" si="11"/>
        <v>-50.131636104470779</v>
      </c>
    </row>
    <row r="92" spans="1:8" x14ac:dyDescent="0.2">
      <c r="A92" s="3">
        <f t="shared" si="5"/>
        <v>1986</v>
      </c>
      <c r="B92" s="2">
        <f t="shared" si="12"/>
        <v>1405042.57</v>
      </c>
      <c r="C92" s="2">
        <f t="shared" si="12"/>
        <v>-218001.86</v>
      </c>
      <c r="D92" s="2">
        <f t="shared" si="7"/>
        <v>-15.515676510783582</v>
      </c>
      <c r="E92" s="2">
        <f t="shared" si="8"/>
        <v>214242.90999999997</v>
      </c>
      <c r="F92" s="2">
        <f t="shared" si="9"/>
        <v>15.24814369147548</v>
      </c>
      <c r="G92" s="2">
        <f t="shared" si="10"/>
        <v>-3758.9500000000116</v>
      </c>
      <c r="H92" s="2">
        <f t="shared" si="11"/>
        <v>-0.26753281930810191</v>
      </c>
    </row>
    <row r="93" spans="1:8" x14ac:dyDescent="0.2">
      <c r="G93" s="6"/>
    </row>
    <row r="94" spans="1:8" x14ac:dyDescent="0.2">
      <c r="G94" s="6"/>
    </row>
    <row r="95" spans="1:8" x14ac:dyDescent="0.2">
      <c r="G95" s="6"/>
    </row>
    <row r="96" spans="1:8" x14ac:dyDescent="0.2">
      <c r="G96" s="6"/>
    </row>
    <row r="97" spans="1:7" x14ac:dyDescent="0.2">
      <c r="B97" s="6"/>
      <c r="C97" s="6"/>
      <c r="D97" s="6"/>
      <c r="E97" s="6"/>
      <c r="F97" s="6"/>
      <c r="G97" s="6"/>
    </row>
    <row r="98" spans="1:7" x14ac:dyDescent="0.2">
      <c r="B98" s="6"/>
      <c r="C98" s="6"/>
      <c r="D98" s="6"/>
      <c r="E98" s="6"/>
      <c r="F98" s="6"/>
      <c r="G98" s="6"/>
    </row>
    <row r="99" spans="1:7" x14ac:dyDescent="0.2">
      <c r="B99" s="6"/>
      <c r="C99" s="6"/>
      <c r="D99" s="6"/>
      <c r="E99" s="6"/>
      <c r="F99" s="6"/>
      <c r="G99" s="6"/>
    </row>
    <row r="100" spans="1:7" x14ac:dyDescent="0.2">
      <c r="G100" s="6"/>
    </row>
    <row r="101" spans="1:7" x14ac:dyDescent="0.2">
      <c r="G101" s="6"/>
    </row>
    <row r="102" spans="1:7" x14ac:dyDescent="0.2">
      <c r="A102" s="1" t="s">
        <v>0</v>
      </c>
    </row>
    <row r="107" spans="1:7" x14ac:dyDescent="0.2">
      <c r="A107" s="1" t="s">
        <v>0</v>
      </c>
    </row>
    <row r="108" spans="1:7" x14ac:dyDescent="0.2">
      <c r="A108" s="1" t="s">
        <v>0</v>
      </c>
    </row>
    <row r="109" spans="1:7" x14ac:dyDescent="0.2">
      <c r="A109" s="1" t="s">
        <v>0</v>
      </c>
    </row>
    <row r="110" spans="1:7" x14ac:dyDescent="0.2">
      <c r="A110" s="1" t="s">
        <v>0</v>
      </c>
    </row>
  </sheetData>
  <mergeCells count="10">
    <mergeCell ref="A51:H51"/>
    <mergeCell ref="A52:H52"/>
    <mergeCell ref="A53:H53"/>
    <mergeCell ref="A55:H55"/>
    <mergeCell ref="A1:H1"/>
    <mergeCell ref="A2:H2"/>
    <mergeCell ref="A3:H3"/>
    <mergeCell ref="A4:H4"/>
    <mergeCell ref="A6:H6"/>
    <mergeCell ref="A50:H50"/>
  </mergeCells>
  <printOptions horizontalCentered="1"/>
  <pageMargins left="0.2" right="0.23" top="0.75" bottom="0.75" header="0.5" footer="0.5"/>
  <pageSetup scale="69" fitToHeight="2" orientation="portrait" blackAndWhite="1" r:id="rId1"/>
  <headerFooter alignWithMargins="0"/>
  <rowBreaks count="1" manualBreakCount="1">
    <brk id="49" max="7" man="1"/>
  </rowBreaks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9E9C2-75F0-452E-8C9E-D62D67FEFDCB}">
  <dimension ref="A1:H107"/>
  <sheetViews>
    <sheetView showOutlineSymbols="0" view="pageBreakPreview" zoomScaleNormal="87" zoomScaleSheetLayoutView="100" workbookViewId="0">
      <selection activeCell="I3" sqref="I3"/>
    </sheetView>
  </sheetViews>
  <sheetFormatPr defaultColWidth="13.5703125" defaultRowHeight="15" x14ac:dyDescent="0.2"/>
  <cols>
    <col min="1" max="1" width="13.85546875" style="1" customWidth="1"/>
    <col min="2" max="2" width="15.7109375" style="1" bestFit="1" customWidth="1"/>
    <col min="3" max="3" width="14.5703125" style="1" bestFit="1" customWidth="1"/>
    <col min="4" max="4" width="12.85546875" style="1" bestFit="1" customWidth="1"/>
    <col min="5" max="5" width="13.42578125" style="1" bestFit="1" customWidth="1"/>
    <col min="6" max="6" width="12" style="1" bestFit="1" customWidth="1"/>
    <col min="7" max="7" width="14.5703125" style="1" bestFit="1" customWidth="1"/>
    <col min="8" max="8" width="9.42578125" style="1" bestFit="1" customWidth="1"/>
    <col min="9" max="16384" width="13.5703125" style="1"/>
  </cols>
  <sheetData>
    <row r="1" spans="1:8" ht="15.75" x14ac:dyDescent="0.25">
      <c r="A1" s="21" t="s">
        <v>16</v>
      </c>
      <c r="B1" s="21"/>
      <c r="C1" s="21"/>
      <c r="D1" s="21"/>
      <c r="E1" s="21"/>
      <c r="F1" s="21"/>
      <c r="G1" s="21"/>
      <c r="H1" s="21"/>
    </row>
    <row r="2" spans="1:8" ht="15.75" x14ac:dyDescent="0.25">
      <c r="A2" s="21" t="s">
        <v>15</v>
      </c>
      <c r="B2" s="21"/>
      <c r="C2" s="21"/>
      <c r="D2" s="21"/>
      <c r="E2" s="21"/>
      <c r="F2" s="21"/>
      <c r="G2" s="21"/>
      <c r="H2" s="21"/>
    </row>
    <row r="3" spans="1:8" ht="15.75" x14ac:dyDescent="0.25">
      <c r="A3" s="21" t="s">
        <v>30</v>
      </c>
      <c r="B3" s="21"/>
      <c r="C3" s="21"/>
      <c r="D3" s="21"/>
      <c r="E3" s="21"/>
      <c r="F3" s="21"/>
      <c r="G3" s="21"/>
      <c r="H3" s="21"/>
    </row>
    <row r="4" spans="1:8" ht="15.75" x14ac:dyDescent="0.25">
      <c r="A4" s="21" t="s">
        <v>18</v>
      </c>
      <c r="B4" s="21"/>
      <c r="C4" s="21"/>
      <c r="D4" s="21"/>
      <c r="E4" s="21"/>
      <c r="F4" s="21"/>
      <c r="G4" s="21"/>
      <c r="H4" s="21"/>
    </row>
    <row r="5" spans="1:8" x14ac:dyDescent="0.2">
      <c r="A5" s="12"/>
      <c r="B5" s="11"/>
      <c r="C5" s="11"/>
      <c r="D5" s="11"/>
      <c r="F5" s="3"/>
      <c r="G5" s="11"/>
    </row>
    <row r="6" spans="1:8" ht="16.5" thickBot="1" x14ac:dyDescent="0.3">
      <c r="A6" s="20" t="s">
        <v>12</v>
      </c>
      <c r="B6" s="20"/>
      <c r="C6" s="20"/>
      <c r="D6" s="20"/>
      <c r="E6" s="20"/>
      <c r="F6" s="20"/>
      <c r="G6" s="20"/>
      <c r="H6" s="20"/>
    </row>
    <row r="7" spans="1:8" s="3" customFormat="1" x14ac:dyDescent="0.2">
      <c r="H7" s="3" t="s">
        <v>8</v>
      </c>
    </row>
    <row r="8" spans="1:8" s="3" customFormat="1" x14ac:dyDescent="0.2">
      <c r="C8" s="3" t="s">
        <v>10</v>
      </c>
      <c r="D8" s="3" t="s">
        <v>10</v>
      </c>
      <c r="E8" s="3" t="s">
        <v>9</v>
      </c>
      <c r="F8" s="3" t="s">
        <v>9</v>
      </c>
      <c r="G8" s="3" t="s">
        <v>8</v>
      </c>
      <c r="H8" s="3" t="s">
        <v>2</v>
      </c>
    </row>
    <row r="9" spans="1:8" s="4" customFormat="1" x14ac:dyDescent="0.2">
      <c r="A9" s="4" t="s">
        <v>7</v>
      </c>
      <c r="B9" s="4" t="s">
        <v>6</v>
      </c>
      <c r="C9" s="4" t="s">
        <v>5</v>
      </c>
      <c r="D9" s="4" t="s">
        <v>4</v>
      </c>
      <c r="E9" s="4" t="s">
        <v>2</v>
      </c>
      <c r="F9" s="4" t="s">
        <v>3</v>
      </c>
      <c r="G9" s="4" t="s">
        <v>2</v>
      </c>
      <c r="H9" s="4" t="s">
        <v>1</v>
      </c>
    </row>
    <row r="10" spans="1:8" x14ac:dyDescent="0.2">
      <c r="A10" s="3">
        <v>2019</v>
      </c>
      <c r="B10" s="9">
        <v>4142823.6100000003</v>
      </c>
      <c r="C10" s="9">
        <v>-4681404.05</v>
      </c>
      <c r="D10" s="2">
        <f t="shared" ref="D10:D48" si="0">IF(($B10)=0,0,(C10/$B10)*100)</f>
        <v>-113.00032274364679</v>
      </c>
      <c r="E10" s="9">
        <v>4141.03</v>
      </c>
      <c r="F10" s="2">
        <f t="shared" ref="F10:F48" si="1">IF(($B10)=0,0,(E10/$B10)*100)</f>
        <v>9.9956705615086502E-2</v>
      </c>
      <c r="G10" s="2">
        <f t="shared" ref="G10:G47" si="2">C10+E10</f>
        <v>-4677263.0199999996</v>
      </c>
      <c r="H10" s="2">
        <f t="shared" ref="H10:H48" si="3">IF(($B10)=0,0,(G10/$B10)*100)</f>
        <v>-112.90036603803171</v>
      </c>
    </row>
    <row r="11" spans="1:8" x14ac:dyDescent="0.2">
      <c r="A11" s="3">
        <v>2018</v>
      </c>
      <c r="B11" s="9">
        <v>3709622.2800000003</v>
      </c>
      <c r="C11" s="9">
        <v>-3646691.0599999996</v>
      </c>
      <c r="D11" s="2">
        <f t="shared" si="0"/>
        <v>-98.303567984824568</v>
      </c>
      <c r="E11" s="9">
        <v>4605.5199999999995</v>
      </c>
      <c r="F11" s="2">
        <f t="shared" si="1"/>
        <v>0.12415064533200935</v>
      </c>
      <c r="G11" s="2">
        <f t="shared" si="2"/>
        <v>-3642085.5399999996</v>
      </c>
      <c r="H11" s="2">
        <f t="shared" si="3"/>
        <v>-98.179417339492559</v>
      </c>
    </row>
    <row r="12" spans="1:8" x14ac:dyDescent="0.2">
      <c r="A12" s="3">
        <v>2017</v>
      </c>
      <c r="B12" s="9">
        <v>4991369.9300000006</v>
      </c>
      <c r="C12" s="9">
        <v>-5913071.3500000015</v>
      </c>
      <c r="D12" s="2">
        <f t="shared" si="0"/>
        <v>-118.46590080330914</v>
      </c>
      <c r="E12" s="9">
        <v>0.51</v>
      </c>
      <c r="F12" s="2">
        <f t="shared" si="1"/>
        <v>1.0217635782407335E-5</v>
      </c>
      <c r="G12" s="2">
        <f t="shared" si="2"/>
        <v>-5913070.8400000017</v>
      </c>
      <c r="H12" s="2">
        <f t="shared" si="3"/>
        <v>-118.46589058567336</v>
      </c>
    </row>
    <row r="13" spans="1:8" x14ac:dyDescent="0.2">
      <c r="A13" s="3">
        <v>2016</v>
      </c>
      <c r="B13" s="9">
        <v>5823021.9000000004</v>
      </c>
      <c r="C13" s="9">
        <v>-4098660.58</v>
      </c>
      <c r="D13" s="2">
        <f t="shared" si="0"/>
        <v>-70.387174398227842</v>
      </c>
      <c r="E13" s="9">
        <v>7215.2999999999993</v>
      </c>
      <c r="F13" s="2">
        <f t="shared" si="1"/>
        <v>0.12390988946821579</v>
      </c>
      <c r="G13" s="2">
        <f t="shared" si="2"/>
        <v>-4091445.2800000003</v>
      </c>
      <c r="H13" s="2">
        <f t="shared" si="3"/>
        <v>-70.263264508759619</v>
      </c>
    </row>
    <row r="14" spans="1:8" x14ac:dyDescent="0.2">
      <c r="A14" s="3">
        <v>2015</v>
      </c>
      <c r="B14" s="9">
        <v>5808532.7800000003</v>
      </c>
      <c r="C14" s="9">
        <v>-4101865.42</v>
      </c>
      <c r="D14" s="2">
        <f t="shared" si="0"/>
        <v>-70.617926684060123</v>
      </c>
      <c r="E14" s="9">
        <v>382918.67000000004</v>
      </c>
      <c r="F14" s="2">
        <f t="shared" si="1"/>
        <v>6.5923475773171081</v>
      </c>
      <c r="G14" s="2">
        <f t="shared" si="2"/>
        <v>-3718946.75</v>
      </c>
      <c r="H14" s="2">
        <f t="shared" si="3"/>
        <v>-64.025579106743024</v>
      </c>
    </row>
    <row r="15" spans="1:8" x14ac:dyDescent="0.2">
      <c r="A15" s="3">
        <v>2014</v>
      </c>
      <c r="B15" s="9">
        <v>2899343.4</v>
      </c>
      <c r="C15" s="9">
        <v>-1565351.79</v>
      </c>
      <c r="D15" s="2">
        <f t="shared" si="0"/>
        <v>-53.989871982739267</v>
      </c>
      <c r="E15" s="9">
        <v>388407.16999999993</v>
      </c>
      <c r="F15" s="2">
        <f t="shared" si="1"/>
        <v>13.396383815728759</v>
      </c>
      <c r="G15" s="2">
        <f t="shared" si="2"/>
        <v>-1176944.6200000001</v>
      </c>
      <c r="H15" s="2">
        <f t="shared" si="3"/>
        <v>-40.593488167010513</v>
      </c>
    </row>
    <row r="16" spans="1:8" x14ac:dyDescent="0.2">
      <c r="A16" s="3">
        <v>2013</v>
      </c>
      <c r="B16" s="9">
        <v>3085201.11</v>
      </c>
      <c r="C16" s="9">
        <v>-2379590.8199999998</v>
      </c>
      <c r="D16" s="2">
        <f t="shared" si="0"/>
        <v>-77.129196287628716</v>
      </c>
      <c r="E16" s="9">
        <v>1143.49</v>
      </c>
      <c r="F16" s="2">
        <f t="shared" si="1"/>
        <v>3.7063710248697534E-2</v>
      </c>
      <c r="G16" s="2">
        <f t="shared" si="2"/>
        <v>-2378447.3299999996</v>
      </c>
      <c r="H16" s="2">
        <f t="shared" si="3"/>
        <v>-77.092132577380013</v>
      </c>
    </row>
    <row r="17" spans="1:8" x14ac:dyDescent="0.2">
      <c r="A17" s="3">
        <v>2012</v>
      </c>
      <c r="B17" s="9">
        <v>4321096.76</v>
      </c>
      <c r="C17" s="9">
        <v>-1606892.14</v>
      </c>
      <c r="D17" s="2">
        <f t="shared" si="0"/>
        <v>-37.187136258434542</v>
      </c>
      <c r="E17" s="9">
        <v>81432.510000000009</v>
      </c>
      <c r="F17" s="2">
        <f t="shared" si="1"/>
        <v>1.8845333609238599</v>
      </c>
      <c r="G17" s="2">
        <f t="shared" si="2"/>
        <v>-1525459.63</v>
      </c>
      <c r="H17" s="2">
        <f t="shared" si="3"/>
        <v>-35.302602897510674</v>
      </c>
    </row>
    <row r="18" spans="1:8" x14ac:dyDescent="0.2">
      <c r="A18" s="3">
        <v>2011</v>
      </c>
      <c r="B18" s="9">
        <v>4570042.37</v>
      </c>
      <c r="C18" s="9">
        <v>-1642408.3900000001</v>
      </c>
      <c r="D18" s="2">
        <f t="shared" si="0"/>
        <v>-35.938581243394466</v>
      </c>
      <c r="E18" s="9">
        <v>198743.03</v>
      </c>
      <c r="F18" s="2">
        <f t="shared" si="1"/>
        <v>4.3488224814860965</v>
      </c>
      <c r="G18" s="2">
        <f t="shared" si="2"/>
        <v>-1443665.36</v>
      </c>
      <c r="H18" s="2">
        <f t="shared" si="3"/>
        <v>-31.589758761908371</v>
      </c>
    </row>
    <row r="19" spans="1:8" x14ac:dyDescent="0.2">
      <c r="A19" s="3">
        <v>2010</v>
      </c>
      <c r="B19" s="9">
        <v>2462259.7199999997</v>
      </c>
      <c r="C19" s="9">
        <v>-1591712.5499999998</v>
      </c>
      <c r="D19" s="2">
        <f t="shared" si="0"/>
        <v>-64.644380812922535</v>
      </c>
      <c r="E19" s="9">
        <v>1948465.1600000001</v>
      </c>
      <c r="F19" s="2">
        <f t="shared" si="1"/>
        <v>79.133210204161571</v>
      </c>
      <c r="G19" s="2">
        <f t="shared" si="2"/>
        <v>356752.61000000034</v>
      </c>
      <c r="H19" s="2">
        <f t="shared" si="3"/>
        <v>14.488829391239053</v>
      </c>
    </row>
    <row r="20" spans="1:8" x14ac:dyDescent="0.2">
      <c r="A20" s="3">
        <v>2009</v>
      </c>
      <c r="B20" s="9">
        <v>1581892.47</v>
      </c>
      <c r="C20" s="9">
        <v>-1440281.6099999999</v>
      </c>
      <c r="D20" s="2">
        <f t="shared" si="0"/>
        <v>-91.048009729763734</v>
      </c>
      <c r="E20" s="9">
        <v>310537.74</v>
      </c>
      <c r="F20" s="2">
        <f t="shared" si="1"/>
        <v>19.630774271275214</v>
      </c>
      <c r="G20" s="2">
        <f t="shared" si="2"/>
        <v>-1129743.8699999999</v>
      </c>
      <c r="H20" s="2">
        <f t="shared" si="3"/>
        <v>-71.41723545848852</v>
      </c>
    </row>
    <row r="21" spans="1:8" x14ac:dyDescent="0.2">
      <c r="A21" s="3">
        <v>2008</v>
      </c>
      <c r="B21" s="9">
        <v>1604879</v>
      </c>
      <c r="C21" s="9">
        <v>-6608266</v>
      </c>
      <c r="D21" s="2">
        <f t="shared" si="0"/>
        <v>-411.76101126626997</v>
      </c>
      <c r="E21" s="9">
        <v>118096</v>
      </c>
      <c r="F21" s="2">
        <f t="shared" si="1"/>
        <v>7.3585609880869525</v>
      </c>
      <c r="G21" s="2">
        <f t="shared" si="2"/>
        <v>-6490170</v>
      </c>
      <c r="H21" s="2">
        <f t="shared" si="3"/>
        <v>-404.40245027818298</v>
      </c>
    </row>
    <row r="22" spans="1:8" x14ac:dyDescent="0.2">
      <c r="A22" s="3">
        <v>2007</v>
      </c>
      <c r="B22" s="9">
        <v>1439068</v>
      </c>
      <c r="C22" s="9">
        <v>-1555647</v>
      </c>
      <c r="D22" s="2">
        <f t="shared" si="0"/>
        <v>-108.10100704066798</v>
      </c>
      <c r="E22" s="9">
        <v>29133</v>
      </c>
      <c r="F22" s="2">
        <f t="shared" si="1"/>
        <v>2.0244352594873902</v>
      </c>
      <c r="G22" s="2">
        <f t="shared" si="2"/>
        <v>-1526514</v>
      </c>
      <c r="H22" s="2">
        <f t="shared" si="3"/>
        <v>-106.07657178118059</v>
      </c>
    </row>
    <row r="23" spans="1:8" x14ac:dyDescent="0.2">
      <c r="A23" s="3">
        <v>2006</v>
      </c>
      <c r="B23" s="9">
        <v>1184575</v>
      </c>
      <c r="C23" s="9">
        <v>-1206934</v>
      </c>
      <c r="D23" s="2">
        <f t="shared" si="0"/>
        <v>-101.88751239896166</v>
      </c>
      <c r="E23" s="9">
        <v>12981</v>
      </c>
      <c r="F23" s="2">
        <f t="shared" si="1"/>
        <v>1.0958360593461791</v>
      </c>
      <c r="G23" s="2">
        <f t="shared" si="2"/>
        <v>-1193953</v>
      </c>
      <c r="H23" s="2">
        <f t="shared" si="3"/>
        <v>-100.79167633961548</v>
      </c>
    </row>
    <row r="24" spans="1:8" x14ac:dyDescent="0.2">
      <c r="A24" s="3">
        <v>2005</v>
      </c>
      <c r="B24" s="9">
        <v>1065199</v>
      </c>
      <c r="C24" s="18">
        <v>-632923.24000000022</v>
      </c>
      <c r="D24" s="2">
        <f t="shared" si="0"/>
        <v>-59.418309630407109</v>
      </c>
      <c r="E24" s="9">
        <v>42391</v>
      </c>
      <c r="F24" s="2">
        <f t="shared" si="1"/>
        <v>3.9796319748704234</v>
      </c>
      <c r="G24" s="2">
        <f t="shared" si="2"/>
        <v>-590532.24000000022</v>
      </c>
      <c r="H24" s="2">
        <f t="shared" si="3"/>
        <v>-55.438677655536686</v>
      </c>
    </row>
    <row r="25" spans="1:8" x14ac:dyDescent="0.2">
      <c r="A25" s="3">
        <v>2004</v>
      </c>
      <c r="B25" s="9">
        <v>859076</v>
      </c>
      <c r="C25" s="9">
        <v>-303969</v>
      </c>
      <c r="D25" s="2">
        <f t="shared" si="0"/>
        <v>-35.383248979135722</v>
      </c>
      <c r="E25" s="9">
        <v>31167</v>
      </c>
      <c r="F25" s="2">
        <f t="shared" si="1"/>
        <v>3.6279677234610208</v>
      </c>
      <c r="G25" s="2">
        <f t="shared" si="2"/>
        <v>-272802</v>
      </c>
      <c r="H25" s="2">
        <f t="shared" si="3"/>
        <v>-31.755281255674699</v>
      </c>
    </row>
    <row r="26" spans="1:8" x14ac:dyDescent="0.2">
      <c r="A26" s="3">
        <v>2003</v>
      </c>
      <c r="B26" s="9">
        <v>810067</v>
      </c>
      <c r="C26" s="9">
        <v>-344327</v>
      </c>
      <c r="D26" s="2">
        <f t="shared" si="0"/>
        <v>-42.505990245251319</v>
      </c>
      <c r="E26" s="9">
        <v>94381</v>
      </c>
      <c r="F26" s="2">
        <f t="shared" si="1"/>
        <v>11.651011582992519</v>
      </c>
      <c r="G26" s="2">
        <f t="shared" si="2"/>
        <v>-249946</v>
      </c>
      <c r="H26" s="2">
        <f t="shared" si="3"/>
        <v>-30.854978662258802</v>
      </c>
    </row>
    <row r="27" spans="1:8" x14ac:dyDescent="0.2">
      <c r="A27" s="3">
        <v>2002</v>
      </c>
      <c r="B27" s="9">
        <v>748862.12</v>
      </c>
      <c r="C27" s="9">
        <v>-702005.04</v>
      </c>
      <c r="D27" s="2">
        <f t="shared" si="0"/>
        <v>-93.742896222337961</v>
      </c>
      <c r="E27" s="9">
        <v>67753.37</v>
      </c>
      <c r="F27" s="2">
        <f t="shared" si="1"/>
        <v>9.0475093065196024</v>
      </c>
      <c r="G27" s="2">
        <f t="shared" si="2"/>
        <v>-634251.67000000004</v>
      </c>
      <c r="H27" s="2">
        <f t="shared" si="3"/>
        <v>-84.695386915818375</v>
      </c>
    </row>
    <row r="28" spans="1:8" x14ac:dyDescent="0.2">
      <c r="A28" s="3">
        <v>2001</v>
      </c>
      <c r="B28" s="9">
        <v>957201.9</v>
      </c>
      <c r="C28" s="9">
        <v>-840885.22</v>
      </c>
      <c r="D28" s="2">
        <f t="shared" si="0"/>
        <v>-87.848260643862062</v>
      </c>
      <c r="E28" s="9">
        <v>167575.22</v>
      </c>
      <c r="F28" s="2">
        <f t="shared" si="1"/>
        <v>17.506778872879377</v>
      </c>
      <c r="G28" s="2">
        <f t="shared" si="2"/>
        <v>-673310</v>
      </c>
      <c r="H28" s="2">
        <f t="shared" si="3"/>
        <v>-70.341481770982696</v>
      </c>
    </row>
    <row r="29" spans="1:8" x14ac:dyDescent="0.2">
      <c r="A29" s="3">
        <v>2000</v>
      </c>
      <c r="B29" s="9">
        <v>968543.98</v>
      </c>
      <c r="C29" s="9">
        <v>-682483.87</v>
      </c>
      <c r="D29" s="2">
        <f t="shared" si="0"/>
        <v>-70.464933352845776</v>
      </c>
      <c r="E29" s="9">
        <v>81105.75</v>
      </c>
      <c r="F29" s="2">
        <f t="shared" si="1"/>
        <v>8.3739873123779063</v>
      </c>
      <c r="G29" s="2">
        <f t="shared" si="2"/>
        <v>-601378.12</v>
      </c>
      <c r="H29" s="2">
        <f t="shared" si="3"/>
        <v>-62.090946040467877</v>
      </c>
    </row>
    <row r="30" spans="1:8" x14ac:dyDescent="0.2">
      <c r="A30" s="3">
        <v>1999</v>
      </c>
      <c r="B30" s="9">
        <v>947155.73</v>
      </c>
      <c r="C30" s="9">
        <v>-549149.84</v>
      </c>
      <c r="D30" s="2">
        <f t="shared" si="0"/>
        <v>-57.978833111213923</v>
      </c>
      <c r="E30" s="9">
        <v>92101.16</v>
      </c>
      <c r="F30" s="2">
        <f t="shared" si="1"/>
        <v>9.7239722131016411</v>
      </c>
      <c r="G30" s="2">
        <f t="shared" si="2"/>
        <v>-457048.67999999993</v>
      </c>
      <c r="H30" s="2">
        <f t="shared" si="3"/>
        <v>-48.254860898112284</v>
      </c>
    </row>
    <row r="31" spans="1:8" x14ac:dyDescent="0.2">
      <c r="A31" s="3">
        <v>1998</v>
      </c>
      <c r="B31" s="9">
        <v>637785.13</v>
      </c>
      <c r="C31" s="9">
        <v>-659654.13</v>
      </c>
      <c r="D31" s="2">
        <f t="shared" si="0"/>
        <v>-103.42889775432675</v>
      </c>
      <c r="E31" s="9">
        <v>93072.960000000006</v>
      </c>
      <c r="F31" s="2">
        <f t="shared" si="1"/>
        <v>14.593153026317815</v>
      </c>
      <c r="G31" s="2">
        <f t="shared" si="2"/>
        <v>-566581.17000000004</v>
      </c>
      <c r="H31" s="2">
        <f t="shared" si="3"/>
        <v>-88.835744728008947</v>
      </c>
    </row>
    <row r="32" spans="1:8" x14ac:dyDescent="0.2">
      <c r="A32" s="3">
        <v>1997</v>
      </c>
      <c r="B32" s="9">
        <v>770960.39</v>
      </c>
      <c r="C32" s="9">
        <v>-582737.73</v>
      </c>
      <c r="D32" s="2">
        <f t="shared" si="0"/>
        <v>-75.58594936375394</v>
      </c>
      <c r="E32" s="9">
        <v>141564.41</v>
      </c>
      <c r="F32" s="2">
        <f t="shared" si="1"/>
        <v>18.362086021047077</v>
      </c>
      <c r="G32" s="2">
        <f t="shared" si="2"/>
        <v>-441173.31999999995</v>
      </c>
      <c r="H32" s="2">
        <f t="shared" si="3"/>
        <v>-57.223863342706871</v>
      </c>
    </row>
    <row r="33" spans="1:8" x14ac:dyDescent="0.2">
      <c r="A33" s="3">
        <f t="shared" ref="A33:A47" si="4">A32-1</f>
        <v>1996</v>
      </c>
      <c r="B33" s="9">
        <v>673231.94</v>
      </c>
      <c r="C33" s="9">
        <v>-520579.63</v>
      </c>
      <c r="D33" s="2">
        <f t="shared" si="0"/>
        <v>-77.325450423519726</v>
      </c>
      <c r="E33" s="9">
        <v>91726.38</v>
      </c>
      <c r="F33" s="2">
        <f t="shared" si="1"/>
        <v>13.624781379207887</v>
      </c>
      <c r="G33" s="2">
        <f t="shared" si="2"/>
        <v>-428853.25</v>
      </c>
      <c r="H33" s="2">
        <f t="shared" si="3"/>
        <v>-63.700669044311844</v>
      </c>
    </row>
    <row r="34" spans="1:8" x14ac:dyDescent="0.2">
      <c r="A34" s="3">
        <f t="shared" si="4"/>
        <v>1995</v>
      </c>
      <c r="B34" s="9">
        <v>657425.29</v>
      </c>
      <c r="C34" s="9">
        <v>-436631.51</v>
      </c>
      <c r="D34" s="2">
        <f t="shared" si="0"/>
        <v>-66.415380826009894</v>
      </c>
      <c r="E34" s="9">
        <v>83354.53</v>
      </c>
      <c r="F34" s="2">
        <f t="shared" si="1"/>
        <v>12.678935731237232</v>
      </c>
      <c r="G34" s="2">
        <f t="shared" si="2"/>
        <v>-353276.98</v>
      </c>
      <c r="H34" s="2">
        <f t="shared" si="3"/>
        <v>-53.73644509477267</v>
      </c>
    </row>
    <row r="35" spans="1:8" x14ac:dyDescent="0.2">
      <c r="A35" s="3">
        <f t="shared" si="4"/>
        <v>1994</v>
      </c>
      <c r="B35" s="9">
        <v>1039488.81</v>
      </c>
      <c r="C35" s="9">
        <v>-757711.94</v>
      </c>
      <c r="D35" s="2">
        <f t="shared" si="0"/>
        <v>-72.892746195122569</v>
      </c>
      <c r="E35" s="9">
        <v>104995.06</v>
      </c>
      <c r="F35" s="2">
        <f t="shared" si="1"/>
        <v>10.100643603849857</v>
      </c>
      <c r="G35" s="2">
        <f t="shared" si="2"/>
        <v>-652716.87999999989</v>
      </c>
      <c r="H35" s="2">
        <f t="shared" si="3"/>
        <v>-62.792102591272716</v>
      </c>
    </row>
    <row r="36" spans="1:8" x14ac:dyDescent="0.2">
      <c r="A36" s="3">
        <f t="shared" si="4"/>
        <v>1993</v>
      </c>
      <c r="B36" s="9">
        <v>1173552.68</v>
      </c>
      <c r="C36" s="9">
        <v>-733629.46</v>
      </c>
      <c r="D36" s="2">
        <f t="shared" si="0"/>
        <v>-62.513551585941585</v>
      </c>
      <c r="E36" s="9">
        <v>101577.37</v>
      </c>
      <c r="F36" s="2">
        <f t="shared" si="1"/>
        <v>8.6555441209507542</v>
      </c>
      <c r="G36" s="2">
        <f t="shared" si="2"/>
        <v>-632052.09</v>
      </c>
      <c r="H36" s="2">
        <f t="shared" si="3"/>
        <v>-53.858007464990834</v>
      </c>
    </row>
    <row r="37" spans="1:8" x14ac:dyDescent="0.2">
      <c r="A37" s="3">
        <f t="shared" si="4"/>
        <v>1992</v>
      </c>
      <c r="B37" s="9">
        <v>1187393.42</v>
      </c>
      <c r="C37" s="9">
        <v>-634453.44999999995</v>
      </c>
      <c r="D37" s="2">
        <f t="shared" si="0"/>
        <v>-53.432454594535315</v>
      </c>
      <c r="E37" s="9">
        <v>106720.96000000001</v>
      </c>
      <c r="F37" s="2">
        <f t="shared" si="1"/>
        <v>8.9878348828983761</v>
      </c>
      <c r="G37" s="2">
        <f t="shared" si="2"/>
        <v>-527732.49</v>
      </c>
      <c r="H37" s="2">
        <f t="shared" si="3"/>
        <v>-44.444619711636939</v>
      </c>
    </row>
    <row r="38" spans="1:8" x14ac:dyDescent="0.2">
      <c r="A38" s="3">
        <f t="shared" si="4"/>
        <v>1991</v>
      </c>
      <c r="B38" s="9">
        <v>1151550.42</v>
      </c>
      <c r="C38" s="9">
        <v>-604593.68000000005</v>
      </c>
      <c r="D38" s="2">
        <f t="shared" si="0"/>
        <v>-52.502579956507688</v>
      </c>
      <c r="E38" s="9">
        <v>111967.09</v>
      </c>
      <c r="F38" s="2">
        <f t="shared" si="1"/>
        <v>9.7231600158679985</v>
      </c>
      <c r="G38" s="2">
        <f t="shared" si="2"/>
        <v>-492626.59000000008</v>
      </c>
      <c r="H38" s="2">
        <f t="shared" si="3"/>
        <v>-42.779419940639691</v>
      </c>
    </row>
    <row r="39" spans="1:8" x14ac:dyDescent="0.2">
      <c r="A39" s="3">
        <f t="shared" si="4"/>
        <v>1990</v>
      </c>
      <c r="B39" s="9">
        <v>1140119.46</v>
      </c>
      <c r="C39" s="9">
        <v>-645533.80000000005</v>
      </c>
      <c r="D39" s="2">
        <f t="shared" si="0"/>
        <v>-56.619838766720122</v>
      </c>
      <c r="E39" s="9">
        <v>131769.96</v>
      </c>
      <c r="F39" s="2">
        <f t="shared" si="1"/>
        <v>11.557557310704967</v>
      </c>
      <c r="G39" s="2">
        <f t="shared" si="2"/>
        <v>-513763.84000000008</v>
      </c>
      <c r="H39" s="2">
        <f t="shared" si="3"/>
        <v>-45.06228145601515</v>
      </c>
    </row>
    <row r="40" spans="1:8" x14ac:dyDescent="0.2">
      <c r="A40" s="3">
        <f t="shared" si="4"/>
        <v>1989</v>
      </c>
      <c r="B40" s="9">
        <v>1339250.3700000001</v>
      </c>
      <c r="C40" s="9">
        <v>-310708.2</v>
      </c>
      <c r="D40" s="2">
        <f t="shared" si="0"/>
        <v>-23.200157861446023</v>
      </c>
      <c r="E40" s="9">
        <v>160527.16</v>
      </c>
      <c r="F40" s="2">
        <f t="shared" si="1"/>
        <v>11.986344271086518</v>
      </c>
      <c r="G40" s="2">
        <f t="shared" si="2"/>
        <v>-150181.04</v>
      </c>
      <c r="H40" s="2">
        <f t="shared" si="3"/>
        <v>-11.213813590359507</v>
      </c>
    </row>
    <row r="41" spans="1:8" x14ac:dyDescent="0.2">
      <c r="A41" s="3">
        <f t="shared" si="4"/>
        <v>1988</v>
      </c>
      <c r="B41" s="9">
        <v>704087.04000000004</v>
      </c>
      <c r="C41" s="9">
        <v>-541620.4</v>
      </c>
      <c r="D41" s="2">
        <f t="shared" si="0"/>
        <v>-76.925205156453387</v>
      </c>
      <c r="E41" s="9">
        <v>409997.1</v>
      </c>
      <c r="F41" s="2">
        <f t="shared" si="1"/>
        <v>58.231024959641346</v>
      </c>
      <c r="G41" s="2">
        <f t="shared" si="2"/>
        <v>-131623.30000000005</v>
      </c>
      <c r="H41" s="2">
        <f t="shared" si="3"/>
        <v>-18.694180196812034</v>
      </c>
    </row>
    <row r="42" spans="1:8" x14ac:dyDescent="0.2">
      <c r="A42" s="3">
        <f t="shared" si="4"/>
        <v>1987</v>
      </c>
      <c r="B42" s="9">
        <v>648224.04</v>
      </c>
      <c r="C42" s="9">
        <v>-392756.78</v>
      </c>
      <c r="D42" s="2">
        <f t="shared" si="0"/>
        <v>-60.589665881567733</v>
      </c>
      <c r="E42" s="9">
        <v>286996.09999999998</v>
      </c>
      <c r="F42" s="2">
        <f t="shared" si="1"/>
        <v>44.274214205323204</v>
      </c>
      <c r="G42" s="2">
        <f t="shared" si="2"/>
        <v>-105760.68000000005</v>
      </c>
      <c r="H42" s="2">
        <f t="shared" si="3"/>
        <v>-16.315451676244535</v>
      </c>
    </row>
    <row r="43" spans="1:8" x14ac:dyDescent="0.2">
      <c r="A43" s="3">
        <f t="shared" si="4"/>
        <v>1986</v>
      </c>
      <c r="B43" s="9">
        <v>698230.04</v>
      </c>
      <c r="C43" s="9">
        <v>-132780.64000000001</v>
      </c>
      <c r="D43" s="2">
        <f t="shared" si="0"/>
        <v>-19.016746973533248</v>
      </c>
      <c r="E43" s="9">
        <v>496421.92</v>
      </c>
      <c r="F43" s="2">
        <f t="shared" si="1"/>
        <v>71.097187396864214</v>
      </c>
      <c r="G43" s="2">
        <f t="shared" si="2"/>
        <v>363641.27999999997</v>
      </c>
      <c r="H43" s="2">
        <f t="shared" si="3"/>
        <v>52.080440423330963</v>
      </c>
    </row>
    <row r="44" spans="1:8" x14ac:dyDescent="0.2">
      <c r="A44" s="3">
        <f t="shared" si="4"/>
        <v>1985</v>
      </c>
      <c r="B44" s="9">
        <v>538746.94999999995</v>
      </c>
      <c r="C44" s="9">
        <v>-120503.57</v>
      </c>
      <c r="D44" s="2">
        <f t="shared" si="0"/>
        <v>-22.367378599544743</v>
      </c>
      <c r="E44" s="9">
        <v>426558.34</v>
      </c>
      <c r="F44" s="2">
        <f t="shared" si="1"/>
        <v>79.176010184373212</v>
      </c>
      <c r="G44" s="2">
        <f t="shared" si="2"/>
        <v>306054.77</v>
      </c>
      <c r="H44" s="2">
        <f t="shared" si="3"/>
        <v>56.808631584828476</v>
      </c>
    </row>
    <row r="45" spans="1:8" x14ac:dyDescent="0.2">
      <c r="A45" s="3">
        <f t="shared" si="4"/>
        <v>1984</v>
      </c>
      <c r="B45" s="9">
        <v>621872.37</v>
      </c>
      <c r="C45" s="9">
        <v>-178231.71</v>
      </c>
      <c r="D45" s="2">
        <f t="shared" si="0"/>
        <v>-28.660496686804077</v>
      </c>
      <c r="E45" s="9">
        <v>436517.62</v>
      </c>
      <c r="F45" s="2">
        <f t="shared" si="1"/>
        <v>70.194085001718278</v>
      </c>
      <c r="G45" s="2">
        <f t="shared" si="2"/>
        <v>258285.91</v>
      </c>
      <c r="H45" s="2">
        <f t="shared" si="3"/>
        <v>41.533588314914198</v>
      </c>
    </row>
    <row r="46" spans="1:8" x14ac:dyDescent="0.2">
      <c r="A46" s="3">
        <f t="shared" si="4"/>
        <v>1983</v>
      </c>
      <c r="B46" s="9">
        <v>622433.02</v>
      </c>
      <c r="C46" s="9">
        <v>-127406.55</v>
      </c>
      <c r="D46" s="2">
        <f t="shared" si="0"/>
        <v>-20.469118106876785</v>
      </c>
      <c r="E46" s="9">
        <v>369242.06</v>
      </c>
      <c r="F46" s="2">
        <f t="shared" si="1"/>
        <v>59.322376566718773</v>
      </c>
      <c r="G46" s="2">
        <f t="shared" si="2"/>
        <v>241835.51</v>
      </c>
      <c r="H46" s="2">
        <f t="shared" si="3"/>
        <v>38.853258459841996</v>
      </c>
    </row>
    <row r="47" spans="1:8" x14ac:dyDescent="0.2">
      <c r="A47" s="3">
        <f t="shared" si="4"/>
        <v>1982</v>
      </c>
      <c r="B47" s="8">
        <v>498591.47</v>
      </c>
      <c r="C47" s="8">
        <v>-117637.69</v>
      </c>
      <c r="D47" s="2">
        <f t="shared" si="0"/>
        <v>-23.594003724131102</v>
      </c>
      <c r="E47" s="8">
        <v>474666.2</v>
      </c>
      <c r="F47" s="2">
        <f t="shared" si="1"/>
        <v>95.201428135142393</v>
      </c>
      <c r="G47" s="16">
        <f t="shared" si="2"/>
        <v>357028.51</v>
      </c>
      <c r="H47" s="2">
        <f t="shared" si="3"/>
        <v>71.607424411011294</v>
      </c>
    </row>
    <row r="48" spans="1:8" ht="16.5" thickBot="1" x14ac:dyDescent="0.3">
      <c r="B48" s="7">
        <f>SUM(B10:B47)</f>
        <v>68082776.899999976</v>
      </c>
      <c r="C48" s="7">
        <f>SUM(C10:C47)</f>
        <v>-53591690.840000004</v>
      </c>
      <c r="D48" s="7">
        <f t="shared" si="0"/>
        <v>-78.715489115133352</v>
      </c>
      <c r="E48" s="7">
        <f>SUM(E10:E47)</f>
        <v>8091969.8499999987</v>
      </c>
      <c r="F48" s="7">
        <f t="shared" si="1"/>
        <v>11.885487370595193</v>
      </c>
      <c r="G48" s="7">
        <f>SUM(G10:G47)</f>
        <v>-45499720.99000001</v>
      </c>
      <c r="H48" s="7">
        <f t="shared" si="3"/>
        <v>-66.830001744538166</v>
      </c>
    </row>
    <row r="49" spans="1:8" ht="15.75" thickTop="1" x14ac:dyDescent="0.2">
      <c r="B49" s="6"/>
      <c r="C49" s="6"/>
      <c r="D49" s="6"/>
      <c r="E49" s="6"/>
      <c r="F49" s="6"/>
      <c r="G49" s="6"/>
      <c r="H49" s="6"/>
    </row>
    <row r="50" spans="1:8" ht="15.75" x14ac:dyDescent="0.25">
      <c r="A50" s="21" t="s">
        <v>16</v>
      </c>
      <c r="B50" s="21"/>
      <c r="C50" s="21"/>
      <c r="D50" s="21"/>
      <c r="E50" s="21"/>
      <c r="F50" s="21"/>
      <c r="G50" s="21"/>
      <c r="H50" s="21"/>
    </row>
    <row r="51" spans="1:8" ht="15.75" x14ac:dyDescent="0.25">
      <c r="A51" s="21" t="s">
        <v>15</v>
      </c>
      <c r="B51" s="21"/>
      <c r="C51" s="21"/>
      <c r="D51" s="21"/>
      <c r="E51" s="21"/>
      <c r="F51" s="21"/>
      <c r="G51" s="21"/>
      <c r="H51" s="21"/>
    </row>
    <row r="52" spans="1:8" ht="15.75" x14ac:dyDescent="0.25">
      <c r="A52" s="21" t="str">
        <f>+A3</f>
        <v>Account - 364.00 - Poles, Towers and Fixtures</v>
      </c>
      <c r="B52" s="21"/>
      <c r="C52" s="21"/>
      <c r="D52" s="21"/>
      <c r="E52" s="21"/>
      <c r="F52" s="21"/>
      <c r="G52" s="21"/>
      <c r="H52" s="21"/>
    </row>
    <row r="53" spans="1:8" ht="15.75" x14ac:dyDescent="0.25">
      <c r="A53" s="22" t="s">
        <v>13</v>
      </c>
      <c r="B53" s="22"/>
      <c r="C53" s="22"/>
      <c r="D53" s="22"/>
      <c r="E53" s="22"/>
      <c r="F53" s="22"/>
      <c r="G53" s="22"/>
      <c r="H53" s="22"/>
    </row>
    <row r="54" spans="1:8" x14ac:dyDescent="0.2">
      <c r="B54" s="6"/>
      <c r="C54" s="6"/>
      <c r="D54" s="6"/>
      <c r="E54" s="6"/>
      <c r="F54" s="6"/>
      <c r="G54" s="6"/>
    </row>
    <row r="55" spans="1:8" ht="16.5" thickBot="1" x14ac:dyDescent="0.3">
      <c r="A55" s="20" t="s">
        <v>12</v>
      </c>
      <c r="B55" s="20"/>
      <c r="C55" s="20"/>
      <c r="D55" s="20"/>
      <c r="E55" s="20"/>
      <c r="F55" s="20"/>
      <c r="G55" s="20"/>
      <c r="H55" s="20"/>
    </row>
    <row r="56" spans="1:8" s="3" customFormat="1" x14ac:dyDescent="0.2">
      <c r="H56" s="3" t="s">
        <v>8</v>
      </c>
    </row>
    <row r="57" spans="1:8" s="3" customFormat="1" x14ac:dyDescent="0.2">
      <c r="A57" s="5" t="s">
        <v>11</v>
      </c>
      <c r="C57" s="3" t="s">
        <v>10</v>
      </c>
      <c r="D57" s="3" t="s">
        <v>10</v>
      </c>
      <c r="E57" s="3" t="s">
        <v>9</v>
      </c>
      <c r="F57" s="3" t="s">
        <v>9</v>
      </c>
      <c r="G57" s="3" t="s">
        <v>8</v>
      </c>
      <c r="H57" s="3" t="s">
        <v>2</v>
      </c>
    </row>
    <row r="58" spans="1:8" s="4" customFormat="1" x14ac:dyDescent="0.2">
      <c r="A58" s="4" t="s">
        <v>7</v>
      </c>
      <c r="B58" s="4" t="s">
        <v>6</v>
      </c>
      <c r="C58" s="4" t="s">
        <v>5</v>
      </c>
      <c r="D58" s="4" t="s">
        <v>4</v>
      </c>
      <c r="E58" s="4" t="s">
        <v>2</v>
      </c>
      <c r="F58" s="4" t="s">
        <v>3</v>
      </c>
      <c r="G58" s="4" t="s">
        <v>2</v>
      </c>
      <c r="H58" s="4" t="s">
        <v>1</v>
      </c>
    </row>
    <row r="59" spans="1:8" s="4" customFormat="1" x14ac:dyDescent="0.2">
      <c r="A59" s="3">
        <f t="shared" ref="A59:A92" si="5">+A10</f>
        <v>2019</v>
      </c>
      <c r="B59" s="2">
        <f t="shared" ref="B59:C78" si="6">SUM(B10:B14)</f>
        <v>24475370.5</v>
      </c>
      <c r="C59" s="2">
        <f t="shared" si="6"/>
        <v>-22441692.460000001</v>
      </c>
      <c r="D59" s="2">
        <f t="shared" ref="D59:D92" si="7">IF(($B59)=0,0,(C59/$B59)*100)</f>
        <v>-91.690920307008227</v>
      </c>
      <c r="E59" s="2">
        <f t="shared" ref="E59:E92" si="8">SUM(E10:E14)</f>
        <v>398881.03</v>
      </c>
      <c r="F59" s="2">
        <f t="shared" ref="F59:F92" si="9">IF(($B59)=0,0,(E59/$B59)*100)</f>
        <v>1.6297241751662146</v>
      </c>
      <c r="G59" s="2">
        <f t="shared" ref="G59:G92" si="10">C59+E59</f>
        <v>-22042811.43</v>
      </c>
      <c r="H59" s="2">
        <f t="shared" ref="H59:H92" si="11">IF(($B59)=0,0,(G59/$B59)*100)</f>
        <v>-90.061196131841996</v>
      </c>
    </row>
    <row r="60" spans="1:8" x14ac:dyDescent="0.2">
      <c r="A60" s="3">
        <f t="shared" si="5"/>
        <v>2018</v>
      </c>
      <c r="B60" s="2">
        <f t="shared" si="6"/>
        <v>23231890.289999999</v>
      </c>
      <c r="C60" s="2">
        <f t="shared" si="6"/>
        <v>-19325640.199999999</v>
      </c>
      <c r="D60" s="2">
        <f t="shared" si="7"/>
        <v>-83.185827579078151</v>
      </c>
      <c r="E60" s="2">
        <f t="shared" si="8"/>
        <v>783147.16999999993</v>
      </c>
      <c r="F60" s="2">
        <f t="shared" si="9"/>
        <v>3.3710006384504152</v>
      </c>
      <c r="G60" s="2">
        <f t="shared" si="10"/>
        <v>-18542493.030000001</v>
      </c>
      <c r="H60" s="2">
        <f t="shared" si="11"/>
        <v>-79.814826940627754</v>
      </c>
    </row>
    <row r="61" spans="1:8" x14ac:dyDescent="0.2">
      <c r="A61" s="3">
        <f t="shared" si="5"/>
        <v>2017</v>
      </c>
      <c r="B61" s="2">
        <f t="shared" si="6"/>
        <v>22607469.120000001</v>
      </c>
      <c r="C61" s="2">
        <f t="shared" si="6"/>
        <v>-18058539.960000001</v>
      </c>
      <c r="D61" s="2">
        <f t="shared" si="7"/>
        <v>-79.878644814886741</v>
      </c>
      <c r="E61" s="2">
        <f t="shared" si="8"/>
        <v>779685.1399999999</v>
      </c>
      <c r="F61" s="2">
        <f t="shared" si="9"/>
        <v>3.4487944486905917</v>
      </c>
      <c r="G61" s="2">
        <f t="shared" si="10"/>
        <v>-17278854.82</v>
      </c>
      <c r="H61" s="2">
        <f t="shared" si="11"/>
        <v>-76.429850366196135</v>
      </c>
    </row>
    <row r="62" spans="1:8" x14ac:dyDescent="0.2">
      <c r="A62" s="3">
        <f t="shared" si="5"/>
        <v>2016</v>
      </c>
      <c r="B62" s="2">
        <f t="shared" si="6"/>
        <v>21937195.950000003</v>
      </c>
      <c r="C62" s="2">
        <f t="shared" si="6"/>
        <v>-13752360.75</v>
      </c>
      <c r="D62" s="2">
        <f t="shared" si="7"/>
        <v>-62.689692800049947</v>
      </c>
      <c r="E62" s="2">
        <f t="shared" si="8"/>
        <v>861117.1399999999</v>
      </c>
      <c r="F62" s="2">
        <f t="shared" si="9"/>
        <v>3.9253747013186513</v>
      </c>
      <c r="G62" s="2">
        <f t="shared" si="10"/>
        <v>-12891243.609999999</v>
      </c>
      <c r="H62" s="2">
        <f t="shared" si="11"/>
        <v>-58.764318098731295</v>
      </c>
    </row>
    <row r="63" spans="1:8" x14ac:dyDescent="0.2">
      <c r="A63" s="3">
        <f t="shared" si="5"/>
        <v>2015</v>
      </c>
      <c r="B63" s="2">
        <f t="shared" si="6"/>
        <v>20684216.419999998</v>
      </c>
      <c r="C63" s="2">
        <f t="shared" si="6"/>
        <v>-11296108.560000001</v>
      </c>
      <c r="D63" s="2">
        <f t="shared" si="7"/>
        <v>-54.612214118382354</v>
      </c>
      <c r="E63" s="2">
        <f t="shared" si="8"/>
        <v>1052644.8699999999</v>
      </c>
      <c r="F63" s="2">
        <f t="shared" si="9"/>
        <v>5.0891213310946393</v>
      </c>
      <c r="G63" s="2">
        <f t="shared" si="10"/>
        <v>-10243463.690000001</v>
      </c>
      <c r="H63" s="2">
        <f t="shared" si="11"/>
        <v>-49.523092787287723</v>
      </c>
    </row>
    <row r="64" spans="1:8" x14ac:dyDescent="0.2">
      <c r="A64" s="3">
        <f t="shared" si="5"/>
        <v>2014</v>
      </c>
      <c r="B64" s="2">
        <f t="shared" si="6"/>
        <v>17337943.359999999</v>
      </c>
      <c r="C64" s="2">
        <f t="shared" si="6"/>
        <v>-8785955.6900000013</v>
      </c>
      <c r="D64" s="2">
        <f t="shared" si="7"/>
        <v>-50.674728297186</v>
      </c>
      <c r="E64" s="2">
        <f t="shared" si="8"/>
        <v>2618191.3600000003</v>
      </c>
      <c r="F64" s="2">
        <f t="shared" si="9"/>
        <v>15.100933863011537</v>
      </c>
      <c r="G64" s="2">
        <f t="shared" si="10"/>
        <v>-6167764.330000001</v>
      </c>
      <c r="H64" s="2">
        <f t="shared" si="11"/>
        <v>-35.573794434174467</v>
      </c>
    </row>
    <row r="65" spans="1:8" x14ac:dyDescent="0.2">
      <c r="A65" s="3">
        <f t="shared" si="5"/>
        <v>2013</v>
      </c>
      <c r="B65" s="2">
        <f t="shared" si="6"/>
        <v>16020492.429999998</v>
      </c>
      <c r="C65" s="2">
        <f t="shared" si="6"/>
        <v>-8660885.5099999998</v>
      </c>
      <c r="D65" s="2">
        <f t="shared" si="7"/>
        <v>-54.06129398233486</v>
      </c>
      <c r="E65" s="2">
        <f t="shared" si="8"/>
        <v>2540321.9300000006</v>
      </c>
      <c r="F65" s="2">
        <f t="shared" si="9"/>
        <v>15.856703163774105</v>
      </c>
      <c r="G65" s="2">
        <f t="shared" si="10"/>
        <v>-6120563.5799999991</v>
      </c>
      <c r="H65" s="2">
        <f t="shared" si="11"/>
        <v>-38.204590818560753</v>
      </c>
    </row>
    <row r="66" spans="1:8" x14ac:dyDescent="0.2">
      <c r="A66" s="3">
        <f t="shared" si="5"/>
        <v>2012</v>
      </c>
      <c r="B66" s="2">
        <f t="shared" si="6"/>
        <v>14540170.319999998</v>
      </c>
      <c r="C66" s="2">
        <f t="shared" si="6"/>
        <v>-12889560.689999999</v>
      </c>
      <c r="D66" s="2">
        <f t="shared" si="7"/>
        <v>-88.647934696269786</v>
      </c>
      <c r="E66" s="2">
        <f t="shared" si="8"/>
        <v>2657274.4400000004</v>
      </c>
      <c r="F66" s="2">
        <f t="shared" si="9"/>
        <v>18.275401054586826</v>
      </c>
      <c r="G66" s="2">
        <f t="shared" si="10"/>
        <v>-10232286.25</v>
      </c>
      <c r="H66" s="2">
        <f t="shared" si="11"/>
        <v>-70.372533641682963</v>
      </c>
    </row>
    <row r="67" spans="1:8" x14ac:dyDescent="0.2">
      <c r="A67" s="3">
        <f t="shared" si="5"/>
        <v>2011</v>
      </c>
      <c r="B67" s="2">
        <f t="shared" si="6"/>
        <v>11658141.560000001</v>
      </c>
      <c r="C67" s="2">
        <f t="shared" si="6"/>
        <v>-12838315.550000001</v>
      </c>
      <c r="D67" s="2">
        <f t="shared" si="7"/>
        <v>-110.12317429777376</v>
      </c>
      <c r="E67" s="2">
        <f t="shared" si="8"/>
        <v>2604974.9299999997</v>
      </c>
      <c r="F67" s="2">
        <f t="shared" si="9"/>
        <v>22.344684327199058</v>
      </c>
      <c r="G67" s="2">
        <f t="shared" si="10"/>
        <v>-10233340.620000001</v>
      </c>
      <c r="H67" s="2">
        <f t="shared" si="11"/>
        <v>-87.778489970574697</v>
      </c>
    </row>
    <row r="68" spans="1:8" x14ac:dyDescent="0.2">
      <c r="A68" s="3">
        <f t="shared" si="5"/>
        <v>2010</v>
      </c>
      <c r="B68" s="2">
        <f t="shared" si="6"/>
        <v>8272674.1899999995</v>
      </c>
      <c r="C68" s="2">
        <f t="shared" si="6"/>
        <v>-12402841.16</v>
      </c>
      <c r="D68" s="2">
        <f t="shared" si="7"/>
        <v>-149.92541559285078</v>
      </c>
      <c r="E68" s="2">
        <f t="shared" si="8"/>
        <v>2419212.9000000004</v>
      </c>
      <c r="F68" s="2">
        <f t="shared" si="9"/>
        <v>29.243420500282031</v>
      </c>
      <c r="G68" s="2">
        <f t="shared" si="10"/>
        <v>-9983628.2599999998</v>
      </c>
      <c r="H68" s="2">
        <f t="shared" si="11"/>
        <v>-120.68199509256874</v>
      </c>
    </row>
    <row r="69" spans="1:8" x14ac:dyDescent="0.2">
      <c r="A69" s="3">
        <f t="shared" si="5"/>
        <v>2009</v>
      </c>
      <c r="B69" s="2">
        <f t="shared" si="6"/>
        <v>6875613.4699999997</v>
      </c>
      <c r="C69" s="2">
        <f t="shared" si="6"/>
        <v>-11444051.85</v>
      </c>
      <c r="D69" s="2">
        <f t="shared" si="7"/>
        <v>-166.44408386150886</v>
      </c>
      <c r="E69" s="2">
        <f t="shared" si="8"/>
        <v>513138.74</v>
      </c>
      <c r="F69" s="2">
        <f t="shared" si="9"/>
        <v>7.4631702645727698</v>
      </c>
      <c r="G69" s="2">
        <f t="shared" si="10"/>
        <v>-10930913.109999999</v>
      </c>
      <c r="H69" s="2">
        <f t="shared" si="11"/>
        <v>-158.98091359693609</v>
      </c>
    </row>
    <row r="70" spans="1:8" x14ac:dyDescent="0.2">
      <c r="A70" s="3">
        <f t="shared" si="5"/>
        <v>2008</v>
      </c>
      <c r="B70" s="2">
        <f t="shared" si="6"/>
        <v>6152797</v>
      </c>
      <c r="C70" s="2">
        <f t="shared" si="6"/>
        <v>-10307739.24</v>
      </c>
      <c r="D70" s="2">
        <f t="shared" si="7"/>
        <v>-167.52932430567756</v>
      </c>
      <c r="E70" s="2">
        <f t="shared" si="8"/>
        <v>233768</v>
      </c>
      <c r="F70" s="2">
        <f t="shared" si="9"/>
        <v>3.7993777464135419</v>
      </c>
      <c r="G70" s="2">
        <f t="shared" si="10"/>
        <v>-10073971.24</v>
      </c>
      <c r="H70" s="2">
        <f t="shared" si="11"/>
        <v>-163.72994655926402</v>
      </c>
    </row>
    <row r="71" spans="1:8" x14ac:dyDescent="0.2">
      <c r="A71" s="3">
        <f t="shared" si="5"/>
        <v>2007</v>
      </c>
      <c r="B71" s="2">
        <f t="shared" si="6"/>
        <v>5357985</v>
      </c>
      <c r="C71" s="2">
        <f t="shared" si="6"/>
        <v>-4043800.24</v>
      </c>
      <c r="D71" s="2">
        <f t="shared" si="7"/>
        <v>-75.472406884304462</v>
      </c>
      <c r="E71" s="2">
        <f t="shared" si="8"/>
        <v>210053</v>
      </c>
      <c r="F71" s="2">
        <f t="shared" si="9"/>
        <v>3.9203730506897649</v>
      </c>
      <c r="G71" s="2">
        <f t="shared" si="10"/>
        <v>-3833747.24</v>
      </c>
      <c r="H71" s="2">
        <f t="shared" si="11"/>
        <v>-71.552033833614686</v>
      </c>
    </row>
    <row r="72" spans="1:8" x14ac:dyDescent="0.2">
      <c r="A72" s="3">
        <f t="shared" si="5"/>
        <v>2006</v>
      </c>
      <c r="B72" s="2">
        <f t="shared" si="6"/>
        <v>4667779.12</v>
      </c>
      <c r="C72" s="2">
        <f t="shared" si="6"/>
        <v>-3190158.2800000003</v>
      </c>
      <c r="D72" s="2">
        <f t="shared" si="7"/>
        <v>-68.344242475637969</v>
      </c>
      <c r="E72" s="2">
        <f t="shared" si="8"/>
        <v>248673.37</v>
      </c>
      <c r="F72" s="2">
        <f t="shared" si="9"/>
        <v>5.3274450998443985</v>
      </c>
      <c r="G72" s="2">
        <f t="shared" si="10"/>
        <v>-2941484.91</v>
      </c>
      <c r="H72" s="2">
        <f t="shared" si="11"/>
        <v>-63.016797375793566</v>
      </c>
    </row>
    <row r="73" spans="1:8" x14ac:dyDescent="0.2">
      <c r="A73" s="3">
        <f t="shared" si="5"/>
        <v>2005</v>
      </c>
      <c r="B73" s="2">
        <f t="shared" si="6"/>
        <v>4440406.0200000005</v>
      </c>
      <c r="C73" s="2">
        <f t="shared" si="6"/>
        <v>-2824109.5</v>
      </c>
      <c r="D73" s="2">
        <f t="shared" si="7"/>
        <v>-63.600253834445517</v>
      </c>
      <c r="E73" s="2">
        <f t="shared" si="8"/>
        <v>403267.58999999997</v>
      </c>
      <c r="F73" s="2">
        <f t="shared" si="9"/>
        <v>9.0817728870658527</v>
      </c>
      <c r="G73" s="2">
        <f t="shared" si="10"/>
        <v>-2420841.91</v>
      </c>
      <c r="H73" s="2">
        <f t="shared" si="11"/>
        <v>-54.518480947379665</v>
      </c>
    </row>
    <row r="74" spans="1:8" x14ac:dyDescent="0.2">
      <c r="A74" s="3">
        <f t="shared" si="5"/>
        <v>2004</v>
      </c>
      <c r="B74" s="2">
        <f t="shared" si="6"/>
        <v>4343751</v>
      </c>
      <c r="C74" s="2">
        <f t="shared" si="6"/>
        <v>-2873670.13</v>
      </c>
      <c r="D74" s="2">
        <f t="shared" si="7"/>
        <v>-66.156419417227184</v>
      </c>
      <c r="E74" s="2">
        <f t="shared" si="8"/>
        <v>441982.33999999997</v>
      </c>
      <c r="F74" s="2">
        <f t="shared" si="9"/>
        <v>10.17513066471812</v>
      </c>
      <c r="G74" s="2">
        <f t="shared" si="10"/>
        <v>-2431687.79</v>
      </c>
      <c r="H74" s="2">
        <f t="shared" si="11"/>
        <v>-55.981288752509059</v>
      </c>
    </row>
    <row r="75" spans="1:8" x14ac:dyDescent="0.2">
      <c r="A75" s="3">
        <f t="shared" si="5"/>
        <v>2003</v>
      </c>
      <c r="B75" s="2">
        <f t="shared" si="6"/>
        <v>4431830.7300000004</v>
      </c>
      <c r="C75" s="2">
        <f t="shared" si="6"/>
        <v>-3118850.9699999997</v>
      </c>
      <c r="D75" s="2">
        <f t="shared" si="7"/>
        <v>-70.37387391372684</v>
      </c>
      <c r="E75" s="2">
        <f t="shared" si="8"/>
        <v>502916.5</v>
      </c>
      <c r="F75" s="2">
        <f t="shared" si="9"/>
        <v>11.347827357115689</v>
      </c>
      <c r="G75" s="2">
        <f t="shared" si="10"/>
        <v>-2615934.4699999997</v>
      </c>
      <c r="H75" s="2">
        <f t="shared" si="11"/>
        <v>-59.026046556611142</v>
      </c>
    </row>
    <row r="76" spans="1:8" x14ac:dyDescent="0.2">
      <c r="A76" s="3">
        <f t="shared" si="5"/>
        <v>2002</v>
      </c>
      <c r="B76" s="2">
        <f t="shared" si="6"/>
        <v>4259548.8600000003</v>
      </c>
      <c r="C76" s="2">
        <f t="shared" si="6"/>
        <v>-3434178.0999999996</v>
      </c>
      <c r="D76" s="2">
        <f t="shared" si="7"/>
        <v>-80.623047483953485</v>
      </c>
      <c r="E76" s="2">
        <f t="shared" si="8"/>
        <v>501608.46</v>
      </c>
      <c r="F76" s="2">
        <f t="shared" si="9"/>
        <v>11.776093583769807</v>
      </c>
      <c r="G76" s="2">
        <f t="shared" si="10"/>
        <v>-2932569.6399999997</v>
      </c>
      <c r="H76" s="2">
        <f t="shared" si="11"/>
        <v>-68.846953900183678</v>
      </c>
    </row>
    <row r="77" spans="1:8" x14ac:dyDescent="0.2">
      <c r="A77" s="3">
        <f t="shared" si="5"/>
        <v>2001</v>
      </c>
      <c r="B77" s="2">
        <f t="shared" si="6"/>
        <v>4281647.13</v>
      </c>
      <c r="C77" s="2">
        <f t="shared" si="6"/>
        <v>-3314910.7899999996</v>
      </c>
      <c r="D77" s="2">
        <f t="shared" si="7"/>
        <v>-77.421391566193819</v>
      </c>
      <c r="E77" s="2">
        <f t="shared" si="8"/>
        <v>575419.5</v>
      </c>
      <c r="F77" s="2">
        <f t="shared" si="9"/>
        <v>13.439208849515818</v>
      </c>
      <c r="G77" s="2">
        <f t="shared" si="10"/>
        <v>-2739491.2899999996</v>
      </c>
      <c r="H77" s="2">
        <f t="shared" si="11"/>
        <v>-63.982182716678004</v>
      </c>
    </row>
    <row r="78" spans="1:8" x14ac:dyDescent="0.2">
      <c r="A78" s="3">
        <f t="shared" si="5"/>
        <v>2000</v>
      </c>
      <c r="B78" s="2">
        <f t="shared" si="6"/>
        <v>3997677.17</v>
      </c>
      <c r="C78" s="2">
        <f t="shared" si="6"/>
        <v>-2994605.1999999997</v>
      </c>
      <c r="D78" s="2">
        <f t="shared" si="7"/>
        <v>-74.908630003257613</v>
      </c>
      <c r="E78" s="2">
        <f t="shared" si="8"/>
        <v>499570.66000000003</v>
      </c>
      <c r="F78" s="2">
        <f t="shared" si="9"/>
        <v>12.496523324818648</v>
      </c>
      <c r="G78" s="2">
        <f t="shared" si="10"/>
        <v>-2495034.5399999996</v>
      </c>
      <c r="H78" s="2">
        <f t="shared" si="11"/>
        <v>-62.41210667843896</v>
      </c>
    </row>
    <row r="79" spans="1:8" x14ac:dyDescent="0.2">
      <c r="A79" s="3">
        <f t="shared" si="5"/>
        <v>1999</v>
      </c>
      <c r="B79" s="2">
        <f t="shared" ref="B79:C92" si="12">SUM(B30:B34)</f>
        <v>3686558.48</v>
      </c>
      <c r="C79" s="2">
        <f t="shared" si="12"/>
        <v>-2748752.84</v>
      </c>
      <c r="D79" s="2">
        <f t="shared" si="7"/>
        <v>-74.561487493343648</v>
      </c>
      <c r="E79" s="2">
        <f t="shared" si="8"/>
        <v>501819.44000000006</v>
      </c>
      <c r="F79" s="2">
        <f t="shared" si="9"/>
        <v>13.612138332334281</v>
      </c>
      <c r="G79" s="2">
        <f t="shared" si="10"/>
        <v>-2246933.4</v>
      </c>
      <c r="H79" s="2">
        <f t="shared" si="11"/>
        <v>-60.949349161009373</v>
      </c>
    </row>
    <row r="80" spans="1:8" x14ac:dyDescent="0.2">
      <c r="A80" s="3">
        <f t="shared" si="5"/>
        <v>1998</v>
      </c>
      <c r="B80" s="2">
        <f t="shared" si="12"/>
        <v>3778891.56</v>
      </c>
      <c r="C80" s="2">
        <f t="shared" si="12"/>
        <v>-2957314.94</v>
      </c>
      <c r="D80" s="2">
        <f t="shared" si="7"/>
        <v>-78.258793433066927</v>
      </c>
      <c r="E80" s="2">
        <f t="shared" si="8"/>
        <v>514713.34</v>
      </c>
      <c r="F80" s="2">
        <f t="shared" si="9"/>
        <v>13.620749148991193</v>
      </c>
      <c r="G80" s="2">
        <f t="shared" si="10"/>
        <v>-2442601.6</v>
      </c>
      <c r="H80" s="2">
        <f t="shared" si="11"/>
        <v>-64.638044284075718</v>
      </c>
    </row>
    <row r="81" spans="1:8" x14ac:dyDescent="0.2">
      <c r="A81" s="3">
        <f t="shared" si="5"/>
        <v>1997</v>
      </c>
      <c r="B81" s="2">
        <f t="shared" si="12"/>
        <v>4314659.1100000003</v>
      </c>
      <c r="C81" s="2">
        <f t="shared" si="12"/>
        <v>-3031290.2699999996</v>
      </c>
      <c r="D81" s="2">
        <f t="shared" si="7"/>
        <v>-70.255614469621435</v>
      </c>
      <c r="E81" s="2">
        <f t="shared" si="8"/>
        <v>523217.75</v>
      </c>
      <c r="F81" s="2">
        <f t="shared" si="9"/>
        <v>12.126514207978762</v>
      </c>
      <c r="G81" s="2">
        <f t="shared" si="10"/>
        <v>-2508072.5199999996</v>
      </c>
      <c r="H81" s="2">
        <f t="shared" si="11"/>
        <v>-58.129100261642677</v>
      </c>
    </row>
    <row r="82" spans="1:8" x14ac:dyDescent="0.2">
      <c r="A82" s="3">
        <f t="shared" si="5"/>
        <v>1996</v>
      </c>
      <c r="B82" s="2">
        <f t="shared" si="12"/>
        <v>4731092.1399999997</v>
      </c>
      <c r="C82" s="2">
        <f t="shared" si="12"/>
        <v>-3083005.99</v>
      </c>
      <c r="D82" s="2">
        <f t="shared" si="7"/>
        <v>-65.164784340894286</v>
      </c>
      <c r="E82" s="2">
        <f t="shared" si="8"/>
        <v>488374.3</v>
      </c>
      <c r="F82" s="2">
        <f t="shared" si="9"/>
        <v>10.322654591123648</v>
      </c>
      <c r="G82" s="2">
        <f t="shared" si="10"/>
        <v>-2594631.6900000004</v>
      </c>
      <c r="H82" s="2">
        <f t="shared" si="11"/>
        <v>-54.842129749770642</v>
      </c>
    </row>
    <row r="83" spans="1:8" x14ac:dyDescent="0.2">
      <c r="A83" s="3">
        <f t="shared" si="5"/>
        <v>1995</v>
      </c>
      <c r="B83" s="2">
        <f t="shared" si="12"/>
        <v>5209410.62</v>
      </c>
      <c r="C83" s="2">
        <f t="shared" si="12"/>
        <v>-3167020.04</v>
      </c>
      <c r="D83" s="2">
        <f t="shared" si="7"/>
        <v>-60.794210151934614</v>
      </c>
      <c r="E83" s="2">
        <f t="shared" si="8"/>
        <v>508615.01</v>
      </c>
      <c r="F83" s="2">
        <f t="shared" si="9"/>
        <v>9.7633887420454482</v>
      </c>
      <c r="G83" s="2">
        <f t="shared" si="10"/>
        <v>-2658405.0300000003</v>
      </c>
      <c r="H83" s="2">
        <f t="shared" si="11"/>
        <v>-51.030821409889171</v>
      </c>
    </row>
    <row r="84" spans="1:8" x14ac:dyDescent="0.2">
      <c r="A84" s="3">
        <f t="shared" si="5"/>
        <v>1994</v>
      </c>
      <c r="B84" s="2">
        <f t="shared" si="12"/>
        <v>5692104.79</v>
      </c>
      <c r="C84" s="2">
        <f t="shared" si="12"/>
        <v>-3375922.33</v>
      </c>
      <c r="D84" s="2">
        <f t="shared" si="7"/>
        <v>-59.308857699367834</v>
      </c>
      <c r="E84" s="2">
        <f t="shared" si="8"/>
        <v>557030.43999999994</v>
      </c>
      <c r="F84" s="2">
        <f t="shared" si="9"/>
        <v>9.7860187145289697</v>
      </c>
      <c r="G84" s="2">
        <f t="shared" si="10"/>
        <v>-2818891.89</v>
      </c>
      <c r="H84" s="2">
        <f t="shared" si="11"/>
        <v>-49.522838984838856</v>
      </c>
    </row>
    <row r="85" spans="1:8" x14ac:dyDescent="0.2">
      <c r="A85" s="3">
        <f t="shared" si="5"/>
        <v>1993</v>
      </c>
      <c r="B85" s="2">
        <f t="shared" si="12"/>
        <v>5991866.3499999996</v>
      </c>
      <c r="C85" s="2">
        <f t="shared" si="12"/>
        <v>-2928918.59</v>
      </c>
      <c r="D85" s="2">
        <f t="shared" si="7"/>
        <v>-48.881574102533179</v>
      </c>
      <c r="E85" s="2">
        <f t="shared" si="8"/>
        <v>612562.54</v>
      </c>
      <c r="F85" s="2">
        <f t="shared" si="9"/>
        <v>10.223234368370051</v>
      </c>
      <c r="G85" s="2">
        <f t="shared" si="10"/>
        <v>-2316356.0499999998</v>
      </c>
      <c r="H85" s="2">
        <f t="shared" si="11"/>
        <v>-38.658339734163128</v>
      </c>
    </row>
    <row r="86" spans="1:8" x14ac:dyDescent="0.2">
      <c r="A86" s="3">
        <f t="shared" si="5"/>
        <v>1992</v>
      </c>
      <c r="B86" s="2">
        <f t="shared" si="12"/>
        <v>5522400.71</v>
      </c>
      <c r="C86" s="2">
        <f t="shared" si="12"/>
        <v>-2736909.53</v>
      </c>
      <c r="D86" s="2">
        <f t="shared" si="7"/>
        <v>-49.560140122464958</v>
      </c>
      <c r="E86" s="2">
        <f t="shared" si="8"/>
        <v>920982.27</v>
      </c>
      <c r="F86" s="2">
        <f t="shared" si="9"/>
        <v>16.677208307833933</v>
      </c>
      <c r="G86" s="2">
        <f t="shared" si="10"/>
        <v>-1815927.2599999998</v>
      </c>
      <c r="H86" s="2">
        <f t="shared" si="11"/>
        <v>-32.882931814631029</v>
      </c>
    </row>
    <row r="87" spans="1:8" x14ac:dyDescent="0.2">
      <c r="A87" s="3">
        <f t="shared" si="5"/>
        <v>1991</v>
      </c>
      <c r="B87" s="2">
        <f t="shared" si="12"/>
        <v>4983231.33</v>
      </c>
      <c r="C87" s="2">
        <f t="shared" si="12"/>
        <v>-2495212.8600000003</v>
      </c>
      <c r="D87" s="2">
        <f t="shared" si="7"/>
        <v>-50.072185992617769</v>
      </c>
      <c r="E87" s="2">
        <f t="shared" si="8"/>
        <v>1101257.4099999999</v>
      </c>
      <c r="F87" s="2">
        <f t="shared" si="9"/>
        <v>22.099263250538279</v>
      </c>
      <c r="G87" s="2">
        <f t="shared" si="10"/>
        <v>-1393955.4500000004</v>
      </c>
      <c r="H87" s="2">
        <f t="shared" si="11"/>
        <v>-27.972922742079493</v>
      </c>
    </row>
    <row r="88" spans="1:8" x14ac:dyDescent="0.2">
      <c r="A88" s="3">
        <f t="shared" si="5"/>
        <v>1990</v>
      </c>
      <c r="B88" s="2">
        <f t="shared" si="12"/>
        <v>4529910.95</v>
      </c>
      <c r="C88" s="2">
        <f t="shared" si="12"/>
        <v>-2023399.8199999998</v>
      </c>
      <c r="D88" s="2">
        <f t="shared" si="7"/>
        <v>-44.667540760376312</v>
      </c>
      <c r="E88" s="2">
        <f t="shared" si="8"/>
        <v>1485712.24</v>
      </c>
      <c r="F88" s="2">
        <f t="shared" si="9"/>
        <v>32.797824425224078</v>
      </c>
      <c r="G88" s="2">
        <f t="shared" si="10"/>
        <v>-537687.57999999984</v>
      </c>
      <c r="H88" s="2">
        <f t="shared" si="11"/>
        <v>-11.869716335152237</v>
      </c>
    </row>
    <row r="89" spans="1:8" x14ac:dyDescent="0.2">
      <c r="A89" s="3">
        <f t="shared" si="5"/>
        <v>1989</v>
      </c>
      <c r="B89" s="2">
        <f t="shared" si="12"/>
        <v>3928538.4400000004</v>
      </c>
      <c r="C89" s="2">
        <f t="shared" si="12"/>
        <v>-1498369.59</v>
      </c>
      <c r="D89" s="2">
        <f t="shared" si="7"/>
        <v>-38.140637106760749</v>
      </c>
      <c r="E89" s="2">
        <f t="shared" si="8"/>
        <v>1780500.62</v>
      </c>
      <c r="F89" s="2">
        <f t="shared" si="9"/>
        <v>45.322214538392039</v>
      </c>
      <c r="G89" s="2">
        <f t="shared" si="10"/>
        <v>282131.03000000003</v>
      </c>
      <c r="H89" s="2">
        <f t="shared" si="11"/>
        <v>7.1815774316312915</v>
      </c>
    </row>
    <row r="90" spans="1:8" x14ac:dyDescent="0.2">
      <c r="A90" s="3">
        <f t="shared" si="5"/>
        <v>1988</v>
      </c>
      <c r="B90" s="2">
        <f t="shared" si="12"/>
        <v>3211160.4400000004</v>
      </c>
      <c r="C90" s="2">
        <f t="shared" si="12"/>
        <v>-1365893.1</v>
      </c>
      <c r="D90" s="2">
        <f t="shared" si="7"/>
        <v>-42.535809889337074</v>
      </c>
      <c r="E90" s="2">
        <f t="shared" si="8"/>
        <v>2056491.08</v>
      </c>
      <c r="F90" s="2">
        <f t="shared" si="9"/>
        <v>64.041991000611603</v>
      </c>
      <c r="G90" s="2">
        <f t="shared" si="10"/>
        <v>690597.98</v>
      </c>
      <c r="H90" s="2">
        <f t="shared" si="11"/>
        <v>21.506181111274525</v>
      </c>
    </row>
    <row r="91" spans="1:8" x14ac:dyDescent="0.2">
      <c r="A91" s="3">
        <f t="shared" si="5"/>
        <v>1987</v>
      </c>
      <c r="B91" s="2">
        <f t="shared" si="12"/>
        <v>3129506.42</v>
      </c>
      <c r="C91" s="2">
        <f t="shared" si="12"/>
        <v>-951679.25</v>
      </c>
      <c r="D91" s="2">
        <f t="shared" si="7"/>
        <v>-30.409883293992412</v>
      </c>
      <c r="E91" s="2">
        <f t="shared" si="8"/>
        <v>2015736.04</v>
      </c>
      <c r="F91" s="2">
        <f t="shared" si="9"/>
        <v>64.410669590510068</v>
      </c>
      <c r="G91" s="2">
        <f t="shared" si="10"/>
        <v>1064056.79</v>
      </c>
      <c r="H91" s="2">
        <f t="shared" si="11"/>
        <v>34.000786296517646</v>
      </c>
    </row>
    <row r="92" spans="1:8" x14ac:dyDescent="0.2">
      <c r="A92" s="3">
        <f t="shared" si="5"/>
        <v>1986</v>
      </c>
      <c r="B92" s="2">
        <f t="shared" si="12"/>
        <v>2979873.8499999996</v>
      </c>
      <c r="C92" s="2">
        <f t="shared" si="12"/>
        <v>-676560.16000000015</v>
      </c>
      <c r="D92" s="2">
        <f t="shared" si="7"/>
        <v>-22.704322198068898</v>
      </c>
      <c r="E92" s="2">
        <f t="shared" si="8"/>
        <v>2203406.14</v>
      </c>
      <c r="F92" s="2">
        <f t="shared" si="9"/>
        <v>73.942933523847003</v>
      </c>
      <c r="G92" s="2">
        <f t="shared" si="10"/>
        <v>1526845.98</v>
      </c>
      <c r="H92" s="2">
        <f t="shared" si="11"/>
        <v>51.238611325778102</v>
      </c>
    </row>
    <row r="93" spans="1:8" x14ac:dyDescent="0.2">
      <c r="G93" s="6"/>
    </row>
    <row r="94" spans="1:8" x14ac:dyDescent="0.2">
      <c r="B94" s="6"/>
      <c r="C94" s="6"/>
      <c r="D94" s="6"/>
      <c r="E94" s="6"/>
      <c r="F94" s="6"/>
      <c r="G94" s="6"/>
    </row>
    <row r="95" spans="1:8" x14ac:dyDescent="0.2">
      <c r="B95" s="6"/>
      <c r="C95" s="6"/>
      <c r="D95" s="6"/>
      <c r="E95" s="6"/>
      <c r="F95" s="6"/>
      <c r="G95" s="6"/>
    </row>
    <row r="96" spans="1:8" x14ac:dyDescent="0.2">
      <c r="B96" s="6"/>
      <c r="C96" s="6"/>
      <c r="D96" s="6"/>
      <c r="E96" s="6"/>
      <c r="F96" s="6"/>
      <c r="G96" s="6"/>
    </row>
    <row r="97" spans="1:7" x14ac:dyDescent="0.2">
      <c r="G97" s="6"/>
    </row>
    <row r="98" spans="1:7" x14ac:dyDescent="0.2">
      <c r="G98" s="6"/>
    </row>
    <row r="99" spans="1:7" x14ac:dyDescent="0.2">
      <c r="A99" s="1" t="s">
        <v>0</v>
      </c>
    </row>
    <row r="104" spans="1:7" x14ac:dyDescent="0.2">
      <c r="A104" s="1" t="s">
        <v>0</v>
      </c>
    </row>
    <row r="105" spans="1:7" x14ac:dyDescent="0.2">
      <c r="A105" s="1" t="s">
        <v>0</v>
      </c>
    </row>
    <row r="106" spans="1:7" x14ac:dyDescent="0.2">
      <c r="A106" s="1" t="s">
        <v>0</v>
      </c>
    </row>
    <row r="107" spans="1:7" x14ac:dyDescent="0.2">
      <c r="A107" s="1" t="s">
        <v>0</v>
      </c>
    </row>
  </sheetData>
  <mergeCells count="10">
    <mergeCell ref="A50:H50"/>
    <mergeCell ref="A51:H51"/>
    <mergeCell ref="A52:H52"/>
    <mergeCell ref="A53:H53"/>
    <mergeCell ref="A55:H55"/>
    <mergeCell ref="A1:H1"/>
    <mergeCell ref="A2:H2"/>
    <mergeCell ref="A3:H3"/>
    <mergeCell ref="A4:H4"/>
    <mergeCell ref="A6:H6"/>
  </mergeCells>
  <printOptions horizontalCentered="1"/>
  <pageMargins left="0.2" right="0.23" top="0.75" bottom="0.75" header="0.5" footer="0.5"/>
  <pageSetup scale="67" fitToHeight="2" orientation="portrait" blackAndWhite="1" r:id="rId1"/>
  <headerFooter alignWithMargins="0"/>
  <rowBreaks count="1" manualBreakCount="1">
    <brk id="49" max="7" man="1"/>
  </rowBreaks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D13D6-0334-4969-B509-9E7B08C2E833}">
  <dimension ref="A1:H108"/>
  <sheetViews>
    <sheetView showOutlineSymbols="0" view="pageBreakPreview" zoomScaleNormal="87" zoomScaleSheetLayoutView="100" workbookViewId="0">
      <selection activeCell="I3" sqref="I3"/>
    </sheetView>
  </sheetViews>
  <sheetFormatPr defaultColWidth="13.5703125" defaultRowHeight="15" x14ac:dyDescent="0.2"/>
  <cols>
    <col min="1" max="1" width="13.85546875" style="1" customWidth="1"/>
    <col min="2" max="2" width="15.7109375" style="1" bestFit="1" customWidth="1"/>
    <col min="3" max="3" width="14.5703125" style="1" bestFit="1" customWidth="1"/>
    <col min="4" max="4" width="12.85546875" style="1" bestFit="1" customWidth="1"/>
    <col min="5" max="5" width="13.42578125" style="1" bestFit="1" customWidth="1"/>
    <col min="6" max="6" width="12" style="1" bestFit="1" customWidth="1"/>
    <col min="7" max="7" width="14.5703125" style="1" bestFit="1" customWidth="1"/>
    <col min="8" max="8" width="9.42578125" style="1" bestFit="1" customWidth="1"/>
    <col min="9" max="16384" width="13.5703125" style="1"/>
  </cols>
  <sheetData>
    <row r="1" spans="1:8" ht="15.75" x14ac:dyDescent="0.25">
      <c r="A1" s="21" t="s">
        <v>16</v>
      </c>
      <c r="B1" s="21"/>
      <c r="C1" s="21"/>
      <c r="D1" s="21"/>
      <c r="E1" s="21"/>
      <c r="F1" s="21"/>
      <c r="G1" s="21"/>
      <c r="H1" s="21"/>
    </row>
    <row r="2" spans="1:8" ht="15.75" x14ac:dyDescent="0.25">
      <c r="A2" s="21" t="s">
        <v>15</v>
      </c>
      <c r="B2" s="21"/>
      <c r="C2" s="21"/>
      <c r="D2" s="21"/>
      <c r="E2" s="21"/>
      <c r="F2" s="21"/>
      <c r="G2" s="21"/>
      <c r="H2" s="21"/>
    </row>
    <row r="3" spans="1:8" ht="15.75" x14ac:dyDescent="0.25">
      <c r="A3" s="21" t="s">
        <v>31</v>
      </c>
      <c r="B3" s="21"/>
      <c r="C3" s="21"/>
      <c r="D3" s="21"/>
      <c r="E3" s="21"/>
      <c r="F3" s="21"/>
      <c r="G3" s="21"/>
      <c r="H3" s="21"/>
    </row>
    <row r="4" spans="1:8" ht="15.75" x14ac:dyDescent="0.25">
      <c r="A4" s="21" t="s">
        <v>18</v>
      </c>
      <c r="B4" s="21"/>
      <c r="C4" s="21"/>
      <c r="D4" s="21"/>
      <c r="E4" s="21"/>
      <c r="F4" s="21"/>
      <c r="G4" s="21"/>
      <c r="H4" s="21"/>
    </row>
    <row r="5" spans="1:8" x14ac:dyDescent="0.2">
      <c r="A5" s="12"/>
      <c r="B5" s="11"/>
      <c r="C5" s="11"/>
      <c r="D5" s="11"/>
      <c r="F5" s="3"/>
      <c r="G5" s="11"/>
    </row>
    <row r="6" spans="1:8" ht="16.5" thickBot="1" x14ac:dyDescent="0.3">
      <c r="A6" s="20" t="s">
        <v>12</v>
      </c>
      <c r="B6" s="20"/>
      <c r="C6" s="20"/>
      <c r="D6" s="20"/>
      <c r="E6" s="20"/>
      <c r="F6" s="20"/>
      <c r="G6" s="20"/>
      <c r="H6" s="20"/>
    </row>
    <row r="7" spans="1:8" s="3" customFormat="1" x14ac:dyDescent="0.2">
      <c r="H7" s="3" t="s">
        <v>8</v>
      </c>
    </row>
    <row r="8" spans="1:8" s="3" customFormat="1" x14ac:dyDescent="0.2">
      <c r="C8" s="3" t="s">
        <v>10</v>
      </c>
      <c r="D8" s="3" t="s">
        <v>10</v>
      </c>
      <c r="E8" s="3" t="s">
        <v>9</v>
      </c>
      <c r="F8" s="3" t="s">
        <v>9</v>
      </c>
      <c r="G8" s="3" t="s">
        <v>8</v>
      </c>
      <c r="H8" s="3" t="s">
        <v>2</v>
      </c>
    </row>
    <row r="9" spans="1:8" s="4" customFormat="1" x14ac:dyDescent="0.2">
      <c r="A9" s="4" t="s">
        <v>7</v>
      </c>
      <c r="B9" s="4" t="s">
        <v>6</v>
      </c>
      <c r="C9" s="4" t="s">
        <v>5</v>
      </c>
      <c r="D9" s="4" t="s">
        <v>4</v>
      </c>
      <c r="E9" s="4" t="s">
        <v>2</v>
      </c>
      <c r="F9" s="4" t="s">
        <v>3</v>
      </c>
      <c r="G9" s="4" t="s">
        <v>2</v>
      </c>
      <c r="H9" s="4" t="s">
        <v>1</v>
      </c>
    </row>
    <row r="10" spans="1:8" x14ac:dyDescent="0.2">
      <c r="A10" s="3">
        <v>2019</v>
      </c>
      <c r="B10" s="9">
        <v>2219825.62</v>
      </c>
      <c r="C10" s="9">
        <v>-1074699.8</v>
      </c>
      <c r="D10" s="2">
        <f t="shared" ref="D10:D48" si="0">IF(($B10)=0,0,(C10/$B10)*100)</f>
        <v>-48.413703775524489</v>
      </c>
      <c r="E10" s="9">
        <v>609625.9</v>
      </c>
      <c r="F10" s="2">
        <f t="shared" ref="F10:F48" si="1">IF(($B10)=0,0,(E10/$B10)*100)</f>
        <v>27.462783315384925</v>
      </c>
      <c r="G10" s="2">
        <f t="shared" ref="G10:G47" si="2">C10+E10</f>
        <v>-465073.9</v>
      </c>
      <c r="H10" s="2">
        <f t="shared" ref="H10:H48" si="3">IF(($B10)=0,0,(G10/$B10)*100)</f>
        <v>-20.950920460139567</v>
      </c>
    </row>
    <row r="11" spans="1:8" x14ac:dyDescent="0.2">
      <c r="A11" s="3">
        <v>2018</v>
      </c>
      <c r="B11" s="9">
        <v>1960257.01</v>
      </c>
      <c r="C11" s="9">
        <v>-695968.59</v>
      </c>
      <c r="D11" s="2">
        <f t="shared" si="0"/>
        <v>-35.50394598512365</v>
      </c>
      <c r="E11" s="9">
        <v>221743.9</v>
      </c>
      <c r="F11" s="2">
        <f t="shared" si="1"/>
        <v>11.31198097335206</v>
      </c>
      <c r="G11" s="2">
        <f t="shared" si="2"/>
        <v>-474224.68999999994</v>
      </c>
      <c r="H11" s="2">
        <f t="shared" si="3"/>
        <v>-24.19196501177159</v>
      </c>
    </row>
    <row r="12" spans="1:8" x14ac:dyDescent="0.2">
      <c r="A12" s="3">
        <v>2017</v>
      </c>
      <c r="B12" s="9">
        <v>2597718.1999999997</v>
      </c>
      <c r="C12" s="9">
        <v>-1215188.78</v>
      </c>
      <c r="D12" s="2">
        <f t="shared" si="0"/>
        <v>-46.779084043835091</v>
      </c>
      <c r="E12" s="9">
        <v>553726.39</v>
      </c>
      <c r="F12" s="2">
        <f t="shared" si="1"/>
        <v>21.315875986856465</v>
      </c>
      <c r="G12" s="2">
        <f t="shared" si="2"/>
        <v>-661462.39</v>
      </c>
      <c r="H12" s="2">
        <f t="shared" si="3"/>
        <v>-25.463208056978626</v>
      </c>
    </row>
    <row r="13" spans="1:8" x14ac:dyDescent="0.2">
      <c r="A13" s="3">
        <v>2016</v>
      </c>
      <c r="B13" s="9">
        <v>2341120.5099999998</v>
      </c>
      <c r="C13" s="9">
        <v>-2806519.37</v>
      </c>
      <c r="D13" s="2">
        <f t="shared" si="0"/>
        <v>-119.87932094960803</v>
      </c>
      <c r="E13" s="9">
        <v>474216.92000000004</v>
      </c>
      <c r="F13" s="2">
        <f t="shared" si="1"/>
        <v>20.255980756838532</v>
      </c>
      <c r="G13" s="2">
        <f t="shared" si="2"/>
        <v>-2332302.4500000002</v>
      </c>
      <c r="H13" s="2">
        <f t="shared" si="3"/>
        <v>-99.623340192769504</v>
      </c>
    </row>
    <row r="14" spans="1:8" x14ac:dyDescent="0.2">
      <c r="A14" s="3">
        <v>2015</v>
      </c>
      <c r="B14" s="9">
        <v>1909642.5300000003</v>
      </c>
      <c r="C14" s="9">
        <v>-1872578.2899999998</v>
      </c>
      <c r="D14" s="2">
        <f t="shared" si="0"/>
        <v>-98.059100621308403</v>
      </c>
      <c r="E14" s="9">
        <v>1445536.08</v>
      </c>
      <c r="F14" s="2">
        <f t="shared" si="1"/>
        <v>75.696684447010085</v>
      </c>
      <c r="G14" s="2">
        <f t="shared" si="2"/>
        <v>-427042.20999999973</v>
      </c>
      <c r="H14" s="2">
        <f t="shared" si="3"/>
        <v>-22.362416174298321</v>
      </c>
    </row>
    <row r="15" spans="1:8" x14ac:dyDescent="0.2">
      <c r="A15" s="3">
        <v>2014</v>
      </c>
      <c r="B15" s="9">
        <v>1504875.7800000005</v>
      </c>
      <c r="C15" s="9">
        <v>-544064.57000000007</v>
      </c>
      <c r="D15" s="2">
        <f t="shared" si="0"/>
        <v>-36.153453808659201</v>
      </c>
      <c r="E15" s="9">
        <v>0</v>
      </c>
      <c r="F15" s="2">
        <f t="shared" si="1"/>
        <v>0</v>
      </c>
      <c r="G15" s="2">
        <f t="shared" si="2"/>
        <v>-544064.57000000007</v>
      </c>
      <c r="H15" s="2">
        <f t="shared" si="3"/>
        <v>-36.153453808659201</v>
      </c>
    </row>
    <row r="16" spans="1:8" x14ac:dyDescent="0.2">
      <c r="A16" s="3">
        <v>2013</v>
      </c>
      <c r="B16" s="9">
        <v>1624996.2900000003</v>
      </c>
      <c r="C16" s="9">
        <v>-188236.44999999998</v>
      </c>
      <c r="D16" s="2">
        <f t="shared" si="0"/>
        <v>-11.583807985186228</v>
      </c>
      <c r="E16" s="9">
        <v>29</v>
      </c>
      <c r="F16" s="2">
        <f t="shared" si="1"/>
        <v>1.7846194590388879E-3</v>
      </c>
      <c r="G16" s="2">
        <f t="shared" si="2"/>
        <v>-188207.44999999998</v>
      </c>
      <c r="H16" s="2">
        <f t="shared" si="3"/>
        <v>-11.582023365727188</v>
      </c>
    </row>
    <row r="17" spans="1:8" x14ac:dyDescent="0.2">
      <c r="A17" s="3">
        <v>2012</v>
      </c>
      <c r="B17" s="9">
        <v>1013028.05</v>
      </c>
      <c r="C17" s="9">
        <v>-295556.19</v>
      </c>
      <c r="D17" s="2">
        <f t="shared" si="0"/>
        <v>-29.17551888123927</v>
      </c>
      <c r="E17" s="9">
        <v>1708.44</v>
      </c>
      <c r="F17" s="2">
        <f t="shared" si="1"/>
        <v>0.16864686027203293</v>
      </c>
      <c r="G17" s="2">
        <f t="shared" si="2"/>
        <v>-293847.75</v>
      </c>
      <c r="H17" s="2">
        <f t="shared" si="3"/>
        <v>-29.006872020967233</v>
      </c>
    </row>
    <row r="18" spans="1:8" x14ac:dyDescent="0.2">
      <c r="A18" s="3">
        <v>2011</v>
      </c>
      <c r="B18" s="9">
        <v>844513.67</v>
      </c>
      <c r="C18" s="9">
        <v>-569482.43999999994</v>
      </c>
      <c r="D18" s="2">
        <f t="shared" si="0"/>
        <v>-67.433181987450837</v>
      </c>
      <c r="E18" s="9">
        <v>105955.36</v>
      </c>
      <c r="F18" s="2">
        <f t="shared" si="1"/>
        <v>12.546316745826033</v>
      </c>
      <c r="G18" s="2">
        <f t="shared" si="2"/>
        <v>-463527.07999999996</v>
      </c>
      <c r="H18" s="2">
        <f t="shared" si="3"/>
        <v>-54.886865241624797</v>
      </c>
    </row>
    <row r="19" spans="1:8" x14ac:dyDescent="0.2">
      <c r="A19" s="3">
        <v>2010</v>
      </c>
      <c r="B19" s="9">
        <v>990641.86000000022</v>
      </c>
      <c r="C19" s="9">
        <v>-629654.38</v>
      </c>
      <c r="D19" s="2">
        <f t="shared" si="0"/>
        <v>-63.560243658591197</v>
      </c>
      <c r="E19" s="9">
        <v>18853.57</v>
      </c>
      <c r="F19" s="2">
        <f t="shared" si="1"/>
        <v>1.9031671042045402</v>
      </c>
      <c r="G19" s="2">
        <f t="shared" si="2"/>
        <v>-610800.81000000006</v>
      </c>
      <c r="H19" s="2">
        <f t="shared" si="3"/>
        <v>-61.657076554386656</v>
      </c>
    </row>
    <row r="20" spans="1:8" x14ac:dyDescent="0.2">
      <c r="A20" s="3">
        <v>2009</v>
      </c>
      <c r="B20" s="9">
        <v>672239.85</v>
      </c>
      <c r="C20" s="9">
        <v>-420431.27999999997</v>
      </c>
      <c r="D20" s="2">
        <f t="shared" si="0"/>
        <v>-62.541856154466288</v>
      </c>
      <c r="E20" s="9">
        <v>142358.14000000001</v>
      </c>
      <c r="F20" s="2">
        <f t="shared" si="1"/>
        <v>21.176688647660509</v>
      </c>
      <c r="G20" s="2">
        <f t="shared" si="2"/>
        <v>-278073.13999999996</v>
      </c>
      <c r="H20" s="2">
        <f t="shared" si="3"/>
        <v>-41.36516750680579</v>
      </c>
    </row>
    <row r="21" spans="1:8" x14ac:dyDescent="0.2">
      <c r="A21" s="3">
        <v>2008</v>
      </c>
      <c r="B21" s="9">
        <v>11965843</v>
      </c>
      <c r="C21" s="9">
        <v>-810940</v>
      </c>
      <c r="D21" s="2">
        <f t="shared" si="0"/>
        <v>-6.7771238516166381</v>
      </c>
      <c r="E21" s="9">
        <v>132161</v>
      </c>
      <c r="F21" s="2">
        <f t="shared" si="1"/>
        <v>1.1044854925808403</v>
      </c>
      <c r="G21" s="2">
        <f t="shared" si="2"/>
        <v>-678779</v>
      </c>
      <c r="H21" s="2">
        <f t="shared" si="3"/>
        <v>-5.6726383590357994</v>
      </c>
    </row>
    <row r="22" spans="1:8" x14ac:dyDescent="0.2">
      <c r="A22" s="3">
        <v>2007</v>
      </c>
      <c r="B22" s="9">
        <v>633497</v>
      </c>
      <c r="C22" s="9">
        <v>-619282</v>
      </c>
      <c r="D22" s="2">
        <f t="shared" si="0"/>
        <v>-97.756106185191101</v>
      </c>
      <c r="E22" s="9">
        <v>132507</v>
      </c>
      <c r="F22" s="2">
        <f t="shared" si="1"/>
        <v>20.916752565521225</v>
      </c>
      <c r="G22" s="2">
        <f t="shared" si="2"/>
        <v>-486775</v>
      </c>
      <c r="H22" s="2">
        <f t="shared" si="3"/>
        <v>-76.839353619669865</v>
      </c>
    </row>
    <row r="23" spans="1:8" x14ac:dyDescent="0.2">
      <c r="A23" s="3">
        <v>2006</v>
      </c>
      <c r="B23" s="9">
        <v>1383585</v>
      </c>
      <c r="C23" s="9">
        <v>-627487</v>
      </c>
      <c r="D23" s="2">
        <f t="shared" si="0"/>
        <v>-45.3522551921277</v>
      </c>
      <c r="E23" s="9">
        <v>515107</v>
      </c>
      <c r="F23" s="2">
        <f t="shared" si="1"/>
        <v>37.229877456029079</v>
      </c>
      <c r="G23" s="2">
        <f t="shared" si="2"/>
        <v>-112380</v>
      </c>
      <c r="H23" s="2">
        <f t="shared" si="3"/>
        <v>-8.1223777360986134</v>
      </c>
    </row>
    <row r="24" spans="1:8" x14ac:dyDescent="0.2">
      <c r="A24" s="3">
        <v>2005</v>
      </c>
      <c r="B24" s="9">
        <v>1506181</v>
      </c>
      <c r="C24" s="9">
        <v>-503694</v>
      </c>
      <c r="D24" s="2">
        <f t="shared" si="0"/>
        <v>-33.44179749976928</v>
      </c>
      <c r="E24" s="9">
        <v>526150</v>
      </c>
      <c r="F24" s="2">
        <f t="shared" si="1"/>
        <v>34.932720569440193</v>
      </c>
      <c r="G24" s="2">
        <f t="shared" si="2"/>
        <v>22456</v>
      </c>
      <c r="H24" s="2">
        <f t="shared" si="3"/>
        <v>1.4909230696709095</v>
      </c>
    </row>
    <row r="25" spans="1:8" x14ac:dyDescent="0.2">
      <c r="A25" s="3">
        <v>2004</v>
      </c>
      <c r="B25" s="9">
        <v>960221</v>
      </c>
      <c r="C25" s="9">
        <v>-255030</v>
      </c>
      <c r="D25" s="2">
        <f t="shared" si="0"/>
        <v>-26.559510779289354</v>
      </c>
      <c r="E25" s="9">
        <v>696036</v>
      </c>
      <c r="F25" s="2">
        <f t="shared" si="1"/>
        <v>72.487062874067533</v>
      </c>
      <c r="G25" s="2">
        <f t="shared" si="2"/>
        <v>441006</v>
      </c>
      <c r="H25" s="2">
        <f t="shared" si="3"/>
        <v>45.927552094778179</v>
      </c>
    </row>
    <row r="26" spans="1:8" x14ac:dyDescent="0.2">
      <c r="A26" s="3">
        <v>2003</v>
      </c>
      <c r="B26" s="9">
        <v>895169</v>
      </c>
      <c r="C26" s="9">
        <v>-985712</v>
      </c>
      <c r="D26" s="2">
        <f t="shared" si="0"/>
        <v>-110.11462640015462</v>
      </c>
      <c r="E26" s="9">
        <v>264957</v>
      </c>
      <c r="F26" s="2">
        <f t="shared" si="1"/>
        <v>29.598545079197336</v>
      </c>
      <c r="G26" s="2">
        <f t="shared" si="2"/>
        <v>-720755</v>
      </c>
      <c r="H26" s="2">
        <f t="shared" si="3"/>
        <v>-80.516081320957269</v>
      </c>
    </row>
    <row r="27" spans="1:8" x14ac:dyDescent="0.2">
      <c r="A27" s="3">
        <v>2002</v>
      </c>
      <c r="B27" s="9">
        <v>639343.75</v>
      </c>
      <c r="C27" s="9">
        <v>-568750.36</v>
      </c>
      <c r="D27" s="2">
        <f t="shared" si="0"/>
        <v>-88.958460921843681</v>
      </c>
      <c r="E27" s="9">
        <v>285630.38</v>
      </c>
      <c r="F27" s="2">
        <f t="shared" si="1"/>
        <v>44.675556772080746</v>
      </c>
      <c r="G27" s="2">
        <f t="shared" si="2"/>
        <v>-283119.98</v>
      </c>
      <c r="H27" s="2">
        <f t="shared" si="3"/>
        <v>-44.282904149762935</v>
      </c>
    </row>
    <row r="28" spans="1:8" x14ac:dyDescent="0.2">
      <c r="A28" s="3">
        <v>2001</v>
      </c>
      <c r="B28" s="9">
        <v>649458.55000000005</v>
      </c>
      <c r="C28" s="9">
        <v>-706045.91</v>
      </c>
      <c r="D28" s="2">
        <f t="shared" si="0"/>
        <v>-108.71300562599416</v>
      </c>
      <c r="E28" s="9">
        <v>128379.58</v>
      </c>
      <c r="F28" s="2">
        <f t="shared" si="1"/>
        <v>19.767170668551518</v>
      </c>
      <c r="G28" s="2">
        <f t="shared" si="2"/>
        <v>-577666.33000000007</v>
      </c>
      <c r="H28" s="2">
        <f t="shared" si="3"/>
        <v>-88.945834957442628</v>
      </c>
    </row>
    <row r="29" spans="1:8" x14ac:dyDescent="0.2">
      <c r="A29" s="3">
        <v>2000</v>
      </c>
      <c r="B29" s="9">
        <v>758332.05</v>
      </c>
      <c r="C29" s="9">
        <v>-624247.06999999995</v>
      </c>
      <c r="D29" s="2">
        <f t="shared" si="0"/>
        <v>-82.318434253174445</v>
      </c>
      <c r="E29" s="9">
        <v>178956.36</v>
      </c>
      <c r="F29" s="2">
        <f t="shared" si="1"/>
        <v>23.598680815349947</v>
      </c>
      <c r="G29" s="2">
        <f t="shared" si="2"/>
        <v>-445290.70999999996</v>
      </c>
      <c r="H29" s="2">
        <f t="shared" si="3"/>
        <v>-58.719753437824494</v>
      </c>
    </row>
    <row r="30" spans="1:8" x14ac:dyDescent="0.2">
      <c r="A30" s="3">
        <v>1999</v>
      </c>
      <c r="B30" s="9">
        <v>727224.06</v>
      </c>
      <c r="C30" s="9">
        <v>-422421.32</v>
      </c>
      <c r="D30" s="2">
        <f t="shared" si="0"/>
        <v>-58.08681852467862</v>
      </c>
      <c r="E30" s="9">
        <v>315625.05</v>
      </c>
      <c r="F30" s="2">
        <f t="shared" si="1"/>
        <v>43.401348684750609</v>
      </c>
      <c r="G30" s="2">
        <f t="shared" si="2"/>
        <v>-106796.27000000002</v>
      </c>
      <c r="H30" s="2">
        <f t="shared" si="3"/>
        <v>-14.685469839928015</v>
      </c>
    </row>
    <row r="31" spans="1:8" x14ac:dyDescent="0.2">
      <c r="A31" s="3">
        <v>1998</v>
      </c>
      <c r="B31" s="9">
        <v>421570.51</v>
      </c>
      <c r="C31" s="9">
        <v>-475083.93</v>
      </c>
      <c r="D31" s="2">
        <f t="shared" si="0"/>
        <v>-112.69382433795001</v>
      </c>
      <c r="E31" s="9">
        <v>349891.12</v>
      </c>
      <c r="F31" s="2">
        <f t="shared" si="1"/>
        <v>82.997057834998941</v>
      </c>
      <c r="G31" s="2">
        <f t="shared" si="2"/>
        <v>-125192.81</v>
      </c>
      <c r="H31" s="2">
        <f t="shared" si="3"/>
        <v>-29.696766502951071</v>
      </c>
    </row>
    <row r="32" spans="1:8" x14ac:dyDescent="0.2">
      <c r="A32" s="3">
        <v>1997</v>
      </c>
      <c r="B32" s="9">
        <v>661292.88</v>
      </c>
      <c r="C32" s="9">
        <v>-439780.27</v>
      </c>
      <c r="D32" s="2">
        <f t="shared" si="0"/>
        <v>-66.503100713862224</v>
      </c>
      <c r="E32" s="9">
        <v>499221.52</v>
      </c>
      <c r="F32" s="2">
        <f t="shared" si="1"/>
        <v>75.49174278120158</v>
      </c>
      <c r="G32" s="2">
        <f t="shared" si="2"/>
        <v>59441.25</v>
      </c>
      <c r="H32" s="2">
        <f t="shared" si="3"/>
        <v>8.9886420673393612</v>
      </c>
    </row>
    <row r="33" spans="1:8" x14ac:dyDescent="0.2">
      <c r="A33" s="3">
        <f t="shared" ref="A33:A47" si="4">A32-1</f>
        <v>1996</v>
      </c>
      <c r="B33" s="9">
        <v>745338.13</v>
      </c>
      <c r="C33" s="9">
        <v>-471231.15</v>
      </c>
      <c r="D33" s="2">
        <f t="shared" si="0"/>
        <v>-63.223808233184045</v>
      </c>
      <c r="E33" s="9">
        <v>658138.28</v>
      </c>
      <c r="F33" s="2">
        <f t="shared" si="1"/>
        <v>88.300632090297057</v>
      </c>
      <c r="G33" s="2">
        <f t="shared" si="2"/>
        <v>186907.13</v>
      </c>
      <c r="H33" s="2">
        <f t="shared" si="3"/>
        <v>25.076823857113013</v>
      </c>
    </row>
    <row r="34" spans="1:8" x14ac:dyDescent="0.2">
      <c r="A34" s="3">
        <f t="shared" si="4"/>
        <v>1995</v>
      </c>
      <c r="B34" s="9">
        <v>707509.05</v>
      </c>
      <c r="C34" s="9">
        <v>-484261.28</v>
      </c>
      <c r="D34" s="2">
        <f t="shared" si="0"/>
        <v>-68.445948500588088</v>
      </c>
      <c r="E34" s="9">
        <v>773461.84</v>
      </c>
      <c r="F34" s="2">
        <f t="shared" si="1"/>
        <v>109.32182987623973</v>
      </c>
      <c r="G34" s="2">
        <f t="shared" si="2"/>
        <v>289200.55999999994</v>
      </c>
      <c r="H34" s="2">
        <f t="shared" si="3"/>
        <v>40.875881375651652</v>
      </c>
    </row>
    <row r="35" spans="1:8" x14ac:dyDescent="0.2">
      <c r="A35" s="3">
        <f t="shared" si="4"/>
        <v>1994</v>
      </c>
      <c r="B35" s="9">
        <v>563716.39</v>
      </c>
      <c r="C35" s="9">
        <v>-483419.06</v>
      </c>
      <c r="D35" s="2">
        <f t="shared" si="0"/>
        <v>-85.755721950890944</v>
      </c>
      <c r="E35" s="9">
        <v>345559.58</v>
      </c>
      <c r="F35" s="2">
        <f t="shared" si="1"/>
        <v>61.300254193425175</v>
      </c>
      <c r="G35" s="2">
        <f t="shared" si="2"/>
        <v>-137859.47999999998</v>
      </c>
      <c r="H35" s="2">
        <f t="shared" si="3"/>
        <v>-24.455467757465769</v>
      </c>
    </row>
    <row r="36" spans="1:8" x14ac:dyDescent="0.2">
      <c r="A36" s="3">
        <f t="shared" si="4"/>
        <v>1993</v>
      </c>
      <c r="B36" s="9">
        <v>934594.96</v>
      </c>
      <c r="C36" s="9">
        <v>-683290.54</v>
      </c>
      <c r="D36" s="2">
        <f t="shared" si="0"/>
        <v>-73.110873613099741</v>
      </c>
      <c r="E36" s="9">
        <v>499685.33</v>
      </c>
      <c r="F36" s="2">
        <f t="shared" si="1"/>
        <v>53.465442398705001</v>
      </c>
      <c r="G36" s="2">
        <f t="shared" si="2"/>
        <v>-183605.21000000002</v>
      </c>
      <c r="H36" s="2">
        <f t="shared" si="3"/>
        <v>-19.64543121439474</v>
      </c>
    </row>
    <row r="37" spans="1:8" x14ac:dyDescent="0.2">
      <c r="A37" s="3">
        <f t="shared" si="4"/>
        <v>1992</v>
      </c>
      <c r="B37" s="9">
        <v>670945.46</v>
      </c>
      <c r="C37" s="9">
        <v>-486753.97</v>
      </c>
      <c r="D37" s="2">
        <f t="shared" si="0"/>
        <v>-72.547472040424864</v>
      </c>
      <c r="E37" s="9">
        <v>407014.44</v>
      </c>
      <c r="F37" s="2">
        <f t="shared" si="1"/>
        <v>60.662820492145521</v>
      </c>
      <c r="G37" s="2">
        <f t="shared" si="2"/>
        <v>-79739.52999999997</v>
      </c>
      <c r="H37" s="2">
        <f t="shared" si="3"/>
        <v>-11.884651548279345</v>
      </c>
    </row>
    <row r="38" spans="1:8" x14ac:dyDescent="0.2">
      <c r="A38" s="3">
        <f t="shared" si="4"/>
        <v>1991</v>
      </c>
      <c r="B38" s="9">
        <v>866992.35</v>
      </c>
      <c r="C38" s="9">
        <v>-641550.1</v>
      </c>
      <c r="D38" s="2">
        <f t="shared" si="0"/>
        <v>-73.997204242920944</v>
      </c>
      <c r="E38" s="9">
        <v>330218.73</v>
      </c>
      <c r="F38" s="2">
        <f t="shared" si="1"/>
        <v>38.087848179975289</v>
      </c>
      <c r="G38" s="2">
        <f t="shared" si="2"/>
        <v>-311331.37</v>
      </c>
      <c r="H38" s="2">
        <f t="shared" si="3"/>
        <v>-35.909356062945655</v>
      </c>
    </row>
    <row r="39" spans="1:8" x14ac:dyDescent="0.2">
      <c r="A39" s="3">
        <f t="shared" si="4"/>
        <v>1990</v>
      </c>
      <c r="B39" s="9">
        <v>811244.05</v>
      </c>
      <c r="C39" s="9">
        <v>-576970.41</v>
      </c>
      <c r="D39" s="2">
        <f t="shared" si="0"/>
        <v>-71.121681570422609</v>
      </c>
      <c r="E39" s="18">
        <v>507888.25</v>
      </c>
      <c r="F39" s="2">
        <f t="shared" si="1"/>
        <v>62.606098621000669</v>
      </c>
      <c r="G39" s="19">
        <f t="shared" si="2"/>
        <v>-69082.160000000033</v>
      </c>
      <c r="H39" s="2">
        <f t="shared" si="3"/>
        <v>-8.5155829494219439</v>
      </c>
    </row>
    <row r="40" spans="1:8" x14ac:dyDescent="0.2">
      <c r="A40" s="3">
        <f t="shared" si="4"/>
        <v>1989</v>
      </c>
      <c r="B40" s="9">
        <v>1108067.19</v>
      </c>
      <c r="C40" s="9">
        <v>-539428.28</v>
      </c>
      <c r="D40" s="2">
        <f t="shared" si="0"/>
        <v>-48.68191070615493</v>
      </c>
      <c r="E40" s="9">
        <v>429306.28</v>
      </c>
      <c r="F40" s="2">
        <f t="shared" si="1"/>
        <v>38.743704702600212</v>
      </c>
      <c r="G40" s="2">
        <f t="shared" si="2"/>
        <v>-110122</v>
      </c>
      <c r="H40" s="2">
        <f t="shared" si="3"/>
        <v>-9.9382060035547131</v>
      </c>
    </row>
    <row r="41" spans="1:8" x14ac:dyDescent="0.2">
      <c r="A41" s="3">
        <f t="shared" si="4"/>
        <v>1988</v>
      </c>
      <c r="B41" s="9">
        <v>577160.12</v>
      </c>
      <c r="C41" s="9">
        <v>-471760.87</v>
      </c>
      <c r="D41" s="2">
        <f t="shared" si="0"/>
        <v>-81.738299936592981</v>
      </c>
      <c r="E41" s="9">
        <v>612157.43999999994</v>
      </c>
      <c r="F41" s="2">
        <f t="shared" si="1"/>
        <v>106.06371070821731</v>
      </c>
      <c r="G41" s="2">
        <f t="shared" si="2"/>
        <v>140396.56999999995</v>
      </c>
      <c r="H41" s="2">
        <f t="shared" si="3"/>
        <v>24.325410771624338</v>
      </c>
    </row>
    <row r="42" spans="1:8" x14ac:dyDescent="0.2">
      <c r="A42" s="3">
        <f t="shared" si="4"/>
        <v>1987</v>
      </c>
      <c r="B42" s="9">
        <v>737304.68</v>
      </c>
      <c r="C42" s="9">
        <v>-436745.69</v>
      </c>
      <c r="D42" s="2">
        <f t="shared" si="0"/>
        <v>-59.235442531030728</v>
      </c>
      <c r="E42" s="9">
        <v>411342.28</v>
      </c>
      <c r="F42" s="2">
        <f t="shared" si="1"/>
        <v>55.789999868168472</v>
      </c>
      <c r="G42" s="2">
        <f t="shared" si="2"/>
        <v>-25403.409999999974</v>
      </c>
      <c r="H42" s="2">
        <f t="shared" si="3"/>
        <v>-3.4454426628622477</v>
      </c>
    </row>
    <row r="43" spans="1:8" x14ac:dyDescent="0.2">
      <c r="A43" s="3">
        <f t="shared" si="4"/>
        <v>1986</v>
      </c>
      <c r="B43" s="9">
        <v>1003851.66</v>
      </c>
      <c r="C43" s="9">
        <v>-876334.52</v>
      </c>
      <c r="D43" s="2">
        <f t="shared" si="0"/>
        <v>-87.297212817280183</v>
      </c>
      <c r="E43" s="9">
        <v>729712.75</v>
      </c>
      <c r="F43" s="2">
        <f t="shared" si="1"/>
        <v>72.691292854962256</v>
      </c>
      <c r="G43" s="2">
        <f t="shared" si="2"/>
        <v>-146621.77000000002</v>
      </c>
      <c r="H43" s="2">
        <f t="shared" si="3"/>
        <v>-14.605919962317939</v>
      </c>
    </row>
    <row r="44" spans="1:8" x14ac:dyDescent="0.2">
      <c r="A44" s="3">
        <f t="shared" si="4"/>
        <v>1985</v>
      </c>
      <c r="B44" s="9">
        <v>704918.92</v>
      </c>
      <c r="C44" s="9">
        <v>-458088.64</v>
      </c>
      <c r="D44" s="2">
        <f t="shared" si="0"/>
        <v>-64.984585744981842</v>
      </c>
      <c r="E44" s="9">
        <v>562562.56000000006</v>
      </c>
      <c r="F44" s="2">
        <f t="shared" si="1"/>
        <v>79.805285975300549</v>
      </c>
      <c r="G44" s="2">
        <f t="shared" si="2"/>
        <v>104473.92000000004</v>
      </c>
      <c r="H44" s="2">
        <f t="shared" si="3"/>
        <v>14.820700230318693</v>
      </c>
    </row>
    <row r="45" spans="1:8" x14ac:dyDescent="0.2">
      <c r="A45" s="3">
        <f t="shared" si="4"/>
        <v>1984</v>
      </c>
      <c r="B45" s="9">
        <v>972393.79</v>
      </c>
      <c r="C45" s="9">
        <v>-275775.89</v>
      </c>
      <c r="D45" s="2">
        <f t="shared" si="0"/>
        <v>-28.360515342246273</v>
      </c>
      <c r="E45" s="9">
        <v>681732.9</v>
      </c>
      <c r="F45" s="2">
        <f t="shared" si="1"/>
        <v>70.108726218829503</v>
      </c>
      <c r="G45" s="2">
        <f t="shared" si="2"/>
        <v>405957.01</v>
      </c>
      <c r="H45" s="2">
        <f t="shared" si="3"/>
        <v>41.748210876583244</v>
      </c>
    </row>
    <row r="46" spans="1:8" x14ac:dyDescent="0.2">
      <c r="A46" s="3">
        <f t="shared" si="4"/>
        <v>1983</v>
      </c>
      <c r="B46" s="9">
        <v>908856.61</v>
      </c>
      <c r="C46" s="9">
        <v>-312822.28999999998</v>
      </c>
      <c r="D46" s="2">
        <f t="shared" si="0"/>
        <v>-34.419322757635001</v>
      </c>
      <c r="E46" s="9">
        <v>492274.61</v>
      </c>
      <c r="F46" s="2">
        <f t="shared" si="1"/>
        <v>54.164166776539147</v>
      </c>
      <c r="G46" s="2">
        <f t="shared" si="2"/>
        <v>179452.32</v>
      </c>
      <c r="H46" s="2">
        <f t="shared" si="3"/>
        <v>19.744844018904146</v>
      </c>
    </row>
    <row r="47" spans="1:8" x14ac:dyDescent="0.2">
      <c r="A47" s="3">
        <f t="shared" si="4"/>
        <v>1982</v>
      </c>
      <c r="B47" s="8">
        <v>546904.41</v>
      </c>
      <c r="C47" s="8">
        <v>-207446.91</v>
      </c>
      <c r="D47" s="2">
        <f t="shared" si="0"/>
        <v>-37.931109387104776</v>
      </c>
      <c r="E47" s="8">
        <v>500327.67</v>
      </c>
      <c r="F47" s="2">
        <f t="shared" si="1"/>
        <v>91.483568399091894</v>
      </c>
      <c r="G47" s="16">
        <f t="shared" si="2"/>
        <v>292880.76</v>
      </c>
      <c r="H47" s="2">
        <f t="shared" si="3"/>
        <v>53.552459011987118</v>
      </c>
    </row>
    <row r="48" spans="1:8" ht="16.5" thickBot="1" x14ac:dyDescent="0.3">
      <c r="B48" s="7">
        <f>SUM(B10:B47)</f>
        <v>50740374.93999999</v>
      </c>
      <c r="C48" s="7">
        <f>SUM(C10:C47)</f>
        <v>-24756733.600000001</v>
      </c>
      <c r="D48" s="7">
        <f t="shared" si="0"/>
        <v>-48.790994605922016</v>
      </c>
      <c r="E48" s="7">
        <f>SUM(E10:E47)</f>
        <v>15539758.649999999</v>
      </c>
      <c r="F48" s="7">
        <f t="shared" si="1"/>
        <v>30.62602250845725</v>
      </c>
      <c r="G48" s="7">
        <f>SUM(G10:G47)</f>
        <v>-9216974.9499999993</v>
      </c>
      <c r="H48" s="7">
        <f t="shared" si="3"/>
        <v>-18.164972097464759</v>
      </c>
    </row>
    <row r="49" spans="1:8" ht="15.75" thickTop="1" x14ac:dyDescent="0.2">
      <c r="B49" s="6"/>
      <c r="C49" s="6"/>
      <c r="D49" s="6"/>
      <c r="E49" s="6"/>
      <c r="F49" s="6"/>
      <c r="G49" s="6"/>
      <c r="H49" s="6"/>
    </row>
    <row r="50" spans="1:8" ht="15.75" x14ac:dyDescent="0.25">
      <c r="A50" s="21" t="s">
        <v>16</v>
      </c>
      <c r="B50" s="21"/>
      <c r="C50" s="21"/>
      <c r="D50" s="21"/>
      <c r="E50" s="21"/>
      <c r="F50" s="21"/>
      <c r="G50" s="21"/>
      <c r="H50" s="21"/>
    </row>
    <row r="51" spans="1:8" ht="15.75" x14ac:dyDescent="0.25">
      <c r="A51" s="21" t="s">
        <v>15</v>
      </c>
      <c r="B51" s="21"/>
      <c r="C51" s="21"/>
      <c r="D51" s="21"/>
      <c r="E51" s="21"/>
      <c r="F51" s="21"/>
      <c r="G51" s="21"/>
      <c r="H51" s="21"/>
    </row>
    <row r="52" spans="1:8" ht="15.75" x14ac:dyDescent="0.25">
      <c r="A52" s="21" t="str">
        <f>+A3</f>
        <v>Account - 365.00 - Overhead Conductors and Devices</v>
      </c>
      <c r="B52" s="21"/>
      <c r="C52" s="21"/>
      <c r="D52" s="21"/>
      <c r="E52" s="21"/>
      <c r="F52" s="21"/>
      <c r="G52" s="21"/>
      <c r="H52" s="21"/>
    </row>
    <row r="53" spans="1:8" ht="15.75" x14ac:dyDescent="0.25">
      <c r="A53" s="22" t="s">
        <v>13</v>
      </c>
      <c r="B53" s="22"/>
      <c r="C53" s="22"/>
      <c r="D53" s="22"/>
      <c r="E53" s="22"/>
      <c r="F53" s="22"/>
      <c r="G53" s="22"/>
      <c r="H53" s="22"/>
    </row>
    <row r="54" spans="1:8" x14ac:dyDescent="0.2">
      <c r="B54" s="6"/>
      <c r="C54" s="6"/>
      <c r="D54" s="6"/>
      <c r="E54" s="6"/>
      <c r="F54" s="6"/>
      <c r="G54" s="6"/>
    </row>
    <row r="55" spans="1:8" ht="16.5" thickBot="1" x14ac:dyDescent="0.3">
      <c r="A55" s="20" t="s">
        <v>12</v>
      </c>
      <c r="B55" s="20"/>
      <c r="C55" s="20"/>
      <c r="D55" s="20"/>
      <c r="E55" s="20"/>
      <c r="F55" s="20"/>
      <c r="G55" s="20"/>
      <c r="H55" s="20"/>
    </row>
    <row r="56" spans="1:8" s="3" customFormat="1" x14ac:dyDescent="0.2">
      <c r="H56" s="3" t="s">
        <v>8</v>
      </c>
    </row>
    <row r="57" spans="1:8" s="3" customFormat="1" x14ac:dyDescent="0.2">
      <c r="A57" s="5" t="s">
        <v>11</v>
      </c>
      <c r="C57" s="3" t="s">
        <v>10</v>
      </c>
      <c r="D57" s="3" t="s">
        <v>10</v>
      </c>
      <c r="E57" s="3" t="s">
        <v>9</v>
      </c>
      <c r="F57" s="3" t="s">
        <v>9</v>
      </c>
      <c r="G57" s="3" t="s">
        <v>8</v>
      </c>
      <c r="H57" s="3" t="s">
        <v>2</v>
      </c>
    </row>
    <row r="58" spans="1:8" s="4" customFormat="1" x14ac:dyDescent="0.2">
      <c r="A58" s="4" t="s">
        <v>7</v>
      </c>
      <c r="B58" s="4" t="s">
        <v>6</v>
      </c>
      <c r="C58" s="4" t="s">
        <v>5</v>
      </c>
      <c r="D58" s="4" t="s">
        <v>4</v>
      </c>
      <c r="E58" s="4" t="s">
        <v>2</v>
      </c>
      <c r="F58" s="4" t="s">
        <v>3</v>
      </c>
      <c r="G58" s="4" t="s">
        <v>2</v>
      </c>
      <c r="H58" s="4" t="s">
        <v>1</v>
      </c>
    </row>
    <row r="59" spans="1:8" s="4" customFormat="1" x14ac:dyDescent="0.2">
      <c r="A59" s="3">
        <f t="shared" ref="A59:A92" si="5">+A10</f>
        <v>2019</v>
      </c>
      <c r="B59" s="2">
        <f t="shared" ref="B59:C78" si="6">SUM(B10:B14)</f>
        <v>11028563.870000001</v>
      </c>
      <c r="C59" s="2">
        <f t="shared" si="6"/>
        <v>-7664954.8300000001</v>
      </c>
      <c r="D59" s="2">
        <f t="shared" ref="D59:D92" si="7">IF(($B59)=0,0,(C59/$B59)*100)</f>
        <v>-69.500933397595659</v>
      </c>
      <c r="E59" s="2">
        <f t="shared" ref="E59:E92" si="8">SUM(E10:E14)</f>
        <v>3304849.19</v>
      </c>
      <c r="F59" s="2">
        <f t="shared" ref="F59:F92" si="9">IF(($B59)=0,0,(E59/$B59)*100)</f>
        <v>29.966269669887669</v>
      </c>
      <c r="G59" s="2">
        <f t="shared" ref="G59:G92" si="10">C59+E59</f>
        <v>-4360105.6400000006</v>
      </c>
      <c r="H59" s="2">
        <f t="shared" ref="H59:H92" si="11">IF(($B59)=0,0,(G59/$B59)*100)</f>
        <v>-39.534663727708001</v>
      </c>
    </row>
    <row r="60" spans="1:8" x14ac:dyDescent="0.2">
      <c r="A60" s="3">
        <f t="shared" si="5"/>
        <v>2018</v>
      </c>
      <c r="B60" s="2">
        <f t="shared" si="6"/>
        <v>10313614.030000001</v>
      </c>
      <c r="C60" s="2">
        <f t="shared" si="6"/>
        <v>-7134319.6000000006</v>
      </c>
      <c r="D60" s="2">
        <f t="shared" si="7"/>
        <v>-69.17380832022468</v>
      </c>
      <c r="E60" s="2">
        <f t="shared" si="8"/>
        <v>2695223.29</v>
      </c>
      <c r="F60" s="2">
        <f t="shared" si="9"/>
        <v>26.132675531197862</v>
      </c>
      <c r="G60" s="2">
        <f t="shared" si="10"/>
        <v>-4439096.3100000005</v>
      </c>
      <c r="H60" s="2">
        <f t="shared" si="11"/>
        <v>-43.041132789026818</v>
      </c>
    </row>
    <row r="61" spans="1:8" x14ac:dyDescent="0.2">
      <c r="A61" s="3">
        <f t="shared" si="5"/>
        <v>2017</v>
      </c>
      <c r="B61" s="2">
        <f t="shared" si="6"/>
        <v>9978353.3100000005</v>
      </c>
      <c r="C61" s="2">
        <f t="shared" si="6"/>
        <v>-6626587.4600000009</v>
      </c>
      <c r="D61" s="2">
        <f t="shared" si="7"/>
        <v>-66.409629466206994</v>
      </c>
      <c r="E61" s="2">
        <f t="shared" si="8"/>
        <v>2473508.39</v>
      </c>
      <c r="F61" s="2">
        <f t="shared" si="9"/>
        <v>24.788743324222903</v>
      </c>
      <c r="G61" s="2">
        <f t="shared" si="10"/>
        <v>-4153079.0700000008</v>
      </c>
      <c r="H61" s="2">
        <f t="shared" si="11"/>
        <v>-41.620886141984087</v>
      </c>
    </row>
    <row r="62" spans="1:8" x14ac:dyDescent="0.2">
      <c r="A62" s="3">
        <f t="shared" si="5"/>
        <v>2016</v>
      </c>
      <c r="B62" s="2">
        <f t="shared" si="6"/>
        <v>8393663.1600000001</v>
      </c>
      <c r="C62" s="2">
        <f t="shared" si="6"/>
        <v>-5706954.870000001</v>
      </c>
      <c r="D62" s="2">
        <f t="shared" si="7"/>
        <v>-67.99123054158872</v>
      </c>
      <c r="E62" s="2">
        <f t="shared" si="8"/>
        <v>1921490.44</v>
      </c>
      <c r="F62" s="2">
        <f t="shared" si="9"/>
        <v>22.892155705709783</v>
      </c>
      <c r="G62" s="2">
        <f t="shared" si="10"/>
        <v>-3785464.4300000011</v>
      </c>
      <c r="H62" s="2">
        <f t="shared" si="11"/>
        <v>-45.099074835878938</v>
      </c>
    </row>
    <row r="63" spans="1:8" x14ac:dyDescent="0.2">
      <c r="A63" s="3">
        <f t="shared" si="5"/>
        <v>2015</v>
      </c>
      <c r="B63" s="2">
        <f t="shared" si="6"/>
        <v>6897056.3200000003</v>
      </c>
      <c r="C63" s="2">
        <f t="shared" si="6"/>
        <v>-3469917.94</v>
      </c>
      <c r="D63" s="2">
        <f t="shared" si="7"/>
        <v>-50.310129118968824</v>
      </c>
      <c r="E63" s="2">
        <f t="shared" si="8"/>
        <v>1553228.8800000001</v>
      </c>
      <c r="F63" s="2">
        <f t="shared" si="9"/>
        <v>22.520171040157607</v>
      </c>
      <c r="G63" s="2">
        <f t="shared" si="10"/>
        <v>-1916689.0599999998</v>
      </c>
      <c r="H63" s="2">
        <f t="shared" si="11"/>
        <v>-27.789958078811217</v>
      </c>
    </row>
    <row r="64" spans="1:8" x14ac:dyDescent="0.2">
      <c r="A64" s="3">
        <f t="shared" si="5"/>
        <v>2014</v>
      </c>
      <c r="B64" s="2">
        <f t="shared" si="6"/>
        <v>5978055.6500000013</v>
      </c>
      <c r="C64" s="2">
        <f t="shared" si="6"/>
        <v>-2226994.0299999998</v>
      </c>
      <c r="D64" s="2">
        <f t="shared" si="7"/>
        <v>-37.252815302915408</v>
      </c>
      <c r="E64" s="2">
        <f t="shared" si="8"/>
        <v>126546.37</v>
      </c>
      <c r="F64" s="2">
        <f t="shared" si="9"/>
        <v>2.1168483100353868</v>
      </c>
      <c r="G64" s="2">
        <f t="shared" si="10"/>
        <v>-2100447.6599999997</v>
      </c>
      <c r="H64" s="2">
        <f t="shared" si="11"/>
        <v>-35.135966992880022</v>
      </c>
    </row>
    <row r="65" spans="1:8" x14ac:dyDescent="0.2">
      <c r="A65" s="3">
        <f t="shared" si="5"/>
        <v>2013</v>
      </c>
      <c r="B65" s="2">
        <f t="shared" si="6"/>
        <v>5145419.72</v>
      </c>
      <c r="C65" s="2">
        <f t="shared" si="6"/>
        <v>-2103360.7399999998</v>
      </c>
      <c r="D65" s="2">
        <f t="shared" si="7"/>
        <v>-40.878312255545204</v>
      </c>
      <c r="E65" s="2">
        <f t="shared" si="8"/>
        <v>268904.51</v>
      </c>
      <c r="F65" s="2">
        <f t="shared" si="9"/>
        <v>5.2260947528688684</v>
      </c>
      <c r="G65" s="2">
        <f t="shared" si="10"/>
        <v>-1834456.2299999997</v>
      </c>
      <c r="H65" s="2">
        <f t="shared" si="11"/>
        <v>-35.652217502676336</v>
      </c>
    </row>
    <row r="66" spans="1:8" x14ac:dyDescent="0.2">
      <c r="A66" s="3">
        <f t="shared" si="5"/>
        <v>2012</v>
      </c>
      <c r="B66" s="2">
        <f t="shared" si="6"/>
        <v>15486266.43</v>
      </c>
      <c r="C66" s="2">
        <f t="shared" si="6"/>
        <v>-2726064.29</v>
      </c>
      <c r="D66" s="2">
        <f t="shared" si="7"/>
        <v>-17.603108549902434</v>
      </c>
      <c r="E66" s="2">
        <f t="shared" si="8"/>
        <v>401036.51</v>
      </c>
      <c r="F66" s="2">
        <f t="shared" si="9"/>
        <v>2.5896268271809659</v>
      </c>
      <c r="G66" s="2">
        <f t="shared" si="10"/>
        <v>-2325027.7800000003</v>
      </c>
      <c r="H66" s="2">
        <f t="shared" si="11"/>
        <v>-15.013481722721467</v>
      </c>
    </row>
    <row r="67" spans="1:8" x14ac:dyDescent="0.2">
      <c r="A67" s="3">
        <f t="shared" si="5"/>
        <v>2011</v>
      </c>
      <c r="B67" s="2">
        <f t="shared" si="6"/>
        <v>15106735.380000001</v>
      </c>
      <c r="C67" s="2">
        <f t="shared" si="6"/>
        <v>-3049790.0999999996</v>
      </c>
      <c r="D67" s="2">
        <f t="shared" si="7"/>
        <v>-20.188280414560353</v>
      </c>
      <c r="E67" s="2">
        <f t="shared" si="8"/>
        <v>531835.07000000007</v>
      </c>
      <c r="F67" s="2">
        <f t="shared" si="9"/>
        <v>3.5205162242009167</v>
      </c>
      <c r="G67" s="2">
        <f t="shared" si="10"/>
        <v>-2517955.0299999993</v>
      </c>
      <c r="H67" s="2">
        <f t="shared" si="11"/>
        <v>-16.667764190359435</v>
      </c>
    </row>
    <row r="68" spans="1:8" x14ac:dyDescent="0.2">
      <c r="A68" s="3">
        <f t="shared" si="5"/>
        <v>2010</v>
      </c>
      <c r="B68" s="2">
        <f t="shared" si="6"/>
        <v>15645806.710000001</v>
      </c>
      <c r="C68" s="2">
        <f t="shared" si="6"/>
        <v>-3107794.66</v>
      </c>
      <c r="D68" s="2">
        <f t="shared" si="7"/>
        <v>-19.863435089055884</v>
      </c>
      <c r="E68" s="2">
        <f t="shared" si="8"/>
        <v>940986.71</v>
      </c>
      <c r="F68" s="2">
        <f t="shared" si="9"/>
        <v>6.014306116913545</v>
      </c>
      <c r="G68" s="2">
        <f t="shared" si="10"/>
        <v>-2166807.9500000002</v>
      </c>
      <c r="H68" s="2">
        <f t="shared" si="11"/>
        <v>-13.849128972142339</v>
      </c>
    </row>
    <row r="69" spans="1:8" x14ac:dyDescent="0.2">
      <c r="A69" s="3">
        <f t="shared" si="5"/>
        <v>2009</v>
      </c>
      <c r="B69" s="2">
        <f t="shared" si="6"/>
        <v>16161345.85</v>
      </c>
      <c r="C69" s="2">
        <f t="shared" si="6"/>
        <v>-2981834.2800000003</v>
      </c>
      <c r="D69" s="2">
        <f t="shared" si="7"/>
        <v>-18.450408200378931</v>
      </c>
      <c r="E69" s="2">
        <f t="shared" si="8"/>
        <v>1448283.1400000001</v>
      </c>
      <c r="F69" s="2">
        <f t="shared" si="9"/>
        <v>8.9614018129560673</v>
      </c>
      <c r="G69" s="2">
        <f t="shared" si="10"/>
        <v>-1533551.1400000001</v>
      </c>
      <c r="H69" s="2">
        <f t="shared" si="11"/>
        <v>-9.4890063874228652</v>
      </c>
    </row>
    <row r="70" spans="1:8" x14ac:dyDescent="0.2">
      <c r="A70" s="3">
        <f t="shared" si="5"/>
        <v>2008</v>
      </c>
      <c r="B70" s="2">
        <f t="shared" si="6"/>
        <v>16449327</v>
      </c>
      <c r="C70" s="2">
        <f t="shared" si="6"/>
        <v>-2816433</v>
      </c>
      <c r="D70" s="2">
        <f t="shared" si="7"/>
        <v>-17.121873739880055</v>
      </c>
      <c r="E70" s="2">
        <f t="shared" si="8"/>
        <v>2001961</v>
      </c>
      <c r="F70" s="2">
        <f t="shared" si="9"/>
        <v>12.170473600530892</v>
      </c>
      <c r="G70" s="2">
        <f t="shared" si="10"/>
        <v>-814472</v>
      </c>
      <c r="H70" s="2">
        <f t="shared" si="11"/>
        <v>-4.9514001393491656</v>
      </c>
    </row>
    <row r="71" spans="1:8" x14ac:dyDescent="0.2">
      <c r="A71" s="3">
        <f t="shared" si="5"/>
        <v>2007</v>
      </c>
      <c r="B71" s="2">
        <f t="shared" si="6"/>
        <v>5378653</v>
      </c>
      <c r="C71" s="2">
        <f t="shared" si="6"/>
        <v>-2991205</v>
      </c>
      <c r="D71" s="2">
        <f t="shared" si="7"/>
        <v>-55.612529754196828</v>
      </c>
      <c r="E71" s="2">
        <f t="shared" si="8"/>
        <v>2134757</v>
      </c>
      <c r="F71" s="2">
        <f t="shared" si="9"/>
        <v>39.689435254514464</v>
      </c>
      <c r="G71" s="2">
        <f t="shared" si="10"/>
        <v>-856448</v>
      </c>
      <c r="H71" s="2">
        <f t="shared" si="11"/>
        <v>-15.923094499682355</v>
      </c>
    </row>
    <row r="72" spans="1:8" x14ac:dyDescent="0.2">
      <c r="A72" s="3">
        <f t="shared" si="5"/>
        <v>2006</v>
      </c>
      <c r="B72" s="2">
        <f t="shared" si="6"/>
        <v>5384499.75</v>
      </c>
      <c r="C72" s="2">
        <f t="shared" si="6"/>
        <v>-2940673.36</v>
      </c>
      <c r="D72" s="2">
        <f t="shared" si="7"/>
        <v>-54.613678085879748</v>
      </c>
      <c r="E72" s="2">
        <f t="shared" si="8"/>
        <v>2287880.38</v>
      </c>
      <c r="F72" s="2">
        <f t="shared" si="9"/>
        <v>42.490119532459815</v>
      </c>
      <c r="G72" s="2">
        <f t="shared" si="10"/>
        <v>-652792.98</v>
      </c>
      <c r="H72" s="2">
        <f t="shared" si="11"/>
        <v>-12.123558553419935</v>
      </c>
    </row>
    <row r="73" spans="1:8" x14ac:dyDescent="0.2">
      <c r="A73" s="3">
        <f t="shared" si="5"/>
        <v>2005</v>
      </c>
      <c r="B73" s="2">
        <f t="shared" si="6"/>
        <v>4650373.3</v>
      </c>
      <c r="C73" s="2">
        <f t="shared" si="6"/>
        <v>-3019232.27</v>
      </c>
      <c r="D73" s="2">
        <f t="shared" si="7"/>
        <v>-64.924514124489747</v>
      </c>
      <c r="E73" s="2">
        <f t="shared" si="8"/>
        <v>1901152.96</v>
      </c>
      <c r="F73" s="2">
        <f t="shared" si="9"/>
        <v>40.881727924938843</v>
      </c>
      <c r="G73" s="2">
        <f t="shared" si="10"/>
        <v>-1118079.31</v>
      </c>
      <c r="H73" s="2">
        <f t="shared" si="11"/>
        <v>-24.042786199550907</v>
      </c>
    </row>
    <row r="74" spans="1:8" x14ac:dyDescent="0.2">
      <c r="A74" s="3">
        <f t="shared" si="5"/>
        <v>2004</v>
      </c>
      <c r="B74" s="2">
        <f t="shared" si="6"/>
        <v>3902524.3499999996</v>
      </c>
      <c r="C74" s="2">
        <f t="shared" si="6"/>
        <v>-3139785.34</v>
      </c>
      <c r="D74" s="2">
        <f t="shared" si="7"/>
        <v>-80.455240208815098</v>
      </c>
      <c r="E74" s="2">
        <f t="shared" si="8"/>
        <v>1553959.3199999998</v>
      </c>
      <c r="F74" s="2">
        <f t="shared" si="9"/>
        <v>39.819336937641403</v>
      </c>
      <c r="G74" s="2">
        <f t="shared" si="10"/>
        <v>-1585826.02</v>
      </c>
      <c r="H74" s="2">
        <f t="shared" si="11"/>
        <v>-40.635903271173703</v>
      </c>
    </row>
    <row r="75" spans="1:8" x14ac:dyDescent="0.2">
      <c r="A75" s="3">
        <f t="shared" si="5"/>
        <v>2003</v>
      </c>
      <c r="B75" s="2">
        <f t="shared" si="6"/>
        <v>3669527.4099999997</v>
      </c>
      <c r="C75" s="2">
        <f t="shared" si="6"/>
        <v>-3307176.6599999997</v>
      </c>
      <c r="D75" s="2">
        <f t="shared" si="7"/>
        <v>-90.125410999450736</v>
      </c>
      <c r="E75" s="2">
        <f t="shared" si="8"/>
        <v>1173548.3699999999</v>
      </c>
      <c r="F75" s="2">
        <f t="shared" si="9"/>
        <v>31.98091304078854</v>
      </c>
      <c r="G75" s="2">
        <f t="shared" si="10"/>
        <v>-2133628.29</v>
      </c>
      <c r="H75" s="2">
        <f t="shared" si="11"/>
        <v>-58.144497958662214</v>
      </c>
    </row>
    <row r="76" spans="1:8" x14ac:dyDescent="0.2">
      <c r="A76" s="3">
        <f t="shared" si="5"/>
        <v>2002</v>
      </c>
      <c r="B76" s="2">
        <f t="shared" si="6"/>
        <v>3195928.92</v>
      </c>
      <c r="C76" s="2">
        <f t="shared" si="6"/>
        <v>-2796548.59</v>
      </c>
      <c r="D76" s="2">
        <f t="shared" si="7"/>
        <v>-87.503466441299949</v>
      </c>
      <c r="E76" s="2">
        <f t="shared" si="8"/>
        <v>1258482.4900000002</v>
      </c>
      <c r="F76" s="2">
        <f t="shared" si="9"/>
        <v>39.377674582324573</v>
      </c>
      <c r="G76" s="2">
        <f t="shared" si="10"/>
        <v>-1538066.0999999996</v>
      </c>
      <c r="H76" s="2">
        <f t="shared" si="11"/>
        <v>-48.125791858975376</v>
      </c>
    </row>
    <row r="77" spans="1:8" x14ac:dyDescent="0.2">
      <c r="A77" s="3">
        <f t="shared" si="5"/>
        <v>2001</v>
      </c>
      <c r="B77" s="2">
        <f t="shared" si="6"/>
        <v>3217878.05</v>
      </c>
      <c r="C77" s="2">
        <f t="shared" si="6"/>
        <v>-2667578.5</v>
      </c>
      <c r="D77" s="2">
        <f t="shared" si="7"/>
        <v>-82.898682254288673</v>
      </c>
      <c r="E77" s="2">
        <f t="shared" si="8"/>
        <v>1472073.63</v>
      </c>
      <c r="F77" s="2">
        <f t="shared" si="9"/>
        <v>45.746719021872188</v>
      </c>
      <c r="G77" s="2">
        <f t="shared" si="10"/>
        <v>-1195504.8700000001</v>
      </c>
      <c r="H77" s="2">
        <f t="shared" si="11"/>
        <v>-37.151963232416477</v>
      </c>
    </row>
    <row r="78" spans="1:8" x14ac:dyDescent="0.2">
      <c r="A78" s="3">
        <f t="shared" si="5"/>
        <v>2000</v>
      </c>
      <c r="B78" s="2">
        <f t="shared" si="6"/>
        <v>3313757.63</v>
      </c>
      <c r="C78" s="2">
        <f t="shared" si="6"/>
        <v>-2432763.7399999998</v>
      </c>
      <c r="D78" s="2">
        <f t="shared" si="7"/>
        <v>-73.414051709026168</v>
      </c>
      <c r="E78" s="2">
        <f t="shared" si="8"/>
        <v>2001832.33</v>
      </c>
      <c r="F78" s="2">
        <f t="shared" si="9"/>
        <v>60.409738837779756</v>
      </c>
      <c r="G78" s="2">
        <f t="shared" si="10"/>
        <v>-430931.40999999968</v>
      </c>
      <c r="H78" s="2">
        <f t="shared" si="11"/>
        <v>-13.004312871246402</v>
      </c>
    </row>
    <row r="79" spans="1:8" x14ac:dyDescent="0.2">
      <c r="A79" s="3">
        <f t="shared" si="5"/>
        <v>1999</v>
      </c>
      <c r="B79" s="2">
        <f t="shared" ref="B79:C92" si="12">SUM(B30:B34)</f>
        <v>3262934.63</v>
      </c>
      <c r="C79" s="2">
        <f t="shared" si="12"/>
        <v>-2292777.9500000002</v>
      </c>
      <c r="D79" s="2">
        <f t="shared" si="7"/>
        <v>-70.267357761929787</v>
      </c>
      <c r="E79" s="2">
        <f t="shared" si="8"/>
        <v>2596337.81</v>
      </c>
      <c r="F79" s="2">
        <f t="shared" si="9"/>
        <v>79.570635161636687</v>
      </c>
      <c r="G79" s="2">
        <f t="shared" si="10"/>
        <v>303559.85999999987</v>
      </c>
      <c r="H79" s="2">
        <f t="shared" si="11"/>
        <v>9.3032773997068983</v>
      </c>
    </row>
    <row r="80" spans="1:8" x14ac:dyDescent="0.2">
      <c r="A80" s="3">
        <f t="shared" si="5"/>
        <v>1998</v>
      </c>
      <c r="B80" s="2">
        <f t="shared" si="12"/>
        <v>3099426.9600000004</v>
      </c>
      <c r="C80" s="2">
        <f t="shared" si="12"/>
        <v>-2353775.69</v>
      </c>
      <c r="D80" s="2">
        <f t="shared" si="7"/>
        <v>-75.942286118592691</v>
      </c>
      <c r="E80" s="2">
        <f t="shared" si="8"/>
        <v>2626272.34</v>
      </c>
      <c r="F80" s="2">
        <f t="shared" si="9"/>
        <v>84.734125820471007</v>
      </c>
      <c r="G80" s="2">
        <f t="shared" si="10"/>
        <v>272496.64999999991</v>
      </c>
      <c r="H80" s="2">
        <f t="shared" si="11"/>
        <v>8.7918397018783061</v>
      </c>
    </row>
    <row r="81" spans="1:8" x14ac:dyDescent="0.2">
      <c r="A81" s="3">
        <f t="shared" si="5"/>
        <v>1997</v>
      </c>
      <c r="B81" s="2">
        <f t="shared" si="12"/>
        <v>3612451.41</v>
      </c>
      <c r="C81" s="2">
        <f t="shared" si="12"/>
        <v>-2561982.3000000003</v>
      </c>
      <c r="D81" s="2">
        <f t="shared" si="7"/>
        <v>-70.920879182150713</v>
      </c>
      <c r="E81" s="2">
        <f t="shared" si="8"/>
        <v>2776066.5500000003</v>
      </c>
      <c r="F81" s="2">
        <f t="shared" si="9"/>
        <v>76.847166506247902</v>
      </c>
      <c r="G81" s="2">
        <f t="shared" si="10"/>
        <v>214084.25</v>
      </c>
      <c r="H81" s="2">
        <f t="shared" si="11"/>
        <v>5.9262873240971841</v>
      </c>
    </row>
    <row r="82" spans="1:8" x14ac:dyDescent="0.2">
      <c r="A82" s="3">
        <f t="shared" si="5"/>
        <v>1996</v>
      </c>
      <c r="B82" s="2">
        <f t="shared" si="12"/>
        <v>3622103.99</v>
      </c>
      <c r="C82" s="2">
        <f t="shared" si="12"/>
        <v>-2608956</v>
      </c>
      <c r="D82" s="2">
        <f t="shared" si="7"/>
        <v>-72.028743713677855</v>
      </c>
      <c r="E82" s="2">
        <f t="shared" si="8"/>
        <v>2683859.4700000002</v>
      </c>
      <c r="F82" s="2">
        <f t="shared" si="9"/>
        <v>74.096698421957782</v>
      </c>
      <c r="G82" s="2">
        <f t="shared" si="10"/>
        <v>74903.470000000205</v>
      </c>
      <c r="H82" s="2">
        <f t="shared" si="11"/>
        <v>2.0679547082799297</v>
      </c>
    </row>
    <row r="83" spans="1:8" x14ac:dyDescent="0.2">
      <c r="A83" s="3">
        <f t="shared" si="5"/>
        <v>1995</v>
      </c>
      <c r="B83" s="2">
        <f t="shared" si="12"/>
        <v>3743758.21</v>
      </c>
      <c r="C83" s="2">
        <f t="shared" si="12"/>
        <v>-2779274.95</v>
      </c>
      <c r="D83" s="2">
        <f t="shared" si="7"/>
        <v>-74.237565411576085</v>
      </c>
      <c r="E83" s="2">
        <f t="shared" si="8"/>
        <v>2355939.92</v>
      </c>
      <c r="F83" s="2">
        <f t="shared" si="9"/>
        <v>62.92980977529529</v>
      </c>
      <c r="G83" s="2">
        <f t="shared" si="10"/>
        <v>-423335.03000000026</v>
      </c>
      <c r="H83" s="2">
        <f t="shared" si="11"/>
        <v>-11.307755636280801</v>
      </c>
    </row>
    <row r="84" spans="1:8" x14ac:dyDescent="0.2">
      <c r="A84" s="3">
        <f t="shared" si="5"/>
        <v>1994</v>
      </c>
      <c r="B84" s="2">
        <f t="shared" si="12"/>
        <v>3847493.21</v>
      </c>
      <c r="C84" s="2">
        <f t="shared" si="12"/>
        <v>-2871984.08</v>
      </c>
      <c r="D84" s="2">
        <f t="shared" si="7"/>
        <v>-74.645591902162195</v>
      </c>
      <c r="E84" s="2">
        <f t="shared" si="8"/>
        <v>2090366.33</v>
      </c>
      <c r="F84" s="2">
        <f t="shared" si="9"/>
        <v>54.330604783575431</v>
      </c>
      <c r="G84" s="2">
        <f t="shared" si="10"/>
        <v>-781617.75</v>
      </c>
      <c r="H84" s="2">
        <f t="shared" si="11"/>
        <v>-20.314987118586757</v>
      </c>
    </row>
    <row r="85" spans="1:8" x14ac:dyDescent="0.2">
      <c r="A85" s="3">
        <f t="shared" si="5"/>
        <v>1993</v>
      </c>
      <c r="B85" s="2">
        <f t="shared" si="12"/>
        <v>4391844.01</v>
      </c>
      <c r="C85" s="2">
        <f t="shared" si="12"/>
        <v>-2927993.3</v>
      </c>
      <c r="D85" s="2">
        <f t="shared" si="7"/>
        <v>-66.668881985177791</v>
      </c>
      <c r="E85" s="2">
        <f t="shared" si="8"/>
        <v>2174113.0300000003</v>
      </c>
      <c r="F85" s="2">
        <f t="shared" si="9"/>
        <v>49.503421001512308</v>
      </c>
      <c r="G85" s="2">
        <f t="shared" si="10"/>
        <v>-753880.26999999955</v>
      </c>
      <c r="H85" s="2">
        <f t="shared" si="11"/>
        <v>-17.165460983665483</v>
      </c>
    </row>
    <row r="86" spans="1:8" x14ac:dyDescent="0.2">
      <c r="A86" s="3">
        <f t="shared" si="5"/>
        <v>1992</v>
      </c>
      <c r="B86" s="2">
        <f t="shared" si="12"/>
        <v>4034409.1700000004</v>
      </c>
      <c r="C86" s="2">
        <f t="shared" si="12"/>
        <v>-2716463.63</v>
      </c>
      <c r="D86" s="2">
        <f t="shared" si="7"/>
        <v>-67.332377940237521</v>
      </c>
      <c r="E86" s="2">
        <f t="shared" si="8"/>
        <v>2286585.1399999997</v>
      </c>
      <c r="F86" s="2">
        <f t="shared" si="9"/>
        <v>56.677075716640793</v>
      </c>
      <c r="G86" s="2">
        <f t="shared" si="10"/>
        <v>-429878.49000000022</v>
      </c>
      <c r="H86" s="2">
        <f t="shared" si="11"/>
        <v>-10.655302223596726</v>
      </c>
    </row>
    <row r="87" spans="1:8" x14ac:dyDescent="0.2">
      <c r="A87" s="3">
        <f t="shared" si="5"/>
        <v>1991</v>
      </c>
      <c r="B87" s="2">
        <f t="shared" si="12"/>
        <v>4100768.39</v>
      </c>
      <c r="C87" s="2">
        <f t="shared" si="12"/>
        <v>-2666455.35</v>
      </c>
      <c r="D87" s="2">
        <f t="shared" si="7"/>
        <v>-65.023310180168465</v>
      </c>
      <c r="E87" s="2">
        <f t="shared" si="8"/>
        <v>2290912.98</v>
      </c>
      <c r="F87" s="2">
        <f t="shared" si="9"/>
        <v>55.865456473634204</v>
      </c>
      <c r="G87" s="2">
        <f t="shared" si="10"/>
        <v>-375542.37000000011</v>
      </c>
      <c r="H87" s="2">
        <f t="shared" si="11"/>
        <v>-9.1578537065342545</v>
      </c>
    </row>
    <row r="88" spans="1:8" x14ac:dyDescent="0.2">
      <c r="A88" s="3">
        <f t="shared" si="5"/>
        <v>1990</v>
      </c>
      <c r="B88" s="2">
        <f t="shared" si="12"/>
        <v>4237627.7</v>
      </c>
      <c r="C88" s="2">
        <f t="shared" si="12"/>
        <v>-2901239.77</v>
      </c>
      <c r="D88" s="2">
        <f t="shared" si="7"/>
        <v>-68.463772077004307</v>
      </c>
      <c r="E88" s="2">
        <f t="shared" si="8"/>
        <v>2690407</v>
      </c>
      <c r="F88" s="2">
        <f t="shared" si="9"/>
        <v>63.488517407982769</v>
      </c>
      <c r="G88" s="2">
        <f t="shared" si="10"/>
        <v>-210832.77000000002</v>
      </c>
      <c r="H88" s="2">
        <f t="shared" si="11"/>
        <v>-4.9752546690215382</v>
      </c>
    </row>
    <row r="89" spans="1:8" x14ac:dyDescent="0.2">
      <c r="A89" s="3">
        <f t="shared" si="5"/>
        <v>1989</v>
      </c>
      <c r="B89" s="2">
        <f t="shared" si="12"/>
        <v>4131302.5700000003</v>
      </c>
      <c r="C89" s="2">
        <f t="shared" si="12"/>
        <v>-2782358.0000000005</v>
      </c>
      <c r="D89" s="2">
        <f t="shared" si="7"/>
        <v>-67.348201998189651</v>
      </c>
      <c r="E89" s="2">
        <f t="shared" si="8"/>
        <v>2745081.31</v>
      </c>
      <c r="F89" s="2">
        <f t="shared" si="9"/>
        <v>66.445903283234955</v>
      </c>
      <c r="G89" s="2">
        <f t="shared" si="10"/>
        <v>-37276.69000000041</v>
      </c>
      <c r="H89" s="2">
        <f t="shared" si="11"/>
        <v>-0.90229871495469782</v>
      </c>
    </row>
    <row r="90" spans="1:8" x14ac:dyDescent="0.2">
      <c r="A90" s="3">
        <f t="shared" si="5"/>
        <v>1988</v>
      </c>
      <c r="B90" s="2">
        <f t="shared" si="12"/>
        <v>3995629.17</v>
      </c>
      <c r="C90" s="2">
        <f t="shared" si="12"/>
        <v>-2518705.6100000003</v>
      </c>
      <c r="D90" s="2">
        <f t="shared" si="7"/>
        <v>-63.036520728974466</v>
      </c>
      <c r="E90" s="2">
        <f t="shared" si="8"/>
        <v>2997507.93</v>
      </c>
      <c r="F90" s="2">
        <f t="shared" si="9"/>
        <v>75.019672809126078</v>
      </c>
      <c r="G90" s="2">
        <f t="shared" si="10"/>
        <v>478802.31999999983</v>
      </c>
      <c r="H90" s="2">
        <f t="shared" si="11"/>
        <v>11.983152080151619</v>
      </c>
    </row>
    <row r="91" spans="1:8" x14ac:dyDescent="0.2">
      <c r="A91" s="3">
        <f t="shared" si="5"/>
        <v>1987</v>
      </c>
      <c r="B91" s="2">
        <f t="shared" si="12"/>
        <v>4327325.66</v>
      </c>
      <c r="C91" s="2">
        <f t="shared" si="12"/>
        <v>-2359767.0300000003</v>
      </c>
      <c r="D91" s="2">
        <f t="shared" si="7"/>
        <v>-54.531764313758636</v>
      </c>
      <c r="E91" s="2">
        <f t="shared" si="8"/>
        <v>2877625.1</v>
      </c>
      <c r="F91" s="2">
        <f t="shared" si="9"/>
        <v>66.49892626754604</v>
      </c>
      <c r="G91" s="2">
        <f t="shared" si="10"/>
        <v>517858.06999999983</v>
      </c>
      <c r="H91" s="2">
        <f t="shared" si="11"/>
        <v>11.967161953787407</v>
      </c>
    </row>
    <row r="92" spans="1:8" x14ac:dyDescent="0.2">
      <c r="A92" s="3">
        <f t="shared" si="5"/>
        <v>1986</v>
      </c>
      <c r="B92" s="2">
        <f t="shared" si="12"/>
        <v>4136925.39</v>
      </c>
      <c r="C92" s="2">
        <f t="shared" si="12"/>
        <v>-2130468.2500000005</v>
      </c>
      <c r="D92" s="2">
        <f t="shared" si="7"/>
        <v>-51.498831841393212</v>
      </c>
      <c r="E92" s="2">
        <f t="shared" si="8"/>
        <v>2966610.4899999998</v>
      </c>
      <c r="F92" s="2">
        <f t="shared" si="9"/>
        <v>71.710514701837539</v>
      </c>
      <c r="G92" s="2">
        <f t="shared" si="10"/>
        <v>836142.23999999929</v>
      </c>
      <c r="H92" s="2">
        <f t="shared" si="11"/>
        <v>20.21168286044432</v>
      </c>
    </row>
    <row r="93" spans="1:8" x14ac:dyDescent="0.2">
      <c r="G93" s="6"/>
    </row>
    <row r="94" spans="1:8" x14ac:dyDescent="0.2">
      <c r="G94" s="6"/>
    </row>
    <row r="95" spans="1:8" x14ac:dyDescent="0.2">
      <c r="B95" s="6"/>
      <c r="C95" s="6"/>
      <c r="D95" s="6"/>
      <c r="E95" s="6"/>
      <c r="F95" s="6"/>
      <c r="G95" s="6"/>
    </row>
    <row r="96" spans="1:8" x14ac:dyDescent="0.2">
      <c r="B96" s="6"/>
      <c r="C96" s="6"/>
      <c r="D96" s="6"/>
      <c r="E96" s="6"/>
      <c r="F96" s="6"/>
      <c r="G96" s="6"/>
    </row>
    <row r="97" spans="1:7" x14ac:dyDescent="0.2">
      <c r="B97" s="6"/>
      <c r="C97" s="6"/>
      <c r="D97" s="6"/>
      <c r="E97" s="6"/>
      <c r="F97" s="6"/>
      <c r="G97" s="6"/>
    </row>
    <row r="98" spans="1:7" x14ac:dyDescent="0.2">
      <c r="G98" s="6"/>
    </row>
    <row r="99" spans="1:7" x14ac:dyDescent="0.2">
      <c r="G99" s="6"/>
    </row>
    <row r="100" spans="1:7" x14ac:dyDescent="0.2">
      <c r="A100" s="1" t="s">
        <v>0</v>
      </c>
    </row>
    <row r="105" spans="1:7" x14ac:dyDescent="0.2">
      <c r="A105" s="1" t="s">
        <v>0</v>
      </c>
    </row>
    <row r="106" spans="1:7" x14ac:dyDescent="0.2">
      <c r="A106" s="1" t="s">
        <v>0</v>
      </c>
    </row>
    <row r="107" spans="1:7" x14ac:dyDescent="0.2">
      <c r="A107" s="1" t="s">
        <v>0</v>
      </c>
    </row>
    <row r="108" spans="1:7" x14ac:dyDescent="0.2">
      <c r="A108" s="1" t="s">
        <v>0</v>
      </c>
    </row>
  </sheetData>
  <mergeCells count="10">
    <mergeCell ref="A52:H52"/>
    <mergeCell ref="A53:H53"/>
    <mergeCell ref="A55:H55"/>
    <mergeCell ref="A50:H50"/>
    <mergeCell ref="A51:H51"/>
    <mergeCell ref="A1:H1"/>
    <mergeCell ref="A2:H2"/>
    <mergeCell ref="A3:H3"/>
    <mergeCell ref="A4:H4"/>
    <mergeCell ref="A6:H6"/>
  </mergeCells>
  <printOptions horizontalCentered="1"/>
  <pageMargins left="0.2" right="0.23" top="0.75" bottom="0.75" header="0.5" footer="0.5"/>
  <pageSetup scale="70" fitToHeight="2" orientation="portrait" blackAndWhite="1" r:id="rId1"/>
  <headerFooter alignWithMargins="0"/>
  <rowBreaks count="1" manualBreakCount="1">
    <brk id="49" max="7" man="1"/>
  </rowBreaks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C2A30-1A5C-410D-AF21-29D74C0688B8}">
  <dimension ref="A1:H96"/>
  <sheetViews>
    <sheetView showOutlineSymbols="0" view="pageBreakPreview" zoomScaleNormal="87" zoomScaleSheetLayoutView="100" workbookViewId="0">
      <selection activeCell="I3" sqref="I3"/>
    </sheetView>
  </sheetViews>
  <sheetFormatPr defaultColWidth="13.5703125" defaultRowHeight="15" x14ac:dyDescent="0.2"/>
  <cols>
    <col min="1" max="1" width="13.85546875" style="1" customWidth="1"/>
    <col min="2" max="2" width="15.7109375" style="1" bestFit="1" customWidth="1"/>
    <col min="3" max="3" width="14.140625" style="1" bestFit="1" customWidth="1"/>
    <col min="4" max="4" width="12.85546875" style="1" bestFit="1" customWidth="1"/>
    <col min="5" max="5" width="13.42578125" style="1" bestFit="1" customWidth="1"/>
    <col min="6" max="6" width="12" style="1" bestFit="1" customWidth="1"/>
    <col min="7" max="7" width="14.5703125" style="1" bestFit="1" customWidth="1"/>
    <col min="8" max="8" width="9.42578125" style="1" bestFit="1" customWidth="1"/>
    <col min="9" max="16384" width="13.5703125" style="1"/>
  </cols>
  <sheetData>
    <row r="1" spans="1:8" ht="15.75" x14ac:dyDescent="0.25">
      <c r="A1" s="21" t="s">
        <v>16</v>
      </c>
      <c r="B1" s="21"/>
      <c r="C1" s="21"/>
      <c r="D1" s="21"/>
      <c r="E1" s="21"/>
      <c r="F1" s="21"/>
      <c r="G1" s="21"/>
      <c r="H1" s="21"/>
    </row>
    <row r="2" spans="1:8" ht="15.75" x14ac:dyDescent="0.25">
      <c r="A2" s="21" t="s">
        <v>15</v>
      </c>
      <c r="B2" s="21"/>
      <c r="C2" s="21"/>
      <c r="D2" s="21"/>
      <c r="E2" s="21"/>
      <c r="F2" s="21"/>
      <c r="G2" s="21"/>
      <c r="H2" s="21"/>
    </row>
    <row r="3" spans="1:8" ht="15.75" x14ac:dyDescent="0.25">
      <c r="A3" s="21" t="s">
        <v>32</v>
      </c>
      <c r="B3" s="21"/>
      <c r="C3" s="21"/>
      <c r="D3" s="21"/>
      <c r="E3" s="21"/>
      <c r="F3" s="21"/>
      <c r="G3" s="21"/>
      <c r="H3" s="21"/>
    </row>
    <row r="4" spans="1:8" ht="15.75" x14ac:dyDescent="0.25">
      <c r="A4" s="21" t="s">
        <v>18</v>
      </c>
      <c r="B4" s="21"/>
      <c r="C4" s="21"/>
      <c r="D4" s="21"/>
      <c r="E4" s="21"/>
      <c r="F4" s="21"/>
      <c r="G4" s="21"/>
      <c r="H4" s="21"/>
    </row>
    <row r="5" spans="1:8" x14ac:dyDescent="0.2">
      <c r="A5" s="12"/>
      <c r="B5" s="11"/>
      <c r="C5" s="11"/>
      <c r="D5" s="11"/>
      <c r="F5" s="3"/>
      <c r="G5" s="11"/>
    </row>
    <row r="6" spans="1:8" ht="16.5" thickBot="1" x14ac:dyDescent="0.3">
      <c r="A6" s="20" t="s">
        <v>12</v>
      </c>
      <c r="B6" s="20"/>
      <c r="C6" s="20"/>
      <c r="D6" s="20"/>
      <c r="E6" s="20"/>
      <c r="F6" s="20"/>
      <c r="G6" s="20"/>
      <c r="H6" s="20"/>
    </row>
    <row r="7" spans="1:8" s="3" customFormat="1" x14ac:dyDescent="0.2">
      <c r="H7" s="3" t="s">
        <v>8</v>
      </c>
    </row>
    <row r="8" spans="1:8" s="3" customFormat="1" x14ac:dyDescent="0.2">
      <c r="C8" s="3" t="s">
        <v>10</v>
      </c>
      <c r="D8" s="3" t="s">
        <v>10</v>
      </c>
      <c r="E8" s="3" t="s">
        <v>9</v>
      </c>
      <c r="F8" s="3" t="s">
        <v>9</v>
      </c>
      <c r="G8" s="3" t="s">
        <v>8</v>
      </c>
      <c r="H8" s="3" t="s">
        <v>2</v>
      </c>
    </row>
    <row r="9" spans="1:8" s="4" customFormat="1" x14ac:dyDescent="0.2">
      <c r="A9" s="4" t="s">
        <v>7</v>
      </c>
      <c r="B9" s="4" t="s">
        <v>6</v>
      </c>
      <c r="C9" s="4" t="s">
        <v>5</v>
      </c>
      <c r="D9" s="4" t="s">
        <v>4</v>
      </c>
      <c r="E9" s="4" t="s">
        <v>2</v>
      </c>
      <c r="F9" s="4" t="s">
        <v>3</v>
      </c>
      <c r="G9" s="4" t="s">
        <v>2</v>
      </c>
      <c r="H9" s="4" t="s">
        <v>1</v>
      </c>
    </row>
    <row r="10" spans="1:8" x14ac:dyDescent="0.2">
      <c r="A10" s="3">
        <v>2019</v>
      </c>
      <c r="B10" s="9">
        <v>135000.66</v>
      </c>
      <c r="C10" s="9">
        <v>-34926.589999999997</v>
      </c>
      <c r="D10" s="2">
        <f t="shared" ref="D10:D48" si="0">IF(($B10)=0,0,(C10/$B10)*100)</f>
        <v>-25.871421665642224</v>
      </c>
      <c r="E10" s="9">
        <v>2.6799999999999997</v>
      </c>
      <c r="F10" s="2">
        <f t="shared" ref="F10:F48" si="1">IF(($B10)=0,0,(E10/$B10)*100)</f>
        <v>1.9851754798828388E-3</v>
      </c>
      <c r="G10" s="2">
        <f t="shared" ref="G10:G47" si="2">C10+E10</f>
        <v>-34923.909999999996</v>
      </c>
      <c r="H10" s="2">
        <f t="shared" ref="H10:H48" si="3">IF(($B10)=0,0,(G10/$B10)*100)</f>
        <v>-25.869436490162339</v>
      </c>
    </row>
    <row r="11" spans="1:8" x14ac:dyDescent="0.2">
      <c r="A11" s="3">
        <v>2018</v>
      </c>
      <c r="B11" s="9">
        <v>218151.16000000003</v>
      </c>
      <c r="C11" s="9">
        <v>9496.4700000000012</v>
      </c>
      <c r="D11" s="2">
        <f t="shared" si="0"/>
        <v>4.353160441594718</v>
      </c>
      <c r="E11" s="9">
        <v>0</v>
      </c>
      <c r="F11" s="2">
        <f t="shared" si="1"/>
        <v>0</v>
      </c>
      <c r="G11" s="2">
        <f t="shared" si="2"/>
        <v>9496.4700000000012</v>
      </c>
      <c r="H11" s="2">
        <f t="shared" si="3"/>
        <v>4.353160441594718</v>
      </c>
    </row>
    <row r="12" spans="1:8" x14ac:dyDescent="0.2">
      <c r="A12" s="3">
        <v>2017</v>
      </c>
      <c r="B12" s="9">
        <v>194165.26</v>
      </c>
      <c r="C12" s="9">
        <v>-21098.93</v>
      </c>
      <c r="D12" s="2">
        <f t="shared" si="0"/>
        <v>-10.866480440424821</v>
      </c>
      <c r="E12" s="9">
        <v>7.19</v>
      </c>
      <c r="F12" s="2">
        <f t="shared" si="1"/>
        <v>3.7030311189550592E-3</v>
      </c>
      <c r="G12" s="2">
        <f t="shared" si="2"/>
        <v>-21091.74</v>
      </c>
      <c r="H12" s="2">
        <f t="shared" si="3"/>
        <v>-10.862777409305867</v>
      </c>
    </row>
    <row r="13" spans="1:8" x14ac:dyDescent="0.2">
      <c r="A13" s="3">
        <v>2016</v>
      </c>
      <c r="B13" s="9">
        <v>167338.14000000001</v>
      </c>
      <c r="C13" s="9">
        <v>-46066.77</v>
      </c>
      <c r="D13" s="2">
        <f t="shared" si="0"/>
        <v>-27.529151453458244</v>
      </c>
      <c r="E13" s="9">
        <v>-36.19</v>
      </c>
      <c r="F13" s="2">
        <f t="shared" si="1"/>
        <v>-2.1626868805880113E-2</v>
      </c>
      <c r="G13" s="2">
        <f t="shared" si="2"/>
        <v>-46102.96</v>
      </c>
      <c r="H13" s="2">
        <f t="shared" si="3"/>
        <v>-27.550778322264126</v>
      </c>
    </row>
    <row r="14" spans="1:8" x14ac:dyDescent="0.2">
      <c r="A14" s="3">
        <v>2015</v>
      </c>
      <c r="B14" s="9">
        <v>122354.29999999999</v>
      </c>
      <c r="C14" s="9">
        <v>-193635.65</v>
      </c>
      <c r="D14" s="2">
        <f t="shared" si="0"/>
        <v>-158.25814867152198</v>
      </c>
      <c r="E14" s="9">
        <v>279993.76</v>
      </c>
      <c r="F14" s="2">
        <f t="shared" si="1"/>
        <v>228.83851241844386</v>
      </c>
      <c r="G14" s="2">
        <f t="shared" si="2"/>
        <v>86358.110000000015</v>
      </c>
      <c r="H14" s="2">
        <f t="shared" si="3"/>
        <v>70.580363746921876</v>
      </c>
    </row>
    <row r="15" spans="1:8" x14ac:dyDescent="0.2">
      <c r="A15" s="3">
        <v>2014</v>
      </c>
      <c r="B15" s="9">
        <v>73881.440000000002</v>
      </c>
      <c r="C15" s="9">
        <v>-64105.070000000007</v>
      </c>
      <c r="D15" s="2">
        <f t="shared" si="0"/>
        <v>-86.767488560049728</v>
      </c>
      <c r="E15" s="9">
        <v>5542.05</v>
      </c>
      <c r="F15" s="2">
        <f t="shared" si="1"/>
        <v>7.5012750157549712</v>
      </c>
      <c r="G15" s="2">
        <f t="shared" si="2"/>
        <v>-58563.020000000004</v>
      </c>
      <c r="H15" s="2">
        <f t="shared" si="3"/>
        <v>-79.266213544294743</v>
      </c>
    </row>
    <row r="16" spans="1:8" x14ac:dyDescent="0.2">
      <c r="A16" s="3">
        <v>2013</v>
      </c>
      <c r="B16" s="9">
        <v>111449.45000000001</v>
      </c>
      <c r="C16" s="9">
        <v>-118665.48</v>
      </c>
      <c r="D16" s="2">
        <f t="shared" si="0"/>
        <v>-106.47471118071914</v>
      </c>
      <c r="E16" s="9">
        <v>553.07000000000005</v>
      </c>
      <c r="F16" s="2">
        <f t="shared" si="1"/>
        <v>0.49625188818787347</v>
      </c>
      <c r="G16" s="2">
        <f t="shared" si="2"/>
        <v>-118112.40999999999</v>
      </c>
      <c r="H16" s="2">
        <f t="shared" si="3"/>
        <v>-105.97845929253124</v>
      </c>
    </row>
    <row r="17" spans="1:8" x14ac:dyDescent="0.2">
      <c r="A17" s="3">
        <v>2012</v>
      </c>
      <c r="B17" s="9">
        <v>81655.37</v>
      </c>
      <c r="C17" s="9">
        <v>-34092.879999999997</v>
      </c>
      <c r="D17" s="2">
        <f t="shared" si="0"/>
        <v>-41.752159104783921</v>
      </c>
      <c r="E17" s="9">
        <v>64.64</v>
      </c>
      <c r="F17" s="2">
        <f t="shared" si="1"/>
        <v>7.9161970608914028E-2</v>
      </c>
      <c r="G17" s="2">
        <f t="shared" si="2"/>
        <v>-34028.239999999998</v>
      </c>
      <c r="H17" s="2">
        <f t="shared" si="3"/>
        <v>-41.672997134175013</v>
      </c>
    </row>
    <row r="18" spans="1:8" x14ac:dyDescent="0.2">
      <c r="A18" s="3">
        <v>2011</v>
      </c>
      <c r="B18" s="9">
        <v>66078.77</v>
      </c>
      <c r="C18" s="9">
        <v>-73520.570000000007</v>
      </c>
      <c r="D18" s="2">
        <f t="shared" si="0"/>
        <v>-111.26201350297531</v>
      </c>
      <c r="E18" s="9">
        <v>4441.87</v>
      </c>
      <c r="F18" s="2">
        <f t="shared" si="1"/>
        <v>6.7220833559704571</v>
      </c>
      <c r="G18" s="2">
        <f t="shared" si="2"/>
        <v>-69078.700000000012</v>
      </c>
      <c r="H18" s="2">
        <f t="shared" si="3"/>
        <v>-104.53993014700487</v>
      </c>
    </row>
    <row r="19" spans="1:8" x14ac:dyDescent="0.2">
      <c r="A19" s="3">
        <v>2010</v>
      </c>
      <c r="B19" s="9">
        <v>2244316.9299999997</v>
      </c>
      <c r="C19" s="9">
        <v>-181056.05</v>
      </c>
      <c r="D19" s="2">
        <f t="shared" si="0"/>
        <v>-8.0673120440257975</v>
      </c>
      <c r="E19" s="9">
        <v>190386.47</v>
      </c>
      <c r="F19" s="2">
        <f t="shared" si="1"/>
        <v>8.48304744553168</v>
      </c>
      <c r="G19" s="2">
        <f t="shared" si="2"/>
        <v>9330.4200000000128</v>
      </c>
      <c r="H19" s="2">
        <f t="shared" si="3"/>
        <v>0.41573540150588328</v>
      </c>
    </row>
    <row r="20" spans="1:8" x14ac:dyDescent="0.2">
      <c r="A20" s="3">
        <v>2009</v>
      </c>
      <c r="B20" s="9">
        <v>825685.6</v>
      </c>
      <c r="C20" s="9">
        <v>-165373.72</v>
      </c>
      <c r="D20" s="2">
        <f t="shared" si="0"/>
        <v>-20.028654974726461</v>
      </c>
      <c r="E20" s="9">
        <v>440606.49</v>
      </c>
      <c r="F20" s="2">
        <f t="shared" si="1"/>
        <v>53.362501417004246</v>
      </c>
      <c r="G20" s="2">
        <f t="shared" si="2"/>
        <v>275232.77</v>
      </c>
      <c r="H20" s="2">
        <f t="shared" si="3"/>
        <v>33.333846442277789</v>
      </c>
    </row>
    <row r="21" spans="1:8" x14ac:dyDescent="0.2">
      <c r="A21" s="3">
        <v>2008</v>
      </c>
      <c r="B21" s="9">
        <v>193447</v>
      </c>
      <c r="C21" s="9">
        <v>-153380</v>
      </c>
      <c r="D21" s="2">
        <f t="shared" si="0"/>
        <v>-79.287866960976388</v>
      </c>
      <c r="E21" s="9">
        <v>613</v>
      </c>
      <c r="F21" s="2">
        <f t="shared" si="1"/>
        <v>0.31688266036692225</v>
      </c>
      <c r="G21" s="2">
        <f t="shared" si="2"/>
        <v>-152767</v>
      </c>
      <c r="H21" s="2">
        <f t="shared" si="3"/>
        <v>-78.970984300609473</v>
      </c>
    </row>
    <row r="22" spans="1:8" x14ac:dyDescent="0.2">
      <c r="A22" s="3">
        <v>2007</v>
      </c>
      <c r="B22" s="9">
        <v>44865</v>
      </c>
      <c r="C22" s="9">
        <v>-24825</v>
      </c>
      <c r="D22" s="2">
        <f t="shared" si="0"/>
        <v>-55.332664660648611</v>
      </c>
      <c r="E22" s="9">
        <v>4414</v>
      </c>
      <c r="F22" s="2">
        <f t="shared" si="1"/>
        <v>9.8384041011924666</v>
      </c>
      <c r="G22" s="2">
        <f t="shared" si="2"/>
        <v>-20411</v>
      </c>
      <c r="H22" s="2">
        <f t="shared" si="3"/>
        <v>-45.494260559456144</v>
      </c>
    </row>
    <row r="23" spans="1:8" x14ac:dyDescent="0.2">
      <c r="A23" s="3">
        <v>2006</v>
      </c>
      <c r="B23" s="9">
        <v>46184</v>
      </c>
      <c r="C23" s="9">
        <v>-30552</v>
      </c>
      <c r="D23" s="2">
        <f t="shared" si="0"/>
        <v>-66.152780183613373</v>
      </c>
      <c r="E23" s="9">
        <v>3378</v>
      </c>
      <c r="F23" s="2">
        <f t="shared" si="1"/>
        <v>7.3142213753680938</v>
      </c>
      <c r="G23" s="2">
        <f t="shared" si="2"/>
        <v>-27174</v>
      </c>
      <c r="H23" s="2">
        <f t="shared" si="3"/>
        <v>-58.838558808245281</v>
      </c>
    </row>
    <row r="24" spans="1:8" x14ac:dyDescent="0.2">
      <c r="A24" s="3">
        <v>2005</v>
      </c>
      <c r="B24" s="9">
        <v>74846</v>
      </c>
      <c r="C24" s="9">
        <v>-43657</v>
      </c>
      <c r="D24" s="2">
        <f t="shared" si="0"/>
        <v>-58.329102423643207</v>
      </c>
      <c r="E24" s="9">
        <v>4177</v>
      </c>
      <c r="F24" s="2">
        <f t="shared" si="1"/>
        <v>5.5807925607246878</v>
      </c>
      <c r="G24" s="2">
        <f t="shared" si="2"/>
        <v>-39480</v>
      </c>
      <c r="H24" s="2">
        <f t="shared" si="3"/>
        <v>-52.748309862918532</v>
      </c>
    </row>
    <row r="25" spans="1:8" x14ac:dyDescent="0.2">
      <c r="A25" s="3">
        <v>2004</v>
      </c>
      <c r="B25" s="9">
        <v>56346</v>
      </c>
      <c r="C25" s="9">
        <v>-51809</v>
      </c>
      <c r="D25" s="2">
        <f t="shared" si="0"/>
        <v>-91.94796436304263</v>
      </c>
      <c r="E25" s="9">
        <v>5135</v>
      </c>
      <c r="F25" s="2">
        <f t="shared" si="1"/>
        <v>9.1133354630319818</v>
      </c>
      <c r="G25" s="2">
        <f t="shared" si="2"/>
        <v>-46674</v>
      </c>
      <c r="H25" s="2">
        <f t="shared" si="3"/>
        <v>-82.834628900010657</v>
      </c>
    </row>
    <row r="26" spans="1:8" x14ac:dyDescent="0.2">
      <c r="A26" s="3">
        <v>2003</v>
      </c>
      <c r="B26" s="9">
        <v>48428</v>
      </c>
      <c r="C26" s="9">
        <v>-110183</v>
      </c>
      <c r="D26" s="2">
        <f t="shared" si="0"/>
        <v>-227.51920376641613</v>
      </c>
      <c r="E26" s="9">
        <v>12072</v>
      </c>
      <c r="F26" s="2">
        <f t="shared" si="1"/>
        <v>24.927727760799538</v>
      </c>
      <c r="G26" s="2">
        <f t="shared" si="2"/>
        <v>-98111</v>
      </c>
      <c r="H26" s="2">
        <f t="shared" si="3"/>
        <v>-202.59147600561658</v>
      </c>
    </row>
    <row r="27" spans="1:8" x14ac:dyDescent="0.2">
      <c r="A27" s="3">
        <v>2002</v>
      </c>
      <c r="B27" s="9">
        <v>90099.55</v>
      </c>
      <c r="C27" s="9">
        <v>-16192.28</v>
      </c>
      <c r="D27" s="2">
        <f t="shared" si="0"/>
        <v>-17.971543698053985</v>
      </c>
      <c r="E27" s="9">
        <v>5692.33</v>
      </c>
      <c r="F27" s="2">
        <f t="shared" si="1"/>
        <v>6.3178228970067005</v>
      </c>
      <c r="G27" s="2">
        <f t="shared" si="2"/>
        <v>-10499.95</v>
      </c>
      <c r="H27" s="2">
        <f t="shared" si="3"/>
        <v>-11.653720801047287</v>
      </c>
    </row>
    <row r="28" spans="1:8" x14ac:dyDescent="0.2">
      <c r="A28" s="3">
        <v>2001</v>
      </c>
      <c r="B28" s="9">
        <v>29334.34</v>
      </c>
      <c r="C28" s="9">
        <v>-40311.370000000003</v>
      </c>
      <c r="D28" s="2">
        <f t="shared" si="0"/>
        <v>-137.42040898141906</v>
      </c>
      <c r="E28" s="9">
        <v>4506.88</v>
      </c>
      <c r="F28" s="2">
        <f t="shared" si="1"/>
        <v>15.363836377433412</v>
      </c>
      <c r="G28" s="2">
        <f t="shared" si="2"/>
        <v>-35804.490000000005</v>
      </c>
      <c r="H28" s="2">
        <f t="shared" si="3"/>
        <v>-122.05657260398566</v>
      </c>
    </row>
    <row r="29" spans="1:8" x14ac:dyDescent="0.2">
      <c r="A29" s="3">
        <v>2000</v>
      </c>
      <c r="B29" s="9">
        <v>94333.41</v>
      </c>
      <c r="C29" s="9">
        <v>-24232.84</v>
      </c>
      <c r="D29" s="2">
        <f t="shared" si="0"/>
        <v>-25.688502090616677</v>
      </c>
      <c r="E29" s="9">
        <v>6106.49</v>
      </c>
      <c r="F29" s="2">
        <f t="shared" si="1"/>
        <v>6.4733056930731117</v>
      </c>
      <c r="G29" s="2">
        <f t="shared" si="2"/>
        <v>-18126.349999999999</v>
      </c>
      <c r="H29" s="2">
        <f t="shared" si="3"/>
        <v>-19.215196397543561</v>
      </c>
    </row>
    <row r="30" spans="1:8" x14ac:dyDescent="0.2">
      <c r="A30" s="3">
        <v>1999</v>
      </c>
      <c r="B30" s="9">
        <v>78669.27</v>
      </c>
      <c r="C30" s="9">
        <v>-46925.5</v>
      </c>
      <c r="D30" s="2">
        <f t="shared" si="0"/>
        <v>-59.649085341709664</v>
      </c>
      <c r="E30" s="9">
        <v>4996.9799999999996</v>
      </c>
      <c r="F30" s="2">
        <f t="shared" si="1"/>
        <v>6.3518830160747637</v>
      </c>
      <c r="G30" s="2">
        <f t="shared" si="2"/>
        <v>-41928.520000000004</v>
      </c>
      <c r="H30" s="2">
        <f t="shared" si="3"/>
        <v>-53.297202325634906</v>
      </c>
    </row>
    <row r="31" spans="1:8" x14ac:dyDescent="0.2">
      <c r="A31" s="3">
        <v>1998</v>
      </c>
      <c r="B31" s="9">
        <v>1970.25</v>
      </c>
      <c r="C31" s="9">
        <v>-4883.74</v>
      </c>
      <c r="D31" s="2">
        <f t="shared" si="0"/>
        <v>-247.87412764877553</v>
      </c>
      <c r="E31" s="9">
        <v>3642.82</v>
      </c>
      <c r="F31" s="2">
        <f t="shared" si="1"/>
        <v>184.89125745463775</v>
      </c>
      <c r="G31" s="2">
        <f t="shared" si="2"/>
        <v>-1240.9199999999996</v>
      </c>
      <c r="H31" s="2">
        <f t="shared" si="3"/>
        <v>-62.982870194137789</v>
      </c>
    </row>
    <row r="32" spans="1:8" x14ac:dyDescent="0.2">
      <c r="A32" s="3">
        <v>1997</v>
      </c>
      <c r="B32" s="9">
        <v>9983.07</v>
      </c>
      <c r="C32" s="9">
        <v>-9103.41</v>
      </c>
      <c r="D32" s="2">
        <f t="shared" si="0"/>
        <v>-91.188482100195628</v>
      </c>
      <c r="E32" s="9">
        <v>7020.35</v>
      </c>
      <c r="F32" s="2">
        <f t="shared" si="1"/>
        <v>70.322556087456064</v>
      </c>
      <c r="G32" s="2">
        <f t="shared" si="2"/>
        <v>-2083.0599999999995</v>
      </c>
      <c r="H32" s="2">
        <f t="shared" si="3"/>
        <v>-20.865926012739564</v>
      </c>
    </row>
    <row r="33" spans="1:8" x14ac:dyDescent="0.2">
      <c r="A33" s="3">
        <f t="shared" ref="A33:A47" si="4">A32-1</f>
        <v>1996</v>
      </c>
      <c r="B33" s="9">
        <v>13558.07</v>
      </c>
      <c r="C33" s="9">
        <v>-8510.16</v>
      </c>
      <c r="D33" s="2">
        <f t="shared" si="0"/>
        <v>-62.768225861055448</v>
      </c>
      <c r="E33" s="9">
        <v>5324.65</v>
      </c>
      <c r="F33" s="2">
        <f t="shared" si="1"/>
        <v>39.272920113260959</v>
      </c>
      <c r="G33" s="2">
        <f t="shared" si="2"/>
        <v>-3185.51</v>
      </c>
      <c r="H33" s="2">
        <f t="shared" si="3"/>
        <v>-23.49530574779449</v>
      </c>
    </row>
    <row r="34" spans="1:8" x14ac:dyDescent="0.2">
      <c r="A34" s="3">
        <f t="shared" si="4"/>
        <v>1995</v>
      </c>
      <c r="B34" s="9">
        <v>8969.8799999999992</v>
      </c>
      <c r="C34" s="9">
        <v>-9562.41</v>
      </c>
      <c r="D34" s="2">
        <f t="shared" si="0"/>
        <v>-106.6057739902875</v>
      </c>
      <c r="E34" s="9">
        <v>5667.44</v>
      </c>
      <c r="F34" s="2">
        <f t="shared" si="1"/>
        <v>63.183008022403861</v>
      </c>
      <c r="G34" s="2">
        <f t="shared" si="2"/>
        <v>-3894.9700000000003</v>
      </c>
      <c r="H34" s="2">
        <f t="shared" si="3"/>
        <v>-43.422765967883635</v>
      </c>
    </row>
    <row r="35" spans="1:8" x14ac:dyDescent="0.2">
      <c r="A35" s="3">
        <f t="shared" si="4"/>
        <v>1994</v>
      </c>
      <c r="B35" s="9">
        <v>21645.71</v>
      </c>
      <c r="C35" s="9">
        <v>-11337.03</v>
      </c>
      <c r="D35" s="2">
        <f t="shared" si="0"/>
        <v>-52.375412957117142</v>
      </c>
      <c r="E35" s="9">
        <v>1589.11</v>
      </c>
      <c r="F35" s="2">
        <f t="shared" si="1"/>
        <v>7.34145472705677</v>
      </c>
      <c r="G35" s="2">
        <f t="shared" si="2"/>
        <v>-9747.92</v>
      </c>
      <c r="H35" s="2">
        <f t="shared" si="3"/>
        <v>-45.033958230060371</v>
      </c>
    </row>
    <row r="36" spans="1:8" x14ac:dyDescent="0.2">
      <c r="A36" s="3">
        <f t="shared" si="4"/>
        <v>1993</v>
      </c>
      <c r="B36" s="9">
        <v>27362.18</v>
      </c>
      <c r="C36" s="9">
        <v>-8387.7099999999991</v>
      </c>
      <c r="D36" s="2">
        <f t="shared" si="0"/>
        <v>-30.654392303537215</v>
      </c>
      <c r="E36" s="9">
        <v>3746.56</v>
      </c>
      <c r="F36" s="2">
        <f t="shared" si="1"/>
        <v>13.692476257374228</v>
      </c>
      <c r="G36" s="2">
        <f t="shared" si="2"/>
        <v>-4641.1499999999996</v>
      </c>
      <c r="H36" s="2">
        <f t="shared" si="3"/>
        <v>-16.961916046162987</v>
      </c>
    </row>
    <row r="37" spans="1:8" x14ac:dyDescent="0.2">
      <c r="A37" s="3">
        <f t="shared" si="4"/>
        <v>1992</v>
      </c>
      <c r="B37" s="9">
        <v>1343.1</v>
      </c>
      <c r="C37" s="9">
        <v>-5233.7700000000004</v>
      </c>
      <c r="D37" s="2">
        <f t="shared" si="0"/>
        <v>-389.67835604199246</v>
      </c>
      <c r="E37" s="9">
        <v>3762.99</v>
      </c>
      <c r="F37" s="2">
        <f t="shared" si="1"/>
        <v>280.17199017199016</v>
      </c>
      <c r="G37" s="2">
        <f t="shared" si="2"/>
        <v>-1470.7800000000007</v>
      </c>
      <c r="H37" s="2">
        <f t="shared" si="3"/>
        <v>-109.50636587000228</v>
      </c>
    </row>
    <row r="38" spans="1:8" x14ac:dyDescent="0.2">
      <c r="A38" s="3">
        <f t="shared" si="4"/>
        <v>1991</v>
      </c>
      <c r="B38" s="9">
        <v>7640.14</v>
      </c>
      <c r="C38" s="9">
        <v>-7069.75</v>
      </c>
      <c r="D38" s="2">
        <f t="shared" si="0"/>
        <v>-92.534299109702175</v>
      </c>
      <c r="E38" s="9">
        <v>5186.2700000000004</v>
      </c>
      <c r="F38" s="2">
        <f t="shared" si="1"/>
        <v>67.881871274610148</v>
      </c>
      <c r="G38" s="2">
        <f t="shared" si="2"/>
        <v>-1883.4799999999996</v>
      </c>
      <c r="H38" s="2">
        <f t="shared" si="3"/>
        <v>-24.65242783509202</v>
      </c>
    </row>
    <row r="39" spans="1:8" x14ac:dyDescent="0.2">
      <c r="A39" s="3">
        <f t="shared" si="4"/>
        <v>1990</v>
      </c>
      <c r="B39" s="9">
        <v>14641.86</v>
      </c>
      <c r="C39" s="9">
        <v>-9143.98</v>
      </c>
      <c r="D39" s="2">
        <f t="shared" si="0"/>
        <v>-62.450945439991912</v>
      </c>
      <c r="E39" s="9">
        <v>5592.67</v>
      </c>
      <c r="F39" s="2">
        <f t="shared" si="1"/>
        <v>38.196444987180591</v>
      </c>
      <c r="G39" s="2">
        <f t="shared" si="2"/>
        <v>-3551.3099999999995</v>
      </c>
      <c r="H39" s="2">
        <f t="shared" si="3"/>
        <v>-24.254500452811321</v>
      </c>
    </row>
    <row r="40" spans="1:8" x14ac:dyDescent="0.2">
      <c r="A40" s="3">
        <f t="shared" si="4"/>
        <v>1989</v>
      </c>
      <c r="B40" s="9">
        <v>17209.62</v>
      </c>
      <c r="C40" s="9">
        <v>987.36</v>
      </c>
      <c r="D40" s="2">
        <f t="shared" si="0"/>
        <v>5.7372562555129054</v>
      </c>
      <c r="E40" s="9">
        <v>29605.17</v>
      </c>
      <c r="F40" s="2">
        <f t="shared" si="1"/>
        <v>172.02686636892622</v>
      </c>
      <c r="G40" s="2">
        <f t="shared" si="2"/>
        <v>30592.53</v>
      </c>
      <c r="H40" s="2">
        <f t="shared" si="3"/>
        <v>177.76412262443912</v>
      </c>
    </row>
    <row r="41" spans="1:8" x14ac:dyDescent="0.2">
      <c r="A41" s="3">
        <f t="shared" si="4"/>
        <v>1988</v>
      </c>
      <c r="B41" s="9">
        <v>8658.8700000000008</v>
      </c>
      <c r="C41" s="9">
        <v>-7253.62</v>
      </c>
      <c r="D41" s="2">
        <f t="shared" si="0"/>
        <v>-83.77097704434874</v>
      </c>
      <c r="E41" s="9">
        <v>15930.37</v>
      </c>
      <c r="F41" s="2">
        <f t="shared" si="1"/>
        <v>183.97747050134717</v>
      </c>
      <c r="G41" s="2">
        <f t="shared" si="2"/>
        <v>8676.75</v>
      </c>
      <c r="H41" s="2">
        <f t="shared" si="3"/>
        <v>100.20649345699842</v>
      </c>
    </row>
    <row r="42" spans="1:8" x14ac:dyDescent="0.2">
      <c r="A42" s="3">
        <f t="shared" si="4"/>
        <v>1987</v>
      </c>
      <c r="B42" s="9">
        <v>7232.12</v>
      </c>
      <c r="C42" s="9">
        <v>-6148.81</v>
      </c>
      <c r="D42" s="2">
        <f t="shared" si="0"/>
        <v>-85.020851423925492</v>
      </c>
      <c r="E42" s="9">
        <v>60625</v>
      </c>
      <c r="F42" s="2">
        <f t="shared" si="1"/>
        <v>838.27425429887774</v>
      </c>
      <c r="G42" s="2">
        <f t="shared" si="2"/>
        <v>54476.19</v>
      </c>
      <c r="H42" s="2">
        <f t="shared" si="3"/>
        <v>753.25340287495237</v>
      </c>
    </row>
    <row r="43" spans="1:8" x14ac:dyDescent="0.2">
      <c r="A43" s="3">
        <f t="shared" si="4"/>
        <v>1986</v>
      </c>
      <c r="B43" s="9">
        <v>1495.13</v>
      </c>
      <c r="C43" s="9">
        <v>-3404.07</v>
      </c>
      <c r="D43" s="2">
        <f t="shared" si="0"/>
        <v>-227.67719194986387</v>
      </c>
      <c r="E43" s="9">
        <v>68693.86</v>
      </c>
      <c r="F43" s="2">
        <f t="shared" si="1"/>
        <v>4594.507501019978</v>
      </c>
      <c r="G43" s="2">
        <f t="shared" si="2"/>
        <v>65289.79</v>
      </c>
      <c r="H43" s="2">
        <f t="shared" si="3"/>
        <v>4366.8303090701138</v>
      </c>
    </row>
    <row r="44" spans="1:8" x14ac:dyDescent="0.2">
      <c r="A44" s="3">
        <f t="shared" si="4"/>
        <v>1985</v>
      </c>
      <c r="B44" s="9">
        <v>3368.49</v>
      </c>
      <c r="C44" s="9">
        <v>0</v>
      </c>
      <c r="D44" s="2">
        <f t="shared" si="0"/>
        <v>0</v>
      </c>
      <c r="E44" s="9">
        <v>1334.19</v>
      </c>
      <c r="F44" s="2">
        <f t="shared" si="1"/>
        <v>39.607954899673153</v>
      </c>
      <c r="G44" s="2">
        <f t="shared" si="2"/>
        <v>1334.19</v>
      </c>
      <c r="H44" s="2">
        <f t="shared" si="3"/>
        <v>39.607954899673153</v>
      </c>
    </row>
    <row r="45" spans="1:8" x14ac:dyDescent="0.2">
      <c r="A45" s="3">
        <f t="shared" si="4"/>
        <v>1984</v>
      </c>
      <c r="B45" s="9">
        <v>1139.7</v>
      </c>
      <c r="C45" s="9">
        <v>-749.59</v>
      </c>
      <c r="D45" s="2">
        <f t="shared" si="0"/>
        <v>-65.770816881635525</v>
      </c>
      <c r="E45" s="9">
        <v>62509.5</v>
      </c>
      <c r="F45" s="2">
        <f t="shared" si="1"/>
        <v>5484.7328244274804</v>
      </c>
      <c r="G45" s="2">
        <f t="shared" si="2"/>
        <v>61759.91</v>
      </c>
      <c r="H45" s="2">
        <f t="shared" si="3"/>
        <v>5418.9620075458461</v>
      </c>
    </row>
    <row r="46" spans="1:8" x14ac:dyDescent="0.2">
      <c r="A46" s="3">
        <f t="shared" si="4"/>
        <v>1983</v>
      </c>
      <c r="B46" s="9">
        <v>6682.66</v>
      </c>
      <c r="C46" s="9">
        <v>-56.58</v>
      </c>
      <c r="D46" s="2">
        <f t="shared" si="0"/>
        <v>-0.84666884144936305</v>
      </c>
      <c r="E46" s="9">
        <v>88500.92</v>
      </c>
      <c r="F46" s="2">
        <f t="shared" si="1"/>
        <v>1324.3367162177935</v>
      </c>
      <c r="G46" s="2">
        <f t="shared" si="2"/>
        <v>88444.34</v>
      </c>
      <c r="H46" s="2">
        <f t="shared" si="3"/>
        <v>1323.4900473763441</v>
      </c>
    </row>
    <row r="47" spans="1:8" x14ac:dyDescent="0.2">
      <c r="A47" s="3">
        <f t="shared" si="4"/>
        <v>1982</v>
      </c>
      <c r="B47" s="8">
        <v>12425.15</v>
      </c>
      <c r="C47" s="8">
        <v>-121.79</v>
      </c>
      <c r="D47" s="2">
        <f t="shared" si="0"/>
        <v>-0.98018937397134043</v>
      </c>
      <c r="E47" s="8">
        <v>62229.7</v>
      </c>
      <c r="F47" s="2">
        <f t="shared" si="1"/>
        <v>500.83660961839496</v>
      </c>
      <c r="G47" s="16">
        <f t="shared" si="2"/>
        <v>62107.909999999996</v>
      </c>
      <c r="H47" s="2">
        <f t="shared" si="3"/>
        <v>499.85642024442359</v>
      </c>
    </row>
    <row r="48" spans="1:8" ht="16.5" thickBot="1" x14ac:dyDescent="0.3">
      <c r="B48" s="7">
        <f>SUM(B10:B47)</f>
        <v>5161955.6499999994</v>
      </c>
      <c r="C48" s="7">
        <f>SUM(C10:C47)</f>
        <v>-1555092.2900000003</v>
      </c>
      <c r="D48" s="7">
        <f t="shared" si="0"/>
        <v>-30.126029656996383</v>
      </c>
      <c r="E48" s="7">
        <f>SUM(E10:E47)</f>
        <v>1403615.28</v>
      </c>
      <c r="F48" s="7">
        <f t="shared" si="1"/>
        <v>27.191540864943313</v>
      </c>
      <c r="G48" s="7">
        <f>SUM(G10:G47)</f>
        <v>-151477.01</v>
      </c>
      <c r="H48" s="7">
        <f t="shared" si="3"/>
        <v>-2.9344887920530667</v>
      </c>
    </row>
    <row r="49" spans="1:8" ht="15.75" thickTop="1" x14ac:dyDescent="0.2">
      <c r="B49" s="6"/>
      <c r="C49" s="6"/>
      <c r="D49" s="6"/>
      <c r="E49" s="6"/>
      <c r="F49" s="6"/>
      <c r="G49" s="6"/>
      <c r="H49" s="6"/>
    </row>
    <row r="50" spans="1:8" ht="15.75" x14ac:dyDescent="0.25">
      <c r="A50" s="21" t="s">
        <v>16</v>
      </c>
      <c r="B50" s="21"/>
      <c r="C50" s="21"/>
      <c r="D50" s="21"/>
      <c r="E50" s="21"/>
      <c r="F50" s="21"/>
      <c r="G50" s="21"/>
      <c r="H50" s="21"/>
    </row>
    <row r="51" spans="1:8" ht="15.75" x14ac:dyDescent="0.25">
      <c r="A51" s="21" t="s">
        <v>15</v>
      </c>
      <c r="B51" s="21"/>
      <c r="C51" s="21"/>
      <c r="D51" s="21"/>
      <c r="E51" s="21"/>
      <c r="F51" s="21"/>
      <c r="G51" s="21"/>
      <c r="H51" s="21"/>
    </row>
    <row r="52" spans="1:8" ht="15.75" x14ac:dyDescent="0.25">
      <c r="A52" s="21" t="str">
        <f>+A3</f>
        <v>Account - 366.00 - Underground Conduit</v>
      </c>
      <c r="B52" s="21"/>
      <c r="C52" s="21"/>
      <c r="D52" s="21"/>
      <c r="E52" s="21"/>
      <c r="F52" s="21"/>
      <c r="G52" s="21"/>
      <c r="H52" s="21"/>
    </row>
    <row r="53" spans="1:8" ht="15.75" x14ac:dyDescent="0.25">
      <c r="A53" s="21" t="s">
        <v>13</v>
      </c>
      <c r="B53" s="21"/>
      <c r="C53" s="21"/>
      <c r="D53" s="21"/>
      <c r="E53" s="21"/>
      <c r="F53" s="21"/>
      <c r="G53" s="21"/>
      <c r="H53" s="21"/>
    </row>
    <row r="54" spans="1:8" x14ac:dyDescent="0.2">
      <c r="B54" s="6"/>
      <c r="C54" s="6"/>
      <c r="D54" s="6"/>
      <c r="E54" s="6"/>
      <c r="F54" s="6"/>
      <c r="G54" s="6"/>
    </row>
    <row r="55" spans="1:8" ht="16.5" thickBot="1" x14ac:dyDescent="0.3">
      <c r="A55" s="20" t="s">
        <v>12</v>
      </c>
      <c r="B55" s="20"/>
      <c r="C55" s="20"/>
      <c r="D55" s="20"/>
      <c r="E55" s="20"/>
      <c r="F55" s="20"/>
      <c r="G55" s="20"/>
      <c r="H55" s="20"/>
    </row>
    <row r="56" spans="1:8" s="3" customFormat="1" x14ac:dyDescent="0.2">
      <c r="H56" s="3" t="s">
        <v>8</v>
      </c>
    </row>
    <row r="57" spans="1:8" s="3" customFormat="1" x14ac:dyDescent="0.2">
      <c r="A57" s="5" t="s">
        <v>11</v>
      </c>
      <c r="C57" s="3" t="s">
        <v>10</v>
      </c>
      <c r="D57" s="3" t="s">
        <v>10</v>
      </c>
      <c r="E57" s="3" t="s">
        <v>9</v>
      </c>
      <c r="F57" s="3" t="s">
        <v>9</v>
      </c>
      <c r="G57" s="3" t="s">
        <v>8</v>
      </c>
      <c r="H57" s="3" t="s">
        <v>2</v>
      </c>
    </row>
    <row r="58" spans="1:8" s="4" customFormat="1" x14ac:dyDescent="0.2">
      <c r="A58" s="4" t="s">
        <v>7</v>
      </c>
      <c r="B58" s="4" t="s">
        <v>6</v>
      </c>
      <c r="C58" s="4" t="s">
        <v>5</v>
      </c>
      <c r="D58" s="4" t="s">
        <v>4</v>
      </c>
      <c r="E58" s="4" t="s">
        <v>2</v>
      </c>
      <c r="F58" s="4" t="s">
        <v>3</v>
      </c>
      <c r="G58" s="4" t="s">
        <v>2</v>
      </c>
      <c r="H58" s="4" t="s">
        <v>1</v>
      </c>
    </row>
    <row r="59" spans="1:8" s="4" customFormat="1" x14ac:dyDescent="0.2">
      <c r="A59" s="3">
        <f t="shared" ref="A59:A92" si="5">+A10</f>
        <v>2019</v>
      </c>
      <c r="B59" s="2">
        <f t="shared" ref="B59:C78" si="6">SUM(B10:B14)</f>
        <v>837009.52</v>
      </c>
      <c r="C59" s="2">
        <f t="shared" si="6"/>
        <v>-286231.46999999997</v>
      </c>
      <c r="D59" s="2">
        <f t="shared" ref="D59:D92" si="7">IF(($B59)=0,0,(C59/$B59)*100)</f>
        <v>-34.196919289520146</v>
      </c>
      <c r="E59" s="2">
        <f t="shared" ref="E59:E92" si="8">SUM(E10:E14)</f>
        <v>279967.44</v>
      </c>
      <c r="F59" s="2">
        <f t="shared" ref="F59:F92" si="9">IF(($B59)=0,0,(E59/$B59)*100)</f>
        <v>33.448537120581378</v>
      </c>
      <c r="G59" s="2">
        <f t="shared" ref="G59:G92" si="10">C59+E59</f>
        <v>-6264.0299999999697</v>
      </c>
      <c r="H59" s="2">
        <f t="shared" ref="H59:H92" si="11">IF(($B59)=0,0,(G59/$B59)*100)</f>
        <v>-0.74838216893876774</v>
      </c>
    </row>
    <row r="60" spans="1:8" x14ac:dyDescent="0.2">
      <c r="A60" s="3">
        <f t="shared" si="5"/>
        <v>2018</v>
      </c>
      <c r="B60" s="2">
        <f t="shared" si="6"/>
        <v>775890.3</v>
      </c>
      <c r="C60" s="2">
        <f t="shared" si="6"/>
        <v>-315409.95</v>
      </c>
      <c r="D60" s="2">
        <f t="shared" si="7"/>
        <v>-40.65135883255661</v>
      </c>
      <c r="E60" s="2">
        <f t="shared" si="8"/>
        <v>285506.81</v>
      </c>
      <c r="F60" s="2">
        <f t="shared" si="9"/>
        <v>36.797316579418506</v>
      </c>
      <c r="G60" s="2">
        <f t="shared" si="10"/>
        <v>-29903.140000000014</v>
      </c>
      <c r="H60" s="2">
        <f t="shared" si="11"/>
        <v>-3.8540422531381062</v>
      </c>
    </row>
    <row r="61" spans="1:8" x14ac:dyDescent="0.2">
      <c r="A61" s="3">
        <f t="shared" si="5"/>
        <v>2017</v>
      </c>
      <c r="B61" s="2">
        <f t="shared" si="6"/>
        <v>669188.59000000008</v>
      </c>
      <c r="C61" s="2">
        <f t="shared" si="6"/>
        <v>-443571.89999999997</v>
      </c>
      <c r="D61" s="2">
        <f t="shared" si="7"/>
        <v>-66.285036330341484</v>
      </c>
      <c r="E61" s="2">
        <f t="shared" si="8"/>
        <v>286059.88</v>
      </c>
      <c r="F61" s="2">
        <f t="shared" si="9"/>
        <v>42.747273978475931</v>
      </c>
      <c r="G61" s="2">
        <f t="shared" si="10"/>
        <v>-157512.01999999996</v>
      </c>
      <c r="H61" s="2">
        <f t="shared" si="11"/>
        <v>-23.537762351865553</v>
      </c>
    </row>
    <row r="62" spans="1:8" x14ac:dyDescent="0.2">
      <c r="A62" s="3">
        <f t="shared" si="5"/>
        <v>2016</v>
      </c>
      <c r="B62" s="2">
        <f t="shared" si="6"/>
        <v>556678.69999999995</v>
      </c>
      <c r="C62" s="2">
        <f t="shared" si="6"/>
        <v>-456565.85</v>
      </c>
      <c r="D62" s="2">
        <f t="shared" si="7"/>
        <v>-82.016044443590175</v>
      </c>
      <c r="E62" s="2">
        <f t="shared" si="8"/>
        <v>286117.33</v>
      </c>
      <c r="F62" s="2">
        <f t="shared" si="9"/>
        <v>51.397211712968371</v>
      </c>
      <c r="G62" s="2">
        <f t="shared" si="10"/>
        <v>-170448.51999999996</v>
      </c>
      <c r="H62" s="2">
        <f t="shared" si="11"/>
        <v>-30.618832730621808</v>
      </c>
    </row>
    <row r="63" spans="1:8" x14ac:dyDescent="0.2">
      <c r="A63" s="3">
        <f t="shared" si="5"/>
        <v>2015</v>
      </c>
      <c r="B63" s="2">
        <f t="shared" si="6"/>
        <v>455419.33</v>
      </c>
      <c r="C63" s="2">
        <f t="shared" si="6"/>
        <v>-484019.65</v>
      </c>
      <c r="D63" s="2">
        <f t="shared" si="7"/>
        <v>-106.27999694259793</v>
      </c>
      <c r="E63" s="2">
        <f t="shared" si="8"/>
        <v>290595.39</v>
      </c>
      <c r="F63" s="2">
        <f t="shared" si="9"/>
        <v>63.808312659895229</v>
      </c>
      <c r="G63" s="2">
        <f t="shared" si="10"/>
        <v>-193424.26</v>
      </c>
      <c r="H63" s="2">
        <f t="shared" si="11"/>
        <v>-42.471684282702718</v>
      </c>
    </row>
    <row r="64" spans="1:8" x14ac:dyDescent="0.2">
      <c r="A64" s="3">
        <f t="shared" si="5"/>
        <v>2014</v>
      </c>
      <c r="B64" s="2">
        <f t="shared" si="6"/>
        <v>2577381.96</v>
      </c>
      <c r="C64" s="2">
        <f t="shared" si="6"/>
        <v>-471440.05</v>
      </c>
      <c r="D64" s="2">
        <f t="shared" si="7"/>
        <v>-18.291431278583168</v>
      </c>
      <c r="E64" s="2">
        <f t="shared" si="8"/>
        <v>200988.1</v>
      </c>
      <c r="F64" s="2">
        <f t="shared" si="9"/>
        <v>7.7981495610375111</v>
      </c>
      <c r="G64" s="2">
        <f t="shared" si="10"/>
        <v>-270451.94999999995</v>
      </c>
      <c r="H64" s="2">
        <f t="shared" si="11"/>
        <v>-10.49328171754566</v>
      </c>
    </row>
    <row r="65" spans="1:8" x14ac:dyDescent="0.2">
      <c r="A65" s="3">
        <f t="shared" si="5"/>
        <v>2013</v>
      </c>
      <c r="B65" s="2">
        <f t="shared" si="6"/>
        <v>3329186.1199999996</v>
      </c>
      <c r="C65" s="2">
        <f t="shared" si="6"/>
        <v>-572708.69999999995</v>
      </c>
      <c r="D65" s="2">
        <f t="shared" si="7"/>
        <v>-17.202663935172239</v>
      </c>
      <c r="E65" s="2">
        <f t="shared" si="8"/>
        <v>636052.54</v>
      </c>
      <c r="F65" s="2">
        <f t="shared" si="9"/>
        <v>19.105346384178727</v>
      </c>
      <c r="G65" s="2">
        <f t="shared" si="10"/>
        <v>63343.840000000084</v>
      </c>
      <c r="H65" s="2">
        <f t="shared" si="11"/>
        <v>1.9026824490064886</v>
      </c>
    </row>
    <row r="66" spans="1:8" x14ac:dyDescent="0.2">
      <c r="A66" s="3">
        <f t="shared" si="5"/>
        <v>2012</v>
      </c>
      <c r="B66" s="2">
        <f t="shared" si="6"/>
        <v>3411183.67</v>
      </c>
      <c r="C66" s="2">
        <f t="shared" si="6"/>
        <v>-607423.22</v>
      </c>
      <c r="D66" s="2">
        <f t="shared" si="7"/>
        <v>-17.806816599822664</v>
      </c>
      <c r="E66" s="2">
        <f t="shared" si="8"/>
        <v>636112.47</v>
      </c>
      <c r="F66" s="2">
        <f t="shared" si="9"/>
        <v>18.647851641480216</v>
      </c>
      <c r="G66" s="2">
        <f t="shared" si="10"/>
        <v>28689.25</v>
      </c>
      <c r="H66" s="2">
        <f t="shared" si="11"/>
        <v>0.84103504165754883</v>
      </c>
    </row>
    <row r="67" spans="1:8" x14ac:dyDescent="0.2">
      <c r="A67" s="3">
        <f t="shared" si="5"/>
        <v>2011</v>
      </c>
      <c r="B67" s="2">
        <f t="shared" si="6"/>
        <v>3374393.3</v>
      </c>
      <c r="C67" s="2">
        <f t="shared" si="6"/>
        <v>-598155.34</v>
      </c>
      <c r="D67" s="2">
        <f t="shared" si="7"/>
        <v>-17.726307718783108</v>
      </c>
      <c r="E67" s="2">
        <f t="shared" si="8"/>
        <v>640461.82999999996</v>
      </c>
      <c r="F67" s="2">
        <f t="shared" si="9"/>
        <v>18.980058726408686</v>
      </c>
      <c r="G67" s="2">
        <f t="shared" si="10"/>
        <v>42306.489999999991</v>
      </c>
      <c r="H67" s="2">
        <f t="shared" si="11"/>
        <v>1.253751007625578</v>
      </c>
    </row>
    <row r="68" spans="1:8" x14ac:dyDescent="0.2">
      <c r="A68" s="3">
        <f t="shared" si="5"/>
        <v>2010</v>
      </c>
      <c r="B68" s="2">
        <f t="shared" si="6"/>
        <v>3354498.53</v>
      </c>
      <c r="C68" s="2">
        <f t="shared" si="6"/>
        <v>-555186.77</v>
      </c>
      <c r="D68" s="2">
        <f t="shared" si="7"/>
        <v>-16.550514630870925</v>
      </c>
      <c r="E68" s="2">
        <f t="shared" si="8"/>
        <v>639397.96</v>
      </c>
      <c r="F68" s="2">
        <f t="shared" si="9"/>
        <v>19.060910424664876</v>
      </c>
      <c r="G68" s="2">
        <f t="shared" si="10"/>
        <v>84211.189999999944</v>
      </c>
      <c r="H68" s="2">
        <f t="shared" si="11"/>
        <v>2.5103957937939523</v>
      </c>
    </row>
    <row r="69" spans="1:8" x14ac:dyDescent="0.2">
      <c r="A69" s="3">
        <f t="shared" si="5"/>
        <v>2009</v>
      </c>
      <c r="B69" s="2">
        <f t="shared" si="6"/>
        <v>1185027.6000000001</v>
      </c>
      <c r="C69" s="2">
        <f t="shared" si="6"/>
        <v>-417787.72</v>
      </c>
      <c r="D69" s="2">
        <f t="shared" si="7"/>
        <v>-35.255526537947297</v>
      </c>
      <c r="E69" s="2">
        <f t="shared" si="8"/>
        <v>453188.49</v>
      </c>
      <c r="F69" s="2">
        <f t="shared" si="9"/>
        <v>38.242863710516104</v>
      </c>
      <c r="G69" s="2">
        <f t="shared" si="10"/>
        <v>35400.770000000019</v>
      </c>
      <c r="H69" s="2">
        <f t="shared" si="11"/>
        <v>2.9873371725688087</v>
      </c>
    </row>
    <row r="70" spans="1:8" x14ac:dyDescent="0.2">
      <c r="A70" s="3">
        <f t="shared" si="5"/>
        <v>2008</v>
      </c>
      <c r="B70" s="2">
        <f t="shared" si="6"/>
        <v>415688</v>
      </c>
      <c r="C70" s="2">
        <f t="shared" si="6"/>
        <v>-304223</v>
      </c>
      <c r="D70" s="2">
        <f t="shared" si="7"/>
        <v>-73.185417909586036</v>
      </c>
      <c r="E70" s="2">
        <f t="shared" si="8"/>
        <v>17717</v>
      </c>
      <c r="F70" s="2">
        <f t="shared" si="9"/>
        <v>4.2620907988683818</v>
      </c>
      <c r="G70" s="2">
        <f t="shared" si="10"/>
        <v>-286506</v>
      </c>
      <c r="H70" s="2">
        <f t="shared" si="11"/>
        <v>-68.923327110717665</v>
      </c>
    </row>
    <row r="71" spans="1:8" x14ac:dyDescent="0.2">
      <c r="A71" s="3">
        <f t="shared" si="5"/>
        <v>2007</v>
      </c>
      <c r="B71" s="2">
        <f t="shared" si="6"/>
        <v>270669</v>
      </c>
      <c r="C71" s="2">
        <f t="shared" si="6"/>
        <v>-261026</v>
      </c>
      <c r="D71" s="2">
        <f t="shared" si="7"/>
        <v>-96.437345983470593</v>
      </c>
      <c r="E71" s="2">
        <f t="shared" si="8"/>
        <v>29176</v>
      </c>
      <c r="F71" s="2">
        <f t="shared" si="9"/>
        <v>10.779217420539478</v>
      </c>
      <c r="G71" s="2">
        <f t="shared" si="10"/>
        <v>-231850</v>
      </c>
      <c r="H71" s="2">
        <f t="shared" si="11"/>
        <v>-85.658128562931111</v>
      </c>
    </row>
    <row r="72" spans="1:8" x14ac:dyDescent="0.2">
      <c r="A72" s="3">
        <f t="shared" si="5"/>
        <v>2006</v>
      </c>
      <c r="B72" s="2">
        <f t="shared" si="6"/>
        <v>315903.55</v>
      </c>
      <c r="C72" s="2">
        <f t="shared" si="6"/>
        <v>-252393.28</v>
      </c>
      <c r="D72" s="2">
        <f t="shared" si="7"/>
        <v>-79.895677019140805</v>
      </c>
      <c r="E72" s="2">
        <f t="shared" si="8"/>
        <v>30454.33</v>
      </c>
      <c r="F72" s="2">
        <f t="shared" si="9"/>
        <v>9.6403886566010435</v>
      </c>
      <c r="G72" s="2">
        <f t="shared" si="10"/>
        <v>-221938.95</v>
      </c>
      <c r="H72" s="2">
        <f t="shared" si="11"/>
        <v>-70.255288362539787</v>
      </c>
    </row>
    <row r="73" spans="1:8" x14ac:dyDescent="0.2">
      <c r="A73" s="3">
        <f t="shared" si="5"/>
        <v>2005</v>
      </c>
      <c r="B73" s="2">
        <f t="shared" si="6"/>
        <v>299053.89</v>
      </c>
      <c r="C73" s="2">
        <f t="shared" si="6"/>
        <v>-262152.65000000002</v>
      </c>
      <c r="D73" s="2">
        <f t="shared" si="7"/>
        <v>-87.660672128357874</v>
      </c>
      <c r="E73" s="2">
        <f t="shared" si="8"/>
        <v>31583.210000000003</v>
      </c>
      <c r="F73" s="2">
        <f t="shared" si="9"/>
        <v>10.561043028064274</v>
      </c>
      <c r="G73" s="2">
        <f t="shared" si="10"/>
        <v>-230569.44000000003</v>
      </c>
      <c r="H73" s="2">
        <f t="shared" si="11"/>
        <v>-77.099629100293598</v>
      </c>
    </row>
    <row r="74" spans="1:8" x14ac:dyDescent="0.2">
      <c r="A74" s="3">
        <f t="shared" si="5"/>
        <v>2004</v>
      </c>
      <c r="B74" s="2">
        <f t="shared" si="6"/>
        <v>318541.3</v>
      </c>
      <c r="C74" s="2">
        <f t="shared" si="6"/>
        <v>-242728.49</v>
      </c>
      <c r="D74" s="2">
        <f t="shared" si="7"/>
        <v>-76.200006090262079</v>
      </c>
      <c r="E74" s="2">
        <f t="shared" si="8"/>
        <v>33512.700000000004</v>
      </c>
      <c r="F74" s="2">
        <f t="shared" si="9"/>
        <v>10.520676596723879</v>
      </c>
      <c r="G74" s="2">
        <f t="shared" si="10"/>
        <v>-209215.78999999998</v>
      </c>
      <c r="H74" s="2">
        <f t="shared" si="11"/>
        <v>-65.679329493538191</v>
      </c>
    </row>
    <row r="75" spans="1:8" x14ac:dyDescent="0.2">
      <c r="A75" s="3">
        <f t="shared" si="5"/>
        <v>2003</v>
      </c>
      <c r="B75" s="2">
        <f t="shared" si="6"/>
        <v>340864.57</v>
      </c>
      <c r="C75" s="2">
        <f t="shared" si="6"/>
        <v>-237844.99</v>
      </c>
      <c r="D75" s="2">
        <f t="shared" si="7"/>
        <v>-69.776976234285655</v>
      </c>
      <c r="E75" s="2">
        <f t="shared" si="8"/>
        <v>33374.680000000008</v>
      </c>
      <c r="F75" s="2">
        <f t="shared" si="9"/>
        <v>9.7911848098498488</v>
      </c>
      <c r="G75" s="2">
        <f t="shared" si="10"/>
        <v>-204470.31</v>
      </c>
      <c r="H75" s="2">
        <f t="shared" si="11"/>
        <v>-59.98579142443581</v>
      </c>
    </row>
    <row r="76" spans="1:8" x14ac:dyDescent="0.2">
      <c r="A76" s="3">
        <f t="shared" si="5"/>
        <v>2002</v>
      </c>
      <c r="B76" s="2">
        <f t="shared" si="6"/>
        <v>294406.82</v>
      </c>
      <c r="C76" s="2">
        <f t="shared" si="6"/>
        <v>-132545.73000000001</v>
      </c>
      <c r="D76" s="2">
        <f t="shared" si="7"/>
        <v>-45.021283814009472</v>
      </c>
      <c r="E76" s="2">
        <f t="shared" si="8"/>
        <v>24945.5</v>
      </c>
      <c r="F76" s="2">
        <f t="shared" si="9"/>
        <v>8.4731393111069906</v>
      </c>
      <c r="G76" s="2">
        <f t="shared" si="10"/>
        <v>-107600.23000000001</v>
      </c>
      <c r="H76" s="2">
        <f t="shared" si="11"/>
        <v>-36.548144502902488</v>
      </c>
    </row>
    <row r="77" spans="1:8" x14ac:dyDescent="0.2">
      <c r="A77" s="3">
        <f t="shared" si="5"/>
        <v>2001</v>
      </c>
      <c r="B77" s="2">
        <f t="shared" si="6"/>
        <v>214290.34000000003</v>
      </c>
      <c r="C77" s="2">
        <f t="shared" si="6"/>
        <v>-125456.86000000002</v>
      </c>
      <c r="D77" s="2">
        <f t="shared" si="7"/>
        <v>-58.545270869419497</v>
      </c>
      <c r="E77" s="2">
        <f t="shared" si="8"/>
        <v>26273.519999999997</v>
      </c>
      <c r="F77" s="2">
        <f t="shared" si="9"/>
        <v>12.260711332111375</v>
      </c>
      <c r="G77" s="2">
        <f t="shared" si="10"/>
        <v>-99183.340000000026</v>
      </c>
      <c r="H77" s="2">
        <f t="shared" si="11"/>
        <v>-46.284559537308127</v>
      </c>
    </row>
    <row r="78" spans="1:8" x14ac:dyDescent="0.2">
      <c r="A78" s="3">
        <f t="shared" si="5"/>
        <v>2000</v>
      </c>
      <c r="B78" s="2">
        <f t="shared" si="6"/>
        <v>198514.07</v>
      </c>
      <c r="C78" s="2">
        <f t="shared" si="6"/>
        <v>-93655.650000000009</v>
      </c>
      <c r="D78" s="2">
        <f t="shared" si="7"/>
        <v>-47.178343580381984</v>
      </c>
      <c r="E78" s="2">
        <f t="shared" si="8"/>
        <v>27091.29</v>
      </c>
      <c r="F78" s="2">
        <f t="shared" si="9"/>
        <v>13.647037713749963</v>
      </c>
      <c r="G78" s="2">
        <f t="shared" si="10"/>
        <v>-66564.360000000015</v>
      </c>
      <c r="H78" s="2">
        <f t="shared" si="11"/>
        <v>-33.531305866632025</v>
      </c>
    </row>
    <row r="79" spans="1:8" x14ac:dyDescent="0.2">
      <c r="A79" s="3">
        <f t="shared" si="5"/>
        <v>1999</v>
      </c>
      <c r="B79" s="2">
        <f t="shared" ref="B79:C92" si="12">SUM(B30:B34)</f>
        <v>113150.54000000001</v>
      </c>
      <c r="C79" s="2">
        <f t="shared" si="12"/>
        <v>-78985.22</v>
      </c>
      <c r="D79" s="2">
        <f t="shared" si="7"/>
        <v>-69.805429121239712</v>
      </c>
      <c r="E79" s="2">
        <f t="shared" si="8"/>
        <v>26652.239999999998</v>
      </c>
      <c r="F79" s="2">
        <f t="shared" si="9"/>
        <v>23.554673269787308</v>
      </c>
      <c r="G79" s="2">
        <f t="shared" si="10"/>
        <v>-52332.98</v>
      </c>
      <c r="H79" s="2">
        <f t="shared" si="11"/>
        <v>-46.250755851452411</v>
      </c>
    </row>
    <row r="80" spans="1:8" x14ac:dyDescent="0.2">
      <c r="A80" s="3">
        <f t="shared" si="5"/>
        <v>1998</v>
      </c>
      <c r="B80" s="2">
        <f t="shared" si="12"/>
        <v>56126.979999999996</v>
      </c>
      <c r="C80" s="2">
        <f t="shared" si="12"/>
        <v>-43396.75</v>
      </c>
      <c r="D80" s="2">
        <f t="shared" si="7"/>
        <v>-77.318875877519162</v>
      </c>
      <c r="E80" s="2">
        <f t="shared" si="8"/>
        <v>23244.37</v>
      </c>
      <c r="F80" s="2">
        <f t="shared" si="9"/>
        <v>41.413897558714183</v>
      </c>
      <c r="G80" s="2">
        <f t="shared" si="10"/>
        <v>-20152.38</v>
      </c>
      <c r="H80" s="2">
        <f t="shared" si="11"/>
        <v>-35.904978318804972</v>
      </c>
    </row>
    <row r="81" spans="1:8" x14ac:dyDescent="0.2">
      <c r="A81" s="3">
        <f t="shared" si="5"/>
        <v>1997</v>
      </c>
      <c r="B81" s="2">
        <f t="shared" si="12"/>
        <v>81518.91</v>
      </c>
      <c r="C81" s="2">
        <f t="shared" si="12"/>
        <v>-46900.72</v>
      </c>
      <c r="D81" s="2">
        <f t="shared" si="7"/>
        <v>-57.533546510864774</v>
      </c>
      <c r="E81" s="2">
        <f t="shared" si="8"/>
        <v>23348.11</v>
      </c>
      <c r="F81" s="2">
        <f t="shared" si="9"/>
        <v>28.641342235807617</v>
      </c>
      <c r="G81" s="2">
        <f t="shared" si="10"/>
        <v>-23552.61</v>
      </c>
      <c r="H81" s="2">
        <f t="shared" si="11"/>
        <v>-28.892204275057161</v>
      </c>
    </row>
    <row r="82" spans="1:8" x14ac:dyDescent="0.2">
      <c r="A82" s="3">
        <f t="shared" si="5"/>
        <v>1996</v>
      </c>
      <c r="B82" s="2">
        <f t="shared" si="12"/>
        <v>72878.94</v>
      </c>
      <c r="C82" s="2">
        <f t="shared" si="12"/>
        <v>-43031.08</v>
      </c>
      <c r="D82" s="2">
        <f t="shared" si="7"/>
        <v>-59.044601911059623</v>
      </c>
      <c r="E82" s="2">
        <f t="shared" si="8"/>
        <v>20090.75</v>
      </c>
      <c r="F82" s="2">
        <f t="shared" si="9"/>
        <v>27.567291730642623</v>
      </c>
      <c r="G82" s="2">
        <f t="shared" si="10"/>
        <v>-22940.33</v>
      </c>
      <c r="H82" s="2">
        <f t="shared" si="11"/>
        <v>-31.477310180417007</v>
      </c>
    </row>
    <row r="83" spans="1:8" x14ac:dyDescent="0.2">
      <c r="A83" s="3">
        <f t="shared" si="5"/>
        <v>1995</v>
      </c>
      <c r="B83" s="2">
        <f t="shared" si="12"/>
        <v>66961.009999999995</v>
      </c>
      <c r="C83" s="2">
        <f t="shared" si="12"/>
        <v>-41590.67</v>
      </c>
      <c r="D83" s="2">
        <f t="shared" si="7"/>
        <v>-62.11177220893174</v>
      </c>
      <c r="E83" s="2">
        <f t="shared" si="8"/>
        <v>19952.37</v>
      </c>
      <c r="F83" s="2">
        <f t="shared" si="9"/>
        <v>29.796996789624291</v>
      </c>
      <c r="G83" s="2">
        <f t="shared" si="10"/>
        <v>-21638.3</v>
      </c>
      <c r="H83" s="2">
        <f t="shared" si="11"/>
        <v>-32.314775419307445</v>
      </c>
    </row>
    <row r="84" spans="1:8" x14ac:dyDescent="0.2">
      <c r="A84" s="3">
        <f t="shared" si="5"/>
        <v>1994</v>
      </c>
      <c r="B84" s="2">
        <f t="shared" si="12"/>
        <v>72632.989999999991</v>
      </c>
      <c r="C84" s="2">
        <f t="shared" si="12"/>
        <v>-41172.239999999998</v>
      </c>
      <c r="D84" s="2">
        <f t="shared" si="7"/>
        <v>-56.685316135271314</v>
      </c>
      <c r="E84" s="2">
        <f t="shared" si="8"/>
        <v>19877.599999999999</v>
      </c>
      <c r="F84" s="2">
        <f t="shared" si="9"/>
        <v>27.367178468076286</v>
      </c>
      <c r="G84" s="2">
        <f t="shared" si="10"/>
        <v>-21294.639999999999</v>
      </c>
      <c r="H84" s="2">
        <f t="shared" si="11"/>
        <v>-29.318137667195032</v>
      </c>
    </row>
    <row r="85" spans="1:8" x14ac:dyDescent="0.2">
      <c r="A85" s="3">
        <f t="shared" si="5"/>
        <v>1993</v>
      </c>
      <c r="B85" s="2">
        <f t="shared" si="12"/>
        <v>68196.899999999994</v>
      </c>
      <c r="C85" s="2">
        <f t="shared" si="12"/>
        <v>-28847.85</v>
      </c>
      <c r="D85" s="2">
        <f t="shared" si="7"/>
        <v>-42.300823057939581</v>
      </c>
      <c r="E85" s="2">
        <f t="shared" si="8"/>
        <v>47893.659999999996</v>
      </c>
      <c r="F85" s="2">
        <f t="shared" si="9"/>
        <v>70.228500122439584</v>
      </c>
      <c r="G85" s="2">
        <f t="shared" si="10"/>
        <v>19045.809999999998</v>
      </c>
      <c r="H85" s="2">
        <f t="shared" si="11"/>
        <v>27.927677064499999</v>
      </c>
    </row>
    <row r="86" spans="1:8" x14ac:dyDescent="0.2">
      <c r="A86" s="3">
        <f t="shared" si="5"/>
        <v>1992</v>
      </c>
      <c r="B86" s="2">
        <f t="shared" si="12"/>
        <v>49493.590000000004</v>
      </c>
      <c r="C86" s="2">
        <f t="shared" si="12"/>
        <v>-27713.759999999998</v>
      </c>
      <c r="D86" s="2">
        <f t="shared" si="7"/>
        <v>-55.994644963115412</v>
      </c>
      <c r="E86" s="2">
        <f t="shared" si="8"/>
        <v>60077.47</v>
      </c>
      <c r="F86" s="2">
        <f t="shared" si="9"/>
        <v>121.38434492224144</v>
      </c>
      <c r="G86" s="2">
        <f t="shared" si="10"/>
        <v>32363.710000000003</v>
      </c>
      <c r="H86" s="2">
        <f t="shared" si="11"/>
        <v>65.38969995912602</v>
      </c>
    </row>
    <row r="87" spans="1:8" x14ac:dyDescent="0.2">
      <c r="A87" s="3">
        <f t="shared" si="5"/>
        <v>1991</v>
      </c>
      <c r="B87" s="2">
        <f t="shared" si="12"/>
        <v>55382.61</v>
      </c>
      <c r="C87" s="2">
        <f t="shared" si="12"/>
        <v>-28628.799999999999</v>
      </c>
      <c r="D87" s="2">
        <f t="shared" si="7"/>
        <v>-51.692760597595523</v>
      </c>
      <c r="E87" s="2">
        <f t="shared" si="8"/>
        <v>116939.48000000001</v>
      </c>
      <c r="F87" s="2">
        <f t="shared" si="9"/>
        <v>211.14837310845411</v>
      </c>
      <c r="G87" s="2">
        <f t="shared" si="10"/>
        <v>88310.680000000008</v>
      </c>
      <c r="H87" s="2">
        <f t="shared" si="11"/>
        <v>159.45561251085854</v>
      </c>
    </row>
    <row r="88" spans="1:8" x14ac:dyDescent="0.2">
      <c r="A88" s="3">
        <f t="shared" si="5"/>
        <v>1990</v>
      </c>
      <c r="B88" s="2">
        <f t="shared" si="12"/>
        <v>49237.599999999999</v>
      </c>
      <c r="C88" s="2">
        <f t="shared" si="12"/>
        <v>-24963.119999999999</v>
      </c>
      <c r="D88" s="2">
        <f t="shared" si="7"/>
        <v>-50.699302971712676</v>
      </c>
      <c r="E88" s="2">
        <f t="shared" si="8"/>
        <v>180447.07</v>
      </c>
      <c r="F88" s="2">
        <f t="shared" si="9"/>
        <v>366.48226152371359</v>
      </c>
      <c r="G88" s="2">
        <f t="shared" si="10"/>
        <v>155483.95000000001</v>
      </c>
      <c r="H88" s="2">
        <f t="shared" si="11"/>
        <v>315.78295855200093</v>
      </c>
    </row>
    <row r="89" spans="1:8" x14ac:dyDescent="0.2">
      <c r="A89" s="3">
        <f t="shared" si="5"/>
        <v>1989</v>
      </c>
      <c r="B89" s="2">
        <f t="shared" si="12"/>
        <v>37964.229999999996</v>
      </c>
      <c r="C89" s="2">
        <f t="shared" si="12"/>
        <v>-15819.14</v>
      </c>
      <c r="D89" s="2">
        <f t="shared" si="7"/>
        <v>-41.668539043199353</v>
      </c>
      <c r="E89" s="2">
        <f t="shared" si="8"/>
        <v>176188.59000000003</v>
      </c>
      <c r="F89" s="2">
        <f t="shared" si="9"/>
        <v>464.09104043464089</v>
      </c>
      <c r="G89" s="2">
        <f t="shared" si="10"/>
        <v>160369.45000000001</v>
      </c>
      <c r="H89" s="2">
        <f t="shared" si="11"/>
        <v>422.42250139144141</v>
      </c>
    </row>
    <row r="90" spans="1:8" x14ac:dyDescent="0.2">
      <c r="A90" s="3">
        <f t="shared" si="5"/>
        <v>1988</v>
      </c>
      <c r="B90" s="2">
        <f t="shared" si="12"/>
        <v>21894.31</v>
      </c>
      <c r="C90" s="2">
        <f t="shared" si="12"/>
        <v>-17556.09</v>
      </c>
      <c r="D90" s="2">
        <f t="shared" si="7"/>
        <v>-80.185628138087012</v>
      </c>
      <c r="E90" s="2">
        <f t="shared" si="8"/>
        <v>209092.91999999998</v>
      </c>
      <c r="F90" s="2">
        <f t="shared" si="9"/>
        <v>955.01032003292164</v>
      </c>
      <c r="G90" s="2">
        <f t="shared" si="10"/>
        <v>191536.83</v>
      </c>
      <c r="H90" s="2">
        <f t="shared" si="11"/>
        <v>874.8246918948347</v>
      </c>
    </row>
    <row r="91" spans="1:8" x14ac:dyDescent="0.2">
      <c r="A91" s="3">
        <f t="shared" si="5"/>
        <v>1987</v>
      </c>
      <c r="B91" s="2">
        <f t="shared" si="12"/>
        <v>19918.099999999999</v>
      </c>
      <c r="C91" s="2">
        <f t="shared" si="12"/>
        <v>-10359.050000000001</v>
      </c>
      <c r="D91" s="2">
        <f t="shared" si="7"/>
        <v>-52.008223675953033</v>
      </c>
      <c r="E91" s="2">
        <f t="shared" si="8"/>
        <v>281663.46999999997</v>
      </c>
      <c r="F91" s="2">
        <f t="shared" si="9"/>
        <v>1414.1081227627133</v>
      </c>
      <c r="G91" s="2">
        <f t="shared" si="10"/>
        <v>271304.42</v>
      </c>
      <c r="H91" s="2">
        <f t="shared" si="11"/>
        <v>1362.0998990867604</v>
      </c>
    </row>
    <row r="92" spans="1:8" x14ac:dyDescent="0.2">
      <c r="A92" s="3">
        <f t="shared" si="5"/>
        <v>1986</v>
      </c>
      <c r="B92" s="2">
        <f t="shared" si="12"/>
        <v>25111.129999999997</v>
      </c>
      <c r="C92" s="2">
        <f t="shared" si="12"/>
        <v>-4332.03</v>
      </c>
      <c r="D92" s="2">
        <f t="shared" si="7"/>
        <v>-17.251433925912536</v>
      </c>
      <c r="E92" s="2">
        <f t="shared" si="8"/>
        <v>283268.17</v>
      </c>
      <c r="F92" s="2">
        <f t="shared" si="9"/>
        <v>1128.0582355314157</v>
      </c>
      <c r="G92" s="2">
        <f t="shared" si="10"/>
        <v>278936.13999999996</v>
      </c>
      <c r="H92" s="2">
        <f t="shared" si="11"/>
        <v>1110.8068016055033</v>
      </c>
    </row>
    <row r="93" spans="1:8" x14ac:dyDescent="0.2">
      <c r="B93" s="6"/>
      <c r="C93" s="6"/>
      <c r="D93" s="6"/>
      <c r="E93" s="6"/>
      <c r="F93" s="6"/>
      <c r="G93" s="6"/>
    </row>
    <row r="94" spans="1:8" x14ac:dyDescent="0.2">
      <c r="A94" s="1" t="s">
        <v>0</v>
      </c>
    </row>
    <row r="95" spans="1:8" x14ac:dyDescent="0.2">
      <c r="A95" s="1" t="s">
        <v>0</v>
      </c>
    </row>
    <row r="96" spans="1:8" x14ac:dyDescent="0.2">
      <c r="A96" s="1" t="s">
        <v>0</v>
      </c>
    </row>
  </sheetData>
  <mergeCells count="10">
    <mergeCell ref="A53:H53"/>
    <mergeCell ref="A51:H51"/>
    <mergeCell ref="A6:H6"/>
    <mergeCell ref="A55:H55"/>
    <mergeCell ref="A1:H1"/>
    <mergeCell ref="A2:H2"/>
    <mergeCell ref="A3:H3"/>
    <mergeCell ref="A4:H4"/>
    <mergeCell ref="A50:H50"/>
    <mergeCell ref="A52:H52"/>
  </mergeCells>
  <printOptions horizontalCentered="1"/>
  <pageMargins left="0.2" right="0.23" top="0.75" bottom="0.75" header="0.5" footer="0.5"/>
  <pageSetup scale="67" fitToHeight="2" orientation="portrait" blackAndWhite="1" r:id="rId1"/>
  <headerFooter alignWithMargins="0"/>
  <rowBreaks count="1" manualBreakCount="1">
    <brk id="49" max="7" man="1"/>
  </rowBreaks>
  <customProperties>
    <customPr name="EpmWorksheetKeyString_GU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35D9A-C429-4A37-8712-1B105ED29416}">
  <dimension ref="A1:H109"/>
  <sheetViews>
    <sheetView showOutlineSymbols="0" view="pageBreakPreview" zoomScale="98" zoomScaleNormal="80" zoomScaleSheetLayoutView="98" workbookViewId="0">
      <selection activeCell="I3" sqref="I3"/>
    </sheetView>
  </sheetViews>
  <sheetFormatPr defaultColWidth="13.5703125" defaultRowHeight="15" x14ac:dyDescent="0.2"/>
  <cols>
    <col min="1" max="1" width="13.85546875" style="1" customWidth="1"/>
    <col min="2" max="2" width="15.7109375" style="1" bestFit="1" customWidth="1"/>
    <col min="3" max="3" width="14.140625" style="1" bestFit="1" customWidth="1"/>
    <col min="4" max="4" width="12.85546875" style="1" bestFit="1" customWidth="1"/>
    <col min="5" max="5" width="13.42578125" style="1" bestFit="1" customWidth="1"/>
    <col min="6" max="6" width="12" style="1" bestFit="1" customWidth="1"/>
    <col min="7" max="7" width="14.5703125" style="1" bestFit="1" customWidth="1"/>
    <col min="8" max="8" width="9.42578125" style="1" bestFit="1" customWidth="1"/>
    <col min="9" max="16384" width="13.5703125" style="1"/>
  </cols>
  <sheetData>
    <row r="1" spans="1:8" ht="15.75" x14ac:dyDescent="0.25">
      <c r="A1" s="21" t="s">
        <v>16</v>
      </c>
      <c r="B1" s="21"/>
      <c r="C1" s="21"/>
      <c r="D1" s="21"/>
      <c r="E1" s="21"/>
      <c r="F1" s="21"/>
      <c r="G1" s="21"/>
      <c r="H1" s="21"/>
    </row>
    <row r="2" spans="1:8" ht="15.75" x14ac:dyDescent="0.25">
      <c r="A2" s="21" t="s">
        <v>15</v>
      </c>
      <c r="B2" s="21"/>
      <c r="C2" s="21"/>
      <c r="D2" s="21"/>
      <c r="E2" s="21"/>
      <c r="F2" s="21"/>
      <c r="G2" s="21"/>
      <c r="H2" s="21"/>
    </row>
    <row r="3" spans="1:8" ht="15.75" x14ac:dyDescent="0.25">
      <c r="A3" s="21" t="s">
        <v>33</v>
      </c>
      <c r="B3" s="21"/>
      <c r="C3" s="21"/>
      <c r="D3" s="21"/>
      <c r="E3" s="21"/>
      <c r="F3" s="21"/>
      <c r="G3" s="21"/>
      <c r="H3" s="21"/>
    </row>
    <row r="4" spans="1:8" ht="15.75" x14ac:dyDescent="0.25">
      <c r="A4" s="21" t="s">
        <v>18</v>
      </c>
      <c r="B4" s="21"/>
      <c r="C4" s="21"/>
      <c r="D4" s="21"/>
      <c r="E4" s="21"/>
      <c r="F4" s="21"/>
      <c r="G4" s="21"/>
      <c r="H4" s="21"/>
    </row>
    <row r="5" spans="1:8" x14ac:dyDescent="0.2">
      <c r="A5" s="12"/>
      <c r="B5" s="11"/>
      <c r="C5" s="11"/>
      <c r="D5" s="11"/>
      <c r="F5" s="3"/>
      <c r="G5" s="11"/>
    </row>
    <row r="6" spans="1:8" ht="16.5" thickBot="1" x14ac:dyDescent="0.3">
      <c r="A6" s="20" t="s">
        <v>12</v>
      </c>
      <c r="B6" s="20"/>
      <c r="C6" s="20"/>
      <c r="D6" s="20"/>
      <c r="E6" s="20"/>
      <c r="F6" s="20"/>
      <c r="G6" s="20"/>
      <c r="H6" s="20"/>
    </row>
    <row r="7" spans="1:8" s="3" customFormat="1" x14ac:dyDescent="0.2">
      <c r="H7" s="3" t="s">
        <v>8</v>
      </c>
    </row>
    <row r="8" spans="1:8" s="3" customFormat="1" x14ac:dyDescent="0.2">
      <c r="C8" s="3" t="s">
        <v>10</v>
      </c>
      <c r="D8" s="3" t="s">
        <v>10</v>
      </c>
      <c r="E8" s="3" t="s">
        <v>9</v>
      </c>
      <c r="F8" s="3" t="s">
        <v>9</v>
      </c>
      <c r="G8" s="3" t="s">
        <v>8</v>
      </c>
      <c r="H8" s="3" t="s">
        <v>2</v>
      </c>
    </row>
    <row r="9" spans="1:8" s="4" customFormat="1" x14ac:dyDescent="0.2">
      <c r="A9" s="4" t="s">
        <v>7</v>
      </c>
      <c r="B9" s="4" t="s">
        <v>6</v>
      </c>
      <c r="C9" s="4" t="s">
        <v>5</v>
      </c>
      <c r="D9" s="4" t="s">
        <v>4</v>
      </c>
      <c r="E9" s="4" t="s">
        <v>2</v>
      </c>
      <c r="F9" s="4" t="s">
        <v>3</v>
      </c>
      <c r="G9" s="4" t="s">
        <v>2</v>
      </c>
      <c r="H9" s="4" t="s">
        <v>1</v>
      </c>
    </row>
    <row r="10" spans="1:8" x14ac:dyDescent="0.2">
      <c r="A10" s="3">
        <f t="shared" ref="A10:A18" si="0">+A11+1</f>
        <v>2019</v>
      </c>
      <c r="B10" s="9">
        <v>3709379.8400000008</v>
      </c>
      <c r="C10" s="9">
        <v>-1263527.6099999999</v>
      </c>
      <c r="D10" s="2">
        <f t="shared" ref="D10:D48" si="1">IF(($B10)=0,0,(C10/$B10)*100)</f>
        <v>-34.063041923471488</v>
      </c>
      <c r="E10" s="9">
        <v>1315165.03</v>
      </c>
      <c r="F10" s="2">
        <f t="shared" ref="F10:F48" si="2">IF(($B10)=0,0,(E10/$B10)*100)</f>
        <v>35.455118826547562</v>
      </c>
      <c r="G10" s="2">
        <f t="shared" ref="G10:G47" si="3">C10+E10</f>
        <v>51637.420000000158</v>
      </c>
      <c r="H10" s="2">
        <f t="shared" ref="H10:H48" si="4">IF(($B10)=0,0,(G10/$B10)*100)</f>
        <v>1.3920769030760718</v>
      </c>
    </row>
    <row r="11" spans="1:8" x14ac:dyDescent="0.2">
      <c r="A11" s="3">
        <f t="shared" si="0"/>
        <v>2018</v>
      </c>
      <c r="B11" s="9">
        <v>5160670.7</v>
      </c>
      <c r="C11" s="9">
        <v>-1364625.8699999999</v>
      </c>
      <c r="D11" s="2">
        <f t="shared" si="1"/>
        <v>-26.442800739058974</v>
      </c>
      <c r="E11" s="9">
        <v>607930.25</v>
      </c>
      <c r="F11" s="2">
        <f t="shared" si="2"/>
        <v>11.780062812378244</v>
      </c>
      <c r="G11" s="2">
        <f t="shared" si="3"/>
        <v>-756695.61999999988</v>
      </c>
      <c r="H11" s="2">
        <f t="shared" si="4"/>
        <v>-14.66273792668073</v>
      </c>
    </row>
    <row r="12" spans="1:8" x14ac:dyDescent="0.2">
      <c r="A12" s="3">
        <f t="shared" si="0"/>
        <v>2017</v>
      </c>
      <c r="B12" s="9">
        <v>4004563.4899999998</v>
      </c>
      <c r="C12" s="9">
        <v>-1422252.1800000002</v>
      </c>
      <c r="D12" s="2">
        <f t="shared" si="1"/>
        <v>-35.515785516987776</v>
      </c>
      <c r="E12" s="9">
        <v>427400.83</v>
      </c>
      <c r="F12" s="2">
        <f t="shared" si="2"/>
        <v>10.672844395332588</v>
      </c>
      <c r="G12" s="2">
        <f t="shared" si="3"/>
        <v>-994851.35000000009</v>
      </c>
      <c r="H12" s="2">
        <f t="shared" si="4"/>
        <v>-24.842941121655187</v>
      </c>
    </row>
    <row r="13" spans="1:8" x14ac:dyDescent="0.2">
      <c r="A13" s="3">
        <f t="shared" si="0"/>
        <v>2016</v>
      </c>
      <c r="B13" s="9">
        <v>4033419.67</v>
      </c>
      <c r="C13" s="9">
        <v>-1459969.6</v>
      </c>
      <c r="D13" s="2">
        <f t="shared" si="1"/>
        <v>-36.196818567109332</v>
      </c>
      <c r="E13" s="9">
        <v>442041.82000000007</v>
      </c>
      <c r="F13" s="2">
        <f t="shared" si="2"/>
        <v>10.959479949181684</v>
      </c>
      <c r="G13" s="2">
        <f t="shared" si="3"/>
        <v>-1017927.78</v>
      </c>
      <c r="H13" s="2">
        <f t="shared" si="4"/>
        <v>-25.237338617927652</v>
      </c>
    </row>
    <row r="14" spans="1:8" x14ac:dyDescent="0.2">
      <c r="A14" s="3">
        <f t="shared" si="0"/>
        <v>2015</v>
      </c>
      <c r="B14" s="9">
        <v>4025803.3600000008</v>
      </c>
      <c r="C14" s="9">
        <v>-1320134.6100000003</v>
      </c>
      <c r="D14" s="2">
        <f t="shared" si="1"/>
        <v>-32.791830398790268</v>
      </c>
      <c r="E14" s="9">
        <v>203995.4</v>
      </c>
      <c r="F14" s="2">
        <f t="shared" si="2"/>
        <v>5.0671973208348646</v>
      </c>
      <c r="G14" s="2">
        <f t="shared" si="3"/>
        <v>-1116139.2100000004</v>
      </c>
      <c r="H14" s="2">
        <f t="shared" si="4"/>
        <v>-27.724633077955406</v>
      </c>
    </row>
    <row r="15" spans="1:8" x14ac:dyDescent="0.2">
      <c r="A15" s="3">
        <f t="shared" si="0"/>
        <v>2014</v>
      </c>
      <c r="B15" s="9">
        <v>2661061.0599999996</v>
      </c>
      <c r="C15" s="9">
        <v>-601107.86</v>
      </c>
      <c r="D15" s="2">
        <f t="shared" si="1"/>
        <v>-22.589029204763911</v>
      </c>
      <c r="E15" s="9">
        <v>167899.41</v>
      </c>
      <c r="F15" s="2">
        <f t="shared" si="2"/>
        <v>6.3094910719560877</v>
      </c>
      <c r="G15" s="2">
        <f t="shared" si="3"/>
        <v>-433208.44999999995</v>
      </c>
      <c r="H15" s="2">
        <f t="shared" si="4"/>
        <v>-16.279538132807822</v>
      </c>
    </row>
    <row r="16" spans="1:8" x14ac:dyDescent="0.2">
      <c r="A16" s="3">
        <f t="shared" si="0"/>
        <v>2013</v>
      </c>
      <c r="B16" s="9">
        <v>3033062.51</v>
      </c>
      <c r="C16" s="9">
        <v>-1085673.6599999999</v>
      </c>
      <c r="D16" s="2">
        <f t="shared" si="1"/>
        <v>-35.794635172223998</v>
      </c>
      <c r="E16" s="9">
        <v>217574.5</v>
      </c>
      <c r="F16" s="2">
        <f t="shared" si="2"/>
        <v>7.1734261751169788</v>
      </c>
      <c r="G16" s="2">
        <f t="shared" si="3"/>
        <v>-868099.15999999992</v>
      </c>
      <c r="H16" s="2">
        <f t="shared" si="4"/>
        <v>-28.621208997107018</v>
      </c>
    </row>
    <row r="17" spans="1:8" x14ac:dyDescent="0.2">
      <c r="A17" s="3">
        <f t="shared" si="0"/>
        <v>2012</v>
      </c>
      <c r="B17" s="9">
        <v>2796219.6599999997</v>
      </c>
      <c r="C17" s="9">
        <v>-275419.77</v>
      </c>
      <c r="D17" s="2">
        <f t="shared" si="1"/>
        <v>-9.8497186733892015</v>
      </c>
      <c r="E17" s="9">
        <v>7361.1900000000005</v>
      </c>
      <c r="F17" s="2">
        <f t="shared" si="2"/>
        <v>0.26325506916720559</v>
      </c>
      <c r="G17" s="2">
        <f t="shared" si="3"/>
        <v>-268058.58</v>
      </c>
      <c r="H17" s="2">
        <f t="shared" si="4"/>
        <v>-9.5864636042219971</v>
      </c>
    </row>
    <row r="18" spans="1:8" x14ac:dyDescent="0.2">
      <c r="A18" s="3">
        <f t="shared" si="0"/>
        <v>2011</v>
      </c>
      <c r="B18" s="9">
        <v>4012650.6500000004</v>
      </c>
      <c r="C18" s="9">
        <v>-1038906.51</v>
      </c>
      <c r="D18" s="2">
        <f t="shared" si="1"/>
        <v>-25.890778954305425</v>
      </c>
      <c r="E18" s="9">
        <v>526935.23</v>
      </c>
      <c r="F18" s="2">
        <f t="shared" si="2"/>
        <v>13.131849143159272</v>
      </c>
      <c r="G18" s="2">
        <f t="shared" si="3"/>
        <v>-511971.28</v>
      </c>
      <c r="H18" s="2">
        <f t="shared" si="4"/>
        <v>-12.758929811146155</v>
      </c>
    </row>
    <row r="19" spans="1:8" x14ac:dyDescent="0.2">
      <c r="A19" s="3">
        <v>2010</v>
      </c>
      <c r="B19" s="9">
        <v>10093373.43</v>
      </c>
      <c r="C19" s="9">
        <v>-805605.52</v>
      </c>
      <c r="D19" s="2">
        <f t="shared" si="1"/>
        <v>-7.9815289267465461</v>
      </c>
      <c r="E19" s="9">
        <v>624262.71000000008</v>
      </c>
      <c r="F19" s="2">
        <f t="shared" si="2"/>
        <v>6.1848767840545467</v>
      </c>
      <c r="G19" s="2">
        <f t="shared" si="3"/>
        <v>-181342.80999999994</v>
      </c>
      <c r="H19" s="2">
        <f t="shared" si="4"/>
        <v>-1.7966521426919992</v>
      </c>
    </row>
    <row r="20" spans="1:8" x14ac:dyDescent="0.2">
      <c r="A20" s="3">
        <v>2009</v>
      </c>
      <c r="B20" s="9">
        <v>3316701.61</v>
      </c>
      <c r="C20" s="9">
        <v>-608967.42000000004</v>
      </c>
      <c r="D20" s="2">
        <f t="shared" si="1"/>
        <v>-18.360633291940907</v>
      </c>
      <c r="E20" s="9">
        <v>1119124.19</v>
      </c>
      <c r="F20" s="2">
        <f t="shared" si="2"/>
        <v>33.74208239371886</v>
      </c>
      <c r="G20" s="2">
        <f t="shared" si="3"/>
        <v>510156.7699999999</v>
      </c>
      <c r="H20" s="2">
        <f t="shared" si="4"/>
        <v>15.381449101777953</v>
      </c>
    </row>
    <row r="21" spans="1:8" x14ac:dyDescent="0.2">
      <c r="A21" s="3">
        <v>2008</v>
      </c>
      <c r="B21" s="9">
        <v>2205221</v>
      </c>
      <c r="C21" s="9">
        <v>-367727</v>
      </c>
      <c r="D21" s="2">
        <f t="shared" si="1"/>
        <v>-16.675290140988135</v>
      </c>
      <c r="E21" s="9">
        <v>74600</v>
      </c>
      <c r="F21" s="2">
        <f t="shared" si="2"/>
        <v>3.3828808994654049</v>
      </c>
      <c r="G21" s="2">
        <f t="shared" si="3"/>
        <v>-293127</v>
      </c>
      <c r="H21" s="2">
        <f t="shared" si="4"/>
        <v>-13.292409241522732</v>
      </c>
    </row>
    <row r="22" spans="1:8" x14ac:dyDescent="0.2">
      <c r="A22" s="3">
        <v>2007</v>
      </c>
      <c r="B22" s="9">
        <v>2000861</v>
      </c>
      <c r="C22" s="9">
        <v>-645696</v>
      </c>
      <c r="D22" s="2">
        <f t="shared" si="1"/>
        <v>-32.270907374375327</v>
      </c>
      <c r="E22" s="9">
        <v>89375</v>
      </c>
      <c r="F22" s="2">
        <f t="shared" si="2"/>
        <v>4.4668270309631701</v>
      </c>
      <c r="G22" s="2">
        <f t="shared" si="3"/>
        <v>-556321</v>
      </c>
      <c r="H22" s="2">
        <f t="shared" si="4"/>
        <v>-27.804080343412164</v>
      </c>
    </row>
    <row r="23" spans="1:8" x14ac:dyDescent="0.2">
      <c r="A23" s="3">
        <v>2006</v>
      </c>
      <c r="B23" s="9">
        <v>2060943</v>
      </c>
      <c r="C23" s="9">
        <v>-552293</v>
      </c>
      <c r="D23" s="2">
        <f t="shared" si="1"/>
        <v>-26.798072532816285</v>
      </c>
      <c r="E23" s="9">
        <v>439161</v>
      </c>
      <c r="F23" s="2">
        <f t="shared" si="2"/>
        <v>21.308740707530486</v>
      </c>
      <c r="G23" s="2">
        <f t="shared" si="3"/>
        <v>-113132</v>
      </c>
      <c r="H23" s="2">
        <f t="shared" si="4"/>
        <v>-5.4893318252858041</v>
      </c>
    </row>
    <row r="24" spans="1:8" x14ac:dyDescent="0.2">
      <c r="A24" s="3">
        <v>2005</v>
      </c>
      <c r="B24" s="9">
        <v>2258897</v>
      </c>
      <c r="C24" s="9">
        <v>-368030</v>
      </c>
      <c r="D24" s="2">
        <f t="shared" si="1"/>
        <v>-16.292464862275704</v>
      </c>
      <c r="E24" s="9">
        <v>262334</v>
      </c>
      <c r="F24" s="2">
        <f t="shared" si="2"/>
        <v>11.613367054805952</v>
      </c>
      <c r="G24" s="2">
        <f t="shared" si="3"/>
        <v>-105696</v>
      </c>
      <c r="H24" s="2">
        <f t="shared" si="4"/>
        <v>-4.679097807469752</v>
      </c>
    </row>
    <row r="25" spans="1:8" x14ac:dyDescent="0.2">
      <c r="A25" s="3">
        <v>2004</v>
      </c>
      <c r="B25" s="9">
        <v>1254432</v>
      </c>
      <c r="C25" s="9">
        <v>-363818</v>
      </c>
      <c r="D25" s="2">
        <f t="shared" si="1"/>
        <v>-29.002608351827757</v>
      </c>
      <c r="E25" s="9">
        <v>538319</v>
      </c>
      <c r="F25" s="2">
        <f t="shared" si="2"/>
        <v>42.91336636820489</v>
      </c>
      <c r="G25" s="2">
        <f t="shared" si="3"/>
        <v>174501</v>
      </c>
      <c r="H25" s="2">
        <f t="shared" si="4"/>
        <v>13.910758016377134</v>
      </c>
    </row>
    <row r="26" spans="1:8" x14ac:dyDescent="0.2">
      <c r="A26" s="3">
        <v>2003</v>
      </c>
      <c r="B26" s="9">
        <v>1117371</v>
      </c>
      <c r="C26" s="9">
        <v>-413420</v>
      </c>
      <c r="D26" s="2">
        <f t="shared" si="1"/>
        <v>-36.999349365609099</v>
      </c>
      <c r="E26" s="9">
        <v>220110</v>
      </c>
      <c r="F26" s="2">
        <f t="shared" si="2"/>
        <v>19.698918264390251</v>
      </c>
      <c r="G26" s="2">
        <f t="shared" si="3"/>
        <v>-193310</v>
      </c>
      <c r="H26" s="2">
        <f t="shared" si="4"/>
        <v>-17.300431101218845</v>
      </c>
    </row>
    <row r="27" spans="1:8" x14ac:dyDescent="0.2">
      <c r="A27" s="3">
        <v>2002</v>
      </c>
      <c r="B27" s="9">
        <v>967078.96</v>
      </c>
      <c r="C27" s="9">
        <v>-431495.92</v>
      </c>
      <c r="D27" s="2">
        <f t="shared" si="1"/>
        <v>-44.618478722771506</v>
      </c>
      <c r="E27" s="9">
        <v>107908.08</v>
      </c>
      <c r="F27" s="2">
        <f t="shared" si="2"/>
        <v>11.158145762989198</v>
      </c>
      <c r="G27" s="2">
        <f t="shared" si="3"/>
        <v>-323587.83999999997</v>
      </c>
      <c r="H27" s="2">
        <f t="shared" si="4"/>
        <v>-33.460332959782306</v>
      </c>
    </row>
    <row r="28" spans="1:8" x14ac:dyDescent="0.2">
      <c r="A28" s="3">
        <v>2001</v>
      </c>
      <c r="B28" s="9">
        <v>1517717.41</v>
      </c>
      <c r="C28" s="9">
        <v>-673964.98</v>
      </c>
      <c r="D28" s="2">
        <f t="shared" si="1"/>
        <v>-44.406486712173908</v>
      </c>
      <c r="E28" s="9">
        <v>73233.990000000005</v>
      </c>
      <c r="F28" s="2">
        <f t="shared" si="2"/>
        <v>4.8252717875852804</v>
      </c>
      <c r="G28" s="2">
        <f t="shared" si="3"/>
        <v>-600730.99</v>
      </c>
      <c r="H28" s="2">
        <f t="shared" si="4"/>
        <v>-39.581214924588629</v>
      </c>
    </row>
    <row r="29" spans="1:8" x14ac:dyDescent="0.2">
      <c r="A29" s="3">
        <v>2000</v>
      </c>
      <c r="B29" s="9">
        <v>1083516.19</v>
      </c>
      <c r="C29" s="9">
        <v>-512699.93</v>
      </c>
      <c r="D29" s="2">
        <f t="shared" si="1"/>
        <v>-47.318160515903323</v>
      </c>
      <c r="E29" s="9">
        <v>226802.07</v>
      </c>
      <c r="F29" s="2">
        <f t="shared" si="2"/>
        <v>20.932042556742971</v>
      </c>
      <c r="G29" s="2">
        <f t="shared" si="3"/>
        <v>-285897.86</v>
      </c>
      <c r="H29" s="2">
        <f t="shared" si="4"/>
        <v>-26.386117959160355</v>
      </c>
    </row>
    <row r="30" spans="1:8" x14ac:dyDescent="0.2">
      <c r="A30" s="3">
        <v>1999</v>
      </c>
      <c r="B30" s="9">
        <v>1544911.89</v>
      </c>
      <c r="C30" s="9">
        <v>-443484.1</v>
      </c>
      <c r="D30" s="2">
        <f t="shared" si="1"/>
        <v>-28.706109576255511</v>
      </c>
      <c r="E30" s="9">
        <v>293278.37</v>
      </c>
      <c r="F30" s="2">
        <f t="shared" si="2"/>
        <v>18.983501382722871</v>
      </c>
      <c r="G30" s="2">
        <f t="shared" si="3"/>
        <v>-150205.72999999998</v>
      </c>
      <c r="H30" s="2">
        <f t="shared" si="4"/>
        <v>-9.7226081935326416</v>
      </c>
    </row>
    <row r="31" spans="1:8" x14ac:dyDescent="0.2">
      <c r="A31" s="3">
        <v>1998</v>
      </c>
      <c r="B31" s="9">
        <v>514407.63</v>
      </c>
      <c r="C31" s="9">
        <v>-360013.22</v>
      </c>
      <c r="D31" s="2">
        <f t="shared" si="1"/>
        <v>-69.985979795828442</v>
      </c>
      <c r="E31" s="9">
        <v>154607.39000000001</v>
      </c>
      <c r="F31" s="2">
        <f t="shared" si="2"/>
        <v>30.055423167031954</v>
      </c>
      <c r="G31" s="2">
        <f t="shared" si="3"/>
        <v>-205405.82999999996</v>
      </c>
      <c r="H31" s="2">
        <f t="shared" si="4"/>
        <v>-39.930556628796495</v>
      </c>
    </row>
    <row r="32" spans="1:8" x14ac:dyDescent="0.2">
      <c r="A32" s="3">
        <v>1997</v>
      </c>
      <c r="B32" s="9">
        <v>670001.54</v>
      </c>
      <c r="C32" s="9">
        <v>-291355.55</v>
      </c>
      <c r="D32" s="2">
        <f t="shared" si="1"/>
        <v>-43.485803032631829</v>
      </c>
      <c r="E32" s="9">
        <v>139765.01999999999</v>
      </c>
      <c r="F32" s="2">
        <f t="shared" si="2"/>
        <v>20.86040279847715</v>
      </c>
      <c r="G32" s="2">
        <f t="shared" si="3"/>
        <v>-151590.53</v>
      </c>
      <c r="H32" s="2">
        <f t="shared" si="4"/>
        <v>-22.625400234154686</v>
      </c>
    </row>
    <row r="33" spans="1:8" x14ac:dyDescent="0.2">
      <c r="A33" s="3">
        <f t="shared" ref="A33:A47" si="5">A32-1</f>
        <v>1996</v>
      </c>
      <c r="B33" s="9">
        <v>566438.41</v>
      </c>
      <c r="C33" s="9">
        <v>-249826.76</v>
      </c>
      <c r="D33" s="2">
        <f t="shared" si="1"/>
        <v>-44.104840983506044</v>
      </c>
      <c r="E33" s="9">
        <v>103194.23</v>
      </c>
      <c r="F33" s="2">
        <f t="shared" si="2"/>
        <v>18.21808482231987</v>
      </c>
      <c r="G33" s="2">
        <f t="shared" si="3"/>
        <v>-146632.53000000003</v>
      </c>
      <c r="H33" s="2">
        <f t="shared" si="4"/>
        <v>-25.886756161186174</v>
      </c>
    </row>
    <row r="34" spans="1:8" x14ac:dyDescent="0.2">
      <c r="A34" s="3">
        <f t="shared" si="5"/>
        <v>1995</v>
      </c>
      <c r="B34" s="9">
        <v>632886.94999999995</v>
      </c>
      <c r="C34" s="9">
        <v>-217422.47</v>
      </c>
      <c r="D34" s="2">
        <f t="shared" si="1"/>
        <v>-34.354076980098895</v>
      </c>
      <c r="E34" s="9">
        <v>145920.1</v>
      </c>
      <c r="F34" s="2">
        <f t="shared" si="2"/>
        <v>23.056266209944766</v>
      </c>
      <c r="G34" s="2">
        <f t="shared" si="3"/>
        <v>-71502.37</v>
      </c>
      <c r="H34" s="2">
        <f t="shared" si="4"/>
        <v>-11.297810770154133</v>
      </c>
    </row>
    <row r="35" spans="1:8" x14ac:dyDescent="0.2">
      <c r="A35" s="3">
        <f t="shared" si="5"/>
        <v>1994</v>
      </c>
      <c r="B35" s="9">
        <v>515076.88</v>
      </c>
      <c r="C35" s="9">
        <v>-256466.69</v>
      </c>
      <c r="D35" s="2">
        <f t="shared" si="1"/>
        <v>-49.791924265752328</v>
      </c>
      <c r="E35" s="9">
        <v>74204.45</v>
      </c>
      <c r="F35" s="2">
        <f t="shared" si="2"/>
        <v>14.406480446181162</v>
      </c>
      <c r="G35" s="2">
        <f t="shared" si="3"/>
        <v>-182262.24</v>
      </c>
      <c r="H35" s="2">
        <f t="shared" si="4"/>
        <v>-35.385443819571165</v>
      </c>
    </row>
    <row r="36" spans="1:8" x14ac:dyDescent="0.2">
      <c r="A36" s="3">
        <f t="shared" si="5"/>
        <v>1993</v>
      </c>
      <c r="B36" s="9">
        <v>428539.56</v>
      </c>
      <c r="C36" s="9">
        <v>-180863.99</v>
      </c>
      <c r="D36" s="2">
        <f t="shared" si="1"/>
        <v>-42.204736010836427</v>
      </c>
      <c r="E36" s="9">
        <v>27590.63</v>
      </c>
      <c r="F36" s="2">
        <f t="shared" si="2"/>
        <v>6.4382924180908772</v>
      </c>
      <c r="G36" s="2">
        <f t="shared" si="3"/>
        <v>-153273.35999999999</v>
      </c>
      <c r="H36" s="2">
        <f t="shared" si="4"/>
        <v>-35.766443592745553</v>
      </c>
    </row>
    <row r="37" spans="1:8" x14ac:dyDescent="0.2">
      <c r="A37" s="3">
        <f t="shared" si="5"/>
        <v>1992</v>
      </c>
      <c r="B37" s="9">
        <v>488808.08</v>
      </c>
      <c r="C37" s="9">
        <v>-187736.1</v>
      </c>
      <c r="D37" s="2">
        <f t="shared" si="1"/>
        <v>-38.406914222858177</v>
      </c>
      <c r="E37" s="9">
        <v>250532.15</v>
      </c>
      <c r="F37" s="2">
        <f t="shared" si="2"/>
        <v>51.253684268066927</v>
      </c>
      <c r="G37" s="2">
        <f t="shared" si="3"/>
        <v>62796.049999999988</v>
      </c>
      <c r="H37" s="2">
        <f t="shared" si="4"/>
        <v>12.846770045208741</v>
      </c>
    </row>
    <row r="38" spans="1:8" x14ac:dyDescent="0.2">
      <c r="A38" s="3">
        <f t="shared" si="5"/>
        <v>1991</v>
      </c>
      <c r="B38" s="9">
        <v>358739.09</v>
      </c>
      <c r="C38" s="9">
        <v>-162905.71</v>
      </c>
      <c r="D38" s="2">
        <f t="shared" si="1"/>
        <v>-45.41063813257707</v>
      </c>
      <c r="E38" s="9">
        <v>120186.58</v>
      </c>
      <c r="F38" s="2">
        <f t="shared" si="2"/>
        <v>33.502504563971549</v>
      </c>
      <c r="G38" s="2">
        <f t="shared" si="3"/>
        <v>-42719.12999999999</v>
      </c>
      <c r="H38" s="2">
        <f t="shared" si="4"/>
        <v>-11.908133568605525</v>
      </c>
    </row>
    <row r="39" spans="1:8" x14ac:dyDescent="0.2">
      <c r="A39" s="3">
        <f t="shared" si="5"/>
        <v>1990</v>
      </c>
      <c r="B39" s="9">
        <v>284728.76</v>
      </c>
      <c r="C39" s="9">
        <v>-81731.509999999995</v>
      </c>
      <c r="D39" s="2">
        <f t="shared" si="1"/>
        <v>-28.705041949397732</v>
      </c>
      <c r="E39" s="9">
        <v>150665.53</v>
      </c>
      <c r="F39" s="2">
        <f t="shared" si="2"/>
        <v>52.915458909033283</v>
      </c>
      <c r="G39" s="2">
        <f t="shared" si="3"/>
        <v>68934.02</v>
      </c>
      <c r="H39" s="2">
        <f t="shared" si="4"/>
        <v>24.210416959635552</v>
      </c>
    </row>
    <row r="40" spans="1:8" x14ac:dyDescent="0.2">
      <c r="A40" s="3">
        <f t="shared" si="5"/>
        <v>1989</v>
      </c>
      <c r="B40" s="9">
        <v>679255.77</v>
      </c>
      <c r="C40" s="9">
        <v>-136136.88</v>
      </c>
      <c r="D40" s="2">
        <f t="shared" si="1"/>
        <v>-20.042064567224802</v>
      </c>
      <c r="E40" s="9">
        <v>95980.54</v>
      </c>
      <c r="F40" s="2">
        <f t="shared" si="2"/>
        <v>14.130250229600552</v>
      </c>
      <c r="G40" s="2">
        <f t="shared" si="3"/>
        <v>-40156.340000000011</v>
      </c>
      <c r="H40" s="2">
        <f t="shared" si="4"/>
        <v>-5.9118143376242518</v>
      </c>
    </row>
    <row r="41" spans="1:8" x14ac:dyDescent="0.2">
      <c r="A41" s="3">
        <f t="shared" si="5"/>
        <v>1988</v>
      </c>
      <c r="B41" s="9">
        <v>318875.07</v>
      </c>
      <c r="C41" s="9">
        <v>-62751.03</v>
      </c>
      <c r="D41" s="2">
        <f t="shared" si="1"/>
        <v>-19.678876119102064</v>
      </c>
      <c r="E41" s="9">
        <v>139666.06</v>
      </c>
      <c r="F41" s="2">
        <f t="shared" si="2"/>
        <v>43.799617198045617</v>
      </c>
      <c r="G41" s="2">
        <f t="shared" si="3"/>
        <v>76915.03</v>
      </c>
      <c r="H41" s="2">
        <f t="shared" si="4"/>
        <v>24.120741078943549</v>
      </c>
    </row>
    <row r="42" spans="1:8" x14ac:dyDescent="0.2">
      <c r="A42" s="3">
        <f t="shared" si="5"/>
        <v>1987</v>
      </c>
      <c r="B42" s="9">
        <v>414932.35</v>
      </c>
      <c r="C42" s="9">
        <v>-40734.269999999997</v>
      </c>
      <c r="D42" s="2">
        <f t="shared" si="1"/>
        <v>-9.8170870504553331</v>
      </c>
      <c r="E42" s="9">
        <v>140071.73000000001</v>
      </c>
      <c r="F42" s="2">
        <f t="shared" si="2"/>
        <v>33.7577270126082</v>
      </c>
      <c r="G42" s="2">
        <f t="shared" si="3"/>
        <v>99337.460000000021</v>
      </c>
      <c r="H42" s="2">
        <f t="shared" si="4"/>
        <v>23.940639962152872</v>
      </c>
    </row>
    <row r="43" spans="1:8" x14ac:dyDescent="0.2">
      <c r="A43" s="3">
        <f t="shared" si="5"/>
        <v>1986</v>
      </c>
      <c r="B43" s="9">
        <v>165933.46</v>
      </c>
      <c r="C43" s="9">
        <v>-124315.05</v>
      </c>
      <c r="D43" s="2">
        <f t="shared" si="1"/>
        <v>-74.918614967710567</v>
      </c>
      <c r="E43" s="9">
        <v>170615.18</v>
      </c>
      <c r="F43" s="2">
        <f t="shared" si="2"/>
        <v>102.82144421022741</v>
      </c>
      <c r="G43" s="2">
        <f t="shared" si="3"/>
        <v>46300.12999999999</v>
      </c>
      <c r="H43" s="2">
        <f t="shared" si="4"/>
        <v>27.902829242516848</v>
      </c>
    </row>
    <row r="44" spans="1:8" x14ac:dyDescent="0.2">
      <c r="A44" s="3">
        <f t="shared" si="5"/>
        <v>1985</v>
      </c>
      <c r="B44" s="9">
        <v>16848.14</v>
      </c>
      <c r="C44" s="9">
        <v>-9958.0400000000009</v>
      </c>
      <c r="D44" s="2">
        <f t="shared" si="1"/>
        <v>-59.104684552716215</v>
      </c>
      <c r="E44" s="9">
        <v>72505.320000000007</v>
      </c>
      <c r="F44" s="2">
        <f t="shared" si="2"/>
        <v>430.34613909903408</v>
      </c>
      <c r="G44" s="2">
        <f t="shared" si="3"/>
        <v>62547.280000000006</v>
      </c>
      <c r="H44" s="2">
        <f t="shared" si="4"/>
        <v>371.24145454631793</v>
      </c>
    </row>
    <row r="45" spans="1:8" x14ac:dyDescent="0.2">
      <c r="A45" s="3">
        <f t="shared" si="5"/>
        <v>1984</v>
      </c>
      <c r="B45" s="9">
        <v>50356.95</v>
      </c>
      <c r="C45" s="9">
        <v>-5991.4</v>
      </c>
      <c r="D45" s="2">
        <f t="shared" si="1"/>
        <v>-11.897861169113698</v>
      </c>
      <c r="E45" s="9">
        <v>118585.09</v>
      </c>
      <c r="F45" s="2">
        <f t="shared" si="2"/>
        <v>235.48902385867291</v>
      </c>
      <c r="G45" s="2">
        <f t="shared" si="3"/>
        <v>112593.69</v>
      </c>
      <c r="H45" s="2">
        <f t="shared" si="4"/>
        <v>223.59116268955924</v>
      </c>
    </row>
    <row r="46" spans="1:8" x14ac:dyDescent="0.2">
      <c r="A46" s="3">
        <f t="shared" si="5"/>
        <v>1983</v>
      </c>
      <c r="B46" s="9">
        <v>125853.63</v>
      </c>
      <c r="C46" s="9">
        <v>-13942.18</v>
      </c>
      <c r="D46" s="2">
        <f t="shared" si="1"/>
        <v>-11.078091271582711</v>
      </c>
      <c r="E46" s="9">
        <v>137919.15</v>
      </c>
      <c r="F46" s="2">
        <f t="shared" si="2"/>
        <v>109.58694635983086</v>
      </c>
      <c r="G46" s="2">
        <f t="shared" si="3"/>
        <v>123976.97</v>
      </c>
      <c r="H46" s="2">
        <f t="shared" si="4"/>
        <v>98.508855088248154</v>
      </c>
    </row>
    <row r="47" spans="1:8" x14ac:dyDescent="0.2">
      <c r="A47" s="3">
        <f t="shared" si="5"/>
        <v>1982</v>
      </c>
      <c r="B47" s="8">
        <v>69293.460000000006</v>
      </c>
      <c r="C47" s="8">
        <v>-11030.66</v>
      </c>
      <c r="D47" s="2">
        <f t="shared" si="1"/>
        <v>-15.918760587218475</v>
      </c>
      <c r="E47" s="8">
        <v>122035.76</v>
      </c>
      <c r="F47" s="2">
        <f t="shared" si="2"/>
        <v>176.11439809759821</v>
      </c>
      <c r="G47" s="16">
        <f t="shared" si="3"/>
        <v>111005.09999999999</v>
      </c>
      <c r="H47" s="2">
        <f t="shared" si="4"/>
        <v>160.19563751037973</v>
      </c>
    </row>
    <row r="48" spans="1:8" ht="16.5" thickBot="1" x14ac:dyDescent="0.3">
      <c r="B48" s="7">
        <f>SUM(B10:B47)</f>
        <v>69158831.159999982</v>
      </c>
      <c r="C48" s="7">
        <f>SUM(C10:C47)</f>
        <v>-18412001.050000001</v>
      </c>
      <c r="D48" s="7">
        <f t="shared" si="1"/>
        <v>-26.622776500377171</v>
      </c>
      <c r="E48" s="7">
        <f>SUM(E10:E47)</f>
        <v>10148856.98</v>
      </c>
      <c r="F48" s="7">
        <f t="shared" si="2"/>
        <v>14.674708652204474</v>
      </c>
      <c r="G48" s="7">
        <f>SUM(G10:G47)</f>
        <v>-8263144.0699999994</v>
      </c>
      <c r="H48" s="7">
        <f t="shared" si="4"/>
        <v>-11.948067848172698</v>
      </c>
    </row>
    <row r="49" spans="1:8" ht="15.75" thickTop="1" x14ac:dyDescent="0.2">
      <c r="B49" s="6"/>
      <c r="C49" s="6"/>
      <c r="D49" s="6"/>
      <c r="E49" s="6"/>
      <c r="F49" s="6"/>
      <c r="G49" s="6"/>
      <c r="H49" s="6"/>
    </row>
    <row r="50" spans="1:8" ht="15.75" x14ac:dyDescent="0.25">
      <c r="A50" s="21" t="s">
        <v>16</v>
      </c>
      <c r="B50" s="21"/>
      <c r="C50" s="21"/>
      <c r="D50" s="21"/>
      <c r="E50" s="21"/>
      <c r="F50" s="21"/>
      <c r="G50" s="21"/>
      <c r="H50" s="21"/>
    </row>
    <row r="51" spans="1:8" ht="15.75" x14ac:dyDescent="0.25">
      <c r="A51" s="21" t="s">
        <v>15</v>
      </c>
      <c r="B51" s="21"/>
      <c r="C51" s="21"/>
      <c r="D51" s="21"/>
      <c r="E51" s="21"/>
      <c r="F51" s="21"/>
      <c r="G51" s="21"/>
      <c r="H51" s="21"/>
    </row>
    <row r="52" spans="1:8" ht="15.75" x14ac:dyDescent="0.25">
      <c r="A52" s="21" t="str">
        <f>+A3</f>
        <v>Account - 367.00 - Underground Conductors and Devices</v>
      </c>
      <c r="B52" s="21"/>
      <c r="C52" s="21"/>
      <c r="D52" s="21"/>
      <c r="E52" s="21"/>
      <c r="F52" s="21"/>
      <c r="G52" s="21"/>
      <c r="H52" s="21"/>
    </row>
    <row r="53" spans="1:8" ht="15.75" x14ac:dyDescent="0.25">
      <c r="A53" s="21" t="s">
        <v>13</v>
      </c>
      <c r="B53" s="21"/>
      <c r="C53" s="21"/>
      <c r="D53" s="21"/>
      <c r="E53" s="21"/>
      <c r="F53" s="21"/>
      <c r="G53" s="21"/>
      <c r="H53" s="21"/>
    </row>
    <row r="54" spans="1:8" x14ac:dyDescent="0.2">
      <c r="B54" s="6"/>
      <c r="C54" s="6"/>
      <c r="D54" s="6"/>
      <c r="E54" s="6"/>
      <c r="F54" s="6"/>
      <c r="G54" s="6"/>
    </row>
    <row r="55" spans="1:8" ht="16.5" thickBot="1" x14ac:dyDescent="0.3">
      <c r="A55" s="20" t="s">
        <v>12</v>
      </c>
      <c r="B55" s="20"/>
      <c r="C55" s="20"/>
      <c r="D55" s="20"/>
      <c r="E55" s="20"/>
      <c r="F55" s="20"/>
      <c r="G55" s="20"/>
      <c r="H55" s="20"/>
    </row>
    <row r="56" spans="1:8" s="3" customFormat="1" x14ac:dyDescent="0.2">
      <c r="H56" s="3" t="s">
        <v>8</v>
      </c>
    </row>
    <row r="57" spans="1:8" s="3" customFormat="1" x14ac:dyDescent="0.2">
      <c r="A57" s="5" t="s">
        <v>11</v>
      </c>
      <c r="C57" s="3" t="s">
        <v>10</v>
      </c>
      <c r="D57" s="3" t="s">
        <v>10</v>
      </c>
      <c r="E57" s="3" t="s">
        <v>9</v>
      </c>
      <c r="F57" s="3" t="s">
        <v>9</v>
      </c>
      <c r="G57" s="3" t="s">
        <v>8</v>
      </c>
      <c r="H57" s="3" t="s">
        <v>2</v>
      </c>
    </row>
    <row r="58" spans="1:8" s="4" customFormat="1" x14ac:dyDescent="0.2">
      <c r="A58" s="4" t="s">
        <v>7</v>
      </c>
      <c r="B58" s="4" t="s">
        <v>6</v>
      </c>
      <c r="C58" s="4" t="s">
        <v>5</v>
      </c>
      <c r="D58" s="4" t="s">
        <v>4</v>
      </c>
      <c r="E58" s="4" t="s">
        <v>2</v>
      </c>
      <c r="F58" s="4" t="s">
        <v>3</v>
      </c>
      <c r="G58" s="4" t="s">
        <v>2</v>
      </c>
      <c r="H58" s="4" t="s">
        <v>1</v>
      </c>
    </row>
    <row r="59" spans="1:8" x14ac:dyDescent="0.2">
      <c r="A59" s="1">
        <f t="shared" ref="A59:A67" si="6">+A60+1</f>
        <v>2019</v>
      </c>
      <c r="B59" s="2">
        <f t="shared" ref="B59:C78" si="7">SUM(B10:B14)</f>
        <v>20933837.060000002</v>
      </c>
      <c r="C59" s="2">
        <f t="shared" si="7"/>
        <v>-6830509.8700000001</v>
      </c>
      <c r="D59" s="2">
        <f t="shared" ref="D59:D92" si="8">IF(($B59)=0,0,(C59/$B59)*100)</f>
        <v>-32.629039054916575</v>
      </c>
      <c r="E59" s="2">
        <f t="shared" ref="E59:E92" si="9">SUM(E10:E14)</f>
        <v>2996533.3299999996</v>
      </c>
      <c r="F59" s="2">
        <f t="shared" ref="F59:F92" si="10">IF(($B59)=0,0,(E59/$B59)*100)</f>
        <v>14.31430521509944</v>
      </c>
      <c r="G59" s="2">
        <f t="shared" ref="G59:G92" si="11">C59+E59</f>
        <v>-3833976.5400000005</v>
      </c>
      <c r="H59" s="2">
        <f t="shared" ref="H59:H92" si="12">IF(($B59)=0,0,(G59/$B59)*100)</f>
        <v>-18.314733839817134</v>
      </c>
    </row>
    <row r="60" spans="1:8" x14ac:dyDescent="0.2">
      <c r="A60" s="1">
        <f t="shared" si="6"/>
        <v>2018</v>
      </c>
      <c r="B60" s="2">
        <f t="shared" si="7"/>
        <v>19885518.279999997</v>
      </c>
      <c r="C60" s="2">
        <f t="shared" si="7"/>
        <v>-6168090.120000001</v>
      </c>
      <c r="D60" s="2">
        <f t="shared" si="8"/>
        <v>-31.018000301272519</v>
      </c>
      <c r="E60" s="2">
        <f t="shared" si="9"/>
        <v>1849267.71</v>
      </c>
      <c r="F60" s="2">
        <f t="shared" si="10"/>
        <v>9.2995700889521906</v>
      </c>
      <c r="G60" s="2">
        <f t="shared" si="11"/>
        <v>-4318822.4100000011</v>
      </c>
      <c r="H60" s="2">
        <f t="shared" si="12"/>
        <v>-21.718430212320328</v>
      </c>
    </row>
    <row r="61" spans="1:8" x14ac:dyDescent="0.2">
      <c r="A61" s="1">
        <f t="shared" si="6"/>
        <v>2017</v>
      </c>
      <c r="B61" s="2">
        <f t="shared" si="7"/>
        <v>17757910.090000004</v>
      </c>
      <c r="C61" s="2">
        <f t="shared" si="7"/>
        <v>-5889137.9100000011</v>
      </c>
      <c r="D61" s="2">
        <f t="shared" si="8"/>
        <v>-33.163462818275818</v>
      </c>
      <c r="E61" s="2">
        <f t="shared" si="9"/>
        <v>1458911.96</v>
      </c>
      <c r="F61" s="2">
        <f t="shared" si="10"/>
        <v>8.2155611364512762</v>
      </c>
      <c r="G61" s="2">
        <f t="shared" si="11"/>
        <v>-4430225.9500000011</v>
      </c>
      <c r="H61" s="2">
        <f t="shared" si="12"/>
        <v>-24.947901681824543</v>
      </c>
    </row>
    <row r="62" spans="1:8" x14ac:dyDescent="0.2">
      <c r="A62" s="1">
        <f t="shared" si="6"/>
        <v>2016</v>
      </c>
      <c r="B62" s="2">
        <f t="shared" si="7"/>
        <v>16549566.26</v>
      </c>
      <c r="C62" s="2">
        <f t="shared" si="7"/>
        <v>-4742305.5</v>
      </c>
      <c r="D62" s="2">
        <f t="shared" si="8"/>
        <v>-28.655164887686912</v>
      </c>
      <c r="E62" s="2">
        <f t="shared" si="9"/>
        <v>1038872.3200000001</v>
      </c>
      <c r="F62" s="2">
        <f t="shared" si="10"/>
        <v>6.2773386545539598</v>
      </c>
      <c r="G62" s="2">
        <f t="shared" si="11"/>
        <v>-3703433.1799999997</v>
      </c>
      <c r="H62" s="2">
        <f t="shared" si="12"/>
        <v>-22.37782623313295</v>
      </c>
    </row>
    <row r="63" spans="1:8" x14ac:dyDescent="0.2">
      <c r="A63" s="1">
        <f t="shared" si="6"/>
        <v>2015</v>
      </c>
      <c r="B63" s="2">
        <f t="shared" si="7"/>
        <v>16528797.24</v>
      </c>
      <c r="C63" s="2">
        <f t="shared" si="7"/>
        <v>-4321242.41</v>
      </c>
      <c r="D63" s="2">
        <f t="shared" si="8"/>
        <v>-26.143719638247561</v>
      </c>
      <c r="E63" s="2">
        <f t="shared" si="9"/>
        <v>1123765.73</v>
      </c>
      <c r="F63" s="2">
        <f t="shared" si="10"/>
        <v>6.7988354729191416</v>
      </c>
      <c r="G63" s="2">
        <f t="shared" si="11"/>
        <v>-3197476.68</v>
      </c>
      <c r="H63" s="2">
        <f t="shared" si="12"/>
        <v>-19.344884165328416</v>
      </c>
    </row>
    <row r="64" spans="1:8" x14ac:dyDescent="0.2">
      <c r="A64" s="1">
        <f t="shared" si="6"/>
        <v>2014</v>
      </c>
      <c r="B64" s="2">
        <f t="shared" si="7"/>
        <v>22596367.309999999</v>
      </c>
      <c r="C64" s="2">
        <f t="shared" si="7"/>
        <v>-3806713.32</v>
      </c>
      <c r="D64" s="2">
        <f t="shared" si="8"/>
        <v>-16.846572140449066</v>
      </c>
      <c r="E64" s="2">
        <f t="shared" si="9"/>
        <v>1544033.04</v>
      </c>
      <c r="F64" s="2">
        <f t="shared" si="10"/>
        <v>6.8331029444573144</v>
      </c>
      <c r="G64" s="2">
        <f t="shared" si="11"/>
        <v>-2262680.2799999998</v>
      </c>
      <c r="H64" s="2">
        <f t="shared" si="12"/>
        <v>-10.013469195991751</v>
      </c>
    </row>
    <row r="65" spans="1:8" x14ac:dyDescent="0.2">
      <c r="A65" s="1">
        <f t="shared" si="6"/>
        <v>2013</v>
      </c>
      <c r="B65" s="2">
        <f t="shared" si="7"/>
        <v>23252007.859999999</v>
      </c>
      <c r="C65" s="2">
        <f t="shared" si="7"/>
        <v>-3814572.88</v>
      </c>
      <c r="D65" s="2">
        <f t="shared" si="8"/>
        <v>-16.405348316444275</v>
      </c>
      <c r="E65" s="2">
        <f t="shared" si="9"/>
        <v>2495257.8199999998</v>
      </c>
      <c r="F65" s="2">
        <f t="shared" si="10"/>
        <v>10.731364942863905</v>
      </c>
      <c r="G65" s="2">
        <f t="shared" si="11"/>
        <v>-1319315.06</v>
      </c>
      <c r="H65" s="2">
        <f t="shared" si="12"/>
        <v>-5.6739833735803673</v>
      </c>
    </row>
    <row r="66" spans="1:8" x14ac:dyDescent="0.2">
      <c r="A66" s="1">
        <f t="shared" si="6"/>
        <v>2012</v>
      </c>
      <c r="B66" s="2">
        <f t="shared" si="7"/>
        <v>22424166.350000001</v>
      </c>
      <c r="C66" s="2">
        <f t="shared" si="7"/>
        <v>-3096626.2199999997</v>
      </c>
      <c r="D66" s="2">
        <f t="shared" si="8"/>
        <v>-13.809325937327429</v>
      </c>
      <c r="E66" s="2">
        <f t="shared" si="9"/>
        <v>2352283.3199999998</v>
      </c>
      <c r="F66" s="2">
        <f t="shared" si="10"/>
        <v>10.489947689850238</v>
      </c>
      <c r="G66" s="2">
        <f t="shared" si="11"/>
        <v>-744342.89999999991</v>
      </c>
      <c r="H66" s="2">
        <f t="shared" si="12"/>
        <v>-3.3193782474771907</v>
      </c>
    </row>
    <row r="67" spans="1:8" x14ac:dyDescent="0.2">
      <c r="A67" s="1">
        <f t="shared" si="6"/>
        <v>2011</v>
      </c>
      <c r="B67" s="2">
        <f t="shared" si="7"/>
        <v>21628807.690000001</v>
      </c>
      <c r="C67" s="2">
        <f t="shared" si="7"/>
        <v>-3466902.45</v>
      </c>
      <c r="D67" s="2">
        <f t="shared" si="8"/>
        <v>-16.029096470273345</v>
      </c>
      <c r="E67" s="2">
        <f t="shared" si="9"/>
        <v>2434297.13</v>
      </c>
      <c r="F67" s="2">
        <f t="shared" si="10"/>
        <v>11.254883601954111</v>
      </c>
      <c r="G67" s="2">
        <f t="shared" si="11"/>
        <v>-1032605.3200000003</v>
      </c>
      <c r="H67" s="2">
        <f t="shared" si="12"/>
        <v>-4.7742128683192355</v>
      </c>
    </row>
    <row r="68" spans="1:8" x14ac:dyDescent="0.2">
      <c r="A68" s="1">
        <f t="shared" ref="A68:A92" si="13">+A19</f>
        <v>2010</v>
      </c>
      <c r="B68" s="2">
        <f t="shared" si="7"/>
        <v>19677100.039999999</v>
      </c>
      <c r="C68" s="2">
        <f t="shared" si="7"/>
        <v>-2980288.94</v>
      </c>
      <c r="D68" s="2">
        <f t="shared" si="8"/>
        <v>-15.145976459649082</v>
      </c>
      <c r="E68" s="2">
        <f t="shared" si="9"/>
        <v>2346522.9</v>
      </c>
      <c r="F68" s="2">
        <f t="shared" si="10"/>
        <v>11.925145957635737</v>
      </c>
      <c r="G68" s="2">
        <f t="shared" si="11"/>
        <v>-633766.04</v>
      </c>
      <c r="H68" s="2">
        <f t="shared" si="12"/>
        <v>-3.220830502013345</v>
      </c>
    </row>
    <row r="69" spans="1:8" x14ac:dyDescent="0.2">
      <c r="A69" s="1">
        <f t="shared" si="13"/>
        <v>2009</v>
      </c>
      <c r="B69" s="2">
        <f t="shared" si="7"/>
        <v>11842623.609999999</v>
      </c>
      <c r="C69" s="2">
        <f t="shared" si="7"/>
        <v>-2542713.42</v>
      </c>
      <c r="D69" s="2">
        <f t="shared" si="8"/>
        <v>-21.470862401241174</v>
      </c>
      <c r="E69" s="2">
        <f t="shared" si="9"/>
        <v>1984594.19</v>
      </c>
      <c r="F69" s="2">
        <f t="shared" si="10"/>
        <v>16.758061856531469</v>
      </c>
      <c r="G69" s="2">
        <f t="shared" si="11"/>
        <v>-558119.23</v>
      </c>
      <c r="H69" s="2">
        <f t="shared" si="12"/>
        <v>-4.7128005447097037</v>
      </c>
    </row>
    <row r="70" spans="1:8" x14ac:dyDescent="0.2">
      <c r="A70" s="1">
        <f t="shared" si="13"/>
        <v>2008</v>
      </c>
      <c r="B70" s="2">
        <f t="shared" si="7"/>
        <v>9780354</v>
      </c>
      <c r="C70" s="2">
        <f t="shared" si="7"/>
        <v>-2297564</v>
      </c>
      <c r="D70" s="2">
        <f t="shared" si="8"/>
        <v>-23.49162412730664</v>
      </c>
      <c r="E70" s="2">
        <f t="shared" si="9"/>
        <v>1403789</v>
      </c>
      <c r="F70" s="2">
        <f t="shared" si="10"/>
        <v>14.353151225405542</v>
      </c>
      <c r="G70" s="2">
        <f t="shared" si="11"/>
        <v>-893775</v>
      </c>
      <c r="H70" s="2">
        <f t="shared" si="12"/>
        <v>-9.138472901901098</v>
      </c>
    </row>
    <row r="71" spans="1:8" x14ac:dyDescent="0.2">
      <c r="A71" s="1">
        <f t="shared" si="13"/>
        <v>2007</v>
      </c>
      <c r="B71" s="2">
        <f t="shared" si="7"/>
        <v>8692504</v>
      </c>
      <c r="C71" s="2">
        <f t="shared" si="7"/>
        <v>-2343257</v>
      </c>
      <c r="D71" s="2">
        <f t="shared" si="8"/>
        <v>-26.957215090151237</v>
      </c>
      <c r="E71" s="2">
        <f t="shared" si="9"/>
        <v>1549299</v>
      </c>
      <c r="F71" s="2">
        <f t="shared" si="10"/>
        <v>17.823391280579219</v>
      </c>
      <c r="G71" s="2">
        <f t="shared" si="11"/>
        <v>-793958</v>
      </c>
      <c r="H71" s="2">
        <f t="shared" si="12"/>
        <v>-9.1338238095720179</v>
      </c>
    </row>
    <row r="72" spans="1:8" x14ac:dyDescent="0.2">
      <c r="A72" s="1">
        <f t="shared" si="13"/>
        <v>2006</v>
      </c>
      <c r="B72" s="2">
        <f t="shared" si="7"/>
        <v>7658721.96</v>
      </c>
      <c r="C72" s="2">
        <f t="shared" si="7"/>
        <v>-2129056.92</v>
      </c>
      <c r="D72" s="2">
        <f t="shared" si="8"/>
        <v>-27.799114932225581</v>
      </c>
      <c r="E72" s="2">
        <f t="shared" si="9"/>
        <v>1567832.08</v>
      </c>
      <c r="F72" s="2">
        <f t="shared" si="10"/>
        <v>20.47119725965349</v>
      </c>
      <c r="G72" s="2">
        <f t="shared" si="11"/>
        <v>-561224.83999999985</v>
      </c>
      <c r="H72" s="2">
        <f t="shared" si="12"/>
        <v>-7.3279176725720943</v>
      </c>
    </row>
    <row r="73" spans="1:8" x14ac:dyDescent="0.2">
      <c r="A73" s="1">
        <f t="shared" si="13"/>
        <v>2005</v>
      </c>
      <c r="B73" s="2">
        <f t="shared" si="7"/>
        <v>7115496.3700000001</v>
      </c>
      <c r="C73" s="2">
        <f t="shared" si="7"/>
        <v>-2250728.9</v>
      </c>
      <c r="D73" s="2">
        <f t="shared" si="8"/>
        <v>-31.631368817633167</v>
      </c>
      <c r="E73" s="2">
        <f t="shared" si="9"/>
        <v>1201905.07</v>
      </c>
      <c r="F73" s="2">
        <f t="shared" si="10"/>
        <v>16.891373524795995</v>
      </c>
      <c r="G73" s="2">
        <f t="shared" si="11"/>
        <v>-1048823.8299999998</v>
      </c>
      <c r="H73" s="2">
        <f t="shared" si="12"/>
        <v>-14.739995292837172</v>
      </c>
    </row>
    <row r="74" spans="1:8" x14ac:dyDescent="0.2">
      <c r="A74" s="1">
        <f t="shared" si="13"/>
        <v>2004</v>
      </c>
      <c r="B74" s="2">
        <f t="shared" si="7"/>
        <v>5940115.5600000005</v>
      </c>
      <c r="C74" s="2">
        <f t="shared" si="7"/>
        <v>-2395398.83</v>
      </c>
      <c r="D74" s="2">
        <f t="shared" si="8"/>
        <v>-40.325795109615676</v>
      </c>
      <c r="E74" s="2">
        <f t="shared" si="9"/>
        <v>1166373.1399999999</v>
      </c>
      <c r="F74" s="2">
        <f t="shared" si="10"/>
        <v>19.635529447511281</v>
      </c>
      <c r="G74" s="2">
        <f t="shared" si="11"/>
        <v>-1229025.6900000002</v>
      </c>
      <c r="H74" s="2">
        <f t="shared" si="12"/>
        <v>-20.690265662104395</v>
      </c>
    </row>
    <row r="75" spans="1:8" x14ac:dyDescent="0.2">
      <c r="A75" s="1">
        <f t="shared" si="13"/>
        <v>2003</v>
      </c>
      <c r="B75" s="2">
        <f t="shared" si="7"/>
        <v>6230595.4500000002</v>
      </c>
      <c r="C75" s="2">
        <f t="shared" si="7"/>
        <v>-2475064.9299999997</v>
      </c>
      <c r="D75" s="2">
        <f t="shared" si="8"/>
        <v>-39.724372250809502</v>
      </c>
      <c r="E75" s="2">
        <f t="shared" si="9"/>
        <v>921332.51</v>
      </c>
      <c r="F75" s="2">
        <f t="shared" si="10"/>
        <v>14.787230488540223</v>
      </c>
      <c r="G75" s="2">
        <f t="shared" si="11"/>
        <v>-1553732.4199999997</v>
      </c>
      <c r="H75" s="2">
        <f t="shared" si="12"/>
        <v>-24.937141762269281</v>
      </c>
    </row>
    <row r="76" spans="1:8" x14ac:dyDescent="0.2">
      <c r="A76" s="1">
        <f t="shared" si="13"/>
        <v>2002</v>
      </c>
      <c r="B76" s="2">
        <f t="shared" si="7"/>
        <v>5627632.0800000001</v>
      </c>
      <c r="C76" s="2">
        <f t="shared" si="7"/>
        <v>-2421658.1499999994</v>
      </c>
      <c r="D76" s="2">
        <f t="shared" si="8"/>
        <v>-43.031564885101723</v>
      </c>
      <c r="E76" s="2">
        <f t="shared" si="9"/>
        <v>855829.9</v>
      </c>
      <c r="F76" s="2">
        <f t="shared" si="10"/>
        <v>15.20763773881963</v>
      </c>
      <c r="G76" s="2">
        <f t="shared" si="11"/>
        <v>-1565828.2499999995</v>
      </c>
      <c r="H76" s="2">
        <f t="shared" si="12"/>
        <v>-27.823927146282092</v>
      </c>
    </row>
    <row r="77" spans="1:8" x14ac:dyDescent="0.2">
      <c r="A77" s="1">
        <f t="shared" si="13"/>
        <v>2001</v>
      </c>
      <c r="B77" s="2">
        <f t="shared" si="7"/>
        <v>5330554.6599999992</v>
      </c>
      <c r="C77" s="2">
        <f t="shared" si="7"/>
        <v>-2281517.7799999998</v>
      </c>
      <c r="D77" s="2">
        <f t="shared" si="8"/>
        <v>-42.800757623222644</v>
      </c>
      <c r="E77" s="2">
        <f t="shared" si="9"/>
        <v>887686.84</v>
      </c>
      <c r="F77" s="2">
        <f t="shared" si="10"/>
        <v>16.652804381898978</v>
      </c>
      <c r="G77" s="2">
        <f t="shared" si="11"/>
        <v>-1393830.94</v>
      </c>
      <c r="H77" s="2">
        <f t="shared" si="12"/>
        <v>-26.147953241323673</v>
      </c>
    </row>
    <row r="78" spans="1:8" x14ac:dyDescent="0.2">
      <c r="A78" s="1">
        <f t="shared" si="13"/>
        <v>2000</v>
      </c>
      <c r="B78" s="2">
        <f t="shared" si="7"/>
        <v>4379275.66</v>
      </c>
      <c r="C78" s="2">
        <f t="shared" si="7"/>
        <v>-1857379.56</v>
      </c>
      <c r="D78" s="2">
        <f t="shared" si="8"/>
        <v>-42.412940043148595</v>
      </c>
      <c r="E78" s="2">
        <f t="shared" si="9"/>
        <v>917647.08000000007</v>
      </c>
      <c r="F78" s="2">
        <f t="shared" si="10"/>
        <v>20.954311882709849</v>
      </c>
      <c r="G78" s="2">
        <f t="shared" si="11"/>
        <v>-939732.47999999998</v>
      </c>
      <c r="H78" s="2">
        <f t="shared" si="12"/>
        <v>-21.458628160438749</v>
      </c>
    </row>
    <row r="79" spans="1:8" x14ac:dyDescent="0.2">
      <c r="A79" s="1">
        <f t="shared" si="13"/>
        <v>1999</v>
      </c>
      <c r="B79" s="2">
        <f t="shared" ref="B79:C92" si="14">SUM(B30:B34)</f>
        <v>3928646.42</v>
      </c>
      <c r="C79" s="2">
        <f t="shared" si="14"/>
        <v>-1562102.0999999999</v>
      </c>
      <c r="D79" s="2">
        <f t="shared" si="8"/>
        <v>-39.761839906173073</v>
      </c>
      <c r="E79" s="2">
        <f t="shared" si="9"/>
        <v>836765.11</v>
      </c>
      <c r="F79" s="2">
        <f t="shared" si="10"/>
        <v>21.299068955154279</v>
      </c>
      <c r="G79" s="2">
        <f t="shared" si="11"/>
        <v>-725336.98999999987</v>
      </c>
      <c r="H79" s="2">
        <f t="shared" si="12"/>
        <v>-18.462770951018793</v>
      </c>
    </row>
    <row r="80" spans="1:8" x14ac:dyDescent="0.2">
      <c r="A80" s="1">
        <f t="shared" si="13"/>
        <v>1998</v>
      </c>
      <c r="B80" s="2">
        <f t="shared" si="14"/>
        <v>2898811.41</v>
      </c>
      <c r="C80" s="2">
        <f t="shared" si="14"/>
        <v>-1375084.69</v>
      </c>
      <c r="D80" s="2">
        <f t="shared" si="8"/>
        <v>-47.436155565566779</v>
      </c>
      <c r="E80" s="2">
        <f t="shared" si="9"/>
        <v>617691.18999999994</v>
      </c>
      <c r="F80" s="2">
        <f t="shared" si="10"/>
        <v>21.308429650482157</v>
      </c>
      <c r="G80" s="2">
        <f t="shared" si="11"/>
        <v>-757393.5</v>
      </c>
      <c r="H80" s="2">
        <f t="shared" si="12"/>
        <v>-26.127725915084621</v>
      </c>
    </row>
    <row r="81" spans="1:8" x14ac:dyDescent="0.2">
      <c r="A81" s="1">
        <f t="shared" si="13"/>
        <v>1997</v>
      </c>
      <c r="B81" s="2">
        <f t="shared" si="14"/>
        <v>2812943.3400000003</v>
      </c>
      <c r="C81" s="2">
        <f t="shared" si="14"/>
        <v>-1195935.46</v>
      </c>
      <c r="D81" s="2">
        <f t="shared" si="8"/>
        <v>-42.515447893806488</v>
      </c>
      <c r="E81" s="2">
        <f t="shared" si="9"/>
        <v>490674.43</v>
      </c>
      <c r="F81" s="2">
        <f t="shared" si="10"/>
        <v>17.443452309281138</v>
      </c>
      <c r="G81" s="2">
        <f t="shared" si="11"/>
        <v>-705261.03</v>
      </c>
      <c r="H81" s="2">
        <f t="shared" si="12"/>
        <v>-25.071995584525354</v>
      </c>
    </row>
    <row r="82" spans="1:8" x14ac:dyDescent="0.2">
      <c r="A82" s="1">
        <f t="shared" si="13"/>
        <v>1996</v>
      </c>
      <c r="B82" s="2">
        <f t="shared" si="14"/>
        <v>2631749.88</v>
      </c>
      <c r="C82" s="2">
        <f t="shared" si="14"/>
        <v>-1092316.01</v>
      </c>
      <c r="D82" s="2">
        <f t="shared" si="8"/>
        <v>-41.505312427334474</v>
      </c>
      <c r="E82" s="2">
        <f t="shared" si="9"/>
        <v>601441.56000000006</v>
      </c>
      <c r="F82" s="2">
        <f t="shared" si="10"/>
        <v>22.85329485794448</v>
      </c>
      <c r="G82" s="2">
        <f t="shared" si="11"/>
        <v>-490874.44999999995</v>
      </c>
      <c r="H82" s="2">
        <f t="shared" si="12"/>
        <v>-18.65201756938999</v>
      </c>
    </row>
    <row r="83" spans="1:8" x14ac:dyDescent="0.2">
      <c r="A83" s="1">
        <f t="shared" si="13"/>
        <v>1995</v>
      </c>
      <c r="B83" s="2">
        <f t="shared" si="14"/>
        <v>2424050.56</v>
      </c>
      <c r="C83" s="2">
        <f t="shared" si="14"/>
        <v>-1005394.96</v>
      </c>
      <c r="D83" s="2">
        <f t="shared" si="8"/>
        <v>-41.475824662667101</v>
      </c>
      <c r="E83" s="2">
        <f t="shared" si="9"/>
        <v>618433.90999999992</v>
      </c>
      <c r="F83" s="2">
        <f t="shared" si="10"/>
        <v>25.512417942305621</v>
      </c>
      <c r="G83" s="2">
        <f t="shared" si="11"/>
        <v>-386961.05000000005</v>
      </c>
      <c r="H83" s="2">
        <f t="shared" si="12"/>
        <v>-15.963406720361478</v>
      </c>
    </row>
    <row r="84" spans="1:8" x14ac:dyDescent="0.2">
      <c r="A84" s="1">
        <f t="shared" si="13"/>
        <v>1994</v>
      </c>
      <c r="B84" s="2">
        <f t="shared" si="14"/>
        <v>2075892.37</v>
      </c>
      <c r="C84" s="2">
        <f t="shared" si="14"/>
        <v>-869704</v>
      </c>
      <c r="D84" s="2">
        <f t="shared" si="8"/>
        <v>-41.895428326084165</v>
      </c>
      <c r="E84" s="2">
        <f t="shared" si="9"/>
        <v>623179.34</v>
      </c>
      <c r="F84" s="2">
        <f t="shared" si="10"/>
        <v>30.019829014545678</v>
      </c>
      <c r="G84" s="2">
        <f t="shared" si="11"/>
        <v>-246524.66000000003</v>
      </c>
      <c r="H84" s="2">
        <f t="shared" si="12"/>
        <v>-11.875599311538489</v>
      </c>
    </row>
    <row r="85" spans="1:8" x14ac:dyDescent="0.2">
      <c r="A85" s="1">
        <f t="shared" si="13"/>
        <v>1993</v>
      </c>
      <c r="B85" s="2">
        <f t="shared" si="14"/>
        <v>2240071.2599999998</v>
      </c>
      <c r="C85" s="2">
        <f t="shared" si="14"/>
        <v>-749374.19</v>
      </c>
      <c r="D85" s="2">
        <f t="shared" si="8"/>
        <v>-33.45314068267632</v>
      </c>
      <c r="E85" s="2">
        <f t="shared" si="9"/>
        <v>644955.43000000005</v>
      </c>
      <c r="F85" s="2">
        <f t="shared" si="10"/>
        <v>28.791737187860715</v>
      </c>
      <c r="G85" s="2">
        <f t="shared" si="11"/>
        <v>-104418.75999999989</v>
      </c>
      <c r="H85" s="2">
        <f t="shared" si="12"/>
        <v>-4.6614034948156027</v>
      </c>
    </row>
    <row r="86" spans="1:8" x14ac:dyDescent="0.2">
      <c r="A86" s="1">
        <f t="shared" si="13"/>
        <v>1992</v>
      </c>
      <c r="B86" s="2">
        <f t="shared" si="14"/>
        <v>2130406.77</v>
      </c>
      <c r="C86" s="2">
        <f t="shared" si="14"/>
        <v>-631261.23</v>
      </c>
      <c r="D86" s="2">
        <f t="shared" si="8"/>
        <v>-29.631018774879315</v>
      </c>
      <c r="E86" s="2">
        <f t="shared" si="9"/>
        <v>757030.8600000001</v>
      </c>
      <c r="F86" s="2">
        <f t="shared" si="10"/>
        <v>35.534568827905112</v>
      </c>
      <c r="G86" s="2">
        <f t="shared" si="11"/>
        <v>125769.63000000012</v>
      </c>
      <c r="H86" s="2">
        <f t="shared" si="12"/>
        <v>5.9035500530257945</v>
      </c>
    </row>
    <row r="87" spans="1:8" x14ac:dyDescent="0.2">
      <c r="A87" s="1">
        <f t="shared" si="13"/>
        <v>1991</v>
      </c>
      <c r="B87" s="2">
        <f t="shared" si="14"/>
        <v>2056531.04</v>
      </c>
      <c r="C87" s="2">
        <f t="shared" si="14"/>
        <v>-484259.4</v>
      </c>
      <c r="D87" s="2">
        <f t="shared" si="8"/>
        <v>-23.547390755648408</v>
      </c>
      <c r="E87" s="2">
        <f t="shared" si="9"/>
        <v>646570.43999999994</v>
      </c>
      <c r="F87" s="2">
        <f t="shared" si="10"/>
        <v>31.439858063119726</v>
      </c>
      <c r="G87" s="2">
        <f t="shared" si="11"/>
        <v>162311.03999999992</v>
      </c>
      <c r="H87" s="2">
        <f t="shared" si="12"/>
        <v>7.8924673074713194</v>
      </c>
    </row>
    <row r="88" spans="1:8" x14ac:dyDescent="0.2">
      <c r="A88" s="1">
        <f t="shared" si="13"/>
        <v>1990</v>
      </c>
      <c r="B88" s="2">
        <f t="shared" si="14"/>
        <v>1863725.4100000001</v>
      </c>
      <c r="C88" s="2">
        <f t="shared" si="14"/>
        <v>-445668.74000000005</v>
      </c>
      <c r="D88" s="2">
        <f t="shared" si="8"/>
        <v>-23.912789813817049</v>
      </c>
      <c r="E88" s="2">
        <f t="shared" si="9"/>
        <v>696999.04</v>
      </c>
      <c r="F88" s="2">
        <f t="shared" si="10"/>
        <v>37.398161567159185</v>
      </c>
      <c r="G88" s="2">
        <f t="shared" si="11"/>
        <v>251330.3</v>
      </c>
      <c r="H88" s="2">
        <f t="shared" si="12"/>
        <v>13.48537175334214</v>
      </c>
    </row>
    <row r="89" spans="1:8" x14ac:dyDescent="0.2">
      <c r="A89" s="1">
        <f t="shared" si="13"/>
        <v>1989</v>
      </c>
      <c r="B89" s="2">
        <f t="shared" si="14"/>
        <v>1595844.7899999998</v>
      </c>
      <c r="C89" s="2">
        <f t="shared" si="14"/>
        <v>-373895.26999999996</v>
      </c>
      <c r="D89" s="2">
        <f t="shared" si="8"/>
        <v>-23.42930041460987</v>
      </c>
      <c r="E89" s="2">
        <f t="shared" si="9"/>
        <v>618838.83000000007</v>
      </c>
      <c r="F89" s="2">
        <f t="shared" si="10"/>
        <v>38.77813393118263</v>
      </c>
      <c r="G89" s="2">
        <f t="shared" si="11"/>
        <v>244943.56000000011</v>
      </c>
      <c r="H89" s="2">
        <f t="shared" si="12"/>
        <v>15.348833516572757</v>
      </c>
    </row>
    <row r="90" spans="1:8" x14ac:dyDescent="0.2">
      <c r="A90" s="1">
        <f t="shared" si="13"/>
        <v>1988</v>
      </c>
      <c r="B90" s="2">
        <f t="shared" si="14"/>
        <v>966945.96999999986</v>
      </c>
      <c r="C90" s="2">
        <f t="shared" si="14"/>
        <v>-243749.78999999998</v>
      </c>
      <c r="D90" s="2">
        <f t="shared" si="8"/>
        <v>-25.208211995547174</v>
      </c>
      <c r="E90" s="2">
        <f t="shared" si="9"/>
        <v>641443.38</v>
      </c>
      <c r="F90" s="2">
        <f t="shared" si="10"/>
        <v>66.33704466445009</v>
      </c>
      <c r="G90" s="2">
        <f t="shared" si="11"/>
        <v>397693.59</v>
      </c>
      <c r="H90" s="2">
        <f t="shared" si="12"/>
        <v>41.128832668902902</v>
      </c>
    </row>
    <row r="91" spans="1:8" x14ac:dyDescent="0.2">
      <c r="A91" s="1">
        <f t="shared" si="13"/>
        <v>1987</v>
      </c>
      <c r="B91" s="2">
        <f t="shared" si="14"/>
        <v>773924.52999999991</v>
      </c>
      <c r="C91" s="2">
        <f t="shared" si="14"/>
        <v>-194940.94</v>
      </c>
      <c r="D91" s="2">
        <f t="shared" si="8"/>
        <v>-25.188624012214731</v>
      </c>
      <c r="E91" s="2">
        <f t="shared" si="9"/>
        <v>639696.47000000009</v>
      </c>
      <c r="F91" s="2">
        <f t="shared" si="10"/>
        <v>82.656182250742233</v>
      </c>
      <c r="G91" s="2">
        <f t="shared" si="11"/>
        <v>444755.53000000009</v>
      </c>
      <c r="H91" s="2">
        <f t="shared" si="12"/>
        <v>57.467558238527481</v>
      </c>
    </row>
    <row r="92" spans="1:8" x14ac:dyDescent="0.2">
      <c r="A92" s="1">
        <f t="shared" si="13"/>
        <v>1986</v>
      </c>
      <c r="B92" s="2">
        <f t="shared" si="14"/>
        <v>428285.64</v>
      </c>
      <c r="C92" s="2">
        <f t="shared" si="14"/>
        <v>-165237.32999999999</v>
      </c>
      <c r="D92" s="2">
        <f t="shared" si="8"/>
        <v>-38.581104423673878</v>
      </c>
      <c r="E92" s="2">
        <f t="shared" si="9"/>
        <v>621660.5</v>
      </c>
      <c r="F92" s="2">
        <f t="shared" si="10"/>
        <v>145.15090909889017</v>
      </c>
      <c r="G92" s="2">
        <f t="shared" si="11"/>
        <v>456423.17000000004</v>
      </c>
      <c r="H92" s="2">
        <f t="shared" si="12"/>
        <v>106.56980467521629</v>
      </c>
    </row>
    <row r="93" spans="1:8" x14ac:dyDescent="0.2">
      <c r="B93" s="6"/>
      <c r="C93" s="6"/>
      <c r="D93" s="6"/>
      <c r="E93" s="6"/>
      <c r="F93" s="6"/>
      <c r="G93" s="6"/>
    </row>
    <row r="94" spans="1:8" x14ac:dyDescent="0.2">
      <c r="G94" s="6"/>
    </row>
    <row r="95" spans="1:8" x14ac:dyDescent="0.2">
      <c r="G95" s="6"/>
    </row>
    <row r="96" spans="1:8" x14ac:dyDescent="0.2">
      <c r="B96" s="6"/>
      <c r="C96" s="6"/>
      <c r="D96" s="6"/>
      <c r="E96" s="6"/>
      <c r="F96" s="6"/>
      <c r="G96" s="6"/>
    </row>
    <row r="97" spans="1:7" x14ac:dyDescent="0.2">
      <c r="B97" s="6"/>
      <c r="C97" s="6"/>
      <c r="D97" s="6"/>
      <c r="E97" s="6"/>
      <c r="F97" s="6"/>
      <c r="G97" s="6"/>
    </row>
    <row r="98" spans="1:7" x14ac:dyDescent="0.2">
      <c r="B98" s="6"/>
      <c r="C98" s="6"/>
      <c r="D98" s="6"/>
      <c r="E98" s="6"/>
      <c r="F98" s="6"/>
      <c r="G98" s="6"/>
    </row>
    <row r="99" spans="1:7" x14ac:dyDescent="0.2">
      <c r="G99" s="6"/>
    </row>
    <row r="100" spans="1:7" x14ac:dyDescent="0.2">
      <c r="G100" s="6"/>
    </row>
    <row r="101" spans="1:7" x14ac:dyDescent="0.2">
      <c r="A101" s="1" t="s">
        <v>0</v>
      </c>
    </row>
    <row r="106" spans="1:7" x14ac:dyDescent="0.2">
      <c r="A106" s="1" t="s">
        <v>0</v>
      </c>
    </row>
    <row r="107" spans="1:7" x14ac:dyDescent="0.2">
      <c r="A107" s="1" t="s">
        <v>0</v>
      </c>
    </row>
    <row r="108" spans="1:7" x14ac:dyDescent="0.2">
      <c r="A108" s="1" t="s">
        <v>0</v>
      </c>
    </row>
    <row r="109" spans="1:7" x14ac:dyDescent="0.2">
      <c r="A109" s="1" t="s">
        <v>0</v>
      </c>
    </row>
  </sheetData>
  <mergeCells count="10">
    <mergeCell ref="A55:H55"/>
    <mergeCell ref="A1:H1"/>
    <mergeCell ref="A2:H2"/>
    <mergeCell ref="A3:H3"/>
    <mergeCell ref="A53:H53"/>
    <mergeCell ref="A4:H4"/>
    <mergeCell ref="A50:H50"/>
    <mergeCell ref="A51:H51"/>
    <mergeCell ref="A52:H52"/>
    <mergeCell ref="A6:H6"/>
  </mergeCells>
  <printOptions horizontalCentered="1"/>
  <pageMargins left="0.2" right="0.23" top="0.75" bottom="0.75" header="0.5" footer="0.5"/>
  <pageSetup scale="67" fitToHeight="2" orientation="portrait" blackAndWhite="1" r:id="rId1"/>
  <headerFooter alignWithMargins="0"/>
  <rowBreaks count="1" manualBreakCount="1">
    <brk id="49" max="7" man="1"/>
  </rowBreaks>
  <customProperties>
    <customPr name="EpmWorksheetKeyString_GU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BF1AF-5EF8-4DD6-A9E0-BDF417ECE353}">
  <dimension ref="A1:H109"/>
  <sheetViews>
    <sheetView showOutlineSymbols="0" view="pageBreakPreview" zoomScaleNormal="87" zoomScaleSheetLayoutView="100" zoomScalePageLayoutView="80" workbookViewId="0">
      <selection activeCell="I3" sqref="I3"/>
    </sheetView>
  </sheetViews>
  <sheetFormatPr defaultColWidth="13.5703125" defaultRowHeight="15" x14ac:dyDescent="0.2"/>
  <cols>
    <col min="1" max="1" width="13.85546875" style="1" customWidth="1"/>
    <col min="2" max="2" width="15.7109375" style="1" bestFit="1" customWidth="1"/>
    <col min="3" max="3" width="14.5703125" style="1" bestFit="1" customWidth="1"/>
    <col min="4" max="4" width="12.85546875" style="1" bestFit="1" customWidth="1"/>
    <col min="5" max="5" width="13.42578125" style="1" bestFit="1" customWidth="1"/>
    <col min="6" max="6" width="12" style="1" bestFit="1" customWidth="1"/>
    <col min="7" max="7" width="14.5703125" style="1" bestFit="1" customWidth="1"/>
    <col min="8" max="8" width="9.42578125" style="1" bestFit="1" customWidth="1"/>
    <col min="9" max="16384" width="13.5703125" style="1"/>
  </cols>
  <sheetData>
    <row r="1" spans="1:8" ht="15.75" x14ac:dyDescent="0.25">
      <c r="A1" s="21" t="s">
        <v>16</v>
      </c>
      <c r="B1" s="21"/>
      <c r="C1" s="21"/>
      <c r="D1" s="21"/>
      <c r="E1" s="21"/>
      <c r="F1" s="21"/>
      <c r="G1" s="21"/>
      <c r="H1" s="21"/>
    </row>
    <row r="2" spans="1:8" ht="15.75" x14ac:dyDescent="0.25">
      <c r="A2" s="21" t="s">
        <v>15</v>
      </c>
      <c r="B2" s="21"/>
      <c r="C2" s="21"/>
      <c r="D2" s="21"/>
      <c r="E2" s="21"/>
      <c r="F2" s="21"/>
      <c r="G2" s="21"/>
      <c r="H2" s="21"/>
    </row>
    <row r="3" spans="1:8" ht="15.75" x14ac:dyDescent="0.25">
      <c r="A3" s="21" t="s">
        <v>34</v>
      </c>
      <c r="B3" s="21"/>
      <c r="C3" s="21"/>
      <c r="D3" s="21"/>
      <c r="E3" s="21"/>
      <c r="F3" s="21"/>
      <c r="G3" s="21"/>
      <c r="H3" s="21"/>
    </row>
    <row r="4" spans="1:8" ht="15.75" x14ac:dyDescent="0.25">
      <c r="A4" s="21" t="s">
        <v>18</v>
      </c>
      <c r="B4" s="21"/>
      <c r="C4" s="21"/>
      <c r="D4" s="21"/>
      <c r="E4" s="21"/>
      <c r="F4" s="21"/>
      <c r="G4" s="21"/>
      <c r="H4" s="21"/>
    </row>
    <row r="5" spans="1:8" x14ac:dyDescent="0.2">
      <c r="A5" s="12"/>
      <c r="B5" s="11"/>
      <c r="C5" s="11"/>
      <c r="D5" s="11"/>
      <c r="F5" s="3"/>
      <c r="G5" s="11"/>
    </row>
    <row r="6" spans="1:8" ht="16.5" thickBot="1" x14ac:dyDescent="0.3">
      <c r="A6" s="20" t="s">
        <v>12</v>
      </c>
      <c r="B6" s="20"/>
      <c r="C6" s="20"/>
      <c r="D6" s="20"/>
      <c r="E6" s="20"/>
      <c r="F6" s="20"/>
      <c r="G6" s="20"/>
      <c r="H6" s="20"/>
    </row>
    <row r="7" spans="1:8" s="3" customFormat="1" x14ac:dyDescent="0.2">
      <c r="H7" s="3" t="s">
        <v>8</v>
      </c>
    </row>
    <row r="8" spans="1:8" s="3" customFormat="1" x14ac:dyDescent="0.2">
      <c r="C8" s="3" t="s">
        <v>10</v>
      </c>
      <c r="D8" s="3" t="s">
        <v>10</v>
      </c>
      <c r="E8" s="3" t="s">
        <v>9</v>
      </c>
      <c r="F8" s="3" t="s">
        <v>9</v>
      </c>
      <c r="G8" s="3" t="s">
        <v>8</v>
      </c>
      <c r="H8" s="3" t="s">
        <v>2</v>
      </c>
    </row>
    <row r="9" spans="1:8" s="4" customFormat="1" x14ac:dyDescent="0.2">
      <c r="A9" s="4" t="s">
        <v>7</v>
      </c>
      <c r="B9" s="4" t="s">
        <v>6</v>
      </c>
      <c r="C9" s="4" t="s">
        <v>5</v>
      </c>
      <c r="D9" s="4" t="s">
        <v>4</v>
      </c>
      <c r="E9" s="4" t="s">
        <v>2</v>
      </c>
      <c r="F9" s="4" t="s">
        <v>3</v>
      </c>
      <c r="G9" s="4" t="s">
        <v>2</v>
      </c>
      <c r="H9" s="4" t="s">
        <v>1</v>
      </c>
    </row>
    <row r="10" spans="1:8" x14ac:dyDescent="0.2">
      <c r="A10" s="3">
        <f t="shared" ref="A10:A18" si="0">+A11+1</f>
        <v>2019</v>
      </c>
      <c r="B10" s="9">
        <v>9579340.209999999</v>
      </c>
      <c r="C10" s="9">
        <v>-9068137.8699999992</v>
      </c>
      <c r="D10" s="2">
        <f t="shared" ref="D10:D48" si="1">IF(($B10)=0,0,(C10/$B10)*100)</f>
        <v>-94.663491129938691</v>
      </c>
      <c r="E10" s="9">
        <v>2148263.2399999998</v>
      </c>
      <c r="F10" s="2">
        <f t="shared" ref="F10:F48" si="2">IF(($B10)=0,0,(E10/$B10)*100)</f>
        <v>22.426004222685396</v>
      </c>
      <c r="G10" s="2">
        <f t="shared" ref="G10:G47" si="3">C10+E10</f>
        <v>-6919874.629999999</v>
      </c>
      <c r="H10" s="2">
        <f t="shared" ref="H10:H48" si="4">IF(($B10)=0,0,(G10/$B10)*100)</f>
        <v>-72.237486907253285</v>
      </c>
    </row>
    <row r="11" spans="1:8" x14ac:dyDescent="0.2">
      <c r="A11" s="3">
        <f t="shared" si="0"/>
        <v>2018</v>
      </c>
      <c r="B11" s="9">
        <v>12135583.549999999</v>
      </c>
      <c r="C11" s="9">
        <v>-9494885.540000001</v>
      </c>
      <c r="D11" s="2">
        <f t="shared" si="1"/>
        <v>-78.240040957898572</v>
      </c>
      <c r="E11" s="9">
        <v>937421.52999999991</v>
      </c>
      <c r="F11" s="2">
        <f t="shared" si="2"/>
        <v>7.7245690422526074</v>
      </c>
      <c r="G11" s="2">
        <f t="shared" si="3"/>
        <v>-8557464.0100000016</v>
      </c>
      <c r="H11" s="2">
        <f t="shared" si="4"/>
        <v>-70.515471915645961</v>
      </c>
    </row>
    <row r="12" spans="1:8" x14ac:dyDescent="0.2">
      <c r="A12" s="3">
        <f t="shared" si="0"/>
        <v>2017</v>
      </c>
      <c r="B12" s="9">
        <v>12679026.5</v>
      </c>
      <c r="C12" s="9">
        <v>-10757599.000000002</v>
      </c>
      <c r="D12" s="2">
        <f t="shared" si="1"/>
        <v>-84.845622808659655</v>
      </c>
      <c r="E12" s="9">
        <v>1106072.6000000001</v>
      </c>
      <c r="F12" s="2">
        <f t="shared" si="2"/>
        <v>8.7236397841742814</v>
      </c>
      <c r="G12" s="2">
        <f t="shared" si="3"/>
        <v>-9651526.4000000022</v>
      </c>
      <c r="H12" s="2">
        <f t="shared" si="4"/>
        <v>-76.121983024485374</v>
      </c>
    </row>
    <row r="13" spans="1:8" x14ac:dyDescent="0.2">
      <c r="A13" s="3">
        <f t="shared" si="0"/>
        <v>2016</v>
      </c>
      <c r="B13" s="9">
        <v>12106294.809999999</v>
      </c>
      <c r="C13" s="9">
        <v>-9335711.6400000006</v>
      </c>
      <c r="D13" s="2">
        <f t="shared" si="1"/>
        <v>-77.114524191898496</v>
      </c>
      <c r="E13" s="9">
        <v>2585326.11</v>
      </c>
      <c r="F13" s="2">
        <f t="shared" si="2"/>
        <v>21.35522181290743</v>
      </c>
      <c r="G13" s="2">
        <f t="shared" si="3"/>
        <v>-6750385.5300000012</v>
      </c>
      <c r="H13" s="2">
        <f t="shared" si="4"/>
        <v>-55.759302378991073</v>
      </c>
    </row>
    <row r="14" spans="1:8" x14ac:dyDescent="0.2">
      <c r="A14" s="3">
        <f t="shared" si="0"/>
        <v>2015</v>
      </c>
      <c r="B14" s="9">
        <v>11250495.529999999</v>
      </c>
      <c r="C14" s="9">
        <v>-6302728.6400000006</v>
      </c>
      <c r="D14" s="2">
        <f t="shared" si="1"/>
        <v>-56.021786979902046</v>
      </c>
      <c r="E14" s="9">
        <v>144156.4</v>
      </c>
      <c r="F14" s="2">
        <f t="shared" si="2"/>
        <v>1.2813337831707043</v>
      </c>
      <c r="G14" s="2">
        <f t="shared" si="3"/>
        <v>-6158572.2400000002</v>
      </c>
      <c r="H14" s="2">
        <f t="shared" si="4"/>
        <v>-54.74045319673133</v>
      </c>
    </row>
    <row r="15" spans="1:8" x14ac:dyDescent="0.2">
      <c r="A15" s="3">
        <f t="shared" si="0"/>
        <v>2014</v>
      </c>
      <c r="B15" s="9">
        <v>8467839.4199999999</v>
      </c>
      <c r="C15" s="9">
        <v>-2576801.16</v>
      </c>
      <c r="D15" s="2">
        <f t="shared" si="1"/>
        <v>-30.430444322242479</v>
      </c>
      <c r="E15" s="9">
        <v>8977669.5800000001</v>
      </c>
      <c r="F15" s="2">
        <f t="shared" si="2"/>
        <v>106.02078209933745</v>
      </c>
      <c r="G15" s="2">
        <f t="shared" si="3"/>
        <v>6400868.4199999999</v>
      </c>
      <c r="H15" s="2">
        <f t="shared" si="4"/>
        <v>75.590337777094973</v>
      </c>
    </row>
    <row r="16" spans="1:8" x14ac:dyDescent="0.2">
      <c r="A16" s="3">
        <f t="shared" si="0"/>
        <v>2013</v>
      </c>
      <c r="B16" s="9">
        <v>8318578.0499999998</v>
      </c>
      <c r="C16" s="9">
        <v>-3980222.12</v>
      </c>
      <c r="D16" s="2">
        <f t="shared" si="1"/>
        <v>-47.847385647839182</v>
      </c>
      <c r="E16" s="9">
        <v>1547834.81</v>
      </c>
      <c r="F16" s="2">
        <f t="shared" si="2"/>
        <v>18.606963842816864</v>
      </c>
      <c r="G16" s="2">
        <f t="shared" si="3"/>
        <v>-2432387.31</v>
      </c>
      <c r="H16" s="2">
        <f t="shared" si="4"/>
        <v>-29.240421805022315</v>
      </c>
    </row>
    <row r="17" spans="1:8" x14ac:dyDescent="0.2">
      <c r="A17" s="3">
        <f t="shared" si="0"/>
        <v>2012</v>
      </c>
      <c r="B17" s="9">
        <v>11398659.679999998</v>
      </c>
      <c r="C17" s="9">
        <v>-2786813.6599999997</v>
      </c>
      <c r="D17" s="2">
        <f t="shared" si="1"/>
        <v>-24.448608329711973</v>
      </c>
      <c r="E17" s="9">
        <v>250048.07</v>
      </c>
      <c r="F17" s="2">
        <f t="shared" si="2"/>
        <v>2.1936620358859598</v>
      </c>
      <c r="G17" s="2">
        <f t="shared" si="3"/>
        <v>-2536765.59</v>
      </c>
      <c r="H17" s="2">
        <f t="shared" si="4"/>
        <v>-22.254946293826013</v>
      </c>
    </row>
    <row r="18" spans="1:8" x14ac:dyDescent="0.2">
      <c r="A18" s="3">
        <f t="shared" si="0"/>
        <v>2011</v>
      </c>
      <c r="B18" s="9">
        <v>11600350.449999999</v>
      </c>
      <c r="C18" s="9">
        <v>-5841277.2599999998</v>
      </c>
      <c r="D18" s="2">
        <f t="shared" si="1"/>
        <v>-50.354317183581301</v>
      </c>
      <c r="E18" s="9">
        <v>2670648.12</v>
      </c>
      <c r="F18" s="2">
        <f t="shared" si="2"/>
        <v>23.022133094263548</v>
      </c>
      <c r="G18" s="2">
        <f t="shared" si="3"/>
        <v>-3170629.1399999997</v>
      </c>
      <c r="H18" s="2">
        <f t="shared" si="4"/>
        <v>-27.332184089317753</v>
      </c>
    </row>
    <row r="19" spans="1:8" x14ac:dyDescent="0.2">
      <c r="A19" s="3">
        <v>2010</v>
      </c>
      <c r="B19" s="9">
        <v>12310908.350000001</v>
      </c>
      <c r="C19" s="9">
        <v>-5313403</v>
      </c>
      <c r="D19" s="2">
        <f t="shared" si="1"/>
        <v>-43.16012148689255</v>
      </c>
      <c r="E19" s="9">
        <v>415864.70999999996</v>
      </c>
      <c r="F19" s="2">
        <f t="shared" si="2"/>
        <v>3.3780180810134932</v>
      </c>
      <c r="G19" s="2">
        <f t="shared" si="3"/>
        <v>-4897538.29</v>
      </c>
      <c r="H19" s="2">
        <f t="shared" si="4"/>
        <v>-39.782103405879063</v>
      </c>
    </row>
    <row r="20" spans="1:8" x14ac:dyDescent="0.2">
      <c r="A20" s="3">
        <v>2009</v>
      </c>
      <c r="B20" s="9">
        <v>8858873.0899999999</v>
      </c>
      <c r="C20" s="9">
        <v>-3144907.91</v>
      </c>
      <c r="D20" s="2">
        <f t="shared" si="1"/>
        <v>-35.500089887843735</v>
      </c>
      <c r="E20" s="9">
        <v>916379.15</v>
      </c>
      <c r="F20" s="2">
        <f t="shared" si="2"/>
        <v>10.344195482768791</v>
      </c>
      <c r="G20" s="2">
        <f t="shared" si="3"/>
        <v>-2228528.7600000002</v>
      </c>
      <c r="H20" s="2">
        <f t="shared" si="4"/>
        <v>-25.155894405074946</v>
      </c>
    </row>
    <row r="21" spans="1:8" x14ac:dyDescent="0.2">
      <c r="A21" s="3">
        <v>2008</v>
      </c>
      <c r="B21" s="9">
        <v>9511479</v>
      </c>
      <c r="C21" s="9">
        <v>-985083</v>
      </c>
      <c r="D21" s="2">
        <f t="shared" si="1"/>
        <v>-10.356780475465488</v>
      </c>
      <c r="E21" s="9">
        <v>3773114</v>
      </c>
      <c r="F21" s="2">
        <f t="shared" si="2"/>
        <v>39.669056726088556</v>
      </c>
      <c r="G21" s="2">
        <f t="shared" si="3"/>
        <v>2788031</v>
      </c>
      <c r="H21" s="2">
        <f t="shared" si="4"/>
        <v>29.312276250623064</v>
      </c>
    </row>
    <row r="22" spans="1:8" x14ac:dyDescent="0.2">
      <c r="A22" s="3">
        <v>2007</v>
      </c>
      <c r="B22" s="9">
        <v>8013433</v>
      </c>
      <c r="C22" s="9">
        <v>-1716920</v>
      </c>
      <c r="D22" s="2">
        <f t="shared" si="1"/>
        <v>-21.425523867236425</v>
      </c>
      <c r="E22" s="9">
        <v>2415832</v>
      </c>
      <c r="F22" s="2">
        <f t="shared" si="2"/>
        <v>30.147278950232693</v>
      </c>
      <c r="G22" s="2">
        <f t="shared" si="3"/>
        <v>698912</v>
      </c>
      <c r="H22" s="2">
        <f t="shared" si="4"/>
        <v>8.721755082996264</v>
      </c>
    </row>
    <row r="23" spans="1:8" x14ac:dyDescent="0.2">
      <c r="A23" s="3">
        <v>2006</v>
      </c>
      <c r="B23" s="9">
        <v>6624124</v>
      </c>
      <c r="C23" s="9">
        <v>-1391828</v>
      </c>
      <c r="D23" s="2">
        <f t="shared" si="1"/>
        <v>-21.011502803993405</v>
      </c>
      <c r="E23" s="9">
        <v>1619922</v>
      </c>
      <c r="F23" s="2">
        <f t="shared" si="2"/>
        <v>24.454886412150497</v>
      </c>
      <c r="G23" s="2">
        <f t="shared" si="3"/>
        <v>228094</v>
      </c>
      <c r="H23" s="2">
        <f t="shared" si="4"/>
        <v>3.4433836081570939</v>
      </c>
    </row>
    <row r="24" spans="1:8" x14ac:dyDescent="0.2">
      <c r="A24" s="3">
        <v>2005</v>
      </c>
      <c r="B24" s="9">
        <v>6699330</v>
      </c>
      <c r="C24" s="9">
        <v>-1264800</v>
      </c>
      <c r="D24" s="2">
        <f t="shared" si="1"/>
        <v>-18.879499890287534</v>
      </c>
      <c r="E24" s="9">
        <v>1400611</v>
      </c>
      <c r="F24" s="2">
        <f t="shared" si="2"/>
        <v>20.906732464291206</v>
      </c>
      <c r="G24" s="2">
        <f t="shared" si="3"/>
        <v>135811</v>
      </c>
      <c r="H24" s="2">
        <f t="shared" si="4"/>
        <v>2.0272325740036687</v>
      </c>
    </row>
    <row r="25" spans="1:8" x14ac:dyDescent="0.2">
      <c r="A25" s="3">
        <v>2004</v>
      </c>
      <c r="B25" s="9">
        <v>5406346</v>
      </c>
      <c r="C25" s="9">
        <v>-1231482</v>
      </c>
      <c r="D25" s="2">
        <f t="shared" si="1"/>
        <v>-22.778453321337555</v>
      </c>
      <c r="E25" s="9">
        <v>1094770</v>
      </c>
      <c r="F25" s="2">
        <f t="shared" si="2"/>
        <v>20.249721345988583</v>
      </c>
      <c r="G25" s="2">
        <f t="shared" si="3"/>
        <v>-136712</v>
      </c>
      <c r="H25" s="2">
        <f t="shared" si="4"/>
        <v>-2.5287319753489697</v>
      </c>
    </row>
    <row r="26" spans="1:8" x14ac:dyDescent="0.2">
      <c r="A26" s="3">
        <v>2003</v>
      </c>
      <c r="B26" s="9">
        <v>4958327</v>
      </c>
      <c r="C26" s="9">
        <v>-1046007</v>
      </c>
      <c r="D26" s="2">
        <f t="shared" si="1"/>
        <v>-21.095966441906715</v>
      </c>
      <c r="E26" s="9">
        <v>1241055</v>
      </c>
      <c r="F26" s="2">
        <f t="shared" si="2"/>
        <v>25.029712642994301</v>
      </c>
      <c r="G26" s="2">
        <f t="shared" si="3"/>
        <v>195048</v>
      </c>
      <c r="H26" s="2">
        <f t="shared" si="4"/>
        <v>3.9337462010875845</v>
      </c>
    </row>
    <row r="27" spans="1:8" x14ac:dyDescent="0.2">
      <c r="A27" s="3">
        <v>2002</v>
      </c>
      <c r="B27" s="9">
        <v>3779060.47</v>
      </c>
      <c r="C27" s="9">
        <v>-966095.2</v>
      </c>
      <c r="D27" s="2">
        <f t="shared" si="1"/>
        <v>-25.564428187093814</v>
      </c>
      <c r="E27" s="9">
        <v>1410868.86</v>
      </c>
      <c r="F27" s="2">
        <f t="shared" si="2"/>
        <v>37.333852453543834</v>
      </c>
      <c r="G27" s="2">
        <f t="shared" si="3"/>
        <v>444773.66000000015</v>
      </c>
      <c r="H27" s="2">
        <f t="shared" si="4"/>
        <v>11.769424266450018</v>
      </c>
    </row>
    <row r="28" spans="1:8" x14ac:dyDescent="0.2">
      <c r="A28" s="3">
        <v>2001</v>
      </c>
      <c r="B28" s="9">
        <v>4598538.0999999996</v>
      </c>
      <c r="C28" s="9">
        <v>-1240250.54</v>
      </c>
      <c r="D28" s="2">
        <f t="shared" si="1"/>
        <v>-26.970539615622631</v>
      </c>
      <c r="E28" s="9">
        <v>1661509.19</v>
      </c>
      <c r="F28" s="2">
        <f t="shared" si="2"/>
        <v>36.131247667601144</v>
      </c>
      <c r="G28" s="2">
        <f t="shared" si="3"/>
        <v>421258.64999999991</v>
      </c>
      <c r="H28" s="2">
        <f t="shared" si="4"/>
        <v>9.1607080519785189</v>
      </c>
    </row>
    <row r="29" spans="1:8" x14ac:dyDescent="0.2">
      <c r="A29" s="3">
        <v>2000</v>
      </c>
      <c r="B29" s="9">
        <v>4687526</v>
      </c>
      <c r="C29" s="9">
        <v>-1002048.59</v>
      </c>
      <c r="D29" s="2">
        <f t="shared" si="1"/>
        <v>-21.376918016028071</v>
      </c>
      <c r="E29" s="9">
        <v>1493113.06</v>
      </c>
      <c r="F29" s="2">
        <f t="shared" si="2"/>
        <v>31.852901935903933</v>
      </c>
      <c r="G29" s="2">
        <f t="shared" si="3"/>
        <v>491064.47000000009</v>
      </c>
      <c r="H29" s="2">
        <f t="shared" si="4"/>
        <v>10.47598391987586</v>
      </c>
    </row>
    <row r="30" spans="1:8" x14ac:dyDescent="0.2">
      <c r="A30" s="3">
        <v>1999</v>
      </c>
      <c r="B30" s="9">
        <v>3412145</v>
      </c>
      <c r="C30" s="9">
        <v>-602737.93999999994</v>
      </c>
      <c r="D30" s="2">
        <f t="shared" si="1"/>
        <v>-17.664487880790528</v>
      </c>
      <c r="E30" s="9">
        <v>1774143.92</v>
      </c>
      <c r="F30" s="2">
        <f t="shared" si="2"/>
        <v>51.994974422247587</v>
      </c>
      <c r="G30" s="2">
        <f t="shared" si="3"/>
        <v>1171405.98</v>
      </c>
      <c r="H30" s="2">
        <f t="shared" si="4"/>
        <v>34.330486541457063</v>
      </c>
    </row>
    <row r="31" spans="1:8" x14ac:dyDescent="0.2">
      <c r="A31" s="3">
        <v>1998</v>
      </c>
      <c r="B31" s="9">
        <v>1770475.08</v>
      </c>
      <c r="C31" s="9">
        <v>-1005082.41</v>
      </c>
      <c r="D31" s="2">
        <f t="shared" si="1"/>
        <v>-56.769079743274332</v>
      </c>
      <c r="E31" s="9">
        <v>1539275.75</v>
      </c>
      <c r="F31" s="2">
        <f t="shared" si="2"/>
        <v>86.9413959783043</v>
      </c>
      <c r="G31" s="2">
        <f t="shared" si="3"/>
        <v>534193.34</v>
      </c>
      <c r="H31" s="2">
        <f t="shared" si="4"/>
        <v>30.172316235029978</v>
      </c>
    </row>
    <row r="32" spans="1:8" x14ac:dyDescent="0.2">
      <c r="A32" s="3">
        <v>1997</v>
      </c>
      <c r="B32" s="9">
        <v>2049906.08</v>
      </c>
      <c r="C32" s="9">
        <v>-641955.47</v>
      </c>
      <c r="D32" s="2">
        <f t="shared" si="1"/>
        <v>-31.316335722073664</v>
      </c>
      <c r="E32" s="9">
        <v>1794600.77</v>
      </c>
      <c r="F32" s="2">
        <f t="shared" si="2"/>
        <v>87.545511841205908</v>
      </c>
      <c r="G32" s="2">
        <f t="shared" si="3"/>
        <v>1152645.3</v>
      </c>
      <c r="H32" s="2">
        <f t="shared" si="4"/>
        <v>56.229176119132248</v>
      </c>
    </row>
    <row r="33" spans="1:8" x14ac:dyDescent="0.2">
      <c r="A33" s="3">
        <f t="shared" ref="A33:A47" si="5">A32-1</f>
        <v>1996</v>
      </c>
      <c r="B33" s="9">
        <v>2045129.55</v>
      </c>
      <c r="C33" s="9">
        <v>-686927.89</v>
      </c>
      <c r="D33" s="2">
        <f t="shared" si="1"/>
        <v>-33.588478050204692</v>
      </c>
      <c r="E33" s="9">
        <v>1079813.98</v>
      </c>
      <c r="F33" s="2">
        <f t="shared" si="2"/>
        <v>52.799294792840868</v>
      </c>
      <c r="G33" s="2">
        <f t="shared" si="3"/>
        <v>392886.08999999997</v>
      </c>
      <c r="H33" s="2">
        <f t="shared" si="4"/>
        <v>19.21081674263618</v>
      </c>
    </row>
    <row r="34" spans="1:8" x14ac:dyDescent="0.2">
      <c r="A34" s="3">
        <f t="shared" si="5"/>
        <v>1995</v>
      </c>
      <c r="B34" s="9">
        <v>1998727.19</v>
      </c>
      <c r="C34" s="9">
        <v>-696658.86</v>
      </c>
      <c r="D34" s="2">
        <f t="shared" si="1"/>
        <v>-34.855124975810234</v>
      </c>
      <c r="E34" s="9">
        <v>1408647.89</v>
      </c>
      <c r="F34" s="2">
        <f t="shared" si="2"/>
        <v>70.477246572104718</v>
      </c>
      <c r="G34" s="2">
        <f t="shared" si="3"/>
        <v>711989.02999999991</v>
      </c>
      <c r="H34" s="2">
        <f t="shared" si="4"/>
        <v>35.622121596294484</v>
      </c>
    </row>
    <row r="35" spans="1:8" x14ac:dyDescent="0.2">
      <c r="A35" s="3">
        <f t="shared" si="5"/>
        <v>1994</v>
      </c>
      <c r="B35" s="9">
        <v>2153521.1800000002</v>
      </c>
      <c r="C35" s="9">
        <v>-753567.32</v>
      </c>
      <c r="D35" s="2">
        <f t="shared" si="1"/>
        <v>-34.99233381117709</v>
      </c>
      <c r="E35" s="9">
        <v>1489523.87</v>
      </c>
      <c r="F35" s="2">
        <f t="shared" si="2"/>
        <v>69.166901344336907</v>
      </c>
      <c r="G35" s="2">
        <f t="shared" si="3"/>
        <v>735956.55000000016</v>
      </c>
      <c r="H35" s="2">
        <f t="shared" si="4"/>
        <v>34.174567533159809</v>
      </c>
    </row>
    <row r="36" spans="1:8" x14ac:dyDescent="0.2">
      <c r="A36" s="3">
        <f t="shared" si="5"/>
        <v>1993</v>
      </c>
      <c r="B36" s="9">
        <v>3117326.44</v>
      </c>
      <c r="C36" s="9">
        <v>-570092.30000000005</v>
      </c>
      <c r="D36" s="2">
        <f t="shared" si="1"/>
        <v>-18.287860157500862</v>
      </c>
      <c r="E36" s="9">
        <v>1501541.34</v>
      </c>
      <c r="F36" s="2">
        <f t="shared" si="2"/>
        <v>48.167600310732936</v>
      </c>
      <c r="G36" s="2">
        <f t="shared" si="3"/>
        <v>931449.04</v>
      </c>
      <c r="H36" s="2">
        <f t="shared" si="4"/>
        <v>29.879740153232078</v>
      </c>
    </row>
    <row r="37" spans="1:8" x14ac:dyDescent="0.2">
      <c r="A37" s="3">
        <f t="shared" si="5"/>
        <v>1992</v>
      </c>
      <c r="B37" s="9">
        <v>2034960.99</v>
      </c>
      <c r="C37" s="9">
        <v>-532113</v>
      </c>
      <c r="D37" s="2">
        <f t="shared" si="1"/>
        <v>-26.14856022375151</v>
      </c>
      <c r="E37" s="9">
        <v>1302200.47</v>
      </c>
      <c r="F37" s="2">
        <f t="shared" si="2"/>
        <v>63.991421771677302</v>
      </c>
      <c r="G37" s="2">
        <f t="shared" si="3"/>
        <v>770087.47</v>
      </c>
      <c r="H37" s="2">
        <f t="shared" si="4"/>
        <v>37.842861547925786</v>
      </c>
    </row>
    <row r="38" spans="1:8" x14ac:dyDescent="0.2">
      <c r="A38" s="3">
        <f t="shared" si="5"/>
        <v>1991</v>
      </c>
      <c r="B38" s="9">
        <v>1996814.54</v>
      </c>
      <c r="C38" s="9">
        <v>-564234.01</v>
      </c>
      <c r="D38" s="2">
        <f t="shared" si="1"/>
        <v>-28.256705803033665</v>
      </c>
      <c r="E38" s="9">
        <v>1854935.57</v>
      </c>
      <c r="F38" s="2">
        <f t="shared" si="2"/>
        <v>92.894734730847858</v>
      </c>
      <c r="G38" s="2">
        <f t="shared" si="3"/>
        <v>1290701.56</v>
      </c>
      <c r="H38" s="2">
        <f t="shared" si="4"/>
        <v>64.63802892781419</v>
      </c>
    </row>
    <row r="39" spans="1:8" x14ac:dyDescent="0.2">
      <c r="A39" s="3">
        <f t="shared" si="5"/>
        <v>1990</v>
      </c>
      <c r="B39" s="9">
        <v>2581022.13</v>
      </c>
      <c r="C39" s="9">
        <v>-562855.87</v>
      </c>
      <c r="D39" s="2">
        <f t="shared" si="1"/>
        <v>-21.807479426764932</v>
      </c>
      <c r="E39" s="9">
        <v>2047702.71</v>
      </c>
      <c r="F39" s="2">
        <f t="shared" si="2"/>
        <v>79.336890846418271</v>
      </c>
      <c r="G39" s="2">
        <f t="shared" si="3"/>
        <v>1484846.8399999999</v>
      </c>
      <c r="H39" s="2">
        <f t="shared" si="4"/>
        <v>57.529411419653343</v>
      </c>
    </row>
    <row r="40" spans="1:8" x14ac:dyDescent="0.2">
      <c r="A40" s="3">
        <f t="shared" si="5"/>
        <v>1989</v>
      </c>
      <c r="B40" s="9">
        <v>5423133.1399999997</v>
      </c>
      <c r="C40" s="9">
        <v>-454543.53</v>
      </c>
      <c r="D40" s="2">
        <f t="shared" si="1"/>
        <v>-8.3815668593377008</v>
      </c>
      <c r="E40" s="9">
        <v>2018182.12</v>
      </c>
      <c r="F40" s="2">
        <f t="shared" si="2"/>
        <v>37.214319986250608</v>
      </c>
      <c r="G40" s="2">
        <f t="shared" si="3"/>
        <v>1563638.59</v>
      </c>
      <c r="H40" s="2">
        <f t="shared" si="4"/>
        <v>28.832753126912909</v>
      </c>
    </row>
    <row r="41" spans="1:8" x14ac:dyDescent="0.2">
      <c r="A41" s="3">
        <f t="shared" si="5"/>
        <v>1988</v>
      </c>
      <c r="B41" s="9">
        <v>1894996.53</v>
      </c>
      <c r="C41" s="9">
        <v>-646651.07999999996</v>
      </c>
      <c r="D41" s="2">
        <f t="shared" si="1"/>
        <v>-34.124130032048129</v>
      </c>
      <c r="E41" s="9">
        <v>2855512.36</v>
      </c>
      <c r="F41" s="2">
        <f t="shared" si="2"/>
        <v>150.68694400195022</v>
      </c>
      <c r="G41" s="2">
        <f t="shared" si="3"/>
        <v>2208861.2799999998</v>
      </c>
      <c r="H41" s="2">
        <f t="shared" si="4"/>
        <v>116.56281396990209</v>
      </c>
    </row>
    <row r="42" spans="1:8" x14ac:dyDescent="0.2">
      <c r="A42" s="3">
        <f t="shared" si="5"/>
        <v>1987</v>
      </c>
      <c r="B42" s="9">
        <v>1804321.16</v>
      </c>
      <c r="C42" s="9">
        <v>-852020.78</v>
      </c>
      <c r="D42" s="2">
        <f t="shared" si="1"/>
        <v>-47.221126642443195</v>
      </c>
      <c r="E42" s="9">
        <v>1624445.22</v>
      </c>
      <c r="F42" s="2">
        <f t="shared" si="2"/>
        <v>90.030824667599646</v>
      </c>
      <c r="G42" s="2">
        <f t="shared" si="3"/>
        <v>772424.44</v>
      </c>
      <c r="H42" s="2">
        <f t="shared" si="4"/>
        <v>42.80969802515645</v>
      </c>
    </row>
    <row r="43" spans="1:8" x14ac:dyDescent="0.2">
      <c r="A43" s="3">
        <f t="shared" si="5"/>
        <v>1986</v>
      </c>
      <c r="B43" s="9">
        <v>1515813.44</v>
      </c>
      <c r="C43" s="9">
        <v>25847.65</v>
      </c>
      <c r="D43" s="2">
        <f t="shared" si="1"/>
        <v>1.705199948616368</v>
      </c>
      <c r="E43" s="9">
        <v>2172306.17</v>
      </c>
      <c r="F43" s="2">
        <f t="shared" si="2"/>
        <v>143.30959949794348</v>
      </c>
      <c r="G43" s="2">
        <f t="shared" si="3"/>
        <v>2198153.8199999998</v>
      </c>
      <c r="H43" s="2">
        <f t="shared" si="4"/>
        <v>145.01479944655986</v>
      </c>
    </row>
    <row r="44" spans="1:8" x14ac:dyDescent="0.2">
      <c r="A44" s="3">
        <f t="shared" si="5"/>
        <v>1985</v>
      </c>
      <c r="B44" s="9">
        <v>1488386.36</v>
      </c>
      <c r="C44" s="9">
        <v>-439627.23</v>
      </c>
      <c r="D44" s="2">
        <f t="shared" si="1"/>
        <v>-29.537171383376553</v>
      </c>
      <c r="E44" s="9">
        <v>2241258.66</v>
      </c>
      <c r="F44" s="2">
        <f t="shared" si="2"/>
        <v>150.58312278540365</v>
      </c>
      <c r="G44" s="2">
        <f t="shared" si="3"/>
        <v>1801631.4300000002</v>
      </c>
      <c r="H44" s="2">
        <f t="shared" si="4"/>
        <v>121.0459514020271</v>
      </c>
    </row>
    <row r="45" spans="1:8" x14ac:dyDescent="0.2">
      <c r="A45" s="3">
        <f t="shared" si="5"/>
        <v>1984</v>
      </c>
      <c r="B45" s="9">
        <v>1801025.38</v>
      </c>
      <c r="C45" s="9">
        <v>-737266.45</v>
      </c>
      <c r="D45" s="2">
        <f t="shared" si="1"/>
        <v>-40.935927843504352</v>
      </c>
      <c r="E45" s="9">
        <v>2746599.39</v>
      </c>
      <c r="F45" s="2">
        <f t="shared" si="2"/>
        <v>152.5019813990628</v>
      </c>
      <c r="G45" s="2">
        <f t="shared" si="3"/>
        <v>2009332.9400000002</v>
      </c>
      <c r="H45" s="2">
        <f t="shared" si="4"/>
        <v>111.56605355555847</v>
      </c>
    </row>
    <row r="46" spans="1:8" x14ac:dyDescent="0.2">
      <c r="A46" s="3">
        <f t="shared" si="5"/>
        <v>1983</v>
      </c>
      <c r="B46" s="9">
        <v>2039513.43</v>
      </c>
      <c r="C46" s="9">
        <v>-367657.88</v>
      </c>
      <c r="D46" s="2">
        <f t="shared" si="1"/>
        <v>-18.026744741759313</v>
      </c>
      <c r="E46" s="9">
        <v>1933369.82</v>
      </c>
      <c r="F46" s="2">
        <f t="shared" si="2"/>
        <v>94.79564054648074</v>
      </c>
      <c r="G46" s="2">
        <f t="shared" si="3"/>
        <v>1565711.94</v>
      </c>
      <c r="H46" s="2">
        <f t="shared" si="4"/>
        <v>76.768895804721424</v>
      </c>
    </row>
    <row r="47" spans="1:8" x14ac:dyDescent="0.2">
      <c r="A47" s="3">
        <f t="shared" si="5"/>
        <v>1982</v>
      </c>
      <c r="B47" s="8">
        <v>1786920.06</v>
      </c>
      <c r="C47" s="8">
        <v>-355453.39</v>
      </c>
      <c r="D47" s="2">
        <f t="shared" si="1"/>
        <v>-19.891958121506566</v>
      </c>
      <c r="E47" s="8">
        <v>2178318.4</v>
      </c>
      <c r="F47" s="2">
        <f t="shared" si="2"/>
        <v>121.90351704933011</v>
      </c>
      <c r="G47" s="16">
        <f t="shared" si="3"/>
        <v>1822865.0099999998</v>
      </c>
      <c r="H47" s="2">
        <f t="shared" si="4"/>
        <v>102.01155892782354</v>
      </c>
    </row>
    <row r="48" spans="1:8" ht="16.5" thickBot="1" x14ac:dyDescent="0.3">
      <c r="B48" s="7">
        <f>SUM(B10:B47)</f>
        <v>213898250.89000002</v>
      </c>
      <c r="C48" s="7">
        <f>SUM(C10:C47)</f>
        <v>-89890599.890000001</v>
      </c>
      <c r="D48" s="7">
        <f t="shared" si="1"/>
        <v>-42.02493452656956</v>
      </c>
      <c r="E48" s="7">
        <f>SUM(E10:E47)</f>
        <v>71372857.840000004</v>
      </c>
      <c r="F48" s="7">
        <f t="shared" si="2"/>
        <v>33.367667824784803</v>
      </c>
      <c r="G48" s="7">
        <f>SUM(G10:G47)</f>
        <v>-18517742.050000004</v>
      </c>
      <c r="H48" s="7">
        <f t="shared" si="4"/>
        <v>-8.6572667017847653</v>
      </c>
    </row>
    <row r="49" spans="1:8" ht="15.75" thickTop="1" x14ac:dyDescent="0.2">
      <c r="B49" s="6"/>
      <c r="C49" s="6"/>
      <c r="D49" s="6"/>
      <c r="E49" s="6"/>
      <c r="F49" s="6"/>
      <c r="G49" s="6"/>
      <c r="H49" s="6"/>
    </row>
    <row r="50" spans="1:8" ht="15.75" x14ac:dyDescent="0.25">
      <c r="A50" s="21" t="s">
        <v>16</v>
      </c>
      <c r="B50" s="21"/>
      <c r="C50" s="21"/>
      <c r="D50" s="21"/>
      <c r="E50" s="21"/>
      <c r="F50" s="21"/>
      <c r="G50" s="21"/>
      <c r="H50" s="21"/>
    </row>
    <row r="51" spans="1:8" ht="15.75" x14ac:dyDescent="0.25">
      <c r="A51" s="21" t="s">
        <v>15</v>
      </c>
      <c r="B51" s="21"/>
      <c r="C51" s="21"/>
      <c r="D51" s="21"/>
      <c r="E51" s="21"/>
      <c r="F51" s="21"/>
      <c r="G51" s="21"/>
      <c r="H51" s="21"/>
    </row>
    <row r="52" spans="1:8" ht="15.75" x14ac:dyDescent="0.25">
      <c r="A52" s="21" t="str">
        <f>+A3</f>
        <v>Account - 368.00 - Line Transformers and Capacitors</v>
      </c>
      <c r="B52" s="21"/>
      <c r="C52" s="21"/>
      <c r="D52" s="21"/>
      <c r="E52" s="21"/>
      <c r="F52" s="21"/>
      <c r="G52" s="21"/>
      <c r="H52" s="21"/>
    </row>
    <row r="53" spans="1:8" ht="15.75" x14ac:dyDescent="0.25">
      <c r="A53" s="22" t="s">
        <v>13</v>
      </c>
      <c r="B53" s="22"/>
      <c r="C53" s="22"/>
      <c r="D53" s="22"/>
      <c r="E53" s="22"/>
      <c r="F53" s="22"/>
      <c r="G53" s="22"/>
      <c r="H53" s="22"/>
    </row>
    <row r="54" spans="1:8" x14ac:dyDescent="0.2">
      <c r="B54" s="6"/>
      <c r="C54" s="6"/>
      <c r="D54" s="6"/>
      <c r="E54" s="6"/>
      <c r="F54" s="6"/>
      <c r="G54" s="6"/>
    </row>
    <row r="55" spans="1:8" ht="16.5" thickBot="1" x14ac:dyDescent="0.3">
      <c r="A55" s="20" t="s">
        <v>12</v>
      </c>
      <c r="B55" s="20"/>
      <c r="C55" s="20"/>
      <c r="D55" s="20"/>
      <c r="E55" s="20"/>
      <c r="F55" s="20"/>
      <c r="G55" s="20"/>
      <c r="H55" s="20"/>
    </row>
    <row r="56" spans="1:8" s="3" customFormat="1" x14ac:dyDescent="0.2">
      <c r="H56" s="3" t="s">
        <v>8</v>
      </c>
    </row>
    <row r="57" spans="1:8" s="3" customFormat="1" x14ac:dyDescent="0.2">
      <c r="A57" s="5" t="s">
        <v>11</v>
      </c>
      <c r="C57" s="3" t="s">
        <v>10</v>
      </c>
      <c r="D57" s="3" t="s">
        <v>10</v>
      </c>
      <c r="E57" s="3" t="s">
        <v>9</v>
      </c>
      <c r="F57" s="3" t="s">
        <v>9</v>
      </c>
      <c r="G57" s="3" t="s">
        <v>8</v>
      </c>
      <c r="H57" s="3" t="s">
        <v>2</v>
      </c>
    </row>
    <row r="58" spans="1:8" s="4" customFormat="1" x14ac:dyDescent="0.2">
      <c r="A58" s="4" t="s">
        <v>7</v>
      </c>
      <c r="B58" s="4" t="s">
        <v>6</v>
      </c>
      <c r="C58" s="4" t="s">
        <v>5</v>
      </c>
      <c r="D58" s="4" t="s">
        <v>4</v>
      </c>
      <c r="E58" s="4" t="s">
        <v>2</v>
      </c>
      <c r="F58" s="4" t="s">
        <v>3</v>
      </c>
      <c r="G58" s="4" t="s">
        <v>2</v>
      </c>
      <c r="H58" s="4" t="s">
        <v>1</v>
      </c>
    </row>
    <row r="59" spans="1:8" x14ac:dyDescent="0.2">
      <c r="A59" s="3">
        <f t="shared" ref="A59:A92" si="6">+A10</f>
        <v>2019</v>
      </c>
      <c r="B59" s="2">
        <f t="shared" ref="B59:C78" si="7">SUM(B10:B14)</f>
        <v>57750740.599999994</v>
      </c>
      <c r="C59" s="2">
        <f t="shared" si="7"/>
        <v>-44959062.690000005</v>
      </c>
      <c r="D59" s="2">
        <f t="shared" ref="D59:D92" si="8">IF(($B59)=0,0,(C59/$B59)*100)</f>
        <v>-77.850192435454261</v>
      </c>
      <c r="E59" s="2">
        <f t="shared" ref="E59:E92" si="9">SUM(E10:E14)</f>
        <v>6921239.8799999999</v>
      </c>
      <c r="F59" s="2">
        <f t="shared" ref="F59:F92" si="10">IF(($B59)=0,0,(E59/$B59)*100)</f>
        <v>11.984677266632318</v>
      </c>
      <c r="G59" s="2">
        <f t="shared" ref="G59:G92" si="11">C59+E59</f>
        <v>-38037822.810000002</v>
      </c>
      <c r="H59" s="2">
        <f t="shared" ref="H59:H92" si="12">IF(($B59)=0,0,(G59/$B59)*100)</f>
        <v>-65.865515168821929</v>
      </c>
    </row>
    <row r="60" spans="1:8" x14ac:dyDescent="0.2">
      <c r="A60" s="3">
        <f t="shared" si="6"/>
        <v>2018</v>
      </c>
      <c r="B60" s="2">
        <f t="shared" si="7"/>
        <v>56639239.810000002</v>
      </c>
      <c r="C60" s="2">
        <f t="shared" si="7"/>
        <v>-38467725.980000004</v>
      </c>
      <c r="D60" s="2">
        <f t="shared" si="8"/>
        <v>-67.917094419067908</v>
      </c>
      <c r="E60" s="2">
        <f t="shared" si="9"/>
        <v>13750646.220000001</v>
      </c>
      <c r="F60" s="2">
        <f t="shared" si="10"/>
        <v>24.277596708796647</v>
      </c>
      <c r="G60" s="2">
        <f t="shared" si="11"/>
        <v>-24717079.760000005</v>
      </c>
      <c r="H60" s="2">
        <f t="shared" si="12"/>
        <v>-43.639497710271272</v>
      </c>
    </row>
    <row r="61" spans="1:8" x14ac:dyDescent="0.2">
      <c r="A61" s="3">
        <f t="shared" si="6"/>
        <v>2017</v>
      </c>
      <c r="B61" s="2">
        <f t="shared" si="7"/>
        <v>52822234.309999995</v>
      </c>
      <c r="C61" s="2">
        <f t="shared" si="7"/>
        <v>-32953062.560000002</v>
      </c>
      <c r="D61" s="2">
        <f t="shared" si="8"/>
        <v>-62.384832808485577</v>
      </c>
      <c r="E61" s="2">
        <f t="shared" si="9"/>
        <v>14361059.5</v>
      </c>
      <c r="F61" s="2">
        <f t="shared" si="10"/>
        <v>27.187527539480183</v>
      </c>
      <c r="G61" s="2">
        <f t="shared" si="11"/>
        <v>-18592003.060000002</v>
      </c>
      <c r="H61" s="2">
        <f t="shared" si="12"/>
        <v>-35.19730526900539</v>
      </c>
    </row>
    <row r="62" spans="1:8" x14ac:dyDescent="0.2">
      <c r="A62" s="3">
        <f t="shared" si="6"/>
        <v>2016</v>
      </c>
      <c r="B62" s="2">
        <f t="shared" si="7"/>
        <v>51541867.489999995</v>
      </c>
      <c r="C62" s="2">
        <f t="shared" si="7"/>
        <v>-24982277.220000003</v>
      </c>
      <c r="D62" s="2">
        <f t="shared" si="8"/>
        <v>-48.469872041107145</v>
      </c>
      <c r="E62" s="2">
        <f t="shared" si="9"/>
        <v>13505034.970000001</v>
      </c>
      <c r="F62" s="2">
        <f t="shared" si="10"/>
        <v>26.202067615458844</v>
      </c>
      <c r="G62" s="2">
        <f t="shared" si="11"/>
        <v>-11477242.250000002</v>
      </c>
      <c r="H62" s="2">
        <f t="shared" si="12"/>
        <v>-22.267804425648301</v>
      </c>
    </row>
    <row r="63" spans="1:8" x14ac:dyDescent="0.2">
      <c r="A63" s="3">
        <f t="shared" si="6"/>
        <v>2015</v>
      </c>
      <c r="B63" s="2">
        <f t="shared" si="7"/>
        <v>51035923.129999995</v>
      </c>
      <c r="C63" s="2">
        <f t="shared" si="7"/>
        <v>-21487842.840000004</v>
      </c>
      <c r="D63" s="2">
        <f t="shared" si="8"/>
        <v>-42.103368612076686</v>
      </c>
      <c r="E63" s="2">
        <f t="shared" si="9"/>
        <v>13590356.98</v>
      </c>
      <c r="F63" s="2">
        <f t="shared" si="10"/>
        <v>26.629001978434481</v>
      </c>
      <c r="G63" s="2">
        <f t="shared" si="11"/>
        <v>-7897485.8600000031</v>
      </c>
      <c r="H63" s="2">
        <f t="shared" si="12"/>
        <v>-15.474366633642203</v>
      </c>
    </row>
    <row r="64" spans="1:8" x14ac:dyDescent="0.2">
      <c r="A64" s="3">
        <f t="shared" si="6"/>
        <v>2014</v>
      </c>
      <c r="B64" s="2">
        <f t="shared" si="7"/>
        <v>52096335.949999996</v>
      </c>
      <c r="C64" s="2">
        <f t="shared" si="7"/>
        <v>-20498517.199999999</v>
      </c>
      <c r="D64" s="2">
        <f t="shared" si="8"/>
        <v>-39.347329953633718</v>
      </c>
      <c r="E64" s="2">
        <f t="shared" si="9"/>
        <v>13862065.290000003</v>
      </c>
      <c r="F64" s="2">
        <f t="shared" si="10"/>
        <v>26.608522532763658</v>
      </c>
      <c r="G64" s="2">
        <f t="shared" si="11"/>
        <v>-6636451.9099999964</v>
      </c>
      <c r="H64" s="2">
        <f t="shared" si="12"/>
        <v>-12.73880742087006</v>
      </c>
    </row>
    <row r="65" spans="1:8" x14ac:dyDescent="0.2">
      <c r="A65" s="3">
        <f t="shared" si="6"/>
        <v>2013</v>
      </c>
      <c r="B65" s="2">
        <f t="shared" si="7"/>
        <v>52487369.620000005</v>
      </c>
      <c r="C65" s="2">
        <f t="shared" si="7"/>
        <v>-21066623.949999999</v>
      </c>
      <c r="D65" s="2">
        <f t="shared" si="8"/>
        <v>-40.136558761696236</v>
      </c>
      <c r="E65" s="2">
        <f t="shared" si="9"/>
        <v>5800774.8600000003</v>
      </c>
      <c r="F65" s="2">
        <f t="shared" si="10"/>
        <v>11.051753787619125</v>
      </c>
      <c r="G65" s="2">
        <f t="shared" si="11"/>
        <v>-15265849.09</v>
      </c>
      <c r="H65" s="2">
        <f t="shared" si="12"/>
        <v>-29.084804974077112</v>
      </c>
    </row>
    <row r="66" spans="1:8" x14ac:dyDescent="0.2">
      <c r="A66" s="3">
        <f t="shared" si="6"/>
        <v>2012</v>
      </c>
      <c r="B66" s="2">
        <f t="shared" si="7"/>
        <v>53680270.569999993</v>
      </c>
      <c r="C66" s="2">
        <f t="shared" si="7"/>
        <v>-18071484.829999998</v>
      </c>
      <c r="D66" s="2">
        <f t="shared" si="8"/>
        <v>-33.665040503911904</v>
      </c>
      <c r="E66" s="2">
        <f t="shared" si="9"/>
        <v>8026054.0499999998</v>
      </c>
      <c r="F66" s="2">
        <f t="shared" si="10"/>
        <v>14.951590155518845</v>
      </c>
      <c r="G66" s="2">
        <f t="shared" si="11"/>
        <v>-10045430.779999997</v>
      </c>
      <c r="H66" s="2">
        <f t="shared" si="12"/>
        <v>-18.713450348393053</v>
      </c>
    </row>
    <row r="67" spans="1:8" x14ac:dyDescent="0.2">
      <c r="A67" s="3">
        <f t="shared" si="6"/>
        <v>2011</v>
      </c>
      <c r="B67" s="2">
        <f t="shared" si="7"/>
        <v>50295043.890000001</v>
      </c>
      <c r="C67" s="2">
        <f t="shared" si="7"/>
        <v>-17001591.170000002</v>
      </c>
      <c r="D67" s="2">
        <f t="shared" si="8"/>
        <v>-33.80371077353881</v>
      </c>
      <c r="E67" s="2">
        <f t="shared" si="9"/>
        <v>10191837.98</v>
      </c>
      <c r="F67" s="2">
        <f t="shared" si="10"/>
        <v>20.264099982277596</v>
      </c>
      <c r="G67" s="2">
        <f t="shared" si="11"/>
        <v>-6809753.1900000013</v>
      </c>
      <c r="H67" s="2">
        <f t="shared" si="12"/>
        <v>-13.539610791261209</v>
      </c>
    </row>
    <row r="68" spans="1:8" x14ac:dyDescent="0.2">
      <c r="A68" s="3">
        <f t="shared" si="6"/>
        <v>2010</v>
      </c>
      <c r="B68" s="2">
        <f t="shared" si="7"/>
        <v>45318817.439999998</v>
      </c>
      <c r="C68" s="2">
        <f t="shared" si="7"/>
        <v>-12552141.91</v>
      </c>
      <c r="D68" s="2">
        <f t="shared" si="8"/>
        <v>-27.697417141606689</v>
      </c>
      <c r="E68" s="2">
        <f t="shared" si="9"/>
        <v>9141111.8599999994</v>
      </c>
      <c r="F68" s="2">
        <f t="shared" si="10"/>
        <v>20.170676059900295</v>
      </c>
      <c r="G68" s="2">
        <f t="shared" si="11"/>
        <v>-3411030.0500000007</v>
      </c>
      <c r="H68" s="2">
        <f t="shared" si="12"/>
        <v>-7.5267410817063922</v>
      </c>
    </row>
    <row r="69" spans="1:8" x14ac:dyDescent="0.2">
      <c r="A69" s="3">
        <f t="shared" si="6"/>
        <v>2009</v>
      </c>
      <c r="B69" s="2">
        <f t="shared" si="7"/>
        <v>39707239.090000004</v>
      </c>
      <c r="C69" s="2">
        <f t="shared" si="7"/>
        <v>-8503538.9100000001</v>
      </c>
      <c r="D69" s="2">
        <f t="shared" si="8"/>
        <v>-21.415588454100195</v>
      </c>
      <c r="E69" s="2">
        <f t="shared" si="9"/>
        <v>10125858.15</v>
      </c>
      <c r="F69" s="2">
        <f t="shared" si="10"/>
        <v>25.501289895902453</v>
      </c>
      <c r="G69" s="2">
        <f t="shared" si="11"/>
        <v>1622319.2400000002</v>
      </c>
      <c r="H69" s="2">
        <f t="shared" si="12"/>
        <v>4.085701441802259</v>
      </c>
    </row>
    <row r="70" spans="1:8" x14ac:dyDescent="0.2">
      <c r="A70" s="3">
        <f t="shared" si="6"/>
        <v>2008</v>
      </c>
      <c r="B70" s="2">
        <f t="shared" si="7"/>
        <v>36254712</v>
      </c>
      <c r="C70" s="2">
        <f t="shared" si="7"/>
        <v>-6590113</v>
      </c>
      <c r="D70" s="2">
        <f t="shared" si="8"/>
        <v>-18.177259275980457</v>
      </c>
      <c r="E70" s="2">
        <f t="shared" si="9"/>
        <v>10304249</v>
      </c>
      <c r="F70" s="2">
        <f t="shared" si="10"/>
        <v>28.421820038178762</v>
      </c>
      <c r="G70" s="2">
        <f t="shared" si="11"/>
        <v>3714136</v>
      </c>
      <c r="H70" s="2">
        <f t="shared" si="12"/>
        <v>10.244560762198304</v>
      </c>
    </row>
    <row r="71" spans="1:8" x14ac:dyDescent="0.2">
      <c r="A71" s="3">
        <f t="shared" si="6"/>
        <v>2007</v>
      </c>
      <c r="B71" s="2">
        <f t="shared" si="7"/>
        <v>31701560</v>
      </c>
      <c r="C71" s="2">
        <f t="shared" si="7"/>
        <v>-6651037</v>
      </c>
      <c r="D71" s="2">
        <f t="shared" si="8"/>
        <v>-20.98015681247232</v>
      </c>
      <c r="E71" s="2">
        <f t="shared" si="9"/>
        <v>7772190</v>
      </c>
      <c r="F71" s="2">
        <f t="shared" si="10"/>
        <v>24.516743024633488</v>
      </c>
      <c r="G71" s="2">
        <f t="shared" si="11"/>
        <v>1121153</v>
      </c>
      <c r="H71" s="2">
        <f t="shared" si="12"/>
        <v>3.5365862121611684</v>
      </c>
    </row>
    <row r="72" spans="1:8" x14ac:dyDescent="0.2">
      <c r="A72" s="3">
        <f t="shared" si="6"/>
        <v>2006</v>
      </c>
      <c r="B72" s="2">
        <f t="shared" si="7"/>
        <v>27467187.469999999</v>
      </c>
      <c r="C72" s="2">
        <f t="shared" si="7"/>
        <v>-5900212.2000000002</v>
      </c>
      <c r="D72" s="2">
        <f t="shared" si="8"/>
        <v>-21.480947790684009</v>
      </c>
      <c r="E72" s="2">
        <f t="shared" si="9"/>
        <v>6767226.8600000003</v>
      </c>
      <c r="F72" s="2">
        <f t="shared" si="10"/>
        <v>24.637494710338466</v>
      </c>
      <c r="G72" s="2">
        <f t="shared" si="11"/>
        <v>867014.66000000015</v>
      </c>
      <c r="H72" s="2">
        <f t="shared" si="12"/>
        <v>3.156546919654458</v>
      </c>
    </row>
    <row r="73" spans="1:8" x14ac:dyDescent="0.2">
      <c r="A73" s="3">
        <f t="shared" si="6"/>
        <v>2005</v>
      </c>
      <c r="B73" s="2">
        <f t="shared" si="7"/>
        <v>25441601.57</v>
      </c>
      <c r="C73" s="2">
        <f t="shared" si="7"/>
        <v>-5748634.7400000002</v>
      </c>
      <c r="D73" s="2">
        <f t="shared" si="8"/>
        <v>-22.595412180256073</v>
      </c>
      <c r="E73" s="2">
        <f t="shared" si="9"/>
        <v>6808814.0500000007</v>
      </c>
      <c r="F73" s="2">
        <f t="shared" si="10"/>
        <v>26.76252134232287</v>
      </c>
      <c r="G73" s="2">
        <f t="shared" si="11"/>
        <v>1060179.3100000005</v>
      </c>
      <c r="H73" s="2">
        <f t="shared" si="12"/>
        <v>4.167109162066799</v>
      </c>
    </row>
    <row r="74" spans="1:8" x14ac:dyDescent="0.2">
      <c r="A74" s="3">
        <f t="shared" si="6"/>
        <v>2004</v>
      </c>
      <c r="B74" s="2">
        <f t="shared" si="7"/>
        <v>23429797.57</v>
      </c>
      <c r="C74" s="2">
        <f t="shared" si="7"/>
        <v>-5485883.3300000001</v>
      </c>
      <c r="D74" s="2">
        <f t="shared" si="8"/>
        <v>-23.414130291182026</v>
      </c>
      <c r="E74" s="2">
        <f t="shared" si="9"/>
        <v>6901316.1100000013</v>
      </c>
      <c r="F74" s="2">
        <f t="shared" si="10"/>
        <v>29.455295503007633</v>
      </c>
      <c r="G74" s="2">
        <f t="shared" si="11"/>
        <v>1415432.7800000012</v>
      </c>
      <c r="H74" s="2">
        <f t="shared" si="12"/>
        <v>6.0411652118256063</v>
      </c>
    </row>
    <row r="75" spans="1:8" x14ac:dyDescent="0.2">
      <c r="A75" s="3">
        <f t="shared" si="6"/>
        <v>2003</v>
      </c>
      <c r="B75" s="2">
        <f t="shared" si="7"/>
        <v>21435596.57</v>
      </c>
      <c r="C75" s="2">
        <f t="shared" si="7"/>
        <v>-4857139.2699999996</v>
      </c>
      <c r="D75" s="2">
        <f t="shared" si="8"/>
        <v>-22.659221329056763</v>
      </c>
      <c r="E75" s="2">
        <f t="shared" si="9"/>
        <v>7580690.0300000012</v>
      </c>
      <c r="F75" s="2">
        <f t="shared" si="10"/>
        <v>35.364959427392328</v>
      </c>
      <c r="G75" s="2">
        <f t="shared" si="11"/>
        <v>2723550.7600000016</v>
      </c>
      <c r="H75" s="2">
        <f t="shared" si="12"/>
        <v>12.705738098335564</v>
      </c>
    </row>
    <row r="76" spans="1:8" x14ac:dyDescent="0.2">
      <c r="A76" s="3">
        <f t="shared" si="6"/>
        <v>2002</v>
      </c>
      <c r="B76" s="2">
        <f t="shared" si="7"/>
        <v>18247744.649999999</v>
      </c>
      <c r="C76" s="2">
        <f t="shared" si="7"/>
        <v>-4816214.68</v>
      </c>
      <c r="D76" s="2">
        <f t="shared" si="8"/>
        <v>-26.393479152504472</v>
      </c>
      <c r="E76" s="2">
        <f t="shared" si="9"/>
        <v>7878910.7799999993</v>
      </c>
      <c r="F76" s="2">
        <f t="shared" si="10"/>
        <v>43.177449767744314</v>
      </c>
      <c r="G76" s="2">
        <f t="shared" si="11"/>
        <v>3062696.0999999996</v>
      </c>
      <c r="H76" s="2">
        <f t="shared" si="12"/>
        <v>16.783970615239841</v>
      </c>
    </row>
    <row r="77" spans="1:8" x14ac:dyDescent="0.2">
      <c r="A77" s="3">
        <f t="shared" si="6"/>
        <v>2001</v>
      </c>
      <c r="B77" s="2">
        <f t="shared" si="7"/>
        <v>16518590.26</v>
      </c>
      <c r="C77" s="2">
        <f t="shared" si="7"/>
        <v>-4492074.95</v>
      </c>
      <c r="D77" s="2">
        <f t="shared" si="8"/>
        <v>-27.194057599924999</v>
      </c>
      <c r="E77" s="2">
        <f t="shared" si="9"/>
        <v>8262642.6899999995</v>
      </c>
      <c r="F77" s="2">
        <f t="shared" si="10"/>
        <v>50.02026540974326</v>
      </c>
      <c r="G77" s="2">
        <f t="shared" si="11"/>
        <v>3770567.7399999993</v>
      </c>
      <c r="H77" s="2">
        <f t="shared" si="12"/>
        <v>22.826207809818268</v>
      </c>
    </row>
    <row r="78" spans="1:8" x14ac:dyDescent="0.2">
      <c r="A78" s="3">
        <f t="shared" si="6"/>
        <v>2000</v>
      </c>
      <c r="B78" s="2">
        <f t="shared" si="7"/>
        <v>13965181.710000001</v>
      </c>
      <c r="C78" s="2">
        <f t="shared" si="7"/>
        <v>-3938752.3000000003</v>
      </c>
      <c r="D78" s="2">
        <f t="shared" si="8"/>
        <v>-28.204089153953444</v>
      </c>
      <c r="E78" s="2">
        <f t="shared" si="9"/>
        <v>7680947.4800000004</v>
      </c>
      <c r="F78" s="2">
        <f t="shared" si="10"/>
        <v>55.00069844776835</v>
      </c>
      <c r="G78" s="2">
        <f t="shared" si="11"/>
        <v>3742195.18</v>
      </c>
      <c r="H78" s="2">
        <f t="shared" si="12"/>
        <v>26.79660929381491</v>
      </c>
    </row>
    <row r="79" spans="1:8" x14ac:dyDescent="0.2">
      <c r="A79" s="3">
        <f t="shared" si="6"/>
        <v>1999</v>
      </c>
      <c r="B79" s="2">
        <f t="shared" ref="B79:C92" si="13">SUM(B30:B34)</f>
        <v>11276382.9</v>
      </c>
      <c r="C79" s="2">
        <f t="shared" si="13"/>
        <v>-3633362.5700000003</v>
      </c>
      <c r="D79" s="2">
        <f t="shared" si="8"/>
        <v>-32.220993222924349</v>
      </c>
      <c r="E79" s="2">
        <f t="shared" si="9"/>
        <v>7596482.3099999996</v>
      </c>
      <c r="F79" s="2">
        <f t="shared" si="10"/>
        <v>67.366303338280574</v>
      </c>
      <c r="G79" s="2">
        <f t="shared" si="11"/>
        <v>3963119.7399999993</v>
      </c>
      <c r="H79" s="2">
        <f t="shared" si="12"/>
        <v>35.145310115356224</v>
      </c>
    </row>
    <row r="80" spans="1:8" x14ac:dyDescent="0.2">
      <c r="A80" s="3">
        <f t="shared" si="6"/>
        <v>1998</v>
      </c>
      <c r="B80" s="2">
        <f t="shared" si="13"/>
        <v>10017759.08</v>
      </c>
      <c r="C80" s="2">
        <f t="shared" si="13"/>
        <v>-3784191.9499999997</v>
      </c>
      <c r="D80" s="2">
        <f t="shared" si="8"/>
        <v>-37.774834868558244</v>
      </c>
      <c r="E80" s="2">
        <f t="shared" si="9"/>
        <v>7311862.2599999998</v>
      </c>
      <c r="F80" s="2">
        <f t="shared" si="10"/>
        <v>72.989000849479396</v>
      </c>
      <c r="G80" s="2">
        <f t="shared" si="11"/>
        <v>3527670.31</v>
      </c>
      <c r="H80" s="2">
        <f t="shared" si="12"/>
        <v>35.214165980921152</v>
      </c>
    </row>
    <row r="81" spans="1:8" x14ac:dyDescent="0.2">
      <c r="A81" s="3">
        <f t="shared" si="6"/>
        <v>1997</v>
      </c>
      <c r="B81" s="2">
        <f t="shared" si="13"/>
        <v>11364610.439999999</v>
      </c>
      <c r="C81" s="2">
        <f t="shared" si="13"/>
        <v>-3349201.84</v>
      </c>
      <c r="D81" s="2">
        <f t="shared" si="8"/>
        <v>-29.470450022746224</v>
      </c>
      <c r="E81" s="2">
        <f t="shared" si="9"/>
        <v>7274127.8499999996</v>
      </c>
      <c r="F81" s="2">
        <f t="shared" si="10"/>
        <v>64.006838495732893</v>
      </c>
      <c r="G81" s="2">
        <f t="shared" si="11"/>
        <v>3924926.01</v>
      </c>
      <c r="H81" s="2">
        <f t="shared" si="12"/>
        <v>34.536388472986673</v>
      </c>
    </row>
    <row r="82" spans="1:8" x14ac:dyDescent="0.2">
      <c r="A82" s="3">
        <f t="shared" si="6"/>
        <v>1996</v>
      </c>
      <c r="B82" s="2">
        <f t="shared" si="13"/>
        <v>11349665.35</v>
      </c>
      <c r="C82" s="2">
        <f t="shared" si="13"/>
        <v>-3239359.37</v>
      </c>
      <c r="D82" s="2">
        <f t="shared" si="8"/>
        <v>-28.541452722216171</v>
      </c>
      <c r="E82" s="2">
        <f t="shared" si="9"/>
        <v>6781727.5499999998</v>
      </c>
      <c r="F82" s="2">
        <f t="shared" si="10"/>
        <v>59.752665306559017</v>
      </c>
      <c r="G82" s="2">
        <f t="shared" si="11"/>
        <v>3542368.1799999997</v>
      </c>
      <c r="H82" s="2">
        <f t="shared" si="12"/>
        <v>31.211212584342853</v>
      </c>
    </row>
    <row r="83" spans="1:8" x14ac:dyDescent="0.2">
      <c r="A83" s="3">
        <f t="shared" si="6"/>
        <v>1995</v>
      </c>
      <c r="B83" s="2">
        <f t="shared" si="13"/>
        <v>11301350.34</v>
      </c>
      <c r="C83" s="2">
        <f t="shared" si="13"/>
        <v>-3116665.49</v>
      </c>
      <c r="D83" s="2">
        <f t="shared" si="8"/>
        <v>-27.577815006485324</v>
      </c>
      <c r="E83" s="2">
        <f t="shared" si="9"/>
        <v>7556849.1399999997</v>
      </c>
      <c r="F83" s="2">
        <f t="shared" si="10"/>
        <v>66.866780629331416</v>
      </c>
      <c r="G83" s="2">
        <f t="shared" si="11"/>
        <v>4440183.6499999994</v>
      </c>
      <c r="H83" s="2">
        <f t="shared" si="12"/>
        <v>39.288965622846092</v>
      </c>
    </row>
    <row r="84" spans="1:8" x14ac:dyDescent="0.2">
      <c r="A84" s="3">
        <f t="shared" si="6"/>
        <v>1994</v>
      </c>
      <c r="B84" s="2">
        <f t="shared" si="13"/>
        <v>11883645.280000001</v>
      </c>
      <c r="C84" s="2">
        <f t="shared" si="13"/>
        <v>-2982862.5</v>
      </c>
      <c r="D84" s="2">
        <f t="shared" si="8"/>
        <v>-25.100568299695997</v>
      </c>
      <c r="E84" s="2">
        <f t="shared" si="9"/>
        <v>8195903.96</v>
      </c>
      <c r="F84" s="2">
        <f t="shared" si="10"/>
        <v>68.967928332509089</v>
      </c>
      <c r="G84" s="2">
        <f t="shared" si="11"/>
        <v>5213041.46</v>
      </c>
      <c r="H84" s="2">
        <f t="shared" si="12"/>
        <v>43.867360032813089</v>
      </c>
    </row>
    <row r="85" spans="1:8" x14ac:dyDescent="0.2">
      <c r="A85" s="3">
        <f t="shared" si="6"/>
        <v>1993</v>
      </c>
      <c r="B85" s="2">
        <f t="shared" si="13"/>
        <v>15153257.239999998</v>
      </c>
      <c r="C85" s="2">
        <f t="shared" si="13"/>
        <v>-2683838.71</v>
      </c>
      <c r="D85" s="2">
        <f t="shared" si="8"/>
        <v>-17.711299079088295</v>
      </c>
      <c r="E85" s="2">
        <f t="shared" si="9"/>
        <v>8724562.2100000009</v>
      </c>
      <c r="F85" s="2">
        <f t="shared" si="10"/>
        <v>57.575490680444631</v>
      </c>
      <c r="G85" s="2">
        <f t="shared" si="11"/>
        <v>6040723.5000000009</v>
      </c>
      <c r="H85" s="2">
        <f t="shared" si="12"/>
        <v>39.864191601356339</v>
      </c>
    </row>
    <row r="86" spans="1:8" x14ac:dyDescent="0.2">
      <c r="A86" s="3">
        <f t="shared" si="6"/>
        <v>1992</v>
      </c>
      <c r="B86" s="2">
        <f t="shared" si="13"/>
        <v>13930927.33</v>
      </c>
      <c r="C86" s="2">
        <f t="shared" si="13"/>
        <v>-2760397.49</v>
      </c>
      <c r="D86" s="2">
        <f t="shared" si="8"/>
        <v>-19.814886867262125</v>
      </c>
      <c r="E86" s="2">
        <f t="shared" si="9"/>
        <v>10078533.23</v>
      </c>
      <c r="F86" s="2">
        <f t="shared" si="10"/>
        <v>72.346463313293313</v>
      </c>
      <c r="G86" s="2">
        <f t="shared" si="11"/>
        <v>7318135.7400000002</v>
      </c>
      <c r="H86" s="2">
        <f t="shared" si="12"/>
        <v>52.531576446031181</v>
      </c>
    </row>
    <row r="87" spans="1:8" x14ac:dyDescent="0.2">
      <c r="A87" s="3">
        <f t="shared" si="6"/>
        <v>1991</v>
      </c>
      <c r="B87" s="2">
        <f t="shared" si="13"/>
        <v>13700287.499999998</v>
      </c>
      <c r="C87" s="2">
        <f t="shared" si="13"/>
        <v>-3080305.2699999996</v>
      </c>
      <c r="D87" s="2">
        <f t="shared" si="8"/>
        <v>-22.483508247545899</v>
      </c>
      <c r="E87" s="2">
        <f t="shared" si="9"/>
        <v>10400777.98</v>
      </c>
      <c r="F87" s="2">
        <f t="shared" si="10"/>
        <v>75.91649430714503</v>
      </c>
      <c r="G87" s="2">
        <f t="shared" si="11"/>
        <v>7320472.7100000009</v>
      </c>
      <c r="H87" s="2">
        <f t="shared" si="12"/>
        <v>53.432986059599131</v>
      </c>
    </row>
    <row r="88" spans="1:8" x14ac:dyDescent="0.2">
      <c r="A88" s="3">
        <f t="shared" si="6"/>
        <v>1990</v>
      </c>
      <c r="B88" s="2">
        <f t="shared" si="13"/>
        <v>13219286.399999999</v>
      </c>
      <c r="C88" s="2">
        <f t="shared" si="13"/>
        <v>-2490223.61</v>
      </c>
      <c r="D88" s="2">
        <f t="shared" si="8"/>
        <v>-18.837806630772448</v>
      </c>
      <c r="E88" s="2">
        <f t="shared" si="9"/>
        <v>10718148.58</v>
      </c>
      <c r="F88" s="2">
        <f t="shared" si="10"/>
        <v>81.079630591860095</v>
      </c>
      <c r="G88" s="2">
        <f t="shared" si="11"/>
        <v>8227924.9700000007</v>
      </c>
      <c r="H88" s="2">
        <f t="shared" si="12"/>
        <v>62.241823961087647</v>
      </c>
    </row>
    <row r="89" spans="1:8" x14ac:dyDescent="0.2">
      <c r="A89" s="3">
        <f t="shared" si="6"/>
        <v>1989</v>
      </c>
      <c r="B89" s="2">
        <f t="shared" si="13"/>
        <v>12126650.629999999</v>
      </c>
      <c r="C89" s="2">
        <f t="shared" si="13"/>
        <v>-2366994.9699999997</v>
      </c>
      <c r="D89" s="2">
        <f t="shared" si="8"/>
        <v>-19.518950798700466</v>
      </c>
      <c r="E89" s="2">
        <f t="shared" si="9"/>
        <v>10911704.530000001</v>
      </c>
      <c r="F89" s="2">
        <f t="shared" si="10"/>
        <v>89.981189884415784</v>
      </c>
      <c r="G89" s="2">
        <f t="shared" si="11"/>
        <v>8544709.5600000024</v>
      </c>
      <c r="H89" s="2">
        <f t="shared" si="12"/>
        <v>70.462239085715311</v>
      </c>
    </row>
    <row r="90" spans="1:8" x14ac:dyDescent="0.2">
      <c r="A90" s="3">
        <f t="shared" si="6"/>
        <v>1988</v>
      </c>
      <c r="B90" s="2">
        <f t="shared" si="13"/>
        <v>8504542.870000001</v>
      </c>
      <c r="C90" s="2">
        <f t="shared" si="13"/>
        <v>-2649717.8899999997</v>
      </c>
      <c r="D90" s="2">
        <f t="shared" si="8"/>
        <v>-31.15649989074603</v>
      </c>
      <c r="E90" s="2">
        <f t="shared" si="9"/>
        <v>11640121.800000001</v>
      </c>
      <c r="F90" s="2">
        <f t="shared" si="10"/>
        <v>136.86945880490339</v>
      </c>
      <c r="G90" s="2">
        <f t="shared" si="11"/>
        <v>8990403.9100000001</v>
      </c>
      <c r="H90" s="2">
        <f t="shared" si="12"/>
        <v>105.71295891415735</v>
      </c>
    </row>
    <row r="91" spans="1:8" x14ac:dyDescent="0.2">
      <c r="A91" s="3">
        <f t="shared" si="6"/>
        <v>1987</v>
      </c>
      <c r="B91" s="2">
        <f t="shared" si="13"/>
        <v>8649059.7699999996</v>
      </c>
      <c r="C91" s="2">
        <f t="shared" si="13"/>
        <v>-2370724.69</v>
      </c>
      <c r="D91" s="2">
        <f t="shared" si="8"/>
        <v>-27.410201259367639</v>
      </c>
      <c r="E91" s="2">
        <f t="shared" si="9"/>
        <v>10717979.26</v>
      </c>
      <c r="F91" s="2">
        <f t="shared" si="10"/>
        <v>123.9207445088566</v>
      </c>
      <c r="G91" s="2">
        <f t="shared" si="11"/>
        <v>8347254.5700000003</v>
      </c>
      <c r="H91" s="2">
        <f t="shared" si="12"/>
        <v>96.510543249488961</v>
      </c>
    </row>
    <row r="92" spans="1:8" x14ac:dyDescent="0.2">
      <c r="A92" s="3">
        <f t="shared" si="6"/>
        <v>1986</v>
      </c>
      <c r="B92" s="2">
        <f t="shared" si="13"/>
        <v>8631658.6699999999</v>
      </c>
      <c r="C92" s="2">
        <f t="shared" si="13"/>
        <v>-1874157.2999999998</v>
      </c>
      <c r="D92" s="2">
        <f t="shared" si="8"/>
        <v>-21.712597446812616</v>
      </c>
      <c r="E92" s="2">
        <f t="shared" si="9"/>
        <v>11271852.440000001</v>
      </c>
      <c r="F92" s="2">
        <f t="shared" si="10"/>
        <v>130.5873282405872</v>
      </c>
      <c r="G92" s="2">
        <f t="shared" si="11"/>
        <v>9397695.1400000006</v>
      </c>
      <c r="H92" s="2">
        <f t="shared" si="12"/>
        <v>108.87473079377455</v>
      </c>
    </row>
    <row r="93" spans="1:8" x14ac:dyDescent="0.2">
      <c r="B93" s="6"/>
      <c r="C93" s="6"/>
      <c r="D93" s="6"/>
      <c r="E93" s="6"/>
      <c r="F93" s="6"/>
      <c r="G93" s="6"/>
    </row>
    <row r="94" spans="1:8" x14ac:dyDescent="0.2">
      <c r="G94" s="6"/>
    </row>
    <row r="95" spans="1:8" x14ac:dyDescent="0.2">
      <c r="G95" s="6"/>
    </row>
    <row r="96" spans="1:8" x14ac:dyDescent="0.2">
      <c r="B96" s="6"/>
      <c r="C96" s="6"/>
      <c r="D96" s="6"/>
      <c r="E96" s="6"/>
      <c r="F96" s="6"/>
      <c r="G96" s="6"/>
    </row>
    <row r="97" spans="1:7" x14ac:dyDescent="0.2">
      <c r="B97" s="6"/>
      <c r="C97" s="6"/>
      <c r="D97" s="6"/>
      <c r="E97" s="6"/>
      <c r="F97" s="6"/>
      <c r="G97" s="6"/>
    </row>
    <row r="98" spans="1:7" x14ac:dyDescent="0.2">
      <c r="B98" s="6"/>
      <c r="C98" s="6"/>
      <c r="D98" s="6"/>
      <c r="E98" s="6"/>
      <c r="F98" s="6"/>
      <c r="G98" s="6"/>
    </row>
    <row r="99" spans="1:7" x14ac:dyDescent="0.2">
      <c r="G99" s="6"/>
    </row>
    <row r="100" spans="1:7" x14ac:dyDescent="0.2">
      <c r="G100" s="6"/>
    </row>
    <row r="101" spans="1:7" x14ac:dyDescent="0.2">
      <c r="A101" s="1" t="s">
        <v>0</v>
      </c>
    </row>
    <row r="106" spans="1:7" x14ac:dyDescent="0.2">
      <c r="A106" s="1" t="s">
        <v>0</v>
      </c>
    </row>
    <row r="107" spans="1:7" x14ac:dyDescent="0.2">
      <c r="A107" s="1" t="s">
        <v>0</v>
      </c>
    </row>
    <row r="108" spans="1:7" x14ac:dyDescent="0.2">
      <c r="A108" s="1" t="s">
        <v>0</v>
      </c>
    </row>
    <row r="109" spans="1:7" x14ac:dyDescent="0.2">
      <c r="A109" s="1" t="s">
        <v>0</v>
      </c>
    </row>
  </sheetData>
  <mergeCells count="10">
    <mergeCell ref="A53:H53"/>
    <mergeCell ref="A55:H55"/>
    <mergeCell ref="A50:H50"/>
    <mergeCell ref="A51:H51"/>
    <mergeCell ref="A1:H1"/>
    <mergeCell ref="A2:H2"/>
    <mergeCell ref="A3:H3"/>
    <mergeCell ref="A4:H4"/>
    <mergeCell ref="A6:H6"/>
    <mergeCell ref="A52:H52"/>
  </mergeCells>
  <printOptions horizontalCentered="1"/>
  <pageMargins left="0.2" right="0.23" top="0.75" bottom="0.75" header="0.5" footer="0.5"/>
  <pageSetup scale="66" fitToHeight="2" orientation="portrait" blackAndWhite="1" r:id="rId1"/>
  <headerFooter alignWithMargins="0"/>
  <rowBreaks count="1" manualBreakCount="1">
    <brk id="49" max="7" man="1"/>
  </rowBreaks>
  <customProperties>
    <customPr name="EpmWorksheetKeyString_GU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B5B9D-9BEC-47C3-A4EE-2A58452B27A8}">
  <dimension ref="A1:H108"/>
  <sheetViews>
    <sheetView showOutlineSymbols="0" view="pageBreakPreview" zoomScaleNormal="87" zoomScaleSheetLayoutView="100" workbookViewId="0">
      <selection activeCell="I3" sqref="I3"/>
    </sheetView>
  </sheetViews>
  <sheetFormatPr defaultColWidth="13.5703125" defaultRowHeight="15" x14ac:dyDescent="0.2"/>
  <cols>
    <col min="1" max="1" width="13.85546875" style="1" customWidth="1"/>
    <col min="2" max="2" width="15.7109375" style="1" bestFit="1" customWidth="1"/>
    <col min="3" max="3" width="14.140625" style="1" bestFit="1" customWidth="1"/>
    <col min="4" max="4" width="12.85546875" style="1" bestFit="1" customWidth="1"/>
    <col min="5" max="5" width="13.42578125" style="1" bestFit="1" customWidth="1"/>
    <col min="6" max="6" width="12" style="1" bestFit="1" customWidth="1"/>
    <col min="7" max="7" width="14.5703125" style="1" bestFit="1" customWidth="1"/>
    <col min="8" max="8" width="9.42578125" style="1" bestFit="1" customWidth="1"/>
    <col min="9" max="16384" width="13.5703125" style="1"/>
  </cols>
  <sheetData>
    <row r="1" spans="1:8" ht="15.75" x14ac:dyDescent="0.25">
      <c r="A1" s="21" t="s">
        <v>16</v>
      </c>
      <c r="B1" s="21"/>
      <c r="C1" s="21"/>
      <c r="D1" s="21"/>
      <c r="E1" s="21"/>
      <c r="F1" s="21"/>
      <c r="G1" s="21"/>
      <c r="H1" s="21"/>
    </row>
    <row r="2" spans="1:8" ht="15.75" x14ac:dyDescent="0.25">
      <c r="A2" s="21" t="s">
        <v>15</v>
      </c>
      <c r="B2" s="21"/>
      <c r="C2" s="21"/>
      <c r="D2" s="21"/>
      <c r="E2" s="21"/>
      <c r="F2" s="21"/>
      <c r="G2" s="21"/>
      <c r="H2" s="21"/>
    </row>
    <row r="3" spans="1:8" ht="15.75" x14ac:dyDescent="0.25">
      <c r="A3" s="21" t="s">
        <v>35</v>
      </c>
      <c r="B3" s="21"/>
      <c r="C3" s="21"/>
      <c r="D3" s="21"/>
      <c r="E3" s="21"/>
      <c r="F3" s="21"/>
      <c r="G3" s="21"/>
      <c r="H3" s="21"/>
    </row>
    <row r="4" spans="1:8" ht="15.75" x14ac:dyDescent="0.25">
      <c r="A4" s="21" t="s">
        <v>18</v>
      </c>
      <c r="B4" s="21"/>
      <c r="C4" s="21"/>
      <c r="D4" s="21"/>
      <c r="E4" s="21"/>
      <c r="F4" s="21"/>
      <c r="G4" s="21"/>
      <c r="H4" s="21"/>
    </row>
    <row r="5" spans="1:8" x14ac:dyDescent="0.2">
      <c r="A5" s="12"/>
      <c r="B5" s="11"/>
      <c r="C5" s="11"/>
      <c r="D5" s="11"/>
      <c r="F5" s="3"/>
      <c r="G5" s="11"/>
    </row>
    <row r="6" spans="1:8" ht="16.5" thickBot="1" x14ac:dyDescent="0.3">
      <c r="A6" s="20" t="s">
        <v>12</v>
      </c>
      <c r="B6" s="20"/>
      <c r="C6" s="20"/>
      <c r="D6" s="20"/>
      <c r="E6" s="20"/>
      <c r="F6" s="20"/>
      <c r="G6" s="20"/>
      <c r="H6" s="20"/>
    </row>
    <row r="7" spans="1:8" s="3" customFormat="1" x14ac:dyDescent="0.2">
      <c r="H7" s="3" t="s">
        <v>8</v>
      </c>
    </row>
    <row r="8" spans="1:8" s="3" customFormat="1" x14ac:dyDescent="0.2">
      <c r="C8" s="3" t="s">
        <v>10</v>
      </c>
      <c r="D8" s="3" t="s">
        <v>10</v>
      </c>
      <c r="E8" s="3" t="s">
        <v>9</v>
      </c>
      <c r="F8" s="3" t="s">
        <v>9</v>
      </c>
      <c r="G8" s="3" t="s">
        <v>8</v>
      </c>
      <c r="H8" s="3" t="s">
        <v>2</v>
      </c>
    </row>
    <row r="9" spans="1:8" s="4" customFormat="1" x14ac:dyDescent="0.2">
      <c r="A9" s="4" t="s">
        <v>7</v>
      </c>
      <c r="B9" s="4" t="s">
        <v>6</v>
      </c>
      <c r="C9" s="4" t="s">
        <v>5</v>
      </c>
      <c r="D9" s="4" t="s">
        <v>4</v>
      </c>
      <c r="E9" s="4" t="s">
        <v>2</v>
      </c>
      <c r="F9" s="4" t="s">
        <v>3</v>
      </c>
      <c r="G9" s="4" t="s">
        <v>2</v>
      </c>
      <c r="H9" s="4" t="s">
        <v>1</v>
      </c>
    </row>
    <row r="10" spans="1:8" x14ac:dyDescent="0.2">
      <c r="A10" s="3">
        <v>2019</v>
      </c>
      <c r="B10" s="9">
        <v>78876.390000000014</v>
      </c>
      <c r="C10" s="9">
        <v>-271713.63</v>
      </c>
      <c r="D10" s="2">
        <f t="shared" ref="D10:D48" si="0">IF(($B10)=0,0,(C10/$B10)*100)</f>
        <v>-344.48030646432977</v>
      </c>
      <c r="E10" s="9">
        <v>67689.790000000008</v>
      </c>
      <c r="F10" s="2">
        <f t="shared" ref="F10:F48" si="1">IF(($B10)=0,0,(E10/$B10)*100)</f>
        <v>85.817555798382756</v>
      </c>
      <c r="G10" s="2">
        <f t="shared" ref="G10:G47" si="2">C10+E10</f>
        <v>-204023.84</v>
      </c>
      <c r="H10" s="2">
        <f t="shared" ref="H10:H48" si="3">IF(($B10)=0,0,(G10/$B10)*100)</f>
        <v>-258.66275066594699</v>
      </c>
    </row>
    <row r="11" spans="1:8" x14ac:dyDescent="0.2">
      <c r="A11" s="3">
        <v>2018</v>
      </c>
      <c r="B11" s="9">
        <v>162892.04999999999</v>
      </c>
      <c r="C11" s="9">
        <v>-104091.03</v>
      </c>
      <c r="D11" s="2">
        <f t="shared" si="0"/>
        <v>-63.901847880237248</v>
      </c>
      <c r="E11" s="9">
        <v>25619.38</v>
      </c>
      <c r="F11" s="2">
        <f t="shared" si="1"/>
        <v>15.727827110040055</v>
      </c>
      <c r="G11" s="2">
        <f t="shared" si="2"/>
        <v>-78471.649999999994</v>
      </c>
      <c r="H11" s="2">
        <f t="shared" si="3"/>
        <v>-48.174020770197195</v>
      </c>
    </row>
    <row r="12" spans="1:8" x14ac:dyDescent="0.2">
      <c r="A12" s="3">
        <v>2017</v>
      </c>
      <c r="B12" s="9">
        <v>73226.97</v>
      </c>
      <c r="C12" s="9">
        <v>-152287.68000000002</v>
      </c>
      <c r="D12" s="2">
        <f t="shared" si="0"/>
        <v>-207.96665490870376</v>
      </c>
      <c r="E12" s="9">
        <v>61525.16</v>
      </c>
      <c r="F12" s="2">
        <f t="shared" si="1"/>
        <v>84.019808548680913</v>
      </c>
      <c r="G12" s="2">
        <f t="shared" si="2"/>
        <v>-90762.520000000019</v>
      </c>
      <c r="H12" s="2">
        <f t="shared" si="3"/>
        <v>-123.94684636002285</v>
      </c>
    </row>
    <row r="13" spans="1:8" x14ac:dyDescent="0.2">
      <c r="A13" s="3">
        <v>2016</v>
      </c>
      <c r="B13" s="9">
        <v>90295.099999999991</v>
      </c>
      <c r="C13" s="9">
        <v>-83950.64</v>
      </c>
      <c r="D13" s="2">
        <f t="shared" si="0"/>
        <v>-92.973638658133169</v>
      </c>
      <c r="E13" s="9">
        <v>52659.530000000006</v>
      </c>
      <c r="F13" s="2">
        <f t="shared" si="1"/>
        <v>58.319366167156375</v>
      </c>
      <c r="G13" s="2">
        <f t="shared" si="2"/>
        <v>-31291.109999999993</v>
      </c>
      <c r="H13" s="2">
        <f t="shared" si="3"/>
        <v>-34.654272490976808</v>
      </c>
    </row>
    <row r="14" spans="1:8" x14ac:dyDescent="0.2">
      <c r="A14" s="3">
        <v>2015</v>
      </c>
      <c r="B14" s="9">
        <v>71462.77</v>
      </c>
      <c r="C14" s="9">
        <v>-90628.349999999991</v>
      </c>
      <c r="D14" s="2">
        <f t="shared" si="0"/>
        <v>-126.81897161277122</v>
      </c>
      <c r="E14" s="9">
        <v>14415.65</v>
      </c>
      <c r="F14" s="2">
        <f t="shared" si="1"/>
        <v>20.172251929221328</v>
      </c>
      <c r="G14" s="2">
        <f t="shared" si="2"/>
        <v>-76212.7</v>
      </c>
      <c r="H14" s="2">
        <f t="shared" si="3"/>
        <v>-106.6467196835499</v>
      </c>
    </row>
    <row r="15" spans="1:8" x14ac:dyDescent="0.2">
      <c r="A15" s="3">
        <v>2014</v>
      </c>
      <c r="B15" s="9">
        <v>373649.38</v>
      </c>
      <c r="C15" s="9">
        <v>-154921.37</v>
      </c>
      <c r="D15" s="2">
        <f t="shared" si="0"/>
        <v>-41.461695988897397</v>
      </c>
      <c r="E15" s="9">
        <v>0</v>
      </c>
      <c r="F15" s="2">
        <f t="shared" si="1"/>
        <v>0</v>
      </c>
      <c r="G15" s="2">
        <f t="shared" si="2"/>
        <v>-154921.37</v>
      </c>
      <c r="H15" s="2">
        <f t="shared" si="3"/>
        <v>-41.461695988897397</v>
      </c>
    </row>
    <row r="16" spans="1:8" x14ac:dyDescent="0.2">
      <c r="A16" s="3">
        <v>2013</v>
      </c>
      <c r="B16" s="9">
        <v>390970.02</v>
      </c>
      <c r="C16" s="9">
        <v>-259194.05</v>
      </c>
      <c r="D16" s="2">
        <f t="shared" si="0"/>
        <v>-66.295121554332979</v>
      </c>
      <c r="E16" s="9">
        <v>0.08</v>
      </c>
      <c r="F16" s="2">
        <f t="shared" si="1"/>
        <v>2.0461926978441977E-5</v>
      </c>
      <c r="G16" s="2">
        <f t="shared" si="2"/>
        <v>-259193.97</v>
      </c>
      <c r="H16" s="2">
        <f t="shared" si="3"/>
        <v>-66.295101092406</v>
      </c>
    </row>
    <row r="17" spans="1:8" x14ac:dyDescent="0.2">
      <c r="A17" s="3">
        <v>2012</v>
      </c>
      <c r="B17" s="9">
        <v>213924.56</v>
      </c>
      <c r="C17" s="9">
        <v>-119293.21</v>
      </c>
      <c r="D17" s="2">
        <f t="shared" si="0"/>
        <v>-55.764148819565186</v>
      </c>
      <c r="E17" s="9">
        <v>1762.66</v>
      </c>
      <c r="F17" s="2">
        <f t="shared" si="1"/>
        <v>0.82396336353338773</v>
      </c>
      <c r="G17" s="2">
        <f t="shared" si="2"/>
        <v>-117530.55</v>
      </c>
      <c r="H17" s="2">
        <f t="shared" si="3"/>
        <v>-54.940185456031784</v>
      </c>
    </row>
    <row r="18" spans="1:8" x14ac:dyDescent="0.2">
      <c r="A18" s="3">
        <v>2011</v>
      </c>
      <c r="B18" s="9">
        <v>235891.02000000002</v>
      </c>
      <c r="C18" s="9">
        <v>-215397.31</v>
      </c>
      <c r="D18" s="2">
        <f t="shared" si="0"/>
        <v>-91.312212732811943</v>
      </c>
      <c r="E18" s="9">
        <v>10438.93</v>
      </c>
      <c r="F18" s="2">
        <f t="shared" si="1"/>
        <v>4.4253189460115943</v>
      </c>
      <c r="G18" s="2">
        <f t="shared" si="2"/>
        <v>-204958.38</v>
      </c>
      <c r="H18" s="2">
        <f t="shared" si="3"/>
        <v>-86.886893786800357</v>
      </c>
    </row>
    <row r="19" spans="1:8" x14ac:dyDescent="0.2">
      <c r="A19" s="3">
        <v>2010</v>
      </c>
      <c r="B19" s="9">
        <v>120251.38</v>
      </c>
      <c r="C19" s="9">
        <v>-1501.25</v>
      </c>
      <c r="D19" s="2">
        <f t="shared" si="0"/>
        <v>-1.2484264213849354</v>
      </c>
      <c r="E19" s="9">
        <v>0.5</v>
      </c>
      <c r="F19" s="2">
        <f t="shared" si="1"/>
        <v>4.1579564409156887E-4</v>
      </c>
      <c r="G19" s="2">
        <f t="shared" si="2"/>
        <v>-1500.75</v>
      </c>
      <c r="H19" s="2">
        <f t="shared" si="3"/>
        <v>-1.2480106257408439</v>
      </c>
    </row>
    <row r="20" spans="1:8" x14ac:dyDescent="0.2">
      <c r="A20" s="3">
        <v>2009</v>
      </c>
      <c r="B20" s="9">
        <v>130144.28</v>
      </c>
      <c r="C20" s="9">
        <v>-611.34</v>
      </c>
      <c r="D20" s="2">
        <f t="shared" si="0"/>
        <v>-0.46974019910825127</v>
      </c>
      <c r="E20" s="9">
        <v>736.53</v>
      </c>
      <c r="F20" s="2">
        <f t="shared" si="1"/>
        <v>0.5659334394104758</v>
      </c>
      <c r="G20" s="2">
        <f t="shared" si="2"/>
        <v>125.18999999999994</v>
      </c>
      <c r="H20" s="2">
        <f t="shared" si="3"/>
        <v>9.6193240302224536E-2</v>
      </c>
    </row>
    <row r="21" spans="1:8" x14ac:dyDescent="0.2">
      <c r="A21" s="3">
        <v>2008</v>
      </c>
      <c r="B21" s="9">
        <v>105355</v>
      </c>
      <c r="C21" s="9">
        <v>-174599</v>
      </c>
      <c r="D21" s="2">
        <f t="shared" si="0"/>
        <v>-165.72445541265245</v>
      </c>
      <c r="E21" s="9">
        <v>3782</v>
      </c>
      <c r="F21" s="2">
        <f t="shared" si="1"/>
        <v>3.5897679274832708</v>
      </c>
      <c r="G21" s="2">
        <f t="shared" si="2"/>
        <v>-170817</v>
      </c>
      <c r="H21" s="2">
        <f t="shared" si="3"/>
        <v>-162.1346874851692</v>
      </c>
    </row>
    <row r="22" spans="1:8" x14ac:dyDescent="0.2">
      <c r="A22" s="3">
        <v>2007</v>
      </c>
      <c r="B22" s="9">
        <v>1429252</v>
      </c>
      <c r="C22" s="9">
        <v>-26473</v>
      </c>
      <c r="D22" s="2">
        <f t="shared" si="0"/>
        <v>-1.852227598771945</v>
      </c>
      <c r="E22" s="9">
        <v>4847</v>
      </c>
      <c r="F22" s="2">
        <f t="shared" si="1"/>
        <v>0.33912843921155961</v>
      </c>
      <c r="G22" s="2">
        <f t="shared" si="2"/>
        <v>-21626</v>
      </c>
      <c r="H22" s="2">
        <f t="shared" si="3"/>
        <v>-1.5130991595603853</v>
      </c>
    </row>
    <row r="23" spans="1:8" x14ac:dyDescent="0.2">
      <c r="A23" s="3">
        <v>2006</v>
      </c>
      <c r="B23" s="9">
        <v>123872</v>
      </c>
      <c r="C23" s="9">
        <v>-9681</v>
      </c>
      <c r="D23" s="2">
        <f t="shared" si="0"/>
        <v>-7.8153254972875228</v>
      </c>
      <c r="E23" s="9">
        <v>116</v>
      </c>
      <c r="F23" s="2">
        <f t="shared" si="1"/>
        <v>9.3645052957892008E-2</v>
      </c>
      <c r="G23" s="2">
        <f t="shared" si="2"/>
        <v>-9565</v>
      </c>
      <c r="H23" s="2">
        <f t="shared" si="3"/>
        <v>-7.7216804443296301</v>
      </c>
    </row>
    <row r="24" spans="1:8" x14ac:dyDescent="0.2">
      <c r="A24" s="3">
        <v>2005</v>
      </c>
      <c r="B24" s="9">
        <v>131215</v>
      </c>
      <c r="C24" s="9">
        <v>-9643</v>
      </c>
      <c r="D24" s="2">
        <f t="shared" si="0"/>
        <v>-7.3490073543421106</v>
      </c>
      <c r="E24" s="9">
        <v>42</v>
      </c>
      <c r="F24" s="2">
        <f t="shared" si="1"/>
        <v>3.2008535609495868E-2</v>
      </c>
      <c r="G24" s="2">
        <f t="shared" si="2"/>
        <v>-9601</v>
      </c>
      <c r="H24" s="2">
        <f t="shared" si="3"/>
        <v>-7.3169988187326149</v>
      </c>
    </row>
    <row r="25" spans="1:8" x14ac:dyDescent="0.2">
      <c r="A25" s="3">
        <v>2004</v>
      </c>
      <c r="B25" s="18">
        <v>59236</v>
      </c>
      <c r="C25" s="9">
        <v>-17159</v>
      </c>
      <c r="D25" s="2">
        <f t="shared" si="0"/>
        <v>-28.9671821189817</v>
      </c>
      <c r="E25" s="9">
        <v>439</v>
      </c>
      <c r="F25" s="2">
        <f t="shared" si="1"/>
        <v>0.74110338307785806</v>
      </c>
      <c r="G25" s="2">
        <f t="shared" si="2"/>
        <v>-16720</v>
      </c>
      <c r="H25" s="2">
        <f t="shared" si="3"/>
        <v>-28.226078735903844</v>
      </c>
    </row>
    <row r="26" spans="1:8" x14ac:dyDescent="0.2">
      <c r="A26" s="3">
        <v>2003</v>
      </c>
      <c r="B26" s="9">
        <v>202178</v>
      </c>
      <c r="C26" s="9">
        <v>-54500</v>
      </c>
      <c r="D26" s="2">
        <f t="shared" si="0"/>
        <v>-26.956444321340602</v>
      </c>
      <c r="E26" s="9">
        <v>4705</v>
      </c>
      <c r="F26" s="2">
        <f t="shared" si="1"/>
        <v>2.327157257466193</v>
      </c>
      <c r="G26" s="2">
        <f t="shared" si="2"/>
        <v>-49795</v>
      </c>
      <c r="H26" s="2">
        <f t="shared" si="3"/>
        <v>-24.629287063874408</v>
      </c>
    </row>
    <row r="27" spans="1:8" x14ac:dyDescent="0.2">
      <c r="A27" s="3">
        <v>2002</v>
      </c>
      <c r="B27" s="9">
        <v>211176.72</v>
      </c>
      <c r="C27" s="9">
        <v>-41590.480000000003</v>
      </c>
      <c r="D27" s="2">
        <f t="shared" si="0"/>
        <v>-19.694633006895838</v>
      </c>
      <c r="E27" s="9">
        <v>4083.97</v>
      </c>
      <c r="F27" s="2">
        <f t="shared" si="1"/>
        <v>1.9339110864114186</v>
      </c>
      <c r="G27" s="2">
        <f t="shared" si="2"/>
        <v>-37506.51</v>
      </c>
      <c r="H27" s="2">
        <f t="shared" si="3"/>
        <v>-17.760721920484418</v>
      </c>
    </row>
    <row r="28" spans="1:8" x14ac:dyDescent="0.2">
      <c r="A28" s="3">
        <v>2001</v>
      </c>
      <c r="B28" s="9">
        <v>175134.96</v>
      </c>
      <c r="C28" s="9">
        <v>-32426.03</v>
      </c>
      <c r="D28" s="2">
        <f t="shared" si="0"/>
        <v>-18.514881323523298</v>
      </c>
      <c r="E28" s="9">
        <v>4167.8900000000003</v>
      </c>
      <c r="F28" s="2">
        <f t="shared" si="1"/>
        <v>2.379816114384016</v>
      </c>
      <c r="G28" s="2">
        <f t="shared" si="2"/>
        <v>-28258.14</v>
      </c>
      <c r="H28" s="2">
        <f t="shared" si="3"/>
        <v>-16.135065209139285</v>
      </c>
    </row>
    <row r="29" spans="1:8" x14ac:dyDescent="0.2">
      <c r="A29" s="3">
        <v>2000</v>
      </c>
      <c r="B29" s="9">
        <v>206102.88</v>
      </c>
      <c r="C29" s="9">
        <v>-43612.49</v>
      </c>
      <c r="D29" s="2">
        <f t="shared" si="0"/>
        <v>-21.160543705163168</v>
      </c>
      <c r="E29" s="9">
        <f>14018.73-2845.46</f>
        <v>11173.27</v>
      </c>
      <c r="F29" s="2">
        <f t="shared" si="1"/>
        <v>5.4212100287002301</v>
      </c>
      <c r="G29" s="2">
        <f t="shared" si="2"/>
        <v>-32439.219999999998</v>
      </c>
      <c r="H29" s="2">
        <f t="shared" si="3"/>
        <v>-15.739333676462937</v>
      </c>
    </row>
    <row r="30" spans="1:8" x14ac:dyDescent="0.2">
      <c r="A30" s="3">
        <v>1999</v>
      </c>
      <c r="B30" s="9">
        <v>226223.28</v>
      </c>
      <c r="C30" s="9">
        <v>-20397.580000000002</v>
      </c>
      <c r="D30" s="2">
        <f t="shared" si="0"/>
        <v>-9.0165698242904107</v>
      </c>
      <c r="E30" s="9">
        <v>6709.38</v>
      </c>
      <c r="F30" s="2">
        <f t="shared" si="1"/>
        <v>2.9658220851541008</v>
      </c>
      <c r="G30" s="2">
        <f t="shared" si="2"/>
        <v>-13688.2</v>
      </c>
      <c r="H30" s="2">
        <f t="shared" si="3"/>
        <v>-6.0507477391363089</v>
      </c>
    </row>
    <row r="31" spans="1:8" x14ac:dyDescent="0.2">
      <c r="A31" s="3">
        <v>1998</v>
      </c>
      <c r="B31" s="9">
        <v>73861.98</v>
      </c>
      <c r="C31" s="9">
        <v>-21519.360000000001</v>
      </c>
      <c r="D31" s="2">
        <f t="shared" si="0"/>
        <v>-29.134556100445725</v>
      </c>
      <c r="E31" s="9">
        <v>15092.22</v>
      </c>
      <c r="F31" s="2">
        <f t="shared" si="1"/>
        <v>20.43300220221554</v>
      </c>
      <c r="G31" s="2">
        <f t="shared" si="2"/>
        <v>-6427.1400000000012</v>
      </c>
      <c r="H31" s="2">
        <f t="shared" si="3"/>
        <v>-8.7015538982301877</v>
      </c>
    </row>
    <row r="32" spans="1:8" x14ac:dyDescent="0.2">
      <c r="A32" s="3">
        <v>1997</v>
      </c>
      <c r="B32" s="9">
        <v>111715.64</v>
      </c>
      <c r="C32" s="9">
        <v>-17757.14</v>
      </c>
      <c r="D32" s="2">
        <f t="shared" si="0"/>
        <v>-15.894945416774231</v>
      </c>
      <c r="E32" s="9">
        <v>9066.83</v>
      </c>
      <c r="F32" s="2">
        <f t="shared" si="1"/>
        <v>8.1159898470796037</v>
      </c>
      <c r="G32" s="2">
        <f t="shared" si="2"/>
        <v>-8690.31</v>
      </c>
      <c r="H32" s="2">
        <f t="shared" si="3"/>
        <v>-7.7789555696946273</v>
      </c>
    </row>
    <row r="33" spans="1:8" x14ac:dyDescent="0.2">
      <c r="A33" s="3">
        <f t="shared" ref="A33:A47" si="4">A32-1</f>
        <v>1996</v>
      </c>
      <c r="B33" s="9">
        <v>154730.23999999999</v>
      </c>
      <c r="C33" s="9">
        <v>-24692.51</v>
      </c>
      <c r="D33" s="2">
        <f t="shared" si="0"/>
        <v>-15.958425450642357</v>
      </c>
      <c r="E33" s="9">
        <v>10975.31</v>
      </c>
      <c r="F33" s="2">
        <f t="shared" si="1"/>
        <v>7.0931900577417828</v>
      </c>
      <c r="G33" s="2">
        <f t="shared" si="2"/>
        <v>-13717.199999999999</v>
      </c>
      <c r="H33" s="2">
        <f t="shared" si="3"/>
        <v>-8.8652353929005745</v>
      </c>
    </row>
    <row r="34" spans="1:8" x14ac:dyDescent="0.2">
      <c r="A34" s="3">
        <f t="shared" si="4"/>
        <v>1995</v>
      </c>
      <c r="B34" s="9">
        <v>174022.18</v>
      </c>
      <c r="C34" s="9">
        <v>-26685.06</v>
      </c>
      <c r="D34" s="2">
        <f t="shared" si="0"/>
        <v>-15.334286698396724</v>
      </c>
      <c r="E34" s="9">
        <v>53201.13</v>
      </c>
      <c r="F34" s="2">
        <f t="shared" si="1"/>
        <v>30.571465085657472</v>
      </c>
      <c r="G34" s="2">
        <f t="shared" si="2"/>
        <v>26516.069999999996</v>
      </c>
      <c r="H34" s="2">
        <f t="shared" si="3"/>
        <v>15.23717838726075</v>
      </c>
    </row>
    <row r="35" spans="1:8" x14ac:dyDescent="0.2">
      <c r="A35" s="3">
        <f t="shared" si="4"/>
        <v>1994</v>
      </c>
      <c r="B35" s="9">
        <v>180387.04</v>
      </c>
      <c r="C35" s="9">
        <v>-34508.85</v>
      </c>
      <c r="D35" s="2">
        <f t="shared" si="0"/>
        <v>-19.130448617594702</v>
      </c>
      <c r="E35" s="9">
        <v>70298.210000000006</v>
      </c>
      <c r="F35" s="2">
        <f t="shared" si="1"/>
        <v>38.970765305534144</v>
      </c>
      <c r="G35" s="2">
        <f t="shared" si="2"/>
        <v>35789.360000000008</v>
      </c>
      <c r="H35" s="2">
        <f t="shared" si="3"/>
        <v>19.840316687939445</v>
      </c>
    </row>
    <row r="36" spans="1:8" x14ac:dyDescent="0.2">
      <c r="A36" s="3">
        <f t="shared" si="4"/>
        <v>1993</v>
      </c>
      <c r="B36" s="9">
        <v>227112.02</v>
      </c>
      <c r="C36" s="9">
        <v>-37552.699999999997</v>
      </c>
      <c r="D36" s="2">
        <f t="shared" si="0"/>
        <v>-16.534880012075099</v>
      </c>
      <c r="E36" s="9">
        <v>56483.55</v>
      </c>
      <c r="F36" s="2">
        <f t="shared" si="1"/>
        <v>24.870348121600962</v>
      </c>
      <c r="G36" s="2">
        <f t="shared" si="2"/>
        <v>18930.850000000006</v>
      </c>
      <c r="H36" s="2">
        <f t="shared" si="3"/>
        <v>8.3354681095258663</v>
      </c>
    </row>
    <row r="37" spans="1:8" x14ac:dyDescent="0.2">
      <c r="A37" s="3">
        <f t="shared" si="4"/>
        <v>1992</v>
      </c>
      <c r="B37" s="9">
        <v>240285.8</v>
      </c>
      <c r="C37" s="9">
        <v>-32325.24</v>
      </c>
      <c r="D37" s="2">
        <f t="shared" si="0"/>
        <v>-13.452829921701575</v>
      </c>
      <c r="E37" s="9">
        <v>52950.53</v>
      </c>
      <c r="F37" s="2">
        <f t="shared" si="1"/>
        <v>22.036479059519955</v>
      </c>
      <c r="G37" s="2">
        <f t="shared" si="2"/>
        <v>20625.289999999997</v>
      </c>
      <c r="H37" s="2">
        <f t="shared" si="3"/>
        <v>8.5836491378183801</v>
      </c>
    </row>
    <row r="38" spans="1:8" x14ac:dyDescent="0.2">
      <c r="A38" s="3">
        <f t="shared" si="4"/>
        <v>1991</v>
      </c>
      <c r="B38" s="9">
        <v>227408.06</v>
      </c>
      <c r="C38" s="9">
        <v>-25369.52</v>
      </c>
      <c r="D38" s="2">
        <f t="shared" si="0"/>
        <v>-11.15594583586879</v>
      </c>
      <c r="E38" s="9">
        <v>97536.95</v>
      </c>
      <c r="F38" s="2">
        <f t="shared" si="1"/>
        <v>42.890718121424541</v>
      </c>
      <c r="G38" s="2">
        <f t="shared" si="2"/>
        <v>72167.429999999993</v>
      </c>
      <c r="H38" s="2">
        <f t="shared" si="3"/>
        <v>31.734772285555753</v>
      </c>
    </row>
    <row r="39" spans="1:8" x14ac:dyDescent="0.2">
      <c r="A39" s="3">
        <f t="shared" si="4"/>
        <v>1990</v>
      </c>
      <c r="B39" s="9">
        <v>521798.04</v>
      </c>
      <c r="C39" s="9">
        <v>-26085.77</v>
      </c>
      <c r="D39" s="2">
        <f t="shared" si="0"/>
        <v>-4.9992081227441947</v>
      </c>
      <c r="E39" s="9">
        <v>157125.44</v>
      </c>
      <c r="F39" s="2">
        <f t="shared" si="1"/>
        <v>30.112309352484345</v>
      </c>
      <c r="G39" s="2">
        <f t="shared" si="2"/>
        <v>131039.67</v>
      </c>
      <c r="H39" s="2">
        <f t="shared" si="3"/>
        <v>25.113101229740153</v>
      </c>
    </row>
    <row r="40" spans="1:8" x14ac:dyDescent="0.2">
      <c r="A40" s="3">
        <f t="shared" si="4"/>
        <v>1989</v>
      </c>
      <c r="B40" s="9">
        <v>544755.15</v>
      </c>
      <c r="C40" s="9">
        <v>-69079.59</v>
      </c>
      <c r="D40" s="2">
        <f t="shared" si="0"/>
        <v>-12.680851204435605</v>
      </c>
      <c r="E40" s="9">
        <v>225129.63</v>
      </c>
      <c r="F40" s="2">
        <f t="shared" si="1"/>
        <v>41.326755699326569</v>
      </c>
      <c r="G40" s="2">
        <f t="shared" si="2"/>
        <v>156050.04</v>
      </c>
      <c r="H40" s="2">
        <f t="shared" si="3"/>
        <v>28.64590449489096</v>
      </c>
    </row>
    <row r="41" spans="1:8" x14ac:dyDescent="0.2">
      <c r="A41" s="3">
        <f t="shared" si="4"/>
        <v>1988</v>
      </c>
      <c r="B41" s="9">
        <v>523080.72</v>
      </c>
      <c r="C41" s="9">
        <v>-25539.86</v>
      </c>
      <c r="D41" s="2">
        <f t="shared" si="0"/>
        <v>-4.8825848522958371</v>
      </c>
      <c r="E41" s="9">
        <v>259361.8</v>
      </c>
      <c r="F41" s="2">
        <f t="shared" si="1"/>
        <v>49.583513611436494</v>
      </c>
      <c r="G41" s="2">
        <f t="shared" si="2"/>
        <v>233821.94</v>
      </c>
      <c r="H41" s="2">
        <f t="shared" si="3"/>
        <v>44.700928759140659</v>
      </c>
    </row>
    <row r="42" spans="1:8" x14ac:dyDescent="0.2">
      <c r="A42" s="3">
        <f t="shared" si="4"/>
        <v>1987</v>
      </c>
      <c r="B42" s="9">
        <v>627318.54</v>
      </c>
      <c r="C42" s="9">
        <v>-45497.72</v>
      </c>
      <c r="D42" s="2">
        <f t="shared" si="0"/>
        <v>-7.2527300085854316</v>
      </c>
      <c r="E42" s="9">
        <v>193526.64</v>
      </c>
      <c r="F42" s="2">
        <f t="shared" si="1"/>
        <v>30.849819933585891</v>
      </c>
      <c r="G42" s="2">
        <f t="shared" si="2"/>
        <v>148028.92000000001</v>
      </c>
      <c r="H42" s="2">
        <f t="shared" si="3"/>
        <v>23.597089925000464</v>
      </c>
    </row>
    <row r="43" spans="1:8" x14ac:dyDescent="0.2">
      <c r="A43" s="3">
        <f t="shared" si="4"/>
        <v>1986</v>
      </c>
      <c r="B43" s="9">
        <v>664553.43999999994</v>
      </c>
      <c r="C43" s="9">
        <v>-121666.2</v>
      </c>
      <c r="D43" s="2">
        <f t="shared" si="0"/>
        <v>-18.307963314432619</v>
      </c>
      <c r="E43" s="9">
        <v>148344.03</v>
      </c>
      <c r="F43" s="2">
        <f t="shared" si="1"/>
        <v>22.322362818556776</v>
      </c>
      <c r="G43" s="2">
        <f t="shared" si="2"/>
        <v>26677.83</v>
      </c>
      <c r="H43" s="2">
        <f t="shared" si="3"/>
        <v>4.0143995041241531</v>
      </c>
    </row>
    <row r="44" spans="1:8" x14ac:dyDescent="0.2">
      <c r="A44" s="3">
        <f t="shared" si="4"/>
        <v>1985</v>
      </c>
      <c r="B44" s="9">
        <v>800645.94</v>
      </c>
      <c r="C44" s="9">
        <v>-120376.09</v>
      </c>
      <c r="D44" s="2">
        <f t="shared" si="0"/>
        <v>-15.034871718702528</v>
      </c>
      <c r="E44" s="9">
        <v>127711.14</v>
      </c>
      <c r="F44" s="2">
        <f t="shared" si="1"/>
        <v>15.951013253124097</v>
      </c>
      <c r="G44" s="2">
        <f t="shared" si="2"/>
        <v>7335.0500000000029</v>
      </c>
      <c r="H44" s="2">
        <f t="shared" si="3"/>
        <v>0.91614153442156998</v>
      </c>
    </row>
    <row r="45" spans="1:8" x14ac:dyDescent="0.2">
      <c r="A45" s="3">
        <f t="shared" si="4"/>
        <v>1984</v>
      </c>
      <c r="B45" s="9">
        <v>728589.92</v>
      </c>
      <c r="C45" s="9">
        <v>-106236.2</v>
      </c>
      <c r="D45" s="2">
        <f t="shared" si="0"/>
        <v>-14.581069142433373</v>
      </c>
      <c r="E45" s="9">
        <v>89223.02</v>
      </c>
      <c r="F45" s="2">
        <f t="shared" si="1"/>
        <v>12.245986054816679</v>
      </c>
      <c r="G45" s="2">
        <f t="shared" si="2"/>
        <v>-17013.179999999993</v>
      </c>
      <c r="H45" s="2">
        <f t="shared" si="3"/>
        <v>-2.3350830876166926</v>
      </c>
    </row>
    <row r="46" spans="1:8" x14ac:dyDescent="0.2">
      <c r="A46" s="3">
        <f t="shared" si="4"/>
        <v>1983</v>
      </c>
      <c r="B46" s="9">
        <v>589236.37</v>
      </c>
      <c r="C46" s="9">
        <v>-107390.12</v>
      </c>
      <c r="D46" s="2">
        <f t="shared" si="0"/>
        <v>-18.225304049035536</v>
      </c>
      <c r="E46" s="9">
        <v>100989.31</v>
      </c>
      <c r="F46" s="2">
        <f t="shared" si="1"/>
        <v>17.139015027195285</v>
      </c>
      <c r="G46" s="2">
        <f t="shared" si="2"/>
        <v>-6400.8099999999977</v>
      </c>
      <c r="H46" s="2">
        <f t="shared" si="3"/>
        <v>-1.0862890218402503</v>
      </c>
    </row>
    <row r="47" spans="1:8" x14ac:dyDescent="0.2">
      <c r="A47" s="3">
        <f t="shared" si="4"/>
        <v>1982</v>
      </c>
      <c r="B47" s="8">
        <v>494070.57</v>
      </c>
      <c r="C47" s="8">
        <v>-96535.19</v>
      </c>
      <c r="D47" s="2">
        <f t="shared" si="0"/>
        <v>-19.538745244429354</v>
      </c>
      <c r="E47" s="8">
        <v>11080</v>
      </c>
      <c r="F47" s="2">
        <f t="shared" si="1"/>
        <v>2.2425946155829521</v>
      </c>
      <c r="G47" s="16">
        <f t="shared" si="2"/>
        <v>-85455.19</v>
      </c>
      <c r="H47" s="2">
        <f t="shared" si="3"/>
        <v>-17.296150628846402</v>
      </c>
    </row>
    <row r="48" spans="1:8" ht="16.5" thickBot="1" x14ac:dyDescent="0.3">
      <c r="B48" s="7">
        <f>SUM(B10:B47)</f>
        <v>11694901.409999996</v>
      </c>
      <c r="C48" s="7">
        <f>SUM(C10:C47)</f>
        <v>-2822488.5600000005</v>
      </c>
      <c r="D48" s="7">
        <f t="shared" si="0"/>
        <v>-24.13435103939026</v>
      </c>
      <c r="E48" s="7">
        <f>SUM(E10:E47)</f>
        <v>1953009.46</v>
      </c>
      <c r="F48" s="7">
        <f t="shared" si="1"/>
        <v>16.699665876020418</v>
      </c>
      <c r="G48" s="7">
        <f>SUM(G10:G47)</f>
        <v>-869479.09999999939</v>
      </c>
      <c r="H48" s="7">
        <f t="shared" si="3"/>
        <v>-7.434685163369835</v>
      </c>
    </row>
    <row r="49" spans="1:8" ht="15.75" thickTop="1" x14ac:dyDescent="0.2">
      <c r="B49" s="6"/>
      <c r="C49" s="6"/>
      <c r="D49" s="6"/>
      <c r="E49" s="6"/>
      <c r="F49" s="6"/>
      <c r="G49" s="6"/>
      <c r="H49" s="6"/>
    </row>
    <row r="50" spans="1:8" ht="15.75" x14ac:dyDescent="0.25">
      <c r="A50" s="21" t="s">
        <v>16</v>
      </c>
      <c r="B50" s="21"/>
      <c r="C50" s="21"/>
      <c r="D50" s="21"/>
      <c r="E50" s="21"/>
      <c r="F50" s="21"/>
      <c r="G50" s="21"/>
      <c r="H50" s="21"/>
    </row>
    <row r="51" spans="1:8" ht="15.75" x14ac:dyDescent="0.25">
      <c r="A51" s="21" t="s">
        <v>15</v>
      </c>
      <c r="B51" s="21"/>
      <c r="C51" s="21"/>
      <c r="D51" s="21"/>
      <c r="E51" s="21"/>
      <c r="F51" s="21"/>
      <c r="G51" s="21"/>
      <c r="H51" s="21"/>
    </row>
    <row r="52" spans="1:8" ht="15.75" x14ac:dyDescent="0.25">
      <c r="A52" s="21" t="str">
        <f>+A3</f>
        <v>Account - 369.00 - Overhead Services</v>
      </c>
      <c r="B52" s="21"/>
      <c r="C52" s="21"/>
      <c r="D52" s="21"/>
      <c r="E52" s="21"/>
      <c r="F52" s="21"/>
      <c r="G52" s="21"/>
      <c r="H52" s="21"/>
    </row>
    <row r="53" spans="1:8" ht="15.75" x14ac:dyDescent="0.25">
      <c r="A53" s="21" t="s">
        <v>13</v>
      </c>
      <c r="B53" s="21"/>
      <c r="C53" s="21"/>
      <c r="D53" s="21"/>
      <c r="E53" s="21"/>
      <c r="F53" s="21"/>
      <c r="G53" s="21"/>
      <c r="H53" s="21"/>
    </row>
    <row r="54" spans="1:8" x14ac:dyDescent="0.2">
      <c r="B54" s="6"/>
      <c r="C54" s="6"/>
      <c r="D54" s="6"/>
      <c r="E54" s="6"/>
      <c r="F54" s="6"/>
      <c r="G54" s="6"/>
    </row>
    <row r="55" spans="1:8" ht="16.5" thickBot="1" x14ac:dyDescent="0.3">
      <c r="A55" s="20" t="s">
        <v>12</v>
      </c>
      <c r="B55" s="20"/>
      <c r="C55" s="20"/>
      <c r="D55" s="20"/>
      <c r="E55" s="20"/>
      <c r="F55" s="20"/>
      <c r="G55" s="20"/>
      <c r="H55" s="20"/>
    </row>
    <row r="56" spans="1:8" s="3" customFormat="1" x14ac:dyDescent="0.2">
      <c r="H56" s="3" t="s">
        <v>8</v>
      </c>
    </row>
    <row r="57" spans="1:8" s="3" customFormat="1" x14ac:dyDescent="0.2">
      <c r="A57" s="5" t="s">
        <v>11</v>
      </c>
      <c r="C57" s="3" t="s">
        <v>10</v>
      </c>
      <c r="D57" s="3" t="s">
        <v>10</v>
      </c>
      <c r="E57" s="3" t="s">
        <v>9</v>
      </c>
      <c r="F57" s="3" t="s">
        <v>9</v>
      </c>
      <c r="G57" s="3" t="s">
        <v>8</v>
      </c>
      <c r="H57" s="3" t="s">
        <v>2</v>
      </c>
    </row>
    <row r="58" spans="1:8" s="4" customFormat="1" x14ac:dyDescent="0.2">
      <c r="A58" s="4" t="s">
        <v>7</v>
      </c>
      <c r="B58" s="4" t="s">
        <v>6</v>
      </c>
      <c r="C58" s="4" t="s">
        <v>5</v>
      </c>
      <c r="D58" s="4" t="s">
        <v>4</v>
      </c>
      <c r="E58" s="4" t="s">
        <v>2</v>
      </c>
      <c r="F58" s="4" t="s">
        <v>3</v>
      </c>
      <c r="G58" s="4" t="s">
        <v>2</v>
      </c>
      <c r="H58" s="4" t="s">
        <v>1</v>
      </c>
    </row>
    <row r="59" spans="1:8" x14ac:dyDescent="0.2">
      <c r="A59" s="3">
        <f t="shared" ref="A59:A92" si="5">+A10</f>
        <v>2019</v>
      </c>
      <c r="B59" s="2">
        <f t="shared" ref="B59:C78" si="6">SUM(B10:B14)</f>
        <v>476753.28</v>
      </c>
      <c r="C59" s="2">
        <f t="shared" si="6"/>
        <v>-702671.33000000007</v>
      </c>
      <c r="D59" s="2">
        <f t="shared" ref="D59:D92" si="7">IF(($B59)=0,0,(C59/$B59)*100)</f>
        <v>-147.38678462788971</v>
      </c>
      <c r="E59" s="2">
        <f t="shared" ref="E59:E92" si="8">SUM(E10:E14)</f>
        <v>221909.51</v>
      </c>
      <c r="F59" s="2">
        <f t="shared" ref="F59:F92" si="9">IF(($B59)=0,0,(E59/$B59)*100)</f>
        <v>46.545984958928862</v>
      </c>
      <c r="G59" s="2">
        <f t="shared" ref="G59:G92" si="10">C59+E59</f>
        <v>-480761.82000000007</v>
      </c>
      <c r="H59" s="2">
        <f t="shared" ref="H59:H92" si="11">IF(($B59)=0,0,(G59/$B59)*100)</f>
        <v>-100.84079966896087</v>
      </c>
    </row>
    <row r="60" spans="1:8" x14ac:dyDescent="0.2">
      <c r="A60" s="3">
        <f t="shared" si="5"/>
        <v>2018</v>
      </c>
      <c r="B60" s="2">
        <f t="shared" si="6"/>
        <v>771526.27</v>
      </c>
      <c r="C60" s="2">
        <f t="shared" si="6"/>
        <v>-585879.07000000007</v>
      </c>
      <c r="D60" s="2">
        <f t="shared" si="7"/>
        <v>-75.93766962724419</v>
      </c>
      <c r="E60" s="2">
        <f t="shared" si="8"/>
        <v>154219.72</v>
      </c>
      <c r="F60" s="2">
        <f t="shared" si="9"/>
        <v>19.988913663302739</v>
      </c>
      <c r="G60" s="2">
        <f t="shared" si="10"/>
        <v>-431659.35000000009</v>
      </c>
      <c r="H60" s="2">
        <f t="shared" si="11"/>
        <v>-55.948755963941451</v>
      </c>
    </row>
    <row r="61" spans="1:8" x14ac:dyDescent="0.2">
      <c r="A61" s="3">
        <f t="shared" si="5"/>
        <v>2017</v>
      </c>
      <c r="B61" s="2">
        <f t="shared" si="6"/>
        <v>999604.24</v>
      </c>
      <c r="C61" s="2">
        <f t="shared" si="6"/>
        <v>-740982.09</v>
      </c>
      <c r="D61" s="2">
        <f t="shared" si="7"/>
        <v>-74.127545717493149</v>
      </c>
      <c r="E61" s="2">
        <f t="shared" si="8"/>
        <v>128600.42</v>
      </c>
      <c r="F61" s="2">
        <f t="shared" si="9"/>
        <v>12.865133505236031</v>
      </c>
      <c r="G61" s="2">
        <f t="shared" si="10"/>
        <v>-612381.66999999993</v>
      </c>
      <c r="H61" s="2">
        <f t="shared" si="11"/>
        <v>-61.262412212257111</v>
      </c>
    </row>
    <row r="62" spans="1:8" x14ac:dyDescent="0.2">
      <c r="A62" s="3">
        <f t="shared" si="5"/>
        <v>2016</v>
      </c>
      <c r="B62" s="2">
        <f t="shared" si="6"/>
        <v>1140301.83</v>
      </c>
      <c r="C62" s="2">
        <f t="shared" si="6"/>
        <v>-707987.61999999988</v>
      </c>
      <c r="D62" s="2">
        <f t="shared" si="7"/>
        <v>-62.08773864723166</v>
      </c>
      <c r="E62" s="2">
        <f t="shared" si="8"/>
        <v>68837.920000000013</v>
      </c>
      <c r="F62" s="2">
        <f t="shared" si="9"/>
        <v>6.0368157086970564</v>
      </c>
      <c r="G62" s="2">
        <f t="shared" si="10"/>
        <v>-639149.69999999984</v>
      </c>
      <c r="H62" s="2">
        <f t="shared" si="11"/>
        <v>-56.050922938534598</v>
      </c>
    </row>
    <row r="63" spans="1:8" x14ac:dyDescent="0.2">
      <c r="A63" s="3">
        <f t="shared" si="5"/>
        <v>2015</v>
      </c>
      <c r="B63" s="2">
        <f t="shared" si="6"/>
        <v>1285897.75</v>
      </c>
      <c r="C63" s="2">
        <f t="shared" si="6"/>
        <v>-839434.29</v>
      </c>
      <c r="D63" s="2">
        <f t="shared" si="7"/>
        <v>-65.28001857068341</v>
      </c>
      <c r="E63" s="2">
        <f t="shared" si="8"/>
        <v>26617.32</v>
      </c>
      <c r="F63" s="2">
        <f t="shared" si="9"/>
        <v>2.0699406309716304</v>
      </c>
      <c r="G63" s="2">
        <f t="shared" si="10"/>
        <v>-812816.97000000009</v>
      </c>
      <c r="H63" s="2">
        <f t="shared" si="11"/>
        <v>-63.210077939711773</v>
      </c>
    </row>
    <row r="64" spans="1:8" x14ac:dyDescent="0.2">
      <c r="A64" s="3">
        <f t="shared" si="5"/>
        <v>2014</v>
      </c>
      <c r="B64" s="2">
        <f t="shared" si="6"/>
        <v>1334686.3599999999</v>
      </c>
      <c r="C64" s="2">
        <f t="shared" si="6"/>
        <v>-750307.19</v>
      </c>
      <c r="D64" s="2">
        <f t="shared" si="7"/>
        <v>-56.215992946837332</v>
      </c>
      <c r="E64" s="2">
        <f t="shared" si="8"/>
        <v>12202.17</v>
      </c>
      <c r="F64" s="2">
        <f t="shared" si="9"/>
        <v>0.91423501173713961</v>
      </c>
      <c r="G64" s="2">
        <f t="shared" si="10"/>
        <v>-738105.0199999999</v>
      </c>
      <c r="H64" s="2">
        <f t="shared" si="11"/>
        <v>-55.301757935100191</v>
      </c>
    </row>
    <row r="65" spans="1:8" x14ac:dyDescent="0.2">
      <c r="A65" s="3">
        <f t="shared" si="5"/>
        <v>2013</v>
      </c>
      <c r="B65" s="2">
        <f t="shared" si="6"/>
        <v>1091181.26</v>
      </c>
      <c r="C65" s="2">
        <f t="shared" si="6"/>
        <v>-595997.16</v>
      </c>
      <c r="D65" s="2">
        <f t="shared" si="7"/>
        <v>-54.619446085428557</v>
      </c>
      <c r="E65" s="2">
        <f t="shared" si="8"/>
        <v>12938.7</v>
      </c>
      <c r="F65" s="2">
        <f t="shared" si="9"/>
        <v>1.1857516687924059</v>
      </c>
      <c r="G65" s="2">
        <f t="shared" si="10"/>
        <v>-583058.46000000008</v>
      </c>
      <c r="H65" s="2">
        <f t="shared" si="11"/>
        <v>-53.433694416636158</v>
      </c>
    </row>
    <row r="66" spans="1:8" x14ac:dyDescent="0.2">
      <c r="A66" s="3">
        <f t="shared" si="5"/>
        <v>2012</v>
      </c>
      <c r="B66" s="2">
        <f t="shared" si="6"/>
        <v>805566.24</v>
      </c>
      <c r="C66" s="2">
        <f t="shared" si="6"/>
        <v>-511402.11000000004</v>
      </c>
      <c r="D66" s="2">
        <f t="shared" si="7"/>
        <v>-63.483557851183051</v>
      </c>
      <c r="E66" s="2">
        <f t="shared" si="8"/>
        <v>16720.620000000003</v>
      </c>
      <c r="F66" s="2">
        <f t="shared" si="9"/>
        <v>2.0756356423278119</v>
      </c>
      <c r="G66" s="2">
        <f t="shared" si="10"/>
        <v>-494681.49000000005</v>
      </c>
      <c r="H66" s="2">
        <f t="shared" si="11"/>
        <v>-61.40792220885524</v>
      </c>
    </row>
    <row r="67" spans="1:8" x14ac:dyDescent="0.2">
      <c r="A67" s="3">
        <f t="shared" si="5"/>
        <v>2011</v>
      </c>
      <c r="B67" s="2">
        <f t="shared" si="6"/>
        <v>2020893.6800000002</v>
      </c>
      <c r="C67" s="2">
        <f t="shared" si="6"/>
        <v>-418581.9</v>
      </c>
      <c r="D67" s="2">
        <f t="shared" si="7"/>
        <v>-20.712712605444931</v>
      </c>
      <c r="E67" s="2">
        <f t="shared" si="8"/>
        <v>19804.96</v>
      </c>
      <c r="F67" s="2">
        <f t="shared" si="9"/>
        <v>0.98000999241088216</v>
      </c>
      <c r="G67" s="2">
        <f t="shared" si="10"/>
        <v>-398776.94</v>
      </c>
      <c r="H67" s="2">
        <f t="shared" si="11"/>
        <v>-19.73270261303405</v>
      </c>
    </row>
    <row r="68" spans="1:8" x14ac:dyDescent="0.2">
      <c r="A68" s="3">
        <f t="shared" si="5"/>
        <v>2010</v>
      </c>
      <c r="B68" s="2">
        <f t="shared" si="6"/>
        <v>1908874.6600000001</v>
      </c>
      <c r="C68" s="2">
        <f t="shared" si="6"/>
        <v>-212865.59</v>
      </c>
      <c r="D68" s="2">
        <f t="shared" si="7"/>
        <v>-11.151365485673113</v>
      </c>
      <c r="E68" s="2">
        <f t="shared" si="8"/>
        <v>9482.0299999999988</v>
      </c>
      <c r="F68" s="2">
        <f t="shared" si="9"/>
        <v>0.4967340286239641</v>
      </c>
      <c r="G68" s="2">
        <f t="shared" si="10"/>
        <v>-203383.56</v>
      </c>
      <c r="H68" s="2">
        <f t="shared" si="11"/>
        <v>-10.654631457049149</v>
      </c>
    </row>
    <row r="69" spans="1:8" x14ac:dyDescent="0.2">
      <c r="A69" s="3">
        <f t="shared" si="5"/>
        <v>2009</v>
      </c>
      <c r="B69" s="2">
        <f t="shared" si="6"/>
        <v>1919838.28</v>
      </c>
      <c r="C69" s="2">
        <f t="shared" si="6"/>
        <v>-221007.34</v>
      </c>
      <c r="D69" s="2">
        <f t="shared" si="7"/>
        <v>-11.511768585008108</v>
      </c>
      <c r="E69" s="2">
        <f t="shared" si="8"/>
        <v>9523.5299999999988</v>
      </c>
      <c r="F69" s="2">
        <f t="shared" si="9"/>
        <v>0.49605897013367184</v>
      </c>
      <c r="G69" s="2">
        <f t="shared" si="10"/>
        <v>-211483.81</v>
      </c>
      <c r="H69" s="2">
        <f t="shared" si="11"/>
        <v>-11.015709614874435</v>
      </c>
    </row>
    <row r="70" spans="1:8" x14ac:dyDescent="0.2">
      <c r="A70" s="3">
        <f t="shared" si="5"/>
        <v>2008</v>
      </c>
      <c r="B70" s="2">
        <f t="shared" si="6"/>
        <v>1848930</v>
      </c>
      <c r="C70" s="2">
        <f t="shared" si="6"/>
        <v>-237555</v>
      </c>
      <c r="D70" s="2">
        <f t="shared" si="7"/>
        <v>-12.848241956158427</v>
      </c>
      <c r="E70" s="2">
        <f t="shared" si="8"/>
        <v>9226</v>
      </c>
      <c r="F70" s="2">
        <f t="shared" si="9"/>
        <v>0.49899130848653006</v>
      </c>
      <c r="G70" s="2">
        <f t="shared" si="10"/>
        <v>-228329</v>
      </c>
      <c r="H70" s="2">
        <f t="shared" si="11"/>
        <v>-12.349250647671898</v>
      </c>
    </row>
    <row r="71" spans="1:8" x14ac:dyDescent="0.2">
      <c r="A71" s="3">
        <f t="shared" si="5"/>
        <v>2007</v>
      </c>
      <c r="B71" s="2">
        <f t="shared" si="6"/>
        <v>1945753</v>
      </c>
      <c r="C71" s="2">
        <f t="shared" si="6"/>
        <v>-117456</v>
      </c>
      <c r="D71" s="2">
        <f t="shared" si="7"/>
        <v>-6.0365318722366101</v>
      </c>
      <c r="E71" s="2">
        <f t="shared" si="8"/>
        <v>10149</v>
      </c>
      <c r="F71" s="2">
        <f t="shared" si="9"/>
        <v>0.52159755117941486</v>
      </c>
      <c r="G71" s="2">
        <f t="shared" si="10"/>
        <v>-107307</v>
      </c>
      <c r="H71" s="2">
        <f t="shared" si="11"/>
        <v>-5.5149343210571944</v>
      </c>
    </row>
    <row r="72" spans="1:8" x14ac:dyDescent="0.2">
      <c r="A72" s="3">
        <f t="shared" si="5"/>
        <v>2006</v>
      </c>
      <c r="B72" s="2">
        <f t="shared" si="6"/>
        <v>727677.72</v>
      </c>
      <c r="C72" s="2">
        <f t="shared" si="6"/>
        <v>-132573.48000000001</v>
      </c>
      <c r="D72" s="2">
        <f t="shared" si="7"/>
        <v>-18.218708139092126</v>
      </c>
      <c r="E72" s="2">
        <f t="shared" si="8"/>
        <v>9385.9699999999993</v>
      </c>
      <c r="F72" s="2">
        <f t="shared" si="9"/>
        <v>1.2898526012312153</v>
      </c>
      <c r="G72" s="2">
        <f t="shared" si="10"/>
        <v>-123187.51000000001</v>
      </c>
      <c r="H72" s="2">
        <f t="shared" si="11"/>
        <v>-16.928855537860912</v>
      </c>
    </row>
    <row r="73" spans="1:8" x14ac:dyDescent="0.2">
      <c r="A73" s="3">
        <f t="shared" si="5"/>
        <v>2005</v>
      </c>
      <c r="B73" s="2">
        <f t="shared" si="6"/>
        <v>778940.67999999993</v>
      </c>
      <c r="C73" s="2">
        <f t="shared" si="6"/>
        <v>-155318.51</v>
      </c>
      <c r="D73" s="2">
        <f t="shared" si="7"/>
        <v>-19.939709657993472</v>
      </c>
      <c r="E73" s="2">
        <f t="shared" si="8"/>
        <v>13437.86</v>
      </c>
      <c r="F73" s="2">
        <f t="shared" si="9"/>
        <v>1.7251454886141011</v>
      </c>
      <c r="G73" s="2">
        <f t="shared" si="10"/>
        <v>-141880.65000000002</v>
      </c>
      <c r="H73" s="2">
        <f t="shared" si="11"/>
        <v>-18.214564169379372</v>
      </c>
    </row>
    <row r="74" spans="1:8" x14ac:dyDescent="0.2">
      <c r="A74" s="3">
        <f t="shared" si="5"/>
        <v>2004</v>
      </c>
      <c r="B74" s="2">
        <f t="shared" si="6"/>
        <v>853828.55999999994</v>
      </c>
      <c r="C74" s="2">
        <f t="shared" si="6"/>
        <v>-189288</v>
      </c>
      <c r="D74" s="2">
        <f t="shared" si="7"/>
        <v>-22.169321672725495</v>
      </c>
      <c r="E74" s="2">
        <f t="shared" si="8"/>
        <v>24569.13</v>
      </c>
      <c r="F74" s="2">
        <f t="shared" si="9"/>
        <v>2.8775249682442108</v>
      </c>
      <c r="G74" s="2">
        <f t="shared" si="10"/>
        <v>-164718.87</v>
      </c>
      <c r="H74" s="2">
        <f t="shared" si="11"/>
        <v>-19.291796704481285</v>
      </c>
    </row>
    <row r="75" spans="1:8" x14ac:dyDescent="0.2">
      <c r="A75" s="3">
        <f t="shared" si="5"/>
        <v>2003</v>
      </c>
      <c r="B75" s="2">
        <f t="shared" si="6"/>
        <v>1020815.84</v>
      </c>
      <c r="C75" s="2">
        <f t="shared" si="6"/>
        <v>-192526.58000000002</v>
      </c>
      <c r="D75" s="2">
        <f t="shared" si="7"/>
        <v>-18.860069804559462</v>
      </c>
      <c r="E75" s="2">
        <f t="shared" si="8"/>
        <v>30839.510000000002</v>
      </c>
      <c r="F75" s="2">
        <f t="shared" si="9"/>
        <v>3.0210649944460113</v>
      </c>
      <c r="G75" s="2">
        <f t="shared" si="10"/>
        <v>-161687.07</v>
      </c>
      <c r="H75" s="2">
        <f t="shared" si="11"/>
        <v>-15.839004810113449</v>
      </c>
    </row>
    <row r="76" spans="1:8" x14ac:dyDescent="0.2">
      <c r="A76" s="3">
        <f t="shared" si="5"/>
        <v>2002</v>
      </c>
      <c r="B76" s="2">
        <f t="shared" si="6"/>
        <v>892499.82000000007</v>
      </c>
      <c r="C76" s="2">
        <f t="shared" si="6"/>
        <v>-159545.94</v>
      </c>
      <c r="D76" s="2">
        <f t="shared" si="7"/>
        <v>-17.876299403623406</v>
      </c>
      <c r="E76" s="2">
        <f t="shared" si="8"/>
        <v>41226.730000000003</v>
      </c>
      <c r="F76" s="2">
        <f t="shared" si="9"/>
        <v>4.619242388194543</v>
      </c>
      <c r="G76" s="2">
        <f t="shared" si="10"/>
        <v>-118319.20999999999</v>
      </c>
      <c r="H76" s="2">
        <f t="shared" si="11"/>
        <v>-13.257057015428863</v>
      </c>
    </row>
    <row r="77" spans="1:8" x14ac:dyDescent="0.2">
      <c r="A77" s="3">
        <f t="shared" si="5"/>
        <v>2001</v>
      </c>
      <c r="B77" s="2">
        <f t="shared" si="6"/>
        <v>793038.74</v>
      </c>
      <c r="C77" s="2">
        <f t="shared" si="6"/>
        <v>-135712.59999999998</v>
      </c>
      <c r="D77" s="2">
        <f t="shared" si="7"/>
        <v>-17.112984921770654</v>
      </c>
      <c r="E77" s="2">
        <f t="shared" si="8"/>
        <v>46209.590000000004</v>
      </c>
      <c r="F77" s="2">
        <f t="shared" si="9"/>
        <v>5.8269019745491883</v>
      </c>
      <c r="G77" s="2">
        <f t="shared" si="10"/>
        <v>-89503.00999999998</v>
      </c>
      <c r="H77" s="2">
        <f t="shared" si="11"/>
        <v>-11.286082947221466</v>
      </c>
    </row>
    <row r="78" spans="1:8" x14ac:dyDescent="0.2">
      <c r="A78" s="3">
        <f t="shared" si="5"/>
        <v>2000</v>
      </c>
      <c r="B78" s="2">
        <f t="shared" si="6"/>
        <v>772634.02</v>
      </c>
      <c r="C78" s="2">
        <f t="shared" si="6"/>
        <v>-127979.07999999999</v>
      </c>
      <c r="D78" s="2">
        <f t="shared" si="7"/>
        <v>-16.563997531457389</v>
      </c>
      <c r="E78" s="2">
        <f t="shared" si="8"/>
        <v>53017.01</v>
      </c>
      <c r="F78" s="2">
        <f t="shared" si="9"/>
        <v>6.8618529119388247</v>
      </c>
      <c r="G78" s="2">
        <f t="shared" si="10"/>
        <v>-74962.069999999978</v>
      </c>
      <c r="H78" s="2">
        <f t="shared" si="11"/>
        <v>-9.7021446195185632</v>
      </c>
    </row>
    <row r="79" spans="1:8" x14ac:dyDescent="0.2">
      <c r="A79" s="3">
        <f t="shared" si="5"/>
        <v>1999</v>
      </c>
      <c r="B79" s="2">
        <f t="shared" ref="B79:C92" si="12">SUM(B30:B34)</f>
        <v>740553.32000000007</v>
      </c>
      <c r="C79" s="2">
        <f t="shared" si="12"/>
        <v>-111051.65</v>
      </c>
      <c r="D79" s="2">
        <f t="shared" si="7"/>
        <v>-14.995766948961892</v>
      </c>
      <c r="E79" s="2">
        <f t="shared" si="8"/>
        <v>95044.87</v>
      </c>
      <c r="F79" s="2">
        <f t="shared" si="9"/>
        <v>12.834304760121796</v>
      </c>
      <c r="G79" s="2">
        <f t="shared" si="10"/>
        <v>-16006.779999999999</v>
      </c>
      <c r="H79" s="2">
        <f t="shared" si="11"/>
        <v>-2.1614621888400958</v>
      </c>
    </row>
    <row r="80" spans="1:8" x14ac:dyDescent="0.2">
      <c r="A80" s="3">
        <f t="shared" si="5"/>
        <v>1998</v>
      </c>
      <c r="B80" s="2">
        <f t="shared" si="12"/>
        <v>694717.08</v>
      </c>
      <c r="C80" s="2">
        <f t="shared" si="12"/>
        <v>-125162.91999999998</v>
      </c>
      <c r="D80" s="2">
        <f t="shared" si="7"/>
        <v>-18.016387332811796</v>
      </c>
      <c r="E80" s="2">
        <f t="shared" si="8"/>
        <v>158633.70000000001</v>
      </c>
      <c r="F80" s="2">
        <f t="shared" si="9"/>
        <v>22.834288168069801</v>
      </c>
      <c r="G80" s="2">
        <f t="shared" si="10"/>
        <v>33470.780000000028</v>
      </c>
      <c r="H80" s="2">
        <f t="shared" si="11"/>
        <v>4.8179008352580057</v>
      </c>
    </row>
    <row r="81" spans="1:8" x14ac:dyDescent="0.2">
      <c r="A81" s="3">
        <f t="shared" si="5"/>
        <v>1997</v>
      </c>
      <c r="B81" s="2">
        <f t="shared" si="12"/>
        <v>847967.12</v>
      </c>
      <c r="C81" s="2">
        <f t="shared" si="12"/>
        <v>-141196.26</v>
      </c>
      <c r="D81" s="2">
        <f t="shared" si="7"/>
        <v>-16.651147983190668</v>
      </c>
      <c r="E81" s="2">
        <f t="shared" si="8"/>
        <v>200025.02999999997</v>
      </c>
      <c r="F81" s="2">
        <f t="shared" si="9"/>
        <v>23.588771932572101</v>
      </c>
      <c r="G81" s="2">
        <f t="shared" si="10"/>
        <v>58828.76999999996</v>
      </c>
      <c r="H81" s="2">
        <f t="shared" si="11"/>
        <v>6.9376239493814289</v>
      </c>
    </row>
    <row r="82" spans="1:8" x14ac:dyDescent="0.2">
      <c r="A82" s="3">
        <f t="shared" si="5"/>
        <v>1996</v>
      </c>
      <c r="B82" s="2">
        <f t="shared" si="12"/>
        <v>976537.28</v>
      </c>
      <c r="C82" s="2">
        <f t="shared" si="12"/>
        <v>-155764.35999999999</v>
      </c>
      <c r="D82" s="2">
        <f t="shared" si="7"/>
        <v>-15.950682394839037</v>
      </c>
      <c r="E82" s="2">
        <f t="shared" si="8"/>
        <v>243908.73</v>
      </c>
      <c r="F82" s="2">
        <f t="shared" si="9"/>
        <v>24.976898987409882</v>
      </c>
      <c r="G82" s="2">
        <f t="shared" si="10"/>
        <v>88144.370000000024</v>
      </c>
      <c r="H82" s="2">
        <f t="shared" si="11"/>
        <v>9.0262165925708455</v>
      </c>
    </row>
    <row r="83" spans="1:8" x14ac:dyDescent="0.2">
      <c r="A83" s="3">
        <f t="shared" si="5"/>
        <v>1995</v>
      </c>
      <c r="B83" s="2">
        <f t="shared" si="12"/>
        <v>1049215.1000000001</v>
      </c>
      <c r="C83" s="2">
        <f t="shared" si="12"/>
        <v>-156441.37</v>
      </c>
      <c r="D83" s="2">
        <f t="shared" si="7"/>
        <v>-14.910323917374043</v>
      </c>
      <c r="E83" s="2">
        <f t="shared" si="8"/>
        <v>330470.37</v>
      </c>
      <c r="F83" s="2">
        <f t="shared" si="9"/>
        <v>31.496913264019927</v>
      </c>
      <c r="G83" s="2">
        <f t="shared" si="10"/>
        <v>174029</v>
      </c>
      <c r="H83" s="2">
        <f t="shared" si="11"/>
        <v>16.586589346645887</v>
      </c>
    </row>
    <row r="84" spans="1:8" x14ac:dyDescent="0.2">
      <c r="A84" s="3">
        <f t="shared" si="5"/>
        <v>1994</v>
      </c>
      <c r="B84" s="2">
        <f t="shared" si="12"/>
        <v>1396990.96</v>
      </c>
      <c r="C84" s="2">
        <f t="shared" si="12"/>
        <v>-155842.07999999999</v>
      </c>
      <c r="D84" s="2">
        <f t="shared" si="7"/>
        <v>-11.155553934293176</v>
      </c>
      <c r="E84" s="2">
        <f t="shared" si="8"/>
        <v>434394.68</v>
      </c>
      <c r="F84" s="2">
        <f t="shared" si="9"/>
        <v>31.095024408747783</v>
      </c>
      <c r="G84" s="2">
        <f t="shared" si="10"/>
        <v>278552.59999999998</v>
      </c>
      <c r="H84" s="2">
        <f t="shared" si="11"/>
        <v>19.939470474454605</v>
      </c>
    </row>
    <row r="85" spans="1:8" x14ac:dyDescent="0.2">
      <c r="A85" s="3">
        <f t="shared" si="5"/>
        <v>1993</v>
      </c>
      <c r="B85" s="2">
        <f t="shared" si="12"/>
        <v>1761359.0699999998</v>
      </c>
      <c r="C85" s="2">
        <f t="shared" si="12"/>
        <v>-190412.82</v>
      </c>
      <c r="D85" s="2">
        <f t="shared" si="7"/>
        <v>-10.810562323331382</v>
      </c>
      <c r="E85" s="2">
        <f t="shared" si="8"/>
        <v>589226.1</v>
      </c>
      <c r="F85" s="2">
        <f t="shared" si="9"/>
        <v>33.452923372404697</v>
      </c>
      <c r="G85" s="2">
        <f t="shared" si="10"/>
        <v>398813.27999999997</v>
      </c>
      <c r="H85" s="2">
        <f t="shared" si="11"/>
        <v>22.642361049073319</v>
      </c>
    </row>
    <row r="86" spans="1:8" x14ac:dyDescent="0.2">
      <c r="A86" s="3">
        <f t="shared" si="5"/>
        <v>1992</v>
      </c>
      <c r="B86" s="2">
        <f t="shared" si="12"/>
        <v>2057327.7699999998</v>
      </c>
      <c r="C86" s="2">
        <f t="shared" si="12"/>
        <v>-178399.97999999998</v>
      </c>
      <c r="D86" s="2">
        <f t="shared" si="7"/>
        <v>-8.6714417897542884</v>
      </c>
      <c r="E86" s="2">
        <f t="shared" si="8"/>
        <v>792104.35000000009</v>
      </c>
      <c r="F86" s="2">
        <f t="shared" si="9"/>
        <v>38.501611729082924</v>
      </c>
      <c r="G86" s="2">
        <f t="shared" si="10"/>
        <v>613704.37000000011</v>
      </c>
      <c r="H86" s="2">
        <f t="shared" si="11"/>
        <v>29.830169939328638</v>
      </c>
    </row>
    <row r="87" spans="1:8" x14ac:dyDescent="0.2">
      <c r="A87" s="3">
        <f t="shared" si="5"/>
        <v>1991</v>
      </c>
      <c r="B87" s="2">
        <f t="shared" si="12"/>
        <v>2444360.5099999998</v>
      </c>
      <c r="C87" s="2">
        <f t="shared" si="12"/>
        <v>-191572.46</v>
      </c>
      <c r="D87" s="2">
        <f t="shared" si="7"/>
        <v>-7.8373242905973806</v>
      </c>
      <c r="E87" s="2">
        <f t="shared" si="8"/>
        <v>932680.46000000008</v>
      </c>
      <c r="F87" s="2">
        <f t="shared" si="9"/>
        <v>38.156419897325215</v>
      </c>
      <c r="G87" s="2">
        <f t="shared" si="10"/>
        <v>741108.00000000012</v>
      </c>
      <c r="H87" s="2">
        <f t="shared" si="11"/>
        <v>30.319095606727835</v>
      </c>
    </row>
    <row r="88" spans="1:8" x14ac:dyDescent="0.2">
      <c r="A88" s="3">
        <f t="shared" si="5"/>
        <v>1990</v>
      </c>
      <c r="B88" s="2">
        <f t="shared" si="12"/>
        <v>2881505.89</v>
      </c>
      <c r="C88" s="2">
        <f t="shared" si="12"/>
        <v>-287869.14</v>
      </c>
      <c r="D88" s="2">
        <f t="shared" si="7"/>
        <v>-9.9902325724553691</v>
      </c>
      <c r="E88" s="2">
        <f t="shared" si="8"/>
        <v>983487.54</v>
      </c>
      <c r="F88" s="2">
        <f t="shared" si="9"/>
        <v>34.131026537655281</v>
      </c>
      <c r="G88" s="2">
        <f t="shared" si="10"/>
        <v>695618.4</v>
      </c>
      <c r="H88" s="2">
        <f t="shared" si="11"/>
        <v>24.140793965199911</v>
      </c>
    </row>
    <row r="89" spans="1:8" x14ac:dyDescent="0.2">
      <c r="A89" s="3">
        <f t="shared" si="5"/>
        <v>1989</v>
      </c>
      <c r="B89" s="2">
        <f t="shared" si="12"/>
        <v>3160353.79</v>
      </c>
      <c r="C89" s="2">
        <f t="shared" si="12"/>
        <v>-382159.45999999996</v>
      </c>
      <c r="D89" s="2">
        <f t="shared" si="7"/>
        <v>-12.092299957341167</v>
      </c>
      <c r="E89" s="2">
        <f t="shared" si="8"/>
        <v>954073.24000000011</v>
      </c>
      <c r="F89" s="2">
        <f t="shared" si="9"/>
        <v>30.18881123432703</v>
      </c>
      <c r="G89" s="2">
        <f t="shared" si="10"/>
        <v>571913.78000000014</v>
      </c>
      <c r="H89" s="2">
        <f t="shared" si="11"/>
        <v>18.096511276985865</v>
      </c>
    </row>
    <row r="90" spans="1:8" x14ac:dyDescent="0.2">
      <c r="A90" s="3">
        <f t="shared" si="5"/>
        <v>1988</v>
      </c>
      <c r="B90" s="2">
        <f t="shared" si="12"/>
        <v>3344188.5599999996</v>
      </c>
      <c r="C90" s="2">
        <f t="shared" si="12"/>
        <v>-419316.07</v>
      </c>
      <c r="D90" s="2">
        <f t="shared" si="7"/>
        <v>-12.538649136458982</v>
      </c>
      <c r="E90" s="2">
        <f t="shared" si="8"/>
        <v>818166.63</v>
      </c>
      <c r="F90" s="2">
        <f t="shared" si="9"/>
        <v>24.465325902556167</v>
      </c>
      <c r="G90" s="2">
        <f t="shared" si="10"/>
        <v>398850.56</v>
      </c>
      <c r="H90" s="2">
        <f t="shared" si="11"/>
        <v>11.926676766097186</v>
      </c>
    </row>
    <row r="91" spans="1:8" x14ac:dyDescent="0.2">
      <c r="A91" s="3">
        <f t="shared" si="5"/>
        <v>1987</v>
      </c>
      <c r="B91" s="2">
        <f t="shared" si="12"/>
        <v>3410344.21</v>
      </c>
      <c r="C91" s="2">
        <f t="shared" si="12"/>
        <v>-501166.33</v>
      </c>
      <c r="D91" s="2">
        <f t="shared" si="7"/>
        <v>-14.695476442830971</v>
      </c>
      <c r="E91" s="2">
        <f t="shared" si="8"/>
        <v>659794.14000000013</v>
      </c>
      <c r="F91" s="2">
        <f t="shared" si="9"/>
        <v>19.346848862508224</v>
      </c>
      <c r="G91" s="2">
        <f t="shared" si="10"/>
        <v>158627.81000000011</v>
      </c>
      <c r="H91" s="2">
        <f t="shared" si="11"/>
        <v>4.6513724196772532</v>
      </c>
    </row>
    <row r="92" spans="1:8" x14ac:dyDescent="0.2">
      <c r="A92" s="3">
        <f t="shared" si="5"/>
        <v>1986</v>
      </c>
      <c r="B92" s="2">
        <f t="shared" si="12"/>
        <v>3277096.2399999998</v>
      </c>
      <c r="C92" s="2">
        <f t="shared" si="12"/>
        <v>-552203.80000000005</v>
      </c>
      <c r="D92" s="2">
        <f t="shared" si="7"/>
        <v>-16.850399242470832</v>
      </c>
      <c r="E92" s="2">
        <f t="shared" si="8"/>
        <v>477347.5</v>
      </c>
      <c r="F92" s="2">
        <f t="shared" si="9"/>
        <v>14.566172765191663</v>
      </c>
      <c r="G92" s="2">
        <f t="shared" si="10"/>
        <v>-74856.300000000047</v>
      </c>
      <c r="H92" s="2">
        <f t="shared" si="11"/>
        <v>-2.2842264772791676</v>
      </c>
    </row>
    <row r="93" spans="1:8" x14ac:dyDescent="0.2">
      <c r="B93" s="6"/>
      <c r="C93" s="6"/>
      <c r="D93" s="6"/>
      <c r="E93" s="6"/>
      <c r="F93" s="6"/>
      <c r="G93" s="6"/>
    </row>
    <row r="94" spans="1:8" x14ac:dyDescent="0.2">
      <c r="G94" s="6"/>
    </row>
    <row r="95" spans="1:8" x14ac:dyDescent="0.2">
      <c r="B95" s="6"/>
      <c r="C95" s="6"/>
      <c r="D95" s="6"/>
      <c r="E95" s="6"/>
      <c r="F95" s="6"/>
      <c r="G95" s="6"/>
    </row>
    <row r="96" spans="1:8" x14ac:dyDescent="0.2">
      <c r="B96" s="6"/>
      <c r="C96" s="6"/>
      <c r="D96" s="6"/>
      <c r="E96" s="6"/>
      <c r="F96" s="6"/>
      <c r="G96" s="6"/>
    </row>
    <row r="97" spans="1:7" x14ac:dyDescent="0.2">
      <c r="B97" s="6"/>
      <c r="C97" s="6"/>
      <c r="D97" s="6"/>
      <c r="E97" s="6"/>
      <c r="F97" s="6"/>
      <c r="G97" s="6"/>
    </row>
    <row r="98" spans="1:7" x14ac:dyDescent="0.2">
      <c r="G98" s="6"/>
    </row>
    <row r="99" spans="1:7" x14ac:dyDescent="0.2">
      <c r="G99" s="6"/>
    </row>
    <row r="100" spans="1:7" x14ac:dyDescent="0.2">
      <c r="A100" s="1" t="s">
        <v>0</v>
      </c>
    </row>
    <row r="105" spans="1:7" x14ac:dyDescent="0.2">
      <c r="A105" s="1" t="s">
        <v>0</v>
      </c>
    </row>
    <row r="106" spans="1:7" x14ac:dyDescent="0.2">
      <c r="A106" s="1" t="s">
        <v>0</v>
      </c>
    </row>
    <row r="107" spans="1:7" x14ac:dyDescent="0.2">
      <c r="A107" s="1" t="s">
        <v>0</v>
      </c>
    </row>
    <row r="108" spans="1:7" x14ac:dyDescent="0.2">
      <c r="A108" s="1" t="s">
        <v>0</v>
      </c>
    </row>
  </sheetData>
  <mergeCells count="10">
    <mergeCell ref="A51:H51"/>
    <mergeCell ref="A52:H52"/>
    <mergeCell ref="A53:H53"/>
    <mergeCell ref="A6:H6"/>
    <mergeCell ref="A55:H55"/>
    <mergeCell ref="A1:H1"/>
    <mergeCell ref="A2:H2"/>
    <mergeCell ref="A3:H3"/>
    <mergeCell ref="A4:H4"/>
    <mergeCell ref="A50:H50"/>
  </mergeCells>
  <printOptions horizontalCentered="1"/>
  <pageMargins left="0.2" right="0.23" top="0.75" bottom="0.75" header="0.5" footer="0.5"/>
  <pageSetup scale="75" fitToHeight="2" orientation="portrait" blackAndWhite="1" r:id="rId1"/>
  <headerFooter alignWithMargins="0"/>
  <rowBreaks count="1" manualBreakCount="1">
    <brk id="49" max="7" man="1"/>
  </rowBreaks>
  <customProperties>
    <customPr name="EpmWorksheetKeyString_GUI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23378-147F-4ACE-8A83-18EDF3975107}">
  <dimension ref="A1:H109"/>
  <sheetViews>
    <sheetView showOutlineSymbols="0" view="pageBreakPreview" zoomScaleNormal="87" zoomScaleSheetLayoutView="100" workbookViewId="0">
      <selection activeCell="I3" sqref="I3"/>
    </sheetView>
  </sheetViews>
  <sheetFormatPr defaultColWidth="13.5703125" defaultRowHeight="15" x14ac:dyDescent="0.2"/>
  <cols>
    <col min="1" max="1" width="13.85546875" style="1" customWidth="1"/>
    <col min="2" max="2" width="15.7109375" style="1" bestFit="1" customWidth="1"/>
    <col min="3" max="3" width="14.140625" style="1" bestFit="1" customWidth="1"/>
    <col min="4" max="4" width="12.85546875" style="1" bestFit="1" customWidth="1"/>
    <col min="5" max="5" width="13.42578125" style="1" bestFit="1" customWidth="1"/>
    <col min="6" max="6" width="12" style="1" bestFit="1" customWidth="1"/>
    <col min="7" max="7" width="14.5703125" style="1" bestFit="1" customWidth="1"/>
    <col min="8" max="8" width="9.42578125" style="1" bestFit="1" customWidth="1"/>
    <col min="9" max="16384" width="13.5703125" style="1"/>
  </cols>
  <sheetData>
    <row r="1" spans="1:8" ht="15.75" x14ac:dyDescent="0.25">
      <c r="A1" s="21" t="s">
        <v>16</v>
      </c>
      <c r="B1" s="21"/>
      <c r="C1" s="21"/>
      <c r="D1" s="21"/>
      <c r="E1" s="21"/>
      <c r="F1" s="21"/>
      <c r="G1" s="21"/>
      <c r="H1" s="21"/>
    </row>
    <row r="2" spans="1:8" ht="15.75" x14ac:dyDescent="0.25">
      <c r="A2" s="21" t="s">
        <v>15</v>
      </c>
      <c r="B2" s="21"/>
      <c r="C2" s="21"/>
      <c r="D2" s="21"/>
      <c r="E2" s="21"/>
      <c r="F2" s="21"/>
      <c r="G2" s="21"/>
      <c r="H2" s="21"/>
    </row>
    <row r="3" spans="1:8" ht="15.75" x14ac:dyDescent="0.25">
      <c r="A3" s="21" t="s">
        <v>36</v>
      </c>
      <c r="B3" s="21"/>
      <c r="C3" s="21"/>
      <c r="D3" s="21"/>
      <c r="E3" s="21"/>
      <c r="F3" s="21"/>
      <c r="G3" s="21"/>
      <c r="H3" s="21"/>
    </row>
    <row r="4" spans="1:8" ht="15.75" x14ac:dyDescent="0.25">
      <c r="A4" s="21" t="s">
        <v>18</v>
      </c>
      <c r="B4" s="21"/>
      <c r="C4" s="21"/>
      <c r="D4" s="21"/>
      <c r="E4" s="21"/>
      <c r="F4" s="21"/>
      <c r="G4" s="21"/>
      <c r="H4" s="21"/>
    </row>
    <row r="5" spans="1:8" x14ac:dyDescent="0.2">
      <c r="A5" s="12"/>
      <c r="B5" s="11"/>
      <c r="C5" s="11"/>
      <c r="D5" s="11"/>
      <c r="F5" s="3"/>
      <c r="G5" s="11"/>
    </row>
    <row r="6" spans="1:8" ht="16.5" thickBot="1" x14ac:dyDescent="0.3">
      <c r="A6" s="20" t="s">
        <v>12</v>
      </c>
      <c r="B6" s="20"/>
      <c r="C6" s="20"/>
      <c r="D6" s="20"/>
      <c r="E6" s="20"/>
      <c r="F6" s="20"/>
      <c r="G6" s="20"/>
      <c r="H6" s="20"/>
    </row>
    <row r="7" spans="1:8" s="3" customFormat="1" x14ac:dyDescent="0.2">
      <c r="H7" s="3" t="s">
        <v>8</v>
      </c>
    </row>
    <row r="8" spans="1:8" s="3" customFormat="1" x14ac:dyDescent="0.2">
      <c r="C8" s="3" t="s">
        <v>10</v>
      </c>
      <c r="D8" s="3" t="s">
        <v>10</v>
      </c>
      <c r="E8" s="3" t="s">
        <v>9</v>
      </c>
      <c r="F8" s="3" t="s">
        <v>9</v>
      </c>
      <c r="G8" s="3" t="s">
        <v>8</v>
      </c>
      <c r="H8" s="3" t="s">
        <v>2</v>
      </c>
    </row>
    <row r="9" spans="1:8" s="4" customFormat="1" x14ac:dyDescent="0.2">
      <c r="A9" s="4" t="s">
        <v>7</v>
      </c>
      <c r="B9" s="4" t="s">
        <v>6</v>
      </c>
      <c r="C9" s="4" t="s">
        <v>5</v>
      </c>
      <c r="D9" s="4" t="s">
        <v>4</v>
      </c>
      <c r="E9" s="4" t="s">
        <v>2</v>
      </c>
      <c r="F9" s="4" t="s">
        <v>3</v>
      </c>
      <c r="G9" s="4" t="s">
        <v>2</v>
      </c>
      <c r="H9" s="4" t="s">
        <v>1</v>
      </c>
    </row>
    <row r="10" spans="1:8" x14ac:dyDescent="0.2">
      <c r="A10" s="3">
        <f t="shared" ref="A10:A18" si="0">+A11+1</f>
        <v>2019</v>
      </c>
      <c r="B10" s="9">
        <v>261138.19</v>
      </c>
      <c r="C10" s="9">
        <v>-189876.23</v>
      </c>
      <c r="D10" s="2">
        <f t="shared" ref="D10:D48" si="1">IF(($B10)=0,0,(C10/$B10)*100)</f>
        <v>-72.711015573784891</v>
      </c>
      <c r="E10" s="9">
        <v>145976.12</v>
      </c>
      <c r="F10" s="2">
        <f t="shared" ref="F10:F48" si="2">IF(($B10)=0,0,(E10/$B10)*100)</f>
        <v>55.899950903389509</v>
      </c>
      <c r="G10" s="2">
        <f t="shared" ref="G10:G47" si="3">C10+E10</f>
        <v>-43900.110000000015</v>
      </c>
      <c r="H10" s="2">
        <f t="shared" ref="H10:H48" si="4">IF(($B10)=0,0,(G10/$B10)*100)</f>
        <v>-16.8110646703954</v>
      </c>
    </row>
    <row r="11" spans="1:8" x14ac:dyDescent="0.2">
      <c r="A11" s="3">
        <f t="shared" si="0"/>
        <v>2018</v>
      </c>
      <c r="B11" s="9">
        <v>273906.01999999996</v>
      </c>
      <c r="C11" s="9">
        <v>-265572.62</v>
      </c>
      <c r="D11" s="2">
        <f t="shared" si="1"/>
        <v>-96.957569607268951</v>
      </c>
      <c r="E11" s="9">
        <v>67547.63</v>
      </c>
      <c r="F11" s="2">
        <f t="shared" si="2"/>
        <v>24.660878209248565</v>
      </c>
      <c r="G11" s="2">
        <f t="shared" si="3"/>
        <v>-198024.99</v>
      </c>
      <c r="H11" s="2">
        <f t="shared" si="4"/>
        <v>-72.2966913980204</v>
      </c>
    </row>
    <row r="12" spans="1:8" x14ac:dyDescent="0.2">
      <c r="A12" s="3">
        <f t="shared" si="0"/>
        <v>2017</v>
      </c>
      <c r="B12" s="9">
        <v>81446.06</v>
      </c>
      <c r="C12" s="9">
        <v>-192850.97999999998</v>
      </c>
      <c r="D12" s="2">
        <f t="shared" si="1"/>
        <v>-236.78368235369516</v>
      </c>
      <c r="E12" s="9">
        <v>47378.23</v>
      </c>
      <c r="F12" s="2">
        <f t="shared" si="2"/>
        <v>58.171297666210009</v>
      </c>
      <c r="G12" s="2">
        <f t="shared" si="3"/>
        <v>-145472.74999999997</v>
      </c>
      <c r="H12" s="2">
        <f t="shared" si="4"/>
        <v>-178.61238468748516</v>
      </c>
    </row>
    <row r="13" spans="1:8" x14ac:dyDescent="0.2">
      <c r="A13" s="3">
        <f t="shared" si="0"/>
        <v>2016</v>
      </c>
      <c r="B13" s="9">
        <v>94973.510000000009</v>
      </c>
      <c r="C13" s="9">
        <v>-773902.57000000007</v>
      </c>
      <c r="D13" s="2">
        <f t="shared" si="1"/>
        <v>-814.86150190721605</v>
      </c>
      <c r="E13" s="9">
        <v>100478.57</v>
      </c>
      <c r="F13" s="2">
        <f t="shared" si="2"/>
        <v>105.79641628491987</v>
      </c>
      <c r="G13" s="2">
        <f t="shared" si="3"/>
        <v>-673424</v>
      </c>
      <c r="H13" s="2">
        <f t="shared" si="4"/>
        <v>-709.06508562229612</v>
      </c>
    </row>
    <row r="14" spans="1:8" x14ac:dyDescent="0.2">
      <c r="A14" s="3">
        <f t="shared" si="0"/>
        <v>2015</v>
      </c>
      <c r="B14" s="9">
        <v>102197.04000000001</v>
      </c>
      <c r="C14" s="9">
        <v>-148464.74</v>
      </c>
      <c r="D14" s="2">
        <f t="shared" si="1"/>
        <v>-145.27303334812828</v>
      </c>
      <c r="E14" s="9">
        <v>0</v>
      </c>
      <c r="F14" s="2">
        <f t="shared" si="2"/>
        <v>0</v>
      </c>
      <c r="G14" s="2">
        <f t="shared" si="3"/>
        <v>-148464.74</v>
      </c>
      <c r="H14" s="2">
        <f t="shared" si="4"/>
        <v>-145.27303334812828</v>
      </c>
    </row>
    <row r="15" spans="1:8" x14ac:dyDescent="0.2">
      <c r="A15" s="3">
        <f t="shared" si="0"/>
        <v>2014</v>
      </c>
      <c r="B15" s="9">
        <v>57330.610000000008</v>
      </c>
      <c r="C15" s="9">
        <v>-27138.41</v>
      </c>
      <c r="D15" s="2">
        <f t="shared" si="1"/>
        <v>-47.336684539027225</v>
      </c>
      <c r="E15" s="9">
        <v>0</v>
      </c>
      <c r="F15" s="2">
        <f t="shared" si="2"/>
        <v>0</v>
      </c>
      <c r="G15" s="2">
        <f t="shared" si="3"/>
        <v>-27138.41</v>
      </c>
      <c r="H15" s="2">
        <f t="shared" si="4"/>
        <v>-47.336684539027225</v>
      </c>
    </row>
    <row r="16" spans="1:8" x14ac:dyDescent="0.2">
      <c r="A16" s="3">
        <f t="shared" si="0"/>
        <v>2013</v>
      </c>
      <c r="B16" s="9">
        <v>92198.440000000017</v>
      </c>
      <c r="C16" s="9">
        <v>-36173.56</v>
      </c>
      <c r="D16" s="2">
        <f t="shared" si="1"/>
        <v>-39.234459932293859</v>
      </c>
      <c r="E16" s="9">
        <v>10.38</v>
      </c>
      <c r="F16" s="2">
        <f t="shared" si="2"/>
        <v>1.1258324978166657E-2</v>
      </c>
      <c r="G16" s="2">
        <f t="shared" si="3"/>
        <v>-36163.18</v>
      </c>
      <c r="H16" s="2">
        <f t="shared" si="4"/>
        <v>-39.223201607315694</v>
      </c>
    </row>
    <row r="17" spans="1:8" x14ac:dyDescent="0.2">
      <c r="A17" s="3">
        <f t="shared" si="0"/>
        <v>2012</v>
      </c>
      <c r="B17" s="9">
        <v>20646.690000000002</v>
      </c>
      <c r="C17" s="9">
        <v>-23089.18</v>
      </c>
      <c r="D17" s="2">
        <f t="shared" si="1"/>
        <v>-111.82993496778417</v>
      </c>
      <c r="E17" s="9">
        <v>7.0000000000000007E-2</v>
      </c>
      <c r="F17" s="2">
        <f t="shared" si="2"/>
        <v>3.3903739534036687E-4</v>
      </c>
      <c r="G17" s="2">
        <f t="shared" si="3"/>
        <v>-23089.11</v>
      </c>
      <c r="H17" s="2">
        <f t="shared" si="4"/>
        <v>-111.82959593038883</v>
      </c>
    </row>
    <row r="18" spans="1:8" x14ac:dyDescent="0.2">
      <c r="A18" s="3">
        <f t="shared" si="0"/>
        <v>2011</v>
      </c>
      <c r="B18" s="9">
        <v>70968.860000000015</v>
      </c>
      <c r="C18" s="9">
        <v>-111028.28</v>
      </c>
      <c r="D18" s="2">
        <f t="shared" si="1"/>
        <v>-156.44647525689433</v>
      </c>
      <c r="E18" s="9">
        <v>13072.15</v>
      </c>
      <c r="F18" s="2">
        <f t="shared" si="2"/>
        <v>18.419557535516276</v>
      </c>
      <c r="G18" s="2">
        <f t="shared" si="3"/>
        <v>-97956.13</v>
      </c>
      <c r="H18" s="2">
        <f t="shared" si="4"/>
        <v>-138.02691772137806</v>
      </c>
    </row>
    <row r="19" spans="1:8" x14ac:dyDescent="0.2">
      <c r="A19" s="3">
        <v>2010</v>
      </c>
      <c r="B19" s="9">
        <v>182332.51</v>
      </c>
      <c r="C19" s="9">
        <v>0</v>
      </c>
      <c r="D19" s="2">
        <f t="shared" si="1"/>
        <v>0</v>
      </c>
      <c r="E19" s="9">
        <v>7.94</v>
      </c>
      <c r="F19" s="2">
        <f t="shared" si="2"/>
        <v>4.3546814553257675E-3</v>
      </c>
      <c r="G19" s="2">
        <f t="shared" si="3"/>
        <v>7.94</v>
      </c>
      <c r="H19" s="2">
        <f t="shared" si="4"/>
        <v>4.3546814553257675E-3</v>
      </c>
    </row>
    <row r="20" spans="1:8" x14ac:dyDescent="0.2">
      <c r="A20" s="3">
        <v>2009</v>
      </c>
      <c r="B20" s="9">
        <v>62559.07</v>
      </c>
      <c r="C20" s="9">
        <v>-5613.51</v>
      </c>
      <c r="D20" s="2">
        <f t="shared" si="1"/>
        <v>-8.9731353103554774</v>
      </c>
      <c r="E20" s="9">
        <v>0</v>
      </c>
      <c r="F20" s="2">
        <f t="shared" si="2"/>
        <v>0</v>
      </c>
      <c r="G20" s="2">
        <f t="shared" si="3"/>
        <v>-5613.51</v>
      </c>
      <c r="H20" s="2">
        <f t="shared" si="4"/>
        <v>-8.9731353103554774</v>
      </c>
    </row>
    <row r="21" spans="1:8" x14ac:dyDescent="0.2">
      <c r="A21" s="3">
        <v>2008</v>
      </c>
      <c r="B21" s="9">
        <v>8952</v>
      </c>
      <c r="C21" s="9">
        <v>-8583</v>
      </c>
      <c r="D21" s="2">
        <f t="shared" si="1"/>
        <v>-95.87801608579089</v>
      </c>
      <c r="E21" s="9">
        <v>3995</v>
      </c>
      <c r="F21" s="2">
        <f t="shared" si="2"/>
        <v>44.626899016979444</v>
      </c>
      <c r="G21" s="2">
        <f t="shared" si="3"/>
        <v>-4588</v>
      </c>
      <c r="H21" s="2">
        <f t="shared" si="4"/>
        <v>-51.251117068811439</v>
      </c>
    </row>
    <row r="22" spans="1:8" x14ac:dyDescent="0.2">
      <c r="A22" s="3">
        <v>2007</v>
      </c>
      <c r="B22" s="9">
        <v>6870</v>
      </c>
      <c r="C22" s="9">
        <v>-10266</v>
      </c>
      <c r="D22" s="2">
        <f t="shared" si="1"/>
        <v>-149.43231441048036</v>
      </c>
      <c r="E22" s="9">
        <v>9612</v>
      </c>
      <c r="F22" s="2">
        <f t="shared" si="2"/>
        <v>139.91266375545851</v>
      </c>
      <c r="G22" s="2">
        <f t="shared" si="3"/>
        <v>-654</v>
      </c>
      <c r="H22" s="2">
        <f t="shared" si="4"/>
        <v>-9.5196506550218345</v>
      </c>
    </row>
    <row r="23" spans="1:8" x14ac:dyDescent="0.2">
      <c r="A23" s="3">
        <v>2006</v>
      </c>
      <c r="B23" s="9">
        <v>30353</v>
      </c>
      <c r="C23" s="9">
        <v>-54453</v>
      </c>
      <c r="D23" s="2">
        <f t="shared" si="1"/>
        <v>-179.39907093203306</v>
      </c>
      <c r="E23" s="9">
        <v>0</v>
      </c>
      <c r="F23" s="2">
        <f t="shared" si="2"/>
        <v>0</v>
      </c>
      <c r="G23" s="2">
        <f t="shared" si="3"/>
        <v>-54453</v>
      </c>
      <c r="H23" s="2">
        <f t="shared" si="4"/>
        <v>-179.39907093203306</v>
      </c>
    </row>
    <row r="24" spans="1:8" x14ac:dyDescent="0.2">
      <c r="A24" s="3">
        <v>2005</v>
      </c>
      <c r="B24" s="9">
        <v>48021</v>
      </c>
      <c r="C24" s="9">
        <v>-202014</v>
      </c>
      <c r="D24" s="2">
        <f t="shared" si="1"/>
        <v>-420.67845317673516</v>
      </c>
      <c r="E24" s="9">
        <v>24420</v>
      </c>
      <c r="F24" s="2">
        <f t="shared" si="2"/>
        <v>50.852751921034546</v>
      </c>
      <c r="G24" s="2">
        <f t="shared" si="3"/>
        <v>-177594</v>
      </c>
      <c r="H24" s="2">
        <f t="shared" si="4"/>
        <v>-369.82570125570066</v>
      </c>
    </row>
    <row r="25" spans="1:8" x14ac:dyDescent="0.2">
      <c r="A25" s="3">
        <v>2004</v>
      </c>
      <c r="B25" s="9">
        <v>52253</v>
      </c>
      <c r="C25" s="9">
        <v>-96988</v>
      </c>
      <c r="D25" s="2">
        <f t="shared" si="1"/>
        <v>-185.61230934109045</v>
      </c>
      <c r="E25" s="9">
        <v>46696</v>
      </c>
      <c r="F25" s="2">
        <f t="shared" si="2"/>
        <v>89.365203911737126</v>
      </c>
      <c r="G25" s="2">
        <f t="shared" si="3"/>
        <v>-50292</v>
      </c>
      <c r="H25" s="2">
        <f t="shared" si="4"/>
        <v>-96.24710542935334</v>
      </c>
    </row>
    <row r="26" spans="1:8" x14ac:dyDescent="0.2">
      <c r="A26" s="3">
        <v>2003</v>
      </c>
      <c r="B26" s="9">
        <v>29678</v>
      </c>
      <c r="C26" s="9">
        <v>-19699</v>
      </c>
      <c r="D26" s="2">
        <f t="shared" si="1"/>
        <v>-66.375766561089023</v>
      </c>
      <c r="E26" s="9">
        <v>21846</v>
      </c>
      <c r="F26" s="2">
        <f t="shared" si="2"/>
        <v>73.610081541882877</v>
      </c>
      <c r="G26" s="2">
        <f t="shared" si="3"/>
        <v>2147</v>
      </c>
      <c r="H26" s="2">
        <f t="shared" si="4"/>
        <v>7.2343149807938545</v>
      </c>
    </row>
    <row r="27" spans="1:8" x14ac:dyDescent="0.2">
      <c r="A27" s="3">
        <v>2002</v>
      </c>
      <c r="B27" s="9">
        <v>33725</v>
      </c>
      <c r="C27" s="9">
        <v>-23289.61</v>
      </c>
      <c r="D27" s="2">
        <f t="shared" si="1"/>
        <v>-69.057405485544848</v>
      </c>
      <c r="E27" s="9">
        <v>962.03</v>
      </c>
      <c r="F27" s="2">
        <f t="shared" si="2"/>
        <v>2.852572275759822</v>
      </c>
      <c r="G27" s="2">
        <f t="shared" si="3"/>
        <v>-22327.58</v>
      </c>
      <c r="H27" s="2">
        <f t="shared" si="4"/>
        <v>-66.204833209785036</v>
      </c>
    </row>
    <row r="28" spans="1:8" x14ac:dyDescent="0.2">
      <c r="A28" s="3">
        <v>2001</v>
      </c>
      <c r="B28" s="9">
        <v>37772</v>
      </c>
      <c r="C28" s="9">
        <v>-24198.22</v>
      </c>
      <c r="D28" s="2">
        <f t="shared" si="1"/>
        <v>-64.063909774436084</v>
      </c>
      <c r="E28" s="9">
        <v>4873.59</v>
      </c>
      <c r="F28" s="2">
        <f t="shared" si="2"/>
        <v>12.902652758657208</v>
      </c>
      <c r="G28" s="2">
        <f t="shared" si="3"/>
        <v>-19324.63</v>
      </c>
      <c r="H28" s="2">
        <f t="shared" si="4"/>
        <v>-51.16125701577888</v>
      </c>
    </row>
    <row r="29" spans="1:8" x14ac:dyDescent="0.2">
      <c r="A29" s="3">
        <v>2000</v>
      </c>
      <c r="B29" s="9">
        <v>35748.5</v>
      </c>
      <c r="C29" s="9">
        <v>-18983.25</v>
      </c>
      <c r="D29" s="2">
        <f t="shared" si="1"/>
        <v>-53.102228065513238</v>
      </c>
      <c r="E29" s="9">
        <v>2845.46</v>
      </c>
      <c r="F29" s="2">
        <f t="shared" si="2"/>
        <v>7.9596626431878263</v>
      </c>
      <c r="G29" s="2">
        <f t="shared" si="3"/>
        <v>-16137.79</v>
      </c>
      <c r="H29" s="2">
        <f t="shared" si="4"/>
        <v>-45.142565422325411</v>
      </c>
    </row>
    <row r="30" spans="1:8" x14ac:dyDescent="0.2">
      <c r="A30" s="3">
        <v>1999</v>
      </c>
      <c r="B30" s="9">
        <v>45191.5</v>
      </c>
      <c r="C30" s="9">
        <v>-25371.99</v>
      </c>
      <c r="D30" s="2">
        <f t="shared" si="1"/>
        <v>-56.143279156478542</v>
      </c>
      <c r="E30" s="9">
        <v>659.27</v>
      </c>
      <c r="F30" s="2">
        <f t="shared" si="2"/>
        <v>1.4588362855846784</v>
      </c>
      <c r="G30" s="2">
        <f t="shared" si="3"/>
        <v>-24712.720000000001</v>
      </c>
      <c r="H30" s="2">
        <f t="shared" si="4"/>
        <v>-54.684442870893868</v>
      </c>
    </row>
    <row r="31" spans="1:8" x14ac:dyDescent="0.2">
      <c r="A31" s="3">
        <v>1998</v>
      </c>
      <c r="B31" s="9">
        <v>13684.84</v>
      </c>
      <c r="C31" s="9">
        <v>-21873.19</v>
      </c>
      <c r="D31" s="2">
        <f t="shared" si="1"/>
        <v>-159.83518988895739</v>
      </c>
      <c r="E31" s="9">
        <v>105.27</v>
      </c>
      <c r="F31" s="2">
        <f t="shared" si="2"/>
        <v>0.76924538394310782</v>
      </c>
      <c r="G31" s="2">
        <f t="shared" si="3"/>
        <v>-21767.919999999998</v>
      </c>
      <c r="H31" s="2">
        <f t="shared" si="4"/>
        <v>-159.0659445050143</v>
      </c>
    </row>
    <row r="32" spans="1:8" x14ac:dyDescent="0.2">
      <c r="A32" s="3">
        <v>1997</v>
      </c>
      <c r="B32" s="9">
        <v>17757</v>
      </c>
      <c r="C32" s="9">
        <v>-20368.240000000002</v>
      </c>
      <c r="D32" s="2">
        <f t="shared" si="1"/>
        <v>-114.70541195021681</v>
      </c>
      <c r="E32" s="9">
        <v>1731.08</v>
      </c>
      <c r="F32" s="2">
        <f t="shared" si="2"/>
        <v>9.7487188151151649</v>
      </c>
      <c r="G32" s="2">
        <f t="shared" si="3"/>
        <v>-18637.160000000003</v>
      </c>
      <c r="H32" s="2">
        <f t="shared" si="4"/>
        <v>-104.95669313510167</v>
      </c>
    </row>
    <row r="33" spans="1:8" x14ac:dyDescent="0.2">
      <c r="A33" s="3">
        <f t="shared" ref="A33:A47" si="5">A32-1</f>
        <v>1996</v>
      </c>
      <c r="B33" s="9">
        <v>21579.94</v>
      </c>
      <c r="C33" s="9">
        <v>-21691.47</v>
      </c>
      <c r="D33" s="2">
        <f t="shared" si="1"/>
        <v>-100.51682256762531</v>
      </c>
      <c r="E33" s="9">
        <v>2701.63</v>
      </c>
      <c r="F33" s="2">
        <f t="shared" si="2"/>
        <v>12.519172898534473</v>
      </c>
      <c r="G33" s="2">
        <f t="shared" si="3"/>
        <v>-18989.84</v>
      </c>
      <c r="H33" s="2">
        <f t="shared" si="4"/>
        <v>-87.997649669090833</v>
      </c>
    </row>
    <row r="34" spans="1:8" x14ac:dyDescent="0.2">
      <c r="A34" s="3">
        <f t="shared" si="5"/>
        <v>1995</v>
      </c>
      <c r="B34" s="9">
        <v>34212.1</v>
      </c>
      <c r="C34" s="9">
        <v>-24693.29</v>
      </c>
      <c r="D34" s="2">
        <f t="shared" si="1"/>
        <v>-72.17706600880976</v>
      </c>
      <c r="E34" s="9">
        <v>279.66000000000003</v>
      </c>
      <c r="F34" s="2">
        <f t="shared" si="2"/>
        <v>0.81743009052352833</v>
      </c>
      <c r="G34" s="2">
        <f t="shared" si="3"/>
        <v>-24413.63</v>
      </c>
      <c r="H34" s="2">
        <f t="shared" si="4"/>
        <v>-71.35963591828623</v>
      </c>
    </row>
    <row r="35" spans="1:8" x14ac:dyDescent="0.2">
      <c r="A35" s="3">
        <f t="shared" si="5"/>
        <v>1994</v>
      </c>
      <c r="B35" s="9">
        <v>-5738.63</v>
      </c>
      <c r="C35" s="9">
        <v>-28730.75</v>
      </c>
      <c r="D35" s="2">
        <f t="shared" si="1"/>
        <v>500.6552086473601</v>
      </c>
      <c r="E35" s="9">
        <v>2437.2600000000002</v>
      </c>
      <c r="F35" s="2">
        <f t="shared" si="2"/>
        <v>-42.471112443213798</v>
      </c>
      <c r="G35" s="2">
        <f t="shared" si="3"/>
        <v>-26293.489999999998</v>
      </c>
      <c r="H35" s="2">
        <f t="shared" si="4"/>
        <v>458.18409620414621</v>
      </c>
    </row>
    <row r="36" spans="1:8" x14ac:dyDescent="0.2">
      <c r="A36" s="3">
        <f t="shared" si="5"/>
        <v>1993</v>
      </c>
      <c r="B36" s="9">
        <v>-3896.44</v>
      </c>
      <c r="C36" s="9">
        <v>-30165.18</v>
      </c>
      <c r="D36" s="2">
        <f t="shared" si="1"/>
        <v>774.17283469012739</v>
      </c>
      <c r="E36" s="9">
        <v>-1979.88</v>
      </c>
      <c r="F36" s="2">
        <f t="shared" si="2"/>
        <v>50.812536571845065</v>
      </c>
      <c r="G36" s="2">
        <f t="shared" si="3"/>
        <v>-32145.06</v>
      </c>
      <c r="H36" s="2">
        <f t="shared" si="4"/>
        <v>824.98537126197243</v>
      </c>
    </row>
    <row r="37" spans="1:8" x14ac:dyDescent="0.2">
      <c r="A37" s="3">
        <f t="shared" si="5"/>
        <v>1992</v>
      </c>
      <c r="B37" s="9">
        <v>6104.02</v>
      </c>
      <c r="C37" s="9">
        <v>-26610.45</v>
      </c>
      <c r="D37" s="2">
        <f t="shared" si="1"/>
        <v>-435.94958732114247</v>
      </c>
      <c r="E37" s="9">
        <v>8688.15</v>
      </c>
      <c r="F37" s="2">
        <f t="shared" si="2"/>
        <v>142.33488750036861</v>
      </c>
      <c r="G37" s="2">
        <f t="shared" si="3"/>
        <v>-17922.300000000003</v>
      </c>
      <c r="H37" s="2">
        <f t="shared" si="4"/>
        <v>-293.61469982077386</v>
      </c>
    </row>
    <row r="38" spans="1:8" x14ac:dyDescent="0.2">
      <c r="A38" s="3">
        <f t="shared" si="5"/>
        <v>1991</v>
      </c>
      <c r="B38" s="9">
        <v>37684.42</v>
      </c>
      <c r="C38" s="9">
        <v>-25672.99</v>
      </c>
      <c r="D38" s="2">
        <f t="shared" si="1"/>
        <v>-68.126270750617905</v>
      </c>
      <c r="E38" s="9">
        <v>5580.89</v>
      </c>
      <c r="F38" s="2">
        <f t="shared" si="2"/>
        <v>14.809541980478938</v>
      </c>
      <c r="G38" s="2">
        <f t="shared" si="3"/>
        <v>-20092.100000000002</v>
      </c>
      <c r="H38" s="2">
        <f t="shared" si="4"/>
        <v>-53.316728770138965</v>
      </c>
    </row>
    <row r="39" spans="1:8" x14ac:dyDescent="0.2">
      <c r="A39" s="3">
        <f t="shared" si="5"/>
        <v>1990</v>
      </c>
      <c r="B39" s="9">
        <v>102134.88</v>
      </c>
      <c r="C39" s="9">
        <v>-29340.91</v>
      </c>
      <c r="D39" s="2">
        <f t="shared" si="1"/>
        <v>-28.727609999639693</v>
      </c>
      <c r="E39" s="9">
        <v>46841.120000000003</v>
      </c>
      <c r="F39" s="2">
        <f t="shared" si="2"/>
        <v>45.86202088845652</v>
      </c>
      <c r="G39" s="2">
        <f t="shared" si="3"/>
        <v>17500.210000000003</v>
      </c>
      <c r="H39" s="2">
        <f t="shared" si="4"/>
        <v>17.134410888816827</v>
      </c>
    </row>
    <row r="40" spans="1:8" x14ac:dyDescent="0.2">
      <c r="A40" s="3">
        <f t="shared" si="5"/>
        <v>1989</v>
      </c>
      <c r="B40" s="9">
        <v>37158.080000000002</v>
      </c>
      <c r="C40" s="9">
        <v>15446.01</v>
      </c>
      <c r="D40" s="2">
        <f t="shared" si="1"/>
        <v>41.568374899887182</v>
      </c>
      <c r="E40" s="9">
        <v>61764.11</v>
      </c>
      <c r="F40" s="2">
        <f t="shared" si="2"/>
        <v>166.21986388963046</v>
      </c>
      <c r="G40" s="2">
        <f t="shared" si="3"/>
        <v>77210.12</v>
      </c>
      <c r="H40" s="2">
        <f t="shared" si="4"/>
        <v>207.78823878951761</v>
      </c>
    </row>
    <row r="41" spans="1:8" x14ac:dyDescent="0.2">
      <c r="A41" s="3">
        <f t="shared" si="5"/>
        <v>1988</v>
      </c>
      <c r="B41" s="9">
        <v>-10284.24</v>
      </c>
      <c r="C41" s="9">
        <v>9049.15</v>
      </c>
      <c r="D41" s="2">
        <f t="shared" si="1"/>
        <v>-87.990459188039168</v>
      </c>
      <c r="E41" s="9">
        <v>35345.75</v>
      </c>
      <c r="F41" s="2">
        <f t="shared" si="2"/>
        <v>-343.68849812917631</v>
      </c>
      <c r="G41" s="2">
        <f t="shared" si="3"/>
        <v>44394.9</v>
      </c>
      <c r="H41" s="2">
        <f t="shared" si="4"/>
        <v>-431.67895731721552</v>
      </c>
    </row>
    <row r="42" spans="1:8" x14ac:dyDescent="0.2">
      <c r="A42" s="3">
        <f t="shared" si="5"/>
        <v>1987</v>
      </c>
      <c r="B42" s="9">
        <v>9665.76</v>
      </c>
      <c r="C42" s="9">
        <v>-10216.17</v>
      </c>
      <c r="D42" s="2">
        <f t="shared" si="1"/>
        <v>-105.69443065004718</v>
      </c>
      <c r="E42" s="9">
        <v>5832.5</v>
      </c>
      <c r="F42" s="2">
        <f t="shared" si="2"/>
        <v>60.341866547483072</v>
      </c>
      <c r="G42" s="2">
        <f t="shared" si="3"/>
        <v>-4383.67</v>
      </c>
      <c r="H42" s="2">
        <f t="shared" si="4"/>
        <v>-45.352564102564102</v>
      </c>
    </row>
    <row r="43" spans="1:8" x14ac:dyDescent="0.2">
      <c r="A43" s="3">
        <f t="shared" si="5"/>
        <v>1986</v>
      </c>
      <c r="B43" s="9">
        <v>-6959.24</v>
      </c>
      <c r="C43" s="9">
        <v>159.6</v>
      </c>
      <c r="D43" s="2">
        <f t="shared" si="1"/>
        <v>-2.2933538719745261</v>
      </c>
      <c r="E43" s="9">
        <v>8180.49</v>
      </c>
      <c r="F43" s="2">
        <f t="shared" si="2"/>
        <v>-117.54861163000558</v>
      </c>
      <c r="G43" s="2">
        <f t="shared" si="3"/>
        <v>8340.09</v>
      </c>
      <c r="H43" s="2">
        <f t="shared" si="4"/>
        <v>-119.8419655019801</v>
      </c>
    </row>
    <row r="44" spans="1:8" x14ac:dyDescent="0.2">
      <c r="A44" s="3">
        <f t="shared" si="5"/>
        <v>1985</v>
      </c>
      <c r="B44" s="9">
        <v>12290.74</v>
      </c>
      <c r="C44" s="9">
        <v>0</v>
      </c>
      <c r="D44" s="2">
        <f t="shared" si="1"/>
        <v>0</v>
      </c>
      <c r="E44" s="9">
        <v>0</v>
      </c>
      <c r="F44" s="2">
        <f t="shared" si="2"/>
        <v>0</v>
      </c>
      <c r="G44" s="2">
        <f t="shared" si="3"/>
        <v>0</v>
      </c>
      <c r="H44" s="2">
        <f t="shared" si="4"/>
        <v>0</v>
      </c>
    </row>
    <row r="45" spans="1:8" x14ac:dyDescent="0.2">
      <c r="A45" s="3">
        <f t="shared" si="5"/>
        <v>1984</v>
      </c>
      <c r="B45" s="9">
        <v>-14138.43</v>
      </c>
      <c r="C45" s="9">
        <v>0</v>
      </c>
      <c r="D45" s="2">
        <f t="shared" si="1"/>
        <v>0</v>
      </c>
      <c r="E45" s="9">
        <v>0</v>
      </c>
      <c r="F45" s="2">
        <f t="shared" si="2"/>
        <v>0</v>
      </c>
      <c r="G45" s="2">
        <f t="shared" si="3"/>
        <v>0</v>
      </c>
      <c r="H45" s="2">
        <f t="shared" si="4"/>
        <v>0</v>
      </c>
    </row>
    <row r="46" spans="1:8" x14ac:dyDescent="0.2">
      <c r="A46" s="3">
        <f t="shared" si="5"/>
        <v>1983</v>
      </c>
      <c r="B46" s="9">
        <v>-17838.71</v>
      </c>
      <c r="C46" s="9">
        <v>0</v>
      </c>
      <c r="D46" s="2">
        <f t="shared" si="1"/>
        <v>0</v>
      </c>
      <c r="E46" s="9">
        <v>0</v>
      </c>
      <c r="F46" s="2">
        <f t="shared" si="2"/>
        <v>0</v>
      </c>
      <c r="G46" s="2">
        <f t="shared" si="3"/>
        <v>0</v>
      </c>
      <c r="H46" s="2">
        <f t="shared" si="4"/>
        <v>0</v>
      </c>
    </row>
    <row r="47" spans="1:8" x14ac:dyDescent="0.2">
      <c r="A47" s="3">
        <f t="shared" si="5"/>
        <v>1982</v>
      </c>
      <c r="B47" s="8">
        <v>-62002.23</v>
      </c>
      <c r="C47" s="8">
        <v>0</v>
      </c>
      <c r="D47" s="2">
        <f t="shared" si="1"/>
        <v>0</v>
      </c>
      <c r="E47" s="8">
        <v>56334.11</v>
      </c>
      <c r="F47" s="2">
        <f t="shared" si="2"/>
        <v>-90.858199777653155</v>
      </c>
      <c r="G47" s="16">
        <f t="shared" si="3"/>
        <v>56334.11</v>
      </c>
      <c r="H47" s="2">
        <f t="shared" si="4"/>
        <v>-90.858199777653155</v>
      </c>
    </row>
    <row r="48" spans="1:8" ht="16.5" thickBot="1" x14ac:dyDescent="0.3">
      <c r="B48" s="7">
        <f>SUM(B19:B47)</f>
        <v>744869.44000000006</v>
      </c>
      <c r="C48" s="7">
        <f>SUM(C19:C47)</f>
        <v>-704167.46000000008</v>
      </c>
      <c r="D48" s="7">
        <f t="shared" si="1"/>
        <v>-94.535689368595939</v>
      </c>
      <c r="E48" s="7">
        <f>SUM(E19:E47)</f>
        <v>349759.43</v>
      </c>
      <c r="F48" s="7">
        <f t="shared" si="2"/>
        <v>46.955803422409161</v>
      </c>
      <c r="G48" s="7">
        <f>SUM(G19:G47)</f>
        <v>-354408.03</v>
      </c>
      <c r="H48" s="7">
        <f t="shared" si="4"/>
        <v>-47.579885946186756</v>
      </c>
    </row>
    <row r="49" spans="1:8" ht="15.75" thickTop="1" x14ac:dyDescent="0.2">
      <c r="B49" s="6"/>
      <c r="C49" s="6"/>
      <c r="D49" s="6"/>
      <c r="E49" s="6"/>
      <c r="F49" s="6"/>
      <c r="G49" s="6"/>
      <c r="H49" s="6"/>
    </row>
    <row r="50" spans="1:8" ht="15.75" x14ac:dyDescent="0.25">
      <c r="A50" s="21" t="s">
        <v>16</v>
      </c>
      <c r="B50" s="21"/>
      <c r="C50" s="21"/>
      <c r="D50" s="21"/>
      <c r="E50" s="21"/>
      <c r="F50" s="21"/>
      <c r="G50" s="21"/>
      <c r="H50" s="21"/>
    </row>
    <row r="51" spans="1:8" ht="15.75" x14ac:dyDescent="0.25">
      <c r="A51" s="21" t="s">
        <v>15</v>
      </c>
      <c r="B51" s="21"/>
      <c r="C51" s="21"/>
      <c r="D51" s="21"/>
      <c r="E51" s="21"/>
      <c r="F51" s="21"/>
      <c r="G51" s="21"/>
      <c r="H51" s="21"/>
    </row>
    <row r="52" spans="1:8" ht="15.75" x14ac:dyDescent="0.25">
      <c r="A52" s="21" t="str">
        <f>+A3</f>
        <v>Account - 369.02 - Underground Services</v>
      </c>
      <c r="B52" s="21"/>
      <c r="C52" s="21"/>
      <c r="D52" s="21"/>
      <c r="E52" s="21"/>
      <c r="F52" s="21"/>
      <c r="G52" s="21"/>
      <c r="H52" s="21"/>
    </row>
    <row r="53" spans="1:8" ht="15.75" x14ac:dyDescent="0.25">
      <c r="A53" s="22" t="s">
        <v>13</v>
      </c>
      <c r="B53" s="22"/>
      <c r="C53" s="22"/>
      <c r="D53" s="22"/>
      <c r="E53" s="22"/>
      <c r="F53" s="22"/>
      <c r="G53" s="22"/>
      <c r="H53" s="22"/>
    </row>
    <row r="54" spans="1:8" x14ac:dyDescent="0.2">
      <c r="B54" s="6"/>
      <c r="C54" s="6"/>
      <c r="D54" s="6"/>
      <c r="E54" s="6"/>
      <c r="F54" s="6"/>
      <c r="G54" s="6"/>
    </row>
    <row r="55" spans="1:8" ht="16.5" thickBot="1" x14ac:dyDescent="0.3">
      <c r="A55" s="20" t="s">
        <v>12</v>
      </c>
      <c r="B55" s="20"/>
      <c r="C55" s="20"/>
      <c r="D55" s="20"/>
      <c r="E55" s="20"/>
      <c r="F55" s="20"/>
      <c r="G55" s="20"/>
      <c r="H55" s="20"/>
    </row>
    <row r="56" spans="1:8" s="3" customFormat="1" x14ac:dyDescent="0.2">
      <c r="H56" s="3" t="s">
        <v>8</v>
      </c>
    </row>
    <row r="57" spans="1:8" s="3" customFormat="1" x14ac:dyDescent="0.2">
      <c r="A57" s="5" t="s">
        <v>11</v>
      </c>
      <c r="C57" s="3" t="s">
        <v>10</v>
      </c>
      <c r="D57" s="3" t="s">
        <v>10</v>
      </c>
      <c r="E57" s="3" t="s">
        <v>9</v>
      </c>
      <c r="F57" s="3" t="s">
        <v>9</v>
      </c>
      <c r="G57" s="3" t="s">
        <v>8</v>
      </c>
      <c r="H57" s="3" t="s">
        <v>2</v>
      </c>
    </row>
    <row r="58" spans="1:8" s="4" customFormat="1" x14ac:dyDescent="0.2">
      <c r="A58" s="4" t="s">
        <v>7</v>
      </c>
      <c r="B58" s="4" t="s">
        <v>6</v>
      </c>
      <c r="C58" s="4" t="s">
        <v>5</v>
      </c>
      <c r="D58" s="4" t="s">
        <v>4</v>
      </c>
      <c r="E58" s="4" t="s">
        <v>2</v>
      </c>
      <c r="F58" s="4" t="s">
        <v>3</v>
      </c>
      <c r="G58" s="4" t="s">
        <v>2</v>
      </c>
      <c r="H58" s="4" t="s">
        <v>1</v>
      </c>
    </row>
    <row r="59" spans="1:8" ht="16.5" customHeight="1" x14ac:dyDescent="0.2">
      <c r="A59" s="3">
        <f t="shared" ref="A59:A92" si="6">+A10</f>
        <v>2019</v>
      </c>
      <c r="B59" s="2">
        <f t="shared" ref="B59:C78" si="7">SUM(B10:B14)</f>
        <v>813660.82000000007</v>
      </c>
      <c r="C59" s="2">
        <f t="shared" si="7"/>
        <v>-1570667.14</v>
      </c>
      <c r="D59" s="2">
        <f t="shared" ref="D59:D92" si="8">IF(($B59)=0,0,(C59/$B59)*100)</f>
        <v>-193.03708638692962</v>
      </c>
      <c r="E59" s="2">
        <f t="shared" ref="E59:E92" si="9">SUM(E10:E14)</f>
        <v>361380.55000000005</v>
      </c>
      <c r="F59" s="2">
        <f t="shared" ref="F59:F92" si="10">IF(($B59)=0,0,(E59/$B59)*100)</f>
        <v>44.41415158714414</v>
      </c>
      <c r="G59" s="2">
        <f t="shared" ref="G59:G92" si="11">C59+E59</f>
        <v>-1209286.5899999999</v>
      </c>
      <c r="H59" s="2">
        <f t="shared" ref="H59:H92" si="12">IF(($B59)=0,0,(G59/$B59)*100)</f>
        <v>-148.62293479978547</v>
      </c>
    </row>
    <row r="60" spans="1:8" ht="16.5" customHeight="1" x14ac:dyDescent="0.2">
      <c r="A60" s="3">
        <f t="shared" si="6"/>
        <v>2018</v>
      </c>
      <c r="B60" s="2">
        <f t="shared" si="7"/>
        <v>609853.24</v>
      </c>
      <c r="C60" s="2">
        <f t="shared" si="7"/>
        <v>-1407929.3199999998</v>
      </c>
      <c r="D60" s="2">
        <f t="shared" si="8"/>
        <v>-230.8636287641925</v>
      </c>
      <c r="E60" s="2">
        <f t="shared" si="9"/>
        <v>215404.43000000002</v>
      </c>
      <c r="F60" s="2">
        <f t="shared" si="10"/>
        <v>35.320699452215756</v>
      </c>
      <c r="G60" s="2">
        <f t="shared" si="11"/>
        <v>-1192524.8899999999</v>
      </c>
      <c r="H60" s="2">
        <f t="shared" si="12"/>
        <v>-195.54292931197674</v>
      </c>
    </row>
    <row r="61" spans="1:8" ht="16.5" customHeight="1" x14ac:dyDescent="0.2">
      <c r="A61" s="3">
        <f t="shared" si="6"/>
        <v>2017</v>
      </c>
      <c r="B61" s="2">
        <f t="shared" si="7"/>
        <v>428145.66</v>
      </c>
      <c r="C61" s="2">
        <f t="shared" si="7"/>
        <v>-1178530.26</v>
      </c>
      <c r="D61" s="2">
        <f t="shared" si="8"/>
        <v>-275.26385763200312</v>
      </c>
      <c r="E61" s="2">
        <f t="shared" si="9"/>
        <v>147867.18000000002</v>
      </c>
      <c r="F61" s="2">
        <f t="shared" si="10"/>
        <v>34.536652783073876</v>
      </c>
      <c r="G61" s="2">
        <f t="shared" si="11"/>
        <v>-1030663.08</v>
      </c>
      <c r="H61" s="2">
        <f t="shared" si="12"/>
        <v>-240.72720484892923</v>
      </c>
    </row>
    <row r="62" spans="1:8" ht="16.5" customHeight="1" x14ac:dyDescent="0.2">
      <c r="A62" s="3">
        <f t="shared" si="6"/>
        <v>2016</v>
      </c>
      <c r="B62" s="2">
        <f t="shared" si="7"/>
        <v>367346.29000000004</v>
      </c>
      <c r="C62" s="2">
        <f t="shared" si="7"/>
        <v>-1008768.4600000001</v>
      </c>
      <c r="D62" s="2">
        <f t="shared" si="8"/>
        <v>-274.60967688009043</v>
      </c>
      <c r="E62" s="2">
        <f t="shared" si="9"/>
        <v>100489.02000000002</v>
      </c>
      <c r="F62" s="2">
        <f t="shared" si="10"/>
        <v>27.355392645996236</v>
      </c>
      <c r="G62" s="2">
        <f t="shared" si="11"/>
        <v>-908279.44000000006</v>
      </c>
      <c r="H62" s="2">
        <f t="shared" si="12"/>
        <v>-247.2542842340942</v>
      </c>
    </row>
    <row r="63" spans="1:8" ht="16.5" customHeight="1" x14ac:dyDescent="0.2">
      <c r="A63" s="3">
        <f t="shared" si="6"/>
        <v>2015</v>
      </c>
      <c r="B63" s="2">
        <f t="shared" si="7"/>
        <v>343341.64</v>
      </c>
      <c r="C63" s="2">
        <f t="shared" si="7"/>
        <v>-345894.17</v>
      </c>
      <c r="D63" s="2">
        <f t="shared" si="8"/>
        <v>-100.74343735295257</v>
      </c>
      <c r="E63" s="2">
        <f t="shared" si="9"/>
        <v>13082.6</v>
      </c>
      <c r="F63" s="2">
        <f t="shared" si="10"/>
        <v>3.8103738305671286</v>
      </c>
      <c r="G63" s="2">
        <f t="shared" si="11"/>
        <v>-332811.57</v>
      </c>
      <c r="H63" s="2">
        <f t="shared" si="12"/>
        <v>-96.933063522385453</v>
      </c>
    </row>
    <row r="64" spans="1:8" ht="16.5" customHeight="1" x14ac:dyDescent="0.2">
      <c r="A64" s="3">
        <f t="shared" si="6"/>
        <v>2014</v>
      </c>
      <c r="B64" s="2">
        <f t="shared" si="7"/>
        <v>423477.11000000004</v>
      </c>
      <c r="C64" s="2">
        <f t="shared" si="7"/>
        <v>-197429.43</v>
      </c>
      <c r="D64" s="2">
        <f t="shared" si="8"/>
        <v>-46.621039328430285</v>
      </c>
      <c r="E64" s="2">
        <f t="shared" si="9"/>
        <v>13090.54</v>
      </c>
      <c r="F64" s="2">
        <f t="shared" si="10"/>
        <v>3.0912036780453138</v>
      </c>
      <c r="G64" s="2">
        <f t="shared" si="11"/>
        <v>-184338.88999999998</v>
      </c>
      <c r="H64" s="2">
        <f t="shared" si="12"/>
        <v>-43.529835650384967</v>
      </c>
    </row>
    <row r="65" spans="1:8" ht="16.5" customHeight="1" x14ac:dyDescent="0.2">
      <c r="A65" s="3">
        <f t="shared" si="6"/>
        <v>2013</v>
      </c>
      <c r="B65" s="2">
        <f t="shared" si="7"/>
        <v>428705.57000000007</v>
      </c>
      <c r="C65" s="2">
        <f t="shared" si="7"/>
        <v>-175904.53</v>
      </c>
      <c r="D65" s="2">
        <f t="shared" si="8"/>
        <v>-41.031547595707693</v>
      </c>
      <c r="E65" s="2">
        <f t="shared" si="9"/>
        <v>13090.54</v>
      </c>
      <c r="F65" s="2">
        <f t="shared" si="10"/>
        <v>3.0535035968858528</v>
      </c>
      <c r="G65" s="2">
        <f t="shared" si="11"/>
        <v>-162813.99</v>
      </c>
      <c r="H65" s="2">
        <f t="shared" si="12"/>
        <v>-37.978043998821839</v>
      </c>
    </row>
    <row r="66" spans="1:8" ht="16.5" customHeight="1" x14ac:dyDescent="0.2">
      <c r="A66" s="3">
        <f t="shared" si="6"/>
        <v>2012</v>
      </c>
      <c r="B66" s="2">
        <f t="shared" si="7"/>
        <v>345459.13000000006</v>
      </c>
      <c r="C66" s="2">
        <f t="shared" si="7"/>
        <v>-148313.97</v>
      </c>
      <c r="D66" s="2">
        <f t="shared" si="8"/>
        <v>-42.932421557363377</v>
      </c>
      <c r="E66" s="2">
        <f t="shared" si="9"/>
        <v>17075.16</v>
      </c>
      <c r="F66" s="2">
        <f t="shared" si="10"/>
        <v>4.9427438782700568</v>
      </c>
      <c r="G66" s="2">
        <f t="shared" si="11"/>
        <v>-131238.81</v>
      </c>
      <c r="H66" s="2">
        <f t="shared" si="12"/>
        <v>-37.989677679093319</v>
      </c>
    </row>
    <row r="67" spans="1:8" ht="16.5" customHeight="1" x14ac:dyDescent="0.2">
      <c r="A67" s="3">
        <f t="shared" si="6"/>
        <v>2011</v>
      </c>
      <c r="B67" s="2">
        <f t="shared" si="7"/>
        <v>331682.44</v>
      </c>
      <c r="C67" s="2">
        <f t="shared" si="7"/>
        <v>-135490.78999999998</v>
      </c>
      <c r="D67" s="2">
        <f t="shared" si="8"/>
        <v>-40.849551758000807</v>
      </c>
      <c r="E67" s="2">
        <f t="shared" si="9"/>
        <v>26687.09</v>
      </c>
      <c r="F67" s="2">
        <f t="shared" si="10"/>
        <v>8.0459761451344836</v>
      </c>
      <c r="G67" s="2">
        <f t="shared" si="11"/>
        <v>-108803.69999999998</v>
      </c>
      <c r="H67" s="2">
        <f t="shared" si="12"/>
        <v>-32.803575612866325</v>
      </c>
    </row>
    <row r="68" spans="1:8" x14ac:dyDescent="0.2">
      <c r="A68" s="3">
        <f t="shared" si="6"/>
        <v>2010</v>
      </c>
      <c r="B68" s="2">
        <f t="shared" si="7"/>
        <v>291066.58</v>
      </c>
      <c r="C68" s="2">
        <f t="shared" si="7"/>
        <v>-78915.510000000009</v>
      </c>
      <c r="D68" s="2">
        <f t="shared" si="8"/>
        <v>-27.112528686735526</v>
      </c>
      <c r="E68" s="2">
        <f t="shared" si="9"/>
        <v>13614.94</v>
      </c>
      <c r="F68" s="2">
        <f t="shared" si="10"/>
        <v>4.6776033167394209</v>
      </c>
      <c r="G68" s="2">
        <f t="shared" si="11"/>
        <v>-65300.570000000007</v>
      </c>
      <c r="H68" s="2">
        <f t="shared" si="12"/>
        <v>-22.434925369996105</v>
      </c>
    </row>
    <row r="69" spans="1:8" x14ac:dyDescent="0.2">
      <c r="A69" s="3">
        <f t="shared" si="6"/>
        <v>2009</v>
      </c>
      <c r="B69" s="2">
        <f t="shared" si="7"/>
        <v>156755.07</v>
      </c>
      <c r="C69" s="2">
        <f t="shared" si="7"/>
        <v>-280929.51</v>
      </c>
      <c r="D69" s="2">
        <f t="shared" si="8"/>
        <v>-179.21558135248833</v>
      </c>
      <c r="E69" s="2">
        <f t="shared" si="9"/>
        <v>38027</v>
      </c>
      <c r="F69" s="2">
        <f t="shared" si="10"/>
        <v>24.258864482022812</v>
      </c>
      <c r="G69" s="2">
        <f t="shared" si="11"/>
        <v>-242902.51</v>
      </c>
      <c r="H69" s="2">
        <f t="shared" si="12"/>
        <v>-154.9567168704655</v>
      </c>
    </row>
    <row r="70" spans="1:8" x14ac:dyDescent="0.2">
      <c r="A70" s="3">
        <f t="shared" si="6"/>
        <v>2008</v>
      </c>
      <c r="B70" s="2">
        <f t="shared" si="7"/>
        <v>146449</v>
      </c>
      <c r="C70" s="2">
        <f t="shared" si="7"/>
        <v>-372304</v>
      </c>
      <c r="D70" s="2">
        <f t="shared" si="8"/>
        <v>-254.22092332484345</v>
      </c>
      <c r="E70" s="2">
        <f t="shared" si="9"/>
        <v>84723</v>
      </c>
      <c r="F70" s="2">
        <f t="shared" si="10"/>
        <v>57.851538760933842</v>
      </c>
      <c r="G70" s="2">
        <f t="shared" si="11"/>
        <v>-287581</v>
      </c>
      <c r="H70" s="2">
        <f t="shared" si="12"/>
        <v>-196.36938456390962</v>
      </c>
    </row>
    <row r="71" spans="1:8" x14ac:dyDescent="0.2">
      <c r="A71" s="3">
        <f t="shared" si="6"/>
        <v>2007</v>
      </c>
      <c r="B71" s="2">
        <f t="shared" si="7"/>
        <v>167175</v>
      </c>
      <c r="C71" s="2">
        <f t="shared" si="7"/>
        <v>-383420</v>
      </c>
      <c r="D71" s="2">
        <f t="shared" si="8"/>
        <v>-229.35247495139825</v>
      </c>
      <c r="E71" s="2">
        <f t="shared" si="9"/>
        <v>102574</v>
      </c>
      <c r="F71" s="2">
        <f t="shared" si="10"/>
        <v>61.357260355914455</v>
      </c>
      <c r="G71" s="2">
        <f t="shared" si="11"/>
        <v>-280846</v>
      </c>
      <c r="H71" s="2">
        <f t="shared" si="12"/>
        <v>-167.99521459548376</v>
      </c>
    </row>
    <row r="72" spans="1:8" x14ac:dyDescent="0.2">
      <c r="A72" s="3">
        <f t="shared" si="6"/>
        <v>2006</v>
      </c>
      <c r="B72" s="2">
        <f t="shared" si="7"/>
        <v>194030</v>
      </c>
      <c r="C72" s="2">
        <f t="shared" si="7"/>
        <v>-396443.61</v>
      </c>
      <c r="D72" s="2">
        <f t="shared" si="8"/>
        <v>-204.32078029170748</v>
      </c>
      <c r="E72" s="2">
        <f t="shared" si="9"/>
        <v>93924.03</v>
      </c>
      <c r="F72" s="2">
        <f t="shared" si="10"/>
        <v>48.40696284079781</v>
      </c>
      <c r="G72" s="2">
        <f t="shared" si="11"/>
        <v>-302519.57999999996</v>
      </c>
      <c r="H72" s="2">
        <f t="shared" si="12"/>
        <v>-155.91381745090965</v>
      </c>
    </row>
    <row r="73" spans="1:8" x14ac:dyDescent="0.2">
      <c r="A73" s="3">
        <f t="shared" si="6"/>
        <v>2005</v>
      </c>
      <c r="B73" s="2">
        <f t="shared" si="7"/>
        <v>201449</v>
      </c>
      <c r="C73" s="2">
        <f t="shared" si="7"/>
        <v>-366188.82999999996</v>
      </c>
      <c r="D73" s="2">
        <f t="shared" si="8"/>
        <v>-181.77743746556197</v>
      </c>
      <c r="E73" s="2">
        <f t="shared" si="9"/>
        <v>98797.62</v>
      </c>
      <c r="F73" s="2">
        <f t="shared" si="10"/>
        <v>49.043489915561757</v>
      </c>
      <c r="G73" s="2">
        <f t="shared" si="11"/>
        <v>-267391.20999999996</v>
      </c>
      <c r="H73" s="2">
        <f t="shared" si="12"/>
        <v>-132.73394755000024</v>
      </c>
    </row>
    <row r="74" spans="1:8" x14ac:dyDescent="0.2">
      <c r="A74" s="3">
        <f t="shared" si="6"/>
        <v>2004</v>
      </c>
      <c r="B74" s="2">
        <f t="shared" si="7"/>
        <v>189176.5</v>
      </c>
      <c r="C74" s="2">
        <f t="shared" si="7"/>
        <v>-183158.08</v>
      </c>
      <c r="D74" s="2">
        <f t="shared" si="8"/>
        <v>-96.818621763273967</v>
      </c>
      <c r="E74" s="2">
        <f t="shared" si="9"/>
        <v>77223.08</v>
      </c>
      <c r="F74" s="2">
        <f t="shared" si="10"/>
        <v>40.820651613704662</v>
      </c>
      <c r="G74" s="2">
        <f t="shared" si="11"/>
        <v>-105934.99999999999</v>
      </c>
      <c r="H74" s="2">
        <f t="shared" si="12"/>
        <v>-55.997970149569312</v>
      </c>
    </row>
    <row r="75" spans="1:8" x14ac:dyDescent="0.2">
      <c r="A75" s="3">
        <f t="shared" si="6"/>
        <v>2003</v>
      </c>
      <c r="B75" s="2">
        <f t="shared" si="7"/>
        <v>182115</v>
      </c>
      <c r="C75" s="2">
        <f t="shared" si="7"/>
        <v>-111542.07</v>
      </c>
      <c r="D75" s="2">
        <f t="shared" si="8"/>
        <v>-61.2481508936661</v>
      </c>
      <c r="E75" s="2">
        <f t="shared" si="9"/>
        <v>31186.35</v>
      </c>
      <c r="F75" s="2">
        <f t="shared" si="10"/>
        <v>17.124536693847293</v>
      </c>
      <c r="G75" s="2">
        <f t="shared" si="11"/>
        <v>-80355.72</v>
      </c>
      <c r="H75" s="2">
        <f t="shared" si="12"/>
        <v>-44.123614199818796</v>
      </c>
    </row>
    <row r="76" spans="1:8" x14ac:dyDescent="0.2">
      <c r="A76" s="3">
        <f t="shared" si="6"/>
        <v>2002</v>
      </c>
      <c r="B76" s="2">
        <f t="shared" si="7"/>
        <v>166121.84</v>
      </c>
      <c r="C76" s="2">
        <f t="shared" si="7"/>
        <v>-113716.26000000001</v>
      </c>
      <c r="D76" s="2">
        <f t="shared" si="8"/>
        <v>-68.45352784438218</v>
      </c>
      <c r="E76" s="2">
        <f t="shared" si="9"/>
        <v>9445.6200000000008</v>
      </c>
      <c r="F76" s="2">
        <f t="shared" si="10"/>
        <v>5.6859591730984924</v>
      </c>
      <c r="G76" s="2">
        <f t="shared" si="11"/>
        <v>-104270.64000000001</v>
      </c>
      <c r="H76" s="2">
        <f t="shared" si="12"/>
        <v>-62.767568671283691</v>
      </c>
    </row>
    <row r="77" spans="1:8" x14ac:dyDescent="0.2">
      <c r="A77" s="3">
        <f t="shared" si="6"/>
        <v>2001</v>
      </c>
      <c r="B77" s="2">
        <f t="shared" si="7"/>
        <v>150153.84</v>
      </c>
      <c r="C77" s="2">
        <f t="shared" si="7"/>
        <v>-110794.89000000001</v>
      </c>
      <c r="D77" s="2">
        <f t="shared" si="8"/>
        <v>-73.787583454409173</v>
      </c>
      <c r="E77" s="2">
        <f t="shared" si="9"/>
        <v>10214.67</v>
      </c>
      <c r="F77" s="2">
        <f t="shared" si="10"/>
        <v>6.8028030451968462</v>
      </c>
      <c r="G77" s="2">
        <f t="shared" si="11"/>
        <v>-100580.22000000002</v>
      </c>
      <c r="H77" s="2">
        <f t="shared" si="12"/>
        <v>-66.98478040921232</v>
      </c>
    </row>
    <row r="78" spans="1:8" x14ac:dyDescent="0.2">
      <c r="A78" s="3">
        <f t="shared" si="6"/>
        <v>2000</v>
      </c>
      <c r="B78" s="2">
        <f t="shared" si="7"/>
        <v>133961.78</v>
      </c>
      <c r="C78" s="2">
        <f t="shared" si="7"/>
        <v>-108288.14000000001</v>
      </c>
      <c r="D78" s="2">
        <f t="shared" si="8"/>
        <v>-80.835100877280084</v>
      </c>
      <c r="E78" s="2">
        <f t="shared" si="9"/>
        <v>8042.71</v>
      </c>
      <c r="F78" s="2">
        <f t="shared" si="10"/>
        <v>6.0037347965964623</v>
      </c>
      <c r="G78" s="2">
        <f t="shared" si="11"/>
        <v>-100245.43000000001</v>
      </c>
      <c r="H78" s="2">
        <f t="shared" si="12"/>
        <v>-74.831366080683608</v>
      </c>
    </row>
    <row r="79" spans="1:8" x14ac:dyDescent="0.2">
      <c r="A79" s="3">
        <f t="shared" si="6"/>
        <v>1999</v>
      </c>
      <c r="B79" s="2">
        <f t="shared" ref="B79:C92" si="13">SUM(B30:B34)</f>
        <v>132425.38</v>
      </c>
      <c r="C79" s="2">
        <f t="shared" si="13"/>
        <v>-113998.18</v>
      </c>
      <c r="D79" s="2">
        <f t="shared" si="8"/>
        <v>-86.084842648743006</v>
      </c>
      <c r="E79" s="2">
        <f t="shared" si="9"/>
        <v>5476.91</v>
      </c>
      <c r="F79" s="2">
        <f t="shared" si="10"/>
        <v>4.1358461648363782</v>
      </c>
      <c r="G79" s="2">
        <f t="shared" si="11"/>
        <v>-108521.26999999999</v>
      </c>
      <c r="H79" s="2">
        <f t="shared" si="12"/>
        <v>-81.948996483906626</v>
      </c>
    </row>
    <row r="80" spans="1:8" x14ac:dyDescent="0.2">
      <c r="A80" s="3">
        <f t="shared" si="6"/>
        <v>1998</v>
      </c>
      <c r="B80" s="2">
        <f t="shared" si="13"/>
        <v>81495.25</v>
      </c>
      <c r="C80" s="2">
        <f t="shared" si="13"/>
        <v>-117356.94</v>
      </c>
      <c r="D80" s="2">
        <f t="shared" si="8"/>
        <v>-144.0046383071406</v>
      </c>
      <c r="E80" s="2">
        <f t="shared" si="9"/>
        <v>7254.9</v>
      </c>
      <c r="F80" s="2">
        <f t="shared" si="10"/>
        <v>8.9022366334234206</v>
      </c>
      <c r="G80" s="2">
        <f t="shared" si="11"/>
        <v>-110102.04000000001</v>
      </c>
      <c r="H80" s="2">
        <f t="shared" si="12"/>
        <v>-135.1024016737172</v>
      </c>
    </row>
    <row r="81" spans="1:8" x14ac:dyDescent="0.2">
      <c r="A81" s="3">
        <f t="shared" si="6"/>
        <v>1997</v>
      </c>
      <c r="B81" s="2">
        <f t="shared" si="13"/>
        <v>63913.97</v>
      </c>
      <c r="C81" s="2">
        <f t="shared" si="13"/>
        <v>-125648.93</v>
      </c>
      <c r="D81" s="2">
        <f t="shared" si="8"/>
        <v>-196.5907140489004</v>
      </c>
      <c r="E81" s="2">
        <f t="shared" si="9"/>
        <v>5169.75</v>
      </c>
      <c r="F81" s="2">
        <f t="shared" si="10"/>
        <v>8.0886072325033176</v>
      </c>
      <c r="G81" s="2">
        <f t="shared" si="11"/>
        <v>-120479.18</v>
      </c>
      <c r="H81" s="2">
        <f t="shared" si="12"/>
        <v>-188.50210681639709</v>
      </c>
    </row>
    <row r="82" spans="1:8" x14ac:dyDescent="0.2">
      <c r="A82" s="3">
        <f t="shared" si="6"/>
        <v>1996</v>
      </c>
      <c r="B82" s="2">
        <f t="shared" si="13"/>
        <v>52260.989999999991</v>
      </c>
      <c r="C82" s="2">
        <f t="shared" si="13"/>
        <v>-131891.14000000001</v>
      </c>
      <c r="D82" s="2">
        <f t="shared" si="8"/>
        <v>-252.37015219191227</v>
      </c>
      <c r="E82" s="2">
        <f t="shared" si="9"/>
        <v>12126.82</v>
      </c>
      <c r="F82" s="2">
        <f t="shared" si="10"/>
        <v>23.204344196311631</v>
      </c>
      <c r="G82" s="2">
        <f t="shared" si="11"/>
        <v>-119764.32</v>
      </c>
      <c r="H82" s="2">
        <f t="shared" si="12"/>
        <v>-229.16580799560057</v>
      </c>
    </row>
    <row r="83" spans="1:8" x14ac:dyDescent="0.2">
      <c r="A83" s="3">
        <f t="shared" si="6"/>
        <v>1995</v>
      </c>
      <c r="B83" s="2">
        <f t="shared" si="13"/>
        <v>68365.47</v>
      </c>
      <c r="C83" s="2">
        <f t="shared" si="13"/>
        <v>-135872.66</v>
      </c>
      <c r="D83" s="2">
        <f t="shared" si="8"/>
        <v>-198.74457090692127</v>
      </c>
      <c r="E83" s="2">
        <f t="shared" si="9"/>
        <v>15006.079999999998</v>
      </c>
      <c r="F83" s="2">
        <f t="shared" si="10"/>
        <v>21.949794245545299</v>
      </c>
      <c r="G83" s="2">
        <f t="shared" si="11"/>
        <v>-120866.58</v>
      </c>
      <c r="H83" s="2">
        <f t="shared" si="12"/>
        <v>-176.79477666137598</v>
      </c>
    </row>
    <row r="84" spans="1:8" x14ac:dyDescent="0.2">
      <c r="A84" s="3">
        <f t="shared" si="6"/>
        <v>1994</v>
      </c>
      <c r="B84" s="2">
        <f t="shared" si="13"/>
        <v>136288.25</v>
      </c>
      <c r="C84" s="2">
        <f t="shared" si="13"/>
        <v>-140520.28</v>
      </c>
      <c r="D84" s="2">
        <f t="shared" si="8"/>
        <v>-103.10520532767866</v>
      </c>
      <c r="E84" s="2">
        <f t="shared" si="9"/>
        <v>61567.54</v>
      </c>
      <c r="F84" s="2">
        <f t="shared" si="10"/>
        <v>45.174503304576881</v>
      </c>
      <c r="G84" s="2">
        <f t="shared" si="11"/>
        <v>-78952.739999999991</v>
      </c>
      <c r="H84" s="2">
        <f t="shared" si="12"/>
        <v>-57.930702023101766</v>
      </c>
    </row>
    <row r="85" spans="1:8" x14ac:dyDescent="0.2">
      <c r="A85" s="3">
        <f t="shared" si="6"/>
        <v>1993</v>
      </c>
      <c r="B85" s="2">
        <f t="shared" si="13"/>
        <v>179184.96000000002</v>
      </c>
      <c r="C85" s="2">
        <f t="shared" si="13"/>
        <v>-96343.520000000019</v>
      </c>
      <c r="D85" s="2">
        <f t="shared" si="8"/>
        <v>-53.767637641016307</v>
      </c>
      <c r="E85" s="2">
        <f t="shared" si="9"/>
        <v>120894.39</v>
      </c>
      <c r="F85" s="2">
        <f t="shared" si="10"/>
        <v>67.46904985775592</v>
      </c>
      <c r="G85" s="2">
        <f t="shared" si="11"/>
        <v>24550.869999999981</v>
      </c>
      <c r="H85" s="2">
        <f t="shared" si="12"/>
        <v>13.701412216739605</v>
      </c>
    </row>
    <row r="86" spans="1:8" x14ac:dyDescent="0.2">
      <c r="A86" s="3">
        <f t="shared" si="6"/>
        <v>1992</v>
      </c>
      <c r="B86" s="2">
        <f t="shared" si="13"/>
        <v>172797.16000000003</v>
      </c>
      <c r="C86" s="2">
        <f t="shared" si="13"/>
        <v>-57129.19000000001</v>
      </c>
      <c r="D86" s="2">
        <f t="shared" si="8"/>
        <v>-33.061417213106978</v>
      </c>
      <c r="E86" s="2">
        <f t="shared" si="9"/>
        <v>158220.02000000002</v>
      </c>
      <c r="F86" s="2">
        <f t="shared" si="10"/>
        <v>91.564016445640647</v>
      </c>
      <c r="G86" s="2">
        <f t="shared" si="11"/>
        <v>101090.83000000002</v>
      </c>
      <c r="H86" s="2">
        <f t="shared" si="12"/>
        <v>58.502599232533683</v>
      </c>
    </row>
    <row r="87" spans="1:8" x14ac:dyDescent="0.2">
      <c r="A87" s="3">
        <f t="shared" si="6"/>
        <v>1991</v>
      </c>
      <c r="B87" s="2">
        <f t="shared" si="13"/>
        <v>176358.90000000002</v>
      </c>
      <c r="C87" s="2">
        <f t="shared" si="13"/>
        <v>-40734.909999999996</v>
      </c>
      <c r="D87" s="2">
        <f t="shared" si="8"/>
        <v>-23.097734222656179</v>
      </c>
      <c r="E87" s="2">
        <f t="shared" si="9"/>
        <v>155364.37</v>
      </c>
      <c r="F87" s="2">
        <f t="shared" si="10"/>
        <v>88.095565349976653</v>
      </c>
      <c r="G87" s="2">
        <f t="shared" si="11"/>
        <v>114629.45999999999</v>
      </c>
      <c r="H87" s="2">
        <f t="shared" si="12"/>
        <v>64.997831127320467</v>
      </c>
    </row>
    <row r="88" spans="1:8" x14ac:dyDescent="0.2">
      <c r="A88" s="3">
        <f t="shared" si="6"/>
        <v>1990</v>
      </c>
      <c r="B88" s="2">
        <f t="shared" si="13"/>
        <v>131715.24000000002</v>
      </c>
      <c r="C88" s="2">
        <f t="shared" si="13"/>
        <v>-14902.32</v>
      </c>
      <c r="D88" s="2">
        <f t="shared" si="8"/>
        <v>-11.314043841851557</v>
      </c>
      <c r="E88" s="2">
        <f t="shared" si="9"/>
        <v>157963.97</v>
      </c>
      <c r="F88" s="2">
        <f t="shared" si="10"/>
        <v>119.92839249277453</v>
      </c>
      <c r="G88" s="2">
        <f t="shared" si="11"/>
        <v>143061.65</v>
      </c>
      <c r="H88" s="2">
        <f t="shared" si="12"/>
        <v>108.61434865092299</v>
      </c>
    </row>
    <row r="89" spans="1:8" x14ac:dyDescent="0.2">
      <c r="A89" s="3">
        <f t="shared" si="6"/>
        <v>1989</v>
      </c>
      <c r="B89" s="2">
        <f t="shared" si="13"/>
        <v>41871.100000000006</v>
      </c>
      <c r="C89" s="2">
        <f t="shared" si="13"/>
        <v>14438.59</v>
      </c>
      <c r="D89" s="2">
        <f t="shared" si="8"/>
        <v>34.483426516141201</v>
      </c>
      <c r="E89" s="2">
        <f t="shared" si="9"/>
        <v>111122.85</v>
      </c>
      <c r="F89" s="2">
        <f t="shared" si="10"/>
        <v>265.39271717246498</v>
      </c>
      <c r="G89" s="2">
        <f t="shared" si="11"/>
        <v>125561.44</v>
      </c>
      <c r="H89" s="2">
        <f t="shared" si="12"/>
        <v>299.87614368860619</v>
      </c>
    </row>
    <row r="90" spans="1:8" x14ac:dyDescent="0.2">
      <c r="A90" s="3">
        <f t="shared" si="6"/>
        <v>1988</v>
      </c>
      <c r="B90" s="2">
        <f t="shared" si="13"/>
        <v>-9425.41</v>
      </c>
      <c r="C90" s="2">
        <f t="shared" si="13"/>
        <v>-1007.4200000000004</v>
      </c>
      <c r="D90" s="2">
        <f t="shared" si="8"/>
        <v>10.688341409020937</v>
      </c>
      <c r="E90" s="2">
        <f t="shared" si="9"/>
        <v>49358.74</v>
      </c>
      <c r="F90" s="2">
        <f t="shared" si="10"/>
        <v>-523.67737849069692</v>
      </c>
      <c r="G90" s="2">
        <f t="shared" si="11"/>
        <v>48351.32</v>
      </c>
      <c r="H90" s="2">
        <f t="shared" si="12"/>
        <v>-512.98903708167597</v>
      </c>
    </row>
    <row r="91" spans="1:8" x14ac:dyDescent="0.2">
      <c r="A91" s="3">
        <f t="shared" si="6"/>
        <v>1987</v>
      </c>
      <c r="B91" s="2">
        <f t="shared" si="13"/>
        <v>-16979.879999999997</v>
      </c>
      <c r="C91" s="2">
        <f t="shared" si="13"/>
        <v>-10056.57</v>
      </c>
      <c r="D91" s="2">
        <f t="shared" si="8"/>
        <v>59.226390292510914</v>
      </c>
      <c r="E91" s="2">
        <f t="shared" si="9"/>
        <v>14012.99</v>
      </c>
      <c r="F91" s="2">
        <f t="shared" si="10"/>
        <v>-82.527026103835837</v>
      </c>
      <c r="G91" s="2">
        <f t="shared" si="11"/>
        <v>3956.42</v>
      </c>
      <c r="H91" s="2">
        <f t="shared" si="12"/>
        <v>-23.300635811324938</v>
      </c>
    </row>
    <row r="92" spans="1:8" x14ac:dyDescent="0.2">
      <c r="A92" s="3">
        <f t="shared" si="6"/>
        <v>1986</v>
      </c>
      <c r="B92" s="2">
        <f t="shared" si="13"/>
        <v>-88647.87</v>
      </c>
      <c r="C92" s="2">
        <f t="shared" si="13"/>
        <v>159.6</v>
      </c>
      <c r="D92" s="2">
        <f t="shared" si="8"/>
        <v>-0.18003816673767797</v>
      </c>
      <c r="E92" s="2">
        <f t="shared" si="9"/>
        <v>64514.6</v>
      </c>
      <c r="F92" s="2">
        <f t="shared" si="10"/>
        <v>-72.77625508655764</v>
      </c>
      <c r="G92" s="2">
        <f t="shared" si="11"/>
        <v>64674.2</v>
      </c>
      <c r="H92" s="2">
        <f t="shared" si="12"/>
        <v>-72.956293253295314</v>
      </c>
    </row>
    <row r="93" spans="1:8" x14ac:dyDescent="0.2">
      <c r="B93" s="6"/>
      <c r="C93" s="6"/>
      <c r="D93" s="6"/>
      <c r="E93" s="6"/>
      <c r="F93" s="6"/>
      <c r="G93" s="6"/>
    </row>
    <row r="94" spans="1:8" x14ac:dyDescent="0.2">
      <c r="G94" s="6"/>
    </row>
    <row r="95" spans="1:8" x14ac:dyDescent="0.2">
      <c r="G95" s="6"/>
    </row>
    <row r="96" spans="1:8" x14ac:dyDescent="0.2">
      <c r="B96" s="6"/>
      <c r="C96" s="6"/>
      <c r="D96" s="6"/>
      <c r="E96" s="6"/>
      <c r="F96" s="6"/>
      <c r="G96" s="6"/>
    </row>
    <row r="97" spans="1:7" x14ac:dyDescent="0.2">
      <c r="B97" s="6"/>
      <c r="C97" s="6"/>
      <c r="D97" s="6"/>
      <c r="E97" s="6"/>
      <c r="F97" s="6"/>
      <c r="G97" s="6"/>
    </row>
    <row r="98" spans="1:7" x14ac:dyDescent="0.2">
      <c r="B98" s="6"/>
      <c r="C98" s="6"/>
      <c r="D98" s="6"/>
      <c r="E98" s="6"/>
      <c r="F98" s="6"/>
      <c r="G98" s="6"/>
    </row>
    <row r="99" spans="1:7" x14ac:dyDescent="0.2">
      <c r="G99" s="6"/>
    </row>
    <row r="100" spans="1:7" x14ac:dyDescent="0.2">
      <c r="G100" s="6"/>
    </row>
    <row r="101" spans="1:7" x14ac:dyDescent="0.2">
      <c r="A101" s="1" t="s">
        <v>0</v>
      </c>
    </row>
    <row r="106" spans="1:7" x14ac:dyDescent="0.2">
      <c r="A106" s="1" t="s">
        <v>0</v>
      </c>
    </row>
    <row r="107" spans="1:7" x14ac:dyDescent="0.2">
      <c r="A107" s="1" t="s">
        <v>0</v>
      </c>
    </row>
    <row r="108" spans="1:7" x14ac:dyDescent="0.2">
      <c r="A108" s="1" t="s">
        <v>0</v>
      </c>
    </row>
    <row r="109" spans="1:7" x14ac:dyDescent="0.2">
      <c r="A109" s="1" t="s">
        <v>0</v>
      </c>
    </row>
  </sheetData>
  <mergeCells count="10">
    <mergeCell ref="A55:H55"/>
    <mergeCell ref="A4:H4"/>
    <mergeCell ref="A6:H6"/>
    <mergeCell ref="A50:H50"/>
    <mergeCell ref="A51:H51"/>
    <mergeCell ref="A1:H1"/>
    <mergeCell ref="A2:H2"/>
    <mergeCell ref="A3:H3"/>
    <mergeCell ref="A52:H52"/>
    <mergeCell ref="A53:H53"/>
  </mergeCells>
  <printOptions horizontalCentered="1"/>
  <pageMargins left="0.2" right="0.23" top="0.75" bottom="0.75" header="0.5" footer="0.5"/>
  <pageSetup scale="69" fitToHeight="2" orientation="portrait" blackAndWhite="1" r:id="rId1"/>
  <headerFooter alignWithMargins="0"/>
  <rowBreaks count="1" manualBreakCount="1">
    <brk id="49" max="7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426D6-F287-4C6B-800F-FDE4A2FB96FF}">
  <dimension ref="A1:I100"/>
  <sheetViews>
    <sheetView showOutlineSymbols="0" view="pageBreakPreview" zoomScale="110" zoomScaleNormal="87" zoomScaleSheetLayoutView="110" workbookViewId="0">
      <selection activeCell="I3" sqref="I3"/>
    </sheetView>
  </sheetViews>
  <sheetFormatPr defaultColWidth="13.5703125" defaultRowHeight="15" x14ac:dyDescent="0.2"/>
  <cols>
    <col min="1" max="1" width="13.85546875" style="1" customWidth="1"/>
    <col min="2" max="2" width="16.5703125" style="1" bestFit="1" customWidth="1"/>
    <col min="3" max="3" width="14.140625" style="1" bestFit="1" customWidth="1"/>
    <col min="4" max="4" width="12.85546875" style="1" bestFit="1" customWidth="1"/>
    <col min="5" max="5" width="15.28515625" style="1" bestFit="1" customWidth="1"/>
    <col min="6" max="6" width="12" style="1" bestFit="1" customWidth="1"/>
    <col min="7" max="7" width="14.5703125" style="1" bestFit="1" customWidth="1"/>
    <col min="8" max="8" width="9.42578125" style="1" bestFit="1" customWidth="1"/>
    <col min="9" max="9" width="10.42578125" style="1" customWidth="1"/>
    <col min="10" max="16384" width="13.5703125" style="1"/>
  </cols>
  <sheetData>
    <row r="1" spans="1:9" ht="15.75" x14ac:dyDescent="0.25">
      <c r="A1" s="21" t="s">
        <v>16</v>
      </c>
      <c r="B1" s="21"/>
      <c r="C1" s="21"/>
      <c r="D1" s="21"/>
      <c r="E1" s="21"/>
      <c r="F1" s="21"/>
      <c r="G1" s="21"/>
      <c r="H1" s="21"/>
      <c r="I1" s="3"/>
    </row>
    <row r="2" spans="1:9" ht="15.75" x14ac:dyDescent="0.25">
      <c r="A2" s="21" t="s">
        <v>15</v>
      </c>
      <c r="B2" s="21"/>
      <c r="C2" s="21"/>
      <c r="D2" s="21"/>
      <c r="E2" s="21"/>
      <c r="F2" s="21"/>
      <c r="G2" s="21"/>
      <c r="H2" s="21"/>
      <c r="I2" s="3"/>
    </row>
    <row r="3" spans="1:9" ht="15.75" x14ac:dyDescent="0.25">
      <c r="A3" s="21" t="s">
        <v>19</v>
      </c>
      <c r="B3" s="21"/>
      <c r="C3" s="21"/>
      <c r="D3" s="21"/>
      <c r="E3" s="21"/>
      <c r="F3" s="21"/>
      <c r="G3" s="21"/>
      <c r="H3" s="21"/>
      <c r="I3" s="15"/>
    </row>
    <row r="4" spans="1:9" ht="15.75" x14ac:dyDescent="0.25">
      <c r="A4" s="21" t="s">
        <v>18</v>
      </c>
      <c r="B4" s="21"/>
      <c r="C4" s="21"/>
      <c r="D4" s="21"/>
      <c r="E4" s="21"/>
      <c r="F4" s="21"/>
      <c r="G4" s="21"/>
      <c r="H4" s="21"/>
      <c r="I4" s="3"/>
    </row>
    <row r="5" spans="1:9" x14ac:dyDescent="0.2">
      <c r="A5" s="12"/>
      <c r="B5" s="11"/>
      <c r="C5" s="11"/>
      <c r="D5" s="11"/>
      <c r="F5" s="3"/>
      <c r="G5" s="11"/>
      <c r="I5" s="3"/>
    </row>
    <row r="6" spans="1:9" ht="16.5" thickBot="1" x14ac:dyDescent="0.3">
      <c r="A6" s="20" t="s">
        <v>12</v>
      </c>
      <c r="B6" s="20"/>
      <c r="C6" s="20"/>
      <c r="D6" s="20"/>
      <c r="E6" s="20"/>
      <c r="F6" s="20"/>
      <c r="G6" s="20"/>
      <c r="H6" s="20"/>
    </row>
    <row r="7" spans="1:9" s="3" customFormat="1" x14ac:dyDescent="0.2">
      <c r="H7" s="3" t="s">
        <v>8</v>
      </c>
    </row>
    <row r="8" spans="1:9" s="3" customFormat="1" x14ac:dyDescent="0.2">
      <c r="C8" s="3" t="s">
        <v>10</v>
      </c>
      <c r="D8" s="3" t="s">
        <v>10</v>
      </c>
      <c r="E8" s="3" t="s">
        <v>9</v>
      </c>
      <c r="F8" s="3" t="s">
        <v>9</v>
      </c>
      <c r="G8" s="3" t="s">
        <v>8</v>
      </c>
      <c r="H8" s="3" t="s">
        <v>2</v>
      </c>
    </row>
    <row r="9" spans="1:9" s="4" customFormat="1" x14ac:dyDescent="0.2">
      <c r="A9" s="4" t="s">
        <v>7</v>
      </c>
      <c r="B9" s="4" t="s">
        <v>6</v>
      </c>
      <c r="C9" s="4" t="s">
        <v>5</v>
      </c>
      <c r="D9" s="4" t="s">
        <v>4</v>
      </c>
      <c r="E9" s="4" t="s">
        <v>2</v>
      </c>
      <c r="F9" s="4" t="s">
        <v>3</v>
      </c>
      <c r="G9" s="4" t="s">
        <v>2</v>
      </c>
      <c r="H9" s="4" t="s">
        <v>1</v>
      </c>
    </row>
    <row r="10" spans="1:9" s="4" customFormat="1" x14ac:dyDescent="0.2">
      <c r="A10" s="3">
        <v>2019</v>
      </c>
      <c r="B10" s="9">
        <v>92095.679999999993</v>
      </c>
      <c r="C10" s="9">
        <v>-136315.66</v>
      </c>
      <c r="D10" s="2">
        <f t="shared" ref="D10:D48" si="0">IF(($B10)=0,0,(C10/$B10)*100)</f>
        <v>-148.01525978200064</v>
      </c>
      <c r="E10" s="9">
        <v>0</v>
      </c>
      <c r="F10" s="2">
        <f t="shared" ref="F10:F48" si="1">IF(($B10)=0,0,(E10/$B10)*100)</f>
        <v>0</v>
      </c>
      <c r="G10" s="2">
        <f t="shared" ref="G10:G47" si="2">C10+E10</f>
        <v>-136315.66</v>
      </c>
      <c r="H10" s="2">
        <f t="shared" ref="H10:H48" si="3">IF(($B10)=0,0,(G10/$B10)*100)</f>
        <v>-148.01525978200064</v>
      </c>
    </row>
    <row r="11" spans="1:9" s="4" customFormat="1" x14ac:dyDescent="0.2">
      <c r="A11" s="3">
        <v>2018</v>
      </c>
      <c r="B11" s="9">
        <v>11703.380000000001</v>
      </c>
      <c r="C11" s="9">
        <v>-6154.28</v>
      </c>
      <c r="D11" s="2">
        <f t="shared" si="0"/>
        <v>-52.585492396213738</v>
      </c>
      <c r="E11" s="9">
        <v>0</v>
      </c>
      <c r="F11" s="2">
        <f t="shared" si="1"/>
        <v>0</v>
      </c>
      <c r="G11" s="2">
        <f t="shared" si="2"/>
        <v>-6154.28</v>
      </c>
      <c r="H11" s="2">
        <f t="shared" si="3"/>
        <v>-52.585492396213738</v>
      </c>
    </row>
    <row r="12" spans="1:9" s="4" customFormat="1" x14ac:dyDescent="0.2">
      <c r="A12" s="3">
        <v>2017</v>
      </c>
      <c r="B12" s="9">
        <v>8095.65</v>
      </c>
      <c r="C12" s="9">
        <v>-21284.670000000002</v>
      </c>
      <c r="D12" s="2">
        <f t="shared" si="0"/>
        <v>-262.914898741917</v>
      </c>
      <c r="E12" s="9">
        <v>0</v>
      </c>
      <c r="F12" s="2">
        <f t="shared" si="1"/>
        <v>0</v>
      </c>
      <c r="G12" s="2">
        <f t="shared" si="2"/>
        <v>-21284.670000000002</v>
      </c>
      <c r="H12" s="2">
        <f t="shared" si="3"/>
        <v>-262.914898741917</v>
      </c>
    </row>
    <row r="13" spans="1:9" s="4" customFormat="1" x14ac:dyDescent="0.2">
      <c r="A13" s="3">
        <v>2016</v>
      </c>
      <c r="B13" s="9">
        <v>82247.55</v>
      </c>
      <c r="C13" s="9">
        <v>-16696.23</v>
      </c>
      <c r="D13" s="2">
        <f t="shared" si="0"/>
        <v>-20.299972461185771</v>
      </c>
      <c r="E13" s="9">
        <v>0</v>
      </c>
      <c r="F13" s="2">
        <f t="shared" si="1"/>
        <v>0</v>
      </c>
      <c r="G13" s="2">
        <f t="shared" si="2"/>
        <v>-16696.23</v>
      </c>
      <c r="H13" s="2">
        <f t="shared" si="3"/>
        <v>-20.299972461185771</v>
      </c>
    </row>
    <row r="14" spans="1:9" s="4" customFormat="1" x14ac:dyDescent="0.2">
      <c r="A14" s="3">
        <v>2015</v>
      </c>
      <c r="B14" s="9">
        <v>145646.44000000003</v>
      </c>
      <c r="C14" s="9">
        <v>-117807.59000000003</v>
      </c>
      <c r="D14" s="2">
        <f t="shared" si="0"/>
        <v>-80.886007237801351</v>
      </c>
      <c r="E14" s="9">
        <v>252.03</v>
      </c>
      <c r="F14" s="2">
        <f t="shared" si="1"/>
        <v>0.17304233457405477</v>
      </c>
      <c r="G14" s="2">
        <f t="shared" si="2"/>
        <v>-117555.56000000003</v>
      </c>
      <c r="H14" s="2">
        <f t="shared" si="3"/>
        <v>-80.712964903227288</v>
      </c>
    </row>
    <row r="15" spans="1:9" s="4" customFormat="1" x14ac:dyDescent="0.2">
      <c r="A15" s="3">
        <v>2014</v>
      </c>
      <c r="B15" s="9">
        <v>17098.579999999998</v>
      </c>
      <c r="C15" s="9">
        <v>-11874.62</v>
      </c>
      <c r="D15" s="2">
        <f t="shared" si="0"/>
        <v>-69.447989248229973</v>
      </c>
      <c r="E15" s="9">
        <v>0</v>
      </c>
      <c r="F15" s="2">
        <f t="shared" si="1"/>
        <v>0</v>
      </c>
      <c r="G15" s="2">
        <f t="shared" si="2"/>
        <v>-11874.62</v>
      </c>
      <c r="H15" s="2">
        <f t="shared" si="3"/>
        <v>-69.447989248229973</v>
      </c>
    </row>
    <row r="16" spans="1:9" s="4" customFormat="1" x14ac:dyDescent="0.2">
      <c r="A16" s="3">
        <v>2013</v>
      </c>
      <c r="B16" s="9">
        <v>2116.6799999999998</v>
      </c>
      <c r="C16" s="9">
        <v>-596.95000000000005</v>
      </c>
      <c r="D16" s="2">
        <f t="shared" si="0"/>
        <v>-28.202184553168173</v>
      </c>
      <c r="E16" s="9">
        <v>0</v>
      </c>
      <c r="F16" s="2">
        <f t="shared" si="1"/>
        <v>0</v>
      </c>
      <c r="G16" s="2">
        <f t="shared" si="2"/>
        <v>-596.95000000000005</v>
      </c>
      <c r="H16" s="2">
        <f t="shared" si="3"/>
        <v>-28.202184553168173</v>
      </c>
    </row>
    <row r="17" spans="1:9" x14ac:dyDescent="0.2">
      <c r="A17" s="3">
        <v>2012</v>
      </c>
      <c r="B17" s="9">
        <v>15313.45</v>
      </c>
      <c r="C17" s="9">
        <v>-2069.4299999999998</v>
      </c>
      <c r="D17" s="2">
        <f t="shared" si="0"/>
        <v>-13.51380649037284</v>
      </c>
      <c r="E17" s="9">
        <v>0</v>
      </c>
      <c r="F17" s="2">
        <f t="shared" si="1"/>
        <v>0</v>
      </c>
      <c r="G17" s="2">
        <f t="shared" si="2"/>
        <v>-2069.4299999999998</v>
      </c>
      <c r="H17" s="2">
        <f t="shared" si="3"/>
        <v>-13.51380649037284</v>
      </c>
      <c r="I17" s="14"/>
    </row>
    <row r="18" spans="1:9" x14ac:dyDescent="0.2">
      <c r="A18" s="3">
        <v>2011</v>
      </c>
      <c r="B18" s="9">
        <v>11327</v>
      </c>
      <c r="C18" s="9">
        <v>-4406.34</v>
      </c>
      <c r="D18" s="2">
        <f t="shared" si="0"/>
        <v>-38.901209499426152</v>
      </c>
      <c r="E18" s="9">
        <v>0</v>
      </c>
      <c r="F18" s="2">
        <f t="shared" si="1"/>
        <v>0</v>
      </c>
      <c r="G18" s="2">
        <f t="shared" si="2"/>
        <v>-4406.34</v>
      </c>
      <c r="H18" s="2">
        <f t="shared" si="3"/>
        <v>-38.901209499426152</v>
      </c>
      <c r="I18" s="14"/>
    </row>
    <row r="19" spans="1:9" x14ac:dyDescent="0.2">
      <c r="A19" s="3">
        <v>2010</v>
      </c>
      <c r="B19" s="9">
        <v>110450.23999999999</v>
      </c>
      <c r="C19" s="9">
        <v>-260.39</v>
      </c>
      <c r="D19" s="2">
        <f t="shared" si="0"/>
        <v>-0.23575322244659677</v>
      </c>
      <c r="E19" s="9">
        <v>0</v>
      </c>
      <c r="F19" s="2">
        <f t="shared" si="1"/>
        <v>0</v>
      </c>
      <c r="G19" s="2">
        <f t="shared" si="2"/>
        <v>-260.39</v>
      </c>
      <c r="H19" s="2">
        <f t="shared" si="3"/>
        <v>-0.23575322244659677</v>
      </c>
      <c r="I19" s="14"/>
    </row>
    <row r="20" spans="1:9" x14ac:dyDescent="0.2">
      <c r="A20" s="3">
        <v>2009</v>
      </c>
      <c r="B20" s="9">
        <v>0</v>
      </c>
      <c r="C20" s="9">
        <v>0</v>
      </c>
      <c r="D20" s="2">
        <f t="shared" si="0"/>
        <v>0</v>
      </c>
      <c r="E20" s="9">
        <v>0</v>
      </c>
      <c r="F20" s="2">
        <f t="shared" si="1"/>
        <v>0</v>
      </c>
      <c r="G20" s="2">
        <f t="shared" si="2"/>
        <v>0</v>
      </c>
      <c r="H20" s="2">
        <f t="shared" si="3"/>
        <v>0</v>
      </c>
      <c r="I20" s="14"/>
    </row>
    <row r="21" spans="1:9" x14ac:dyDescent="0.2">
      <c r="A21" s="3">
        <v>2008</v>
      </c>
      <c r="B21" s="9">
        <v>24387.39</v>
      </c>
      <c r="C21" s="9">
        <v>0</v>
      </c>
      <c r="D21" s="2">
        <f t="shared" si="0"/>
        <v>0</v>
      </c>
      <c r="E21" s="9">
        <v>0</v>
      </c>
      <c r="F21" s="2">
        <f t="shared" si="1"/>
        <v>0</v>
      </c>
      <c r="G21" s="2">
        <f t="shared" si="2"/>
        <v>0</v>
      </c>
      <c r="H21" s="2">
        <f t="shared" si="3"/>
        <v>0</v>
      </c>
      <c r="I21" s="14"/>
    </row>
    <row r="22" spans="1:9" x14ac:dyDescent="0.2">
      <c r="A22" s="3">
        <v>2007</v>
      </c>
      <c r="B22" s="9">
        <v>24923.52</v>
      </c>
      <c r="C22" s="9">
        <v>0</v>
      </c>
      <c r="D22" s="2">
        <f t="shared" si="0"/>
        <v>0</v>
      </c>
      <c r="E22" s="9">
        <v>0</v>
      </c>
      <c r="F22" s="2">
        <f t="shared" si="1"/>
        <v>0</v>
      </c>
      <c r="G22" s="2">
        <f t="shared" si="2"/>
        <v>0</v>
      </c>
      <c r="H22" s="2">
        <f t="shared" si="3"/>
        <v>0</v>
      </c>
      <c r="I22" s="14"/>
    </row>
    <row r="23" spans="1:9" x14ac:dyDescent="0.2">
      <c r="A23" s="3">
        <v>2006</v>
      </c>
      <c r="B23" s="9">
        <v>31730.82</v>
      </c>
      <c r="C23" s="9">
        <v>0</v>
      </c>
      <c r="D23" s="2">
        <f t="shared" si="0"/>
        <v>0</v>
      </c>
      <c r="E23" s="9">
        <v>0</v>
      </c>
      <c r="F23" s="2">
        <f t="shared" si="1"/>
        <v>0</v>
      </c>
      <c r="G23" s="2">
        <f t="shared" si="2"/>
        <v>0</v>
      </c>
      <c r="H23" s="2">
        <f t="shared" si="3"/>
        <v>0</v>
      </c>
      <c r="I23" s="6"/>
    </row>
    <row r="24" spans="1:9" x14ac:dyDescent="0.2">
      <c r="A24" s="3">
        <v>2005</v>
      </c>
      <c r="B24" s="9">
        <v>100568.62</v>
      </c>
      <c r="C24" s="9">
        <v>0</v>
      </c>
      <c r="D24" s="2">
        <f t="shared" si="0"/>
        <v>0</v>
      </c>
      <c r="E24" s="9">
        <v>0</v>
      </c>
      <c r="F24" s="2">
        <f t="shared" si="1"/>
        <v>0</v>
      </c>
      <c r="G24" s="2">
        <f t="shared" si="2"/>
        <v>0</v>
      </c>
      <c r="H24" s="2">
        <f t="shared" si="3"/>
        <v>0</v>
      </c>
      <c r="I24" s="6"/>
    </row>
    <row r="25" spans="1:9" x14ac:dyDescent="0.2">
      <c r="A25" s="3">
        <v>2004</v>
      </c>
      <c r="B25" s="9">
        <v>0</v>
      </c>
      <c r="C25" s="9">
        <v>0</v>
      </c>
      <c r="D25" s="2">
        <f t="shared" si="0"/>
        <v>0</v>
      </c>
      <c r="E25" s="9">
        <v>0</v>
      </c>
      <c r="F25" s="2">
        <f t="shared" si="1"/>
        <v>0</v>
      </c>
      <c r="G25" s="2">
        <f t="shared" si="2"/>
        <v>0</v>
      </c>
      <c r="H25" s="2">
        <f t="shared" si="3"/>
        <v>0</v>
      </c>
      <c r="I25" s="6"/>
    </row>
    <row r="26" spans="1:9" x14ac:dyDescent="0.2">
      <c r="A26" s="3">
        <v>2003</v>
      </c>
      <c r="B26" s="9">
        <v>10091.64</v>
      </c>
      <c r="C26" s="9">
        <v>0</v>
      </c>
      <c r="D26" s="2">
        <f t="shared" si="0"/>
        <v>0</v>
      </c>
      <c r="E26" s="9">
        <v>0</v>
      </c>
      <c r="F26" s="2">
        <f t="shared" si="1"/>
        <v>0</v>
      </c>
      <c r="G26" s="2">
        <f t="shared" si="2"/>
        <v>0</v>
      </c>
      <c r="H26" s="2">
        <f t="shared" si="3"/>
        <v>0</v>
      </c>
      <c r="I26" s="6"/>
    </row>
    <row r="27" spans="1:9" x14ac:dyDescent="0.2">
      <c r="A27" s="3">
        <v>2002</v>
      </c>
      <c r="B27" s="9">
        <v>32010.71</v>
      </c>
      <c r="C27" s="9">
        <v>0</v>
      </c>
      <c r="D27" s="2">
        <f t="shared" si="0"/>
        <v>0</v>
      </c>
      <c r="E27" s="9">
        <v>0</v>
      </c>
      <c r="F27" s="2">
        <f t="shared" si="1"/>
        <v>0</v>
      </c>
      <c r="G27" s="2">
        <f t="shared" si="2"/>
        <v>0</v>
      </c>
      <c r="H27" s="2">
        <f t="shared" si="3"/>
        <v>0</v>
      </c>
      <c r="I27" s="6"/>
    </row>
    <row r="28" spans="1:9" x14ac:dyDescent="0.2">
      <c r="A28" s="3">
        <v>2001</v>
      </c>
      <c r="B28" s="9">
        <v>10041.82</v>
      </c>
      <c r="C28" s="9">
        <v>0</v>
      </c>
      <c r="D28" s="2">
        <f t="shared" si="0"/>
        <v>0</v>
      </c>
      <c r="E28" s="9">
        <v>0</v>
      </c>
      <c r="F28" s="2">
        <f t="shared" si="1"/>
        <v>0</v>
      </c>
      <c r="G28" s="2">
        <f t="shared" si="2"/>
        <v>0</v>
      </c>
      <c r="H28" s="2">
        <f t="shared" si="3"/>
        <v>0</v>
      </c>
      <c r="I28" s="6"/>
    </row>
    <row r="29" spans="1:9" x14ac:dyDescent="0.2">
      <c r="A29" s="3">
        <v>2000</v>
      </c>
      <c r="B29" s="9">
        <v>8906.7199999999993</v>
      </c>
      <c r="C29" s="9">
        <v>0</v>
      </c>
      <c r="D29" s="2">
        <f t="shared" si="0"/>
        <v>0</v>
      </c>
      <c r="E29" s="9">
        <v>0</v>
      </c>
      <c r="F29" s="2">
        <f t="shared" si="1"/>
        <v>0</v>
      </c>
      <c r="G29" s="2">
        <f t="shared" si="2"/>
        <v>0</v>
      </c>
      <c r="H29" s="2">
        <f t="shared" si="3"/>
        <v>0</v>
      </c>
      <c r="I29" s="6"/>
    </row>
    <row r="30" spans="1:9" x14ac:dyDescent="0.2">
      <c r="A30" s="3">
        <v>1999</v>
      </c>
      <c r="B30" s="9">
        <v>4540.3599999999997</v>
      </c>
      <c r="C30" s="9">
        <v>0</v>
      </c>
      <c r="D30" s="2">
        <f t="shared" si="0"/>
        <v>0</v>
      </c>
      <c r="E30" s="9">
        <v>0</v>
      </c>
      <c r="F30" s="2">
        <f t="shared" si="1"/>
        <v>0</v>
      </c>
      <c r="G30" s="2">
        <f t="shared" si="2"/>
        <v>0</v>
      </c>
      <c r="H30" s="2">
        <f t="shared" si="3"/>
        <v>0</v>
      </c>
      <c r="I30" s="6"/>
    </row>
    <row r="31" spans="1:9" x14ac:dyDescent="0.2">
      <c r="A31" s="3">
        <v>1998</v>
      </c>
      <c r="B31" s="9">
        <v>3000</v>
      </c>
      <c r="C31" s="9">
        <v>0</v>
      </c>
      <c r="D31" s="2">
        <f t="shared" si="0"/>
        <v>0</v>
      </c>
      <c r="E31" s="9">
        <v>0</v>
      </c>
      <c r="F31" s="2">
        <f t="shared" si="1"/>
        <v>0</v>
      </c>
      <c r="G31" s="2">
        <f t="shared" si="2"/>
        <v>0</v>
      </c>
      <c r="H31" s="2">
        <f t="shared" si="3"/>
        <v>0</v>
      </c>
      <c r="I31" s="6"/>
    </row>
    <row r="32" spans="1:9" x14ac:dyDescent="0.2">
      <c r="A32" s="3">
        <v>1997</v>
      </c>
      <c r="B32" s="9">
        <v>8959.7199999999993</v>
      </c>
      <c r="C32" s="9">
        <v>0</v>
      </c>
      <c r="D32" s="2">
        <f t="shared" si="0"/>
        <v>0</v>
      </c>
      <c r="E32" s="9">
        <v>0</v>
      </c>
      <c r="F32" s="2">
        <f t="shared" si="1"/>
        <v>0</v>
      </c>
      <c r="G32" s="2">
        <f t="shared" si="2"/>
        <v>0</v>
      </c>
      <c r="H32" s="2">
        <f t="shared" si="3"/>
        <v>0</v>
      </c>
      <c r="I32" s="6"/>
    </row>
    <row r="33" spans="1:9" x14ac:dyDescent="0.2">
      <c r="A33" s="3">
        <f t="shared" ref="A33:A47" si="4">A32-1</f>
        <v>1996</v>
      </c>
      <c r="B33" s="9">
        <v>2972.33</v>
      </c>
      <c r="C33" s="9">
        <v>0</v>
      </c>
      <c r="D33" s="2">
        <f t="shared" si="0"/>
        <v>0</v>
      </c>
      <c r="E33" s="9">
        <v>0</v>
      </c>
      <c r="F33" s="2">
        <f t="shared" si="1"/>
        <v>0</v>
      </c>
      <c r="G33" s="2">
        <f t="shared" si="2"/>
        <v>0</v>
      </c>
      <c r="H33" s="2">
        <f t="shared" si="3"/>
        <v>0</v>
      </c>
      <c r="I33" s="6"/>
    </row>
    <row r="34" spans="1:9" x14ac:dyDescent="0.2">
      <c r="A34" s="3">
        <f t="shared" si="4"/>
        <v>1995</v>
      </c>
      <c r="B34" s="9">
        <v>0</v>
      </c>
      <c r="C34" s="9">
        <v>0</v>
      </c>
      <c r="D34" s="2">
        <f t="shared" si="0"/>
        <v>0</v>
      </c>
      <c r="E34" s="9">
        <v>0</v>
      </c>
      <c r="F34" s="2">
        <f t="shared" si="1"/>
        <v>0</v>
      </c>
      <c r="G34" s="2">
        <f t="shared" si="2"/>
        <v>0</v>
      </c>
      <c r="H34" s="2">
        <f t="shared" si="3"/>
        <v>0</v>
      </c>
      <c r="I34" s="6"/>
    </row>
    <row r="35" spans="1:9" x14ac:dyDescent="0.2">
      <c r="A35" s="3">
        <f t="shared" si="4"/>
        <v>1994</v>
      </c>
      <c r="B35" s="9">
        <v>0</v>
      </c>
      <c r="C35" s="9">
        <v>0</v>
      </c>
      <c r="D35" s="2">
        <f t="shared" si="0"/>
        <v>0</v>
      </c>
      <c r="E35" s="9">
        <v>0</v>
      </c>
      <c r="F35" s="2">
        <f t="shared" si="1"/>
        <v>0</v>
      </c>
      <c r="G35" s="2">
        <f t="shared" si="2"/>
        <v>0</v>
      </c>
      <c r="H35" s="2">
        <f t="shared" si="3"/>
        <v>0</v>
      </c>
      <c r="I35" s="6"/>
    </row>
    <row r="36" spans="1:9" x14ac:dyDescent="0.2">
      <c r="A36" s="3">
        <f t="shared" si="4"/>
        <v>1993</v>
      </c>
      <c r="B36" s="9">
        <v>0</v>
      </c>
      <c r="C36" s="9">
        <v>0</v>
      </c>
      <c r="D36" s="2">
        <f t="shared" si="0"/>
        <v>0</v>
      </c>
      <c r="E36" s="9">
        <v>0</v>
      </c>
      <c r="F36" s="2">
        <f t="shared" si="1"/>
        <v>0</v>
      </c>
      <c r="G36" s="2">
        <f t="shared" si="2"/>
        <v>0</v>
      </c>
      <c r="H36" s="2">
        <f t="shared" si="3"/>
        <v>0</v>
      </c>
      <c r="I36" s="6"/>
    </row>
    <row r="37" spans="1:9" x14ac:dyDescent="0.2">
      <c r="A37" s="3">
        <f t="shared" si="4"/>
        <v>1992</v>
      </c>
      <c r="B37" s="9">
        <v>0</v>
      </c>
      <c r="C37" s="9">
        <v>0</v>
      </c>
      <c r="D37" s="2">
        <f t="shared" si="0"/>
        <v>0</v>
      </c>
      <c r="E37" s="9">
        <v>0</v>
      </c>
      <c r="F37" s="2">
        <f t="shared" si="1"/>
        <v>0</v>
      </c>
      <c r="G37" s="2">
        <f t="shared" si="2"/>
        <v>0</v>
      </c>
      <c r="H37" s="2">
        <f t="shared" si="3"/>
        <v>0</v>
      </c>
      <c r="I37" s="6"/>
    </row>
    <row r="38" spans="1:9" x14ac:dyDescent="0.2">
      <c r="A38" s="3">
        <f t="shared" si="4"/>
        <v>1991</v>
      </c>
      <c r="B38" s="9">
        <v>0</v>
      </c>
      <c r="C38" s="9">
        <v>0</v>
      </c>
      <c r="D38" s="2">
        <f t="shared" si="0"/>
        <v>0</v>
      </c>
      <c r="E38" s="9">
        <v>0</v>
      </c>
      <c r="F38" s="2">
        <f t="shared" si="1"/>
        <v>0</v>
      </c>
      <c r="G38" s="2">
        <f t="shared" si="2"/>
        <v>0</v>
      </c>
      <c r="H38" s="2">
        <f t="shared" si="3"/>
        <v>0</v>
      </c>
      <c r="I38" s="6"/>
    </row>
    <row r="39" spans="1:9" x14ac:dyDescent="0.2">
      <c r="A39" s="3">
        <f t="shared" si="4"/>
        <v>1990</v>
      </c>
      <c r="B39" s="9">
        <v>0</v>
      </c>
      <c r="C39" s="9">
        <v>0</v>
      </c>
      <c r="D39" s="2">
        <f t="shared" si="0"/>
        <v>0</v>
      </c>
      <c r="E39" s="9">
        <v>0</v>
      </c>
      <c r="F39" s="2">
        <f t="shared" si="1"/>
        <v>0</v>
      </c>
      <c r="G39" s="2">
        <f t="shared" si="2"/>
        <v>0</v>
      </c>
      <c r="H39" s="2">
        <f t="shared" si="3"/>
        <v>0</v>
      </c>
      <c r="I39" s="6"/>
    </row>
    <row r="40" spans="1:9" x14ac:dyDescent="0.2">
      <c r="A40" s="3">
        <f t="shared" si="4"/>
        <v>1989</v>
      </c>
      <c r="B40" s="9">
        <v>0</v>
      </c>
      <c r="C40" s="9">
        <v>0</v>
      </c>
      <c r="D40" s="2">
        <f t="shared" si="0"/>
        <v>0</v>
      </c>
      <c r="E40" s="9">
        <v>0</v>
      </c>
      <c r="F40" s="2">
        <f t="shared" si="1"/>
        <v>0</v>
      </c>
      <c r="G40" s="2">
        <f t="shared" si="2"/>
        <v>0</v>
      </c>
      <c r="H40" s="2">
        <f t="shared" si="3"/>
        <v>0</v>
      </c>
      <c r="I40" s="6"/>
    </row>
    <row r="41" spans="1:9" x14ac:dyDescent="0.2">
      <c r="A41" s="3">
        <f t="shared" si="4"/>
        <v>1988</v>
      </c>
      <c r="B41" s="9">
        <v>0</v>
      </c>
      <c r="C41" s="9">
        <v>0</v>
      </c>
      <c r="D41" s="2">
        <f t="shared" si="0"/>
        <v>0</v>
      </c>
      <c r="E41" s="9">
        <v>0</v>
      </c>
      <c r="F41" s="2">
        <f t="shared" si="1"/>
        <v>0</v>
      </c>
      <c r="G41" s="2">
        <f t="shared" si="2"/>
        <v>0</v>
      </c>
      <c r="H41" s="2">
        <f t="shared" si="3"/>
        <v>0</v>
      </c>
      <c r="I41" s="6"/>
    </row>
    <row r="42" spans="1:9" x14ac:dyDescent="0.2">
      <c r="A42" s="3">
        <f t="shared" si="4"/>
        <v>1987</v>
      </c>
      <c r="B42" s="9">
        <v>0</v>
      </c>
      <c r="C42" s="9">
        <v>0</v>
      </c>
      <c r="D42" s="2">
        <f t="shared" si="0"/>
        <v>0</v>
      </c>
      <c r="E42" s="9">
        <v>0</v>
      </c>
      <c r="F42" s="2">
        <f t="shared" si="1"/>
        <v>0</v>
      </c>
      <c r="G42" s="2">
        <f t="shared" si="2"/>
        <v>0</v>
      </c>
      <c r="H42" s="2">
        <f t="shared" si="3"/>
        <v>0</v>
      </c>
      <c r="I42" s="6"/>
    </row>
    <row r="43" spans="1:9" x14ac:dyDescent="0.2">
      <c r="A43" s="3">
        <f t="shared" si="4"/>
        <v>1986</v>
      </c>
      <c r="B43" s="9">
        <v>0</v>
      </c>
      <c r="C43" s="9">
        <v>0</v>
      </c>
      <c r="D43" s="2">
        <f t="shared" si="0"/>
        <v>0</v>
      </c>
      <c r="E43" s="9">
        <v>0</v>
      </c>
      <c r="F43" s="2">
        <f t="shared" si="1"/>
        <v>0</v>
      </c>
      <c r="G43" s="2">
        <f t="shared" si="2"/>
        <v>0</v>
      </c>
      <c r="H43" s="2">
        <f t="shared" si="3"/>
        <v>0</v>
      </c>
      <c r="I43" s="6"/>
    </row>
    <row r="44" spans="1:9" x14ac:dyDescent="0.2">
      <c r="A44" s="3">
        <f t="shared" si="4"/>
        <v>1985</v>
      </c>
      <c r="B44" s="9">
        <v>0</v>
      </c>
      <c r="C44" s="9">
        <v>0</v>
      </c>
      <c r="D44" s="2">
        <f t="shared" si="0"/>
        <v>0</v>
      </c>
      <c r="E44" s="9">
        <v>0</v>
      </c>
      <c r="F44" s="2">
        <f t="shared" si="1"/>
        <v>0</v>
      </c>
      <c r="G44" s="2">
        <f t="shared" si="2"/>
        <v>0</v>
      </c>
      <c r="H44" s="2">
        <f t="shared" si="3"/>
        <v>0</v>
      </c>
      <c r="I44" s="6"/>
    </row>
    <row r="45" spans="1:9" x14ac:dyDescent="0.2">
      <c r="A45" s="3">
        <f t="shared" si="4"/>
        <v>1984</v>
      </c>
      <c r="B45" s="9">
        <v>0</v>
      </c>
      <c r="C45" s="9">
        <v>0</v>
      </c>
      <c r="D45" s="2">
        <f t="shared" si="0"/>
        <v>0</v>
      </c>
      <c r="E45" s="9">
        <v>0</v>
      </c>
      <c r="F45" s="2">
        <f t="shared" si="1"/>
        <v>0</v>
      </c>
      <c r="G45" s="2">
        <f t="shared" si="2"/>
        <v>0</v>
      </c>
      <c r="H45" s="2">
        <f t="shared" si="3"/>
        <v>0</v>
      </c>
      <c r="I45" s="6"/>
    </row>
    <row r="46" spans="1:9" x14ac:dyDescent="0.2">
      <c r="A46" s="3">
        <f t="shared" si="4"/>
        <v>1983</v>
      </c>
      <c r="B46" s="9">
        <v>0</v>
      </c>
      <c r="C46" s="9">
        <v>0</v>
      </c>
      <c r="D46" s="2">
        <f t="shared" si="0"/>
        <v>0</v>
      </c>
      <c r="E46" s="9">
        <v>0</v>
      </c>
      <c r="F46" s="2">
        <f t="shared" si="1"/>
        <v>0</v>
      </c>
      <c r="G46" s="2">
        <f t="shared" si="2"/>
        <v>0</v>
      </c>
      <c r="H46" s="2">
        <f t="shared" si="3"/>
        <v>0</v>
      </c>
      <c r="I46" s="6"/>
    </row>
    <row r="47" spans="1:9" x14ac:dyDescent="0.2">
      <c r="A47" s="3">
        <f t="shared" si="4"/>
        <v>1982</v>
      </c>
      <c r="B47" s="8">
        <v>0</v>
      </c>
      <c r="C47" s="8">
        <v>0</v>
      </c>
      <c r="D47" s="2">
        <f t="shared" si="0"/>
        <v>0</v>
      </c>
      <c r="E47" s="8">
        <v>0</v>
      </c>
      <c r="F47" s="2">
        <f t="shared" si="1"/>
        <v>0</v>
      </c>
      <c r="G47" s="2">
        <f t="shared" si="2"/>
        <v>0</v>
      </c>
      <c r="H47" s="2">
        <f t="shared" si="3"/>
        <v>0</v>
      </c>
      <c r="I47" s="6"/>
    </row>
    <row r="48" spans="1:9" ht="16.5" thickBot="1" x14ac:dyDescent="0.3">
      <c r="B48" s="7">
        <f>SUM(B10:B47)</f>
        <v>758228.29999999981</v>
      </c>
      <c r="C48" s="7">
        <f>SUM(C10:C47)</f>
        <v>-317466.16000000009</v>
      </c>
      <c r="D48" s="7">
        <f t="shared" si="0"/>
        <v>-41.869468602002875</v>
      </c>
      <c r="E48" s="7">
        <f>SUM(E10:E47)</f>
        <v>252.03</v>
      </c>
      <c r="F48" s="7">
        <f t="shared" si="1"/>
        <v>3.3239329104439927E-2</v>
      </c>
      <c r="G48" s="7">
        <f>SUM(G10:G47)</f>
        <v>-317214.13000000006</v>
      </c>
      <c r="H48" s="7">
        <f t="shared" si="3"/>
        <v>-41.836229272898436</v>
      </c>
      <c r="I48" s="6"/>
    </row>
    <row r="49" spans="1:9" ht="15.75" thickTop="1" x14ac:dyDescent="0.2">
      <c r="B49" s="6"/>
      <c r="C49" s="6"/>
      <c r="D49" s="6"/>
      <c r="E49" s="6"/>
      <c r="F49" s="6"/>
      <c r="G49" s="6"/>
      <c r="H49" s="6"/>
      <c r="I49" s="6"/>
    </row>
    <row r="50" spans="1:9" ht="15.75" x14ac:dyDescent="0.25">
      <c r="A50" s="21" t="s">
        <v>16</v>
      </c>
      <c r="B50" s="21"/>
      <c r="C50" s="21"/>
      <c r="D50" s="21"/>
      <c r="E50" s="21"/>
      <c r="F50" s="21"/>
      <c r="G50" s="21"/>
      <c r="H50" s="21"/>
      <c r="I50" s="3"/>
    </row>
    <row r="51" spans="1:9" ht="15.75" x14ac:dyDescent="0.25">
      <c r="A51" s="21" t="s">
        <v>15</v>
      </c>
      <c r="B51" s="21"/>
      <c r="C51" s="21"/>
      <c r="D51" s="21"/>
      <c r="E51" s="21"/>
      <c r="F51" s="21"/>
      <c r="G51" s="21"/>
      <c r="H51" s="21"/>
      <c r="I51" s="3"/>
    </row>
    <row r="52" spans="1:9" ht="15.75" x14ac:dyDescent="0.25">
      <c r="A52" s="21" t="s">
        <v>19</v>
      </c>
      <c r="B52" s="21"/>
      <c r="C52" s="21"/>
      <c r="D52" s="21"/>
      <c r="E52" s="21"/>
      <c r="F52" s="21"/>
      <c r="G52" s="21"/>
      <c r="H52" s="21"/>
      <c r="I52" s="3"/>
    </row>
    <row r="53" spans="1:9" ht="15.75" x14ac:dyDescent="0.25">
      <c r="A53" s="22" t="s">
        <v>13</v>
      </c>
      <c r="B53" s="22"/>
      <c r="C53" s="22"/>
      <c r="D53" s="22"/>
      <c r="E53" s="22"/>
      <c r="F53" s="22"/>
      <c r="G53" s="22"/>
      <c r="H53" s="22"/>
      <c r="I53" s="13"/>
    </row>
    <row r="54" spans="1:9" x14ac:dyDescent="0.2">
      <c r="B54" s="6"/>
      <c r="C54" s="6"/>
      <c r="D54" s="6"/>
      <c r="E54" s="6"/>
      <c r="F54" s="6"/>
      <c r="G54" s="6"/>
    </row>
    <row r="55" spans="1:9" ht="16.5" thickBot="1" x14ac:dyDescent="0.3">
      <c r="A55" s="20" t="s">
        <v>12</v>
      </c>
      <c r="B55" s="20"/>
      <c r="C55" s="20"/>
      <c r="D55" s="20"/>
      <c r="E55" s="20"/>
      <c r="F55" s="20"/>
      <c r="G55" s="20"/>
      <c r="H55" s="20"/>
    </row>
    <row r="56" spans="1:9" s="3" customFormat="1" x14ac:dyDescent="0.2">
      <c r="H56" s="3" t="s">
        <v>8</v>
      </c>
    </row>
    <row r="57" spans="1:9" s="3" customFormat="1" x14ac:dyDescent="0.2">
      <c r="A57" s="5" t="s">
        <v>11</v>
      </c>
      <c r="C57" s="3" t="s">
        <v>10</v>
      </c>
      <c r="D57" s="3" t="s">
        <v>10</v>
      </c>
      <c r="E57" s="3" t="s">
        <v>9</v>
      </c>
      <c r="F57" s="3" t="s">
        <v>9</v>
      </c>
      <c r="G57" s="3" t="s">
        <v>8</v>
      </c>
      <c r="H57" s="3" t="s">
        <v>2</v>
      </c>
    </row>
    <row r="58" spans="1:9" s="4" customFormat="1" x14ac:dyDescent="0.2">
      <c r="A58" s="4" t="s">
        <v>7</v>
      </c>
      <c r="B58" s="4" t="s">
        <v>6</v>
      </c>
      <c r="C58" s="4" t="s">
        <v>5</v>
      </c>
      <c r="D58" s="4" t="s">
        <v>4</v>
      </c>
      <c r="E58" s="4" t="s">
        <v>2</v>
      </c>
      <c r="F58" s="4" t="s">
        <v>3</v>
      </c>
      <c r="G58" s="4" t="s">
        <v>2</v>
      </c>
      <c r="H58" s="4" t="s">
        <v>1</v>
      </c>
    </row>
    <row r="59" spans="1:9" s="4" customFormat="1" x14ac:dyDescent="0.2">
      <c r="A59" s="3">
        <f t="shared" ref="A59:A92" si="5">+A10</f>
        <v>2019</v>
      </c>
      <c r="B59" s="2">
        <f t="shared" ref="B59:C78" si="6">SUM(B10:B14)</f>
        <v>339788.70000000007</v>
      </c>
      <c r="C59" s="2">
        <f t="shared" si="6"/>
        <v>-298258.43000000005</v>
      </c>
      <c r="D59" s="2">
        <f t="shared" ref="D59:D92" si="7">IF(($B59)=0,0,(C59/$B59)*100)</f>
        <v>-87.777618855482828</v>
      </c>
      <c r="E59" s="2">
        <f t="shared" ref="E59:E92" si="8">SUM(E10:E14)</f>
        <v>252.03</v>
      </c>
      <c r="F59" s="2">
        <f t="shared" ref="F59:F92" si="9">IF(($B59)=0,0,(E59/$B59)*100)</f>
        <v>7.4172566656866445E-2</v>
      </c>
      <c r="G59" s="2">
        <f t="shared" ref="G59:G92" si="10">C59+E59</f>
        <v>-298006.40000000002</v>
      </c>
      <c r="H59" s="2">
        <f t="shared" ref="H59:H92" si="11">IF(($B59)=0,0,(G59/$B59)*100)</f>
        <v>-87.703446288825958</v>
      </c>
    </row>
    <row r="60" spans="1:9" s="4" customFormat="1" x14ac:dyDescent="0.2">
      <c r="A60" s="3">
        <f t="shared" si="5"/>
        <v>2018</v>
      </c>
      <c r="B60" s="2">
        <f t="shared" si="6"/>
        <v>264791.60000000003</v>
      </c>
      <c r="C60" s="2">
        <f t="shared" si="6"/>
        <v>-173817.39</v>
      </c>
      <c r="D60" s="2">
        <f t="shared" si="7"/>
        <v>-65.643090641848161</v>
      </c>
      <c r="E60" s="2">
        <f t="shared" si="8"/>
        <v>252.03</v>
      </c>
      <c r="F60" s="2">
        <f t="shared" si="9"/>
        <v>9.5180511768500189E-2</v>
      </c>
      <c r="G60" s="2">
        <f t="shared" si="10"/>
        <v>-173565.36000000002</v>
      </c>
      <c r="H60" s="2">
        <f t="shared" si="11"/>
        <v>-65.547910130079657</v>
      </c>
    </row>
    <row r="61" spans="1:9" s="4" customFormat="1" x14ac:dyDescent="0.2">
      <c r="A61" s="3">
        <f t="shared" si="5"/>
        <v>2017</v>
      </c>
      <c r="B61" s="2">
        <f t="shared" si="6"/>
        <v>255204.9</v>
      </c>
      <c r="C61" s="2">
        <f t="shared" si="6"/>
        <v>-168260.06000000003</v>
      </c>
      <c r="D61" s="2">
        <f t="shared" si="7"/>
        <v>-65.931359468411472</v>
      </c>
      <c r="E61" s="2">
        <f t="shared" si="8"/>
        <v>252.03</v>
      </c>
      <c r="F61" s="2">
        <f t="shared" si="9"/>
        <v>9.8755940814616014E-2</v>
      </c>
      <c r="G61" s="2">
        <f t="shared" si="10"/>
        <v>-168008.03000000003</v>
      </c>
      <c r="H61" s="2">
        <f t="shared" si="11"/>
        <v>-65.832603527596859</v>
      </c>
    </row>
    <row r="62" spans="1:9" s="4" customFormat="1" x14ac:dyDescent="0.2">
      <c r="A62" s="3">
        <f t="shared" si="5"/>
        <v>2016</v>
      </c>
      <c r="B62" s="2">
        <f t="shared" si="6"/>
        <v>262422.7</v>
      </c>
      <c r="C62" s="2">
        <f t="shared" si="6"/>
        <v>-149044.82000000004</v>
      </c>
      <c r="D62" s="2">
        <f t="shared" si="7"/>
        <v>-56.795704030177276</v>
      </c>
      <c r="E62" s="2">
        <f t="shared" si="8"/>
        <v>252.03</v>
      </c>
      <c r="F62" s="2">
        <f t="shared" si="9"/>
        <v>9.6039709979357721E-2</v>
      </c>
      <c r="G62" s="2">
        <f t="shared" si="10"/>
        <v>-148792.79000000004</v>
      </c>
      <c r="H62" s="2">
        <f t="shared" si="11"/>
        <v>-56.699664320197918</v>
      </c>
    </row>
    <row r="63" spans="1:9" s="4" customFormat="1" x14ac:dyDescent="0.2">
      <c r="A63" s="3">
        <f t="shared" si="5"/>
        <v>2015</v>
      </c>
      <c r="B63" s="2">
        <f t="shared" si="6"/>
        <v>191502.15000000002</v>
      </c>
      <c r="C63" s="2">
        <f t="shared" si="6"/>
        <v>-136754.93000000002</v>
      </c>
      <c r="D63" s="2">
        <f t="shared" si="7"/>
        <v>-71.411694333457874</v>
      </c>
      <c r="E63" s="2">
        <f t="shared" si="8"/>
        <v>252.03</v>
      </c>
      <c r="F63" s="2">
        <f t="shared" si="9"/>
        <v>0.13160687752069622</v>
      </c>
      <c r="G63" s="2">
        <f t="shared" si="10"/>
        <v>-136502.90000000002</v>
      </c>
      <c r="H63" s="2">
        <f t="shared" si="11"/>
        <v>-71.280087455937178</v>
      </c>
    </row>
    <row r="64" spans="1:9" s="4" customFormat="1" x14ac:dyDescent="0.2">
      <c r="A64" s="3">
        <f t="shared" si="5"/>
        <v>2014</v>
      </c>
      <c r="B64" s="2">
        <f t="shared" si="6"/>
        <v>156305.94999999998</v>
      </c>
      <c r="C64" s="2">
        <f t="shared" si="6"/>
        <v>-19207.730000000003</v>
      </c>
      <c r="D64" s="2">
        <f t="shared" si="7"/>
        <v>-12.28854691711992</v>
      </c>
      <c r="E64" s="2">
        <f t="shared" si="8"/>
        <v>0</v>
      </c>
      <c r="F64" s="2">
        <f t="shared" si="9"/>
        <v>0</v>
      </c>
      <c r="G64" s="2">
        <f t="shared" si="10"/>
        <v>-19207.730000000003</v>
      </c>
      <c r="H64" s="2">
        <f t="shared" si="11"/>
        <v>-12.28854691711992</v>
      </c>
    </row>
    <row r="65" spans="1:8" s="4" customFormat="1" x14ac:dyDescent="0.2">
      <c r="A65" s="3">
        <f t="shared" si="5"/>
        <v>2013</v>
      </c>
      <c r="B65" s="2">
        <f t="shared" si="6"/>
        <v>139207.37</v>
      </c>
      <c r="C65" s="2">
        <f t="shared" si="6"/>
        <v>-7333.1100000000006</v>
      </c>
      <c r="D65" s="2">
        <f t="shared" si="7"/>
        <v>-5.2677598894368893</v>
      </c>
      <c r="E65" s="2">
        <f t="shared" si="8"/>
        <v>0</v>
      </c>
      <c r="F65" s="2">
        <f t="shared" si="9"/>
        <v>0</v>
      </c>
      <c r="G65" s="2">
        <f t="shared" si="10"/>
        <v>-7333.1100000000006</v>
      </c>
      <c r="H65" s="2">
        <f t="shared" si="11"/>
        <v>-5.2677598894368893</v>
      </c>
    </row>
    <row r="66" spans="1:8" s="4" customFormat="1" x14ac:dyDescent="0.2">
      <c r="A66" s="3">
        <f t="shared" si="5"/>
        <v>2012</v>
      </c>
      <c r="B66" s="2">
        <f t="shared" si="6"/>
        <v>161478.08000000002</v>
      </c>
      <c r="C66" s="2">
        <f t="shared" si="6"/>
        <v>-6736.1600000000008</v>
      </c>
      <c r="D66" s="2">
        <f t="shared" si="7"/>
        <v>-4.1715631000814479</v>
      </c>
      <c r="E66" s="2">
        <f t="shared" si="8"/>
        <v>0</v>
      </c>
      <c r="F66" s="2">
        <f t="shared" si="9"/>
        <v>0</v>
      </c>
      <c r="G66" s="2">
        <f t="shared" si="10"/>
        <v>-6736.1600000000008</v>
      </c>
      <c r="H66" s="2">
        <f t="shared" si="11"/>
        <v>-4.1715631000814479</v>
      </c>
    </row>
    <row r="67" spans="1:8" x14ac:dyDescent="0.2">
      <c r="A67" s="3">
        <f t="shared" si="5"/>
        <v>2011</v>
      </c>
      <c r="B67" s="2">
        <f t="shared" si="6"/>
        <v>171088.15</v>
      </c>
      <c r="C67" s="2">
        <f t="shared" si="6"/>
        <v>-4666.7300000000005</v>
      </c>
      <c r="D67" s="2">
        <f t="shared" si="7"/>
        <v>-2.7276757624651387</v>
      </c>
      <c r="E67" s="2">
        <f t="shared" si="8"/>
        <v>0</v>
      </c>
      <c r="F67" s="2">
        <f t="shared" si="9"/>
        <v>0</v>
      </c>
      <c r="G67" s="2">
        <f t="shared" si="10"/>
        <v>-4666.7300000000005</v>
      </c>
      <c r="H67" s="2">
        <f t="shared" si="11"/>
        <v>-2.7276757624651387</v>
      </c>
    </row>
    <row r="68" spans="1:8" x14ac:dyDescent="0.2">
      <c r="A68" s="3">
        <f t="shared" si="5"/>
        <v>2010</v>
      </c>
      <c r="B68" s="2">
        <f t="shared" si="6"/>
        <v>191491.97</v>
      </c>
      <c r="C68" s="2">
        <f t="shared" si="6"/>
        <v>-260.39</v>
      </c>
      <c r="D68" s="2">
        <f t="shared" si="7"/>
        <v>-0.13597959225130954</v>
      </c>
      <c r="E68" s="2">
        <f t="shared" si="8"/>
        <v>0</v>
      </c>
      <c r="F68" s="2">
        <f t="shared" si="9"/>
        <v>0</v>
      </c>
      <c r="G68" s="2">
        <f t="shared" si="10"/>
        <v>-260.39</v>
      </c>
      <c r="H68" s="2">
        <f t="shared" si="11"/>
        <v>-0.13597959225130954</v>
      </c>
    </row>
    <row r="69" spans="1:8" x14ac:dyDescent="0.2">
      <c r="A69" s="3">
        <f t="shared" si="5"/>
        <v>2009</v>
      </c>
      <c r="B69" s="2">
        <f t="shared" si="6"/>
        <v>181610.35</v>
      </c>
      <c r="C69" s="2">
        <f t="shared" si="6"/>
        <v>0</v>
      </c>
      <c r="D69" s="2">
        <f t="shared" si="7"/>
        <v>0</v>
      </c>
      <c r="E69" s="2">
        <f t="shared" si="8"/>
        <v>0</v>
      </c>
      <c r="F69" s="2">
        <f t="shared" si="9"/>
        <v>0</v>
      </c>
      <c r="G69" s="2">
        <f t="shared" si="10"/>
        <v>0</v>
      </c>
      <c r="H69" s="2">
        <f t="shared" si="11"/>
        <v>0</v>
      </c>
    </row>
    <row r="70" spans="1:8" x14ac:dyDescent="0.2">
      <c r="A70" s="3">
        <f t="shared" si="5"/>
        <v>2008</v>
      </c>
      <c r="B70" s="2">
        <f t="shared" si="6"/>
        <v>181610.35</v>
      </c>
      <c r="C70" s="2">
        <f t="shared" si="6"/>
        <v>0</v>
      </c>
      <c r="D70" s="2">
        <f t="shared" si="7"/>
        <v>0</v>
      </c>
      <c r="E70" s="2">
        <f t="shared" si="8"/>
        <v>0</v>
      </c>
      <c r="F70" s="2">
        <f t="shared" si="9"/>
        <v>0</v>
      </c>
      <c r="G70" s="2">
        <f t="shared" si="10"/>
        <v>0</v>
      </c>
      <c r="H70" s="2">
        <f t="shared" si="11"/>
        <v>0</v>
      </c>
    </row>
    <row r="71" spans="1:8" x14ac:dyDescent="0.2">
      <c r="A71" s="3">
        <f t="shared" si="5"/>
        <v>2007</v>
      </c>
      <c r="B71" s="2">
        <f t="shared" si="6"/>
        <v>167314.59999999998</v>
      </c>
      <c r="C71" s="2">
        <f t="shared" si="6"/>
        <v>0</v>
      </c>
      <c r="D71" s="2">
        <f t="shared" si="7"/>
        <v>0</v>
      </c>
      <c r="E71" s="2">
        <f t="shared" si="8"/>
        <v>0</v>
      </c>
      <c r="F71" s="2">
        <f t="shared" si="9"/>
        <v>0</v>
      </c>
      <c r="G71" s="2">
        <f t="shared" si="10"/>
        <v>0</v>
      </c>
      <c r="H71" s="2">
        <f t="shared" si="11"/>
        <v>0</v>
      </c>
    </row>
    <row r="72" spans="1:8" x14ac:dyDescent="0.2">
      <c r="A72" s="3">
        <f t="shared" si="5"/>
        <v>2006</v>
      </c>
      <c r="B72" s="2">
        <f t="shared" si="6"/>
        <v>174401.79</v>
      </c>
      <c r="C72" s="2">
        <f t="shared" si="6"/>
        <v>0</v>
      </c>
      <c r="D72" s="2">
        <f t="shared" si="7"/>
        <v>0</v>
      </c>
      <c r="E72" s="2">
        <f t="shared" si="8"/>
        <v>0</v>
      </c>
      <c r="F72" s="2">
        <f t="shared" si="9"/>
        <v>0</v>
      </c>
      <c r="G72" s="2">
        <f t="shared" si="10"/>
        <v>0</v>
      </c>
      <c r="H72" s="2">
        <f t="shared" si="11"/>
        <v>0</v>
      </c>
    </row>
    <row r="73" spans="1:8" x14ac:dyDescent="0.2">
      <c r="A73" s="3">
        <f t="shared" si="5"/>
        <v>2005</v>
      </c>
      <c r="B73" s="2">
        <f t="shared" si="6"/>
        <v>152712.79</v>
      </c>
      <c r="C73" s="2">
        <f t="shared" si="6"/>
        <v>0</v>
      </c>
      <c r="D73" s="2">
        <f t="shared" si="7"/>
        <v>0</v>
      </c>
      <c r="E73" s="2">
        <f t="shared" si="8"/>
        <v>0</v>
      </c>
      <c r="F73" s="2">
        <f t="shared" si="9"/>
        <v>0</v>
      </c>
      <c r="G73" s="2">
        <f t="shared" si="10"/>
        <v>0</v>
      </c>
      <c r="H73" s="2">
        <f t="shared" si="11"/>
        <v>0</v>
      </c>
    </row>
    <row r="74" spans="1:8" x14ac:dyDescent="0.2">
      <c r="A74" s="3">
        <f t="shared" si="5"/>
        <v>2004</v>
      </c>
      <c r="B74" s="2">
        <f t="shared" si="6"/>
        <v>61050.89</v>
      </c>
      <c r="C74" s="2">
        <f t="shared" si="6"/>
        <v>0</v>
      </c>
      <c r="D74" s="2">
        <f t="shared" si="7"/>
        <v>0</v>
      </c>
      <c r="E74" s="2">
        <f t="shared" si="8"/>
        <v>0</v>
      </c>
      <c r="F74" s="2">
        <f t="shared" si="9"/>
        <v>0</v>
      </c>
      <c r="G74" s="2">
        <f t="shared" si="10"/>
        <v>0</v>
      </c>
      <c r="H74" s="2">
        <f t="shared" si="11"/>
        <v>0</v>
      </c>
    </row>
    <row r="75" spans="1:8" x14ac:dyDescent="0.2">
      <c r="A75" s="3">
        <f t="shared" si="5"/>
        <v>2003</v>
      </c>
      <c r="B75" s="2">
        <f t="shared" si="6"/>
        <v>65591.25</v>
      </c>
      <c r="C75" s="2">
        <f t="shared" si="6"/>
        <v>0</v>
      </c>
      <c r="D75" s="2">
        <f t="shared" si="7"/>
        <v>0</v>
      </c>
      <c r="E75" s="2">
        <f t="shared" si="8"/>
        <v>0</v>
      </c>
      <c r="F75" s="2">
        <f t="shared" si="9"/>
        <v>0</v>
      </c>
      <c r="G75" s="2">
        <f t="shared" si="10"/>
        <v>0</v>
      </c>
      <c r="H75" s="2">
        <f t="shared" si="11"/>
        <v>0</v>
      </c>
    </row>
    <row r="76" spans="1:8" x14ac:dyDescent="0.2">
      <c r="A76" s="3">
        <f t="shared" si="5"/>
        <v>2002</v>
      </c>
      <c r="B76" s="2">
        <f t="shared" si="6"/>
        <v>58499.61</v>
      </c>
      <c r="C76" s="2">
        <f t="shared" si="6"/>
        <v>0</v>
      </c>
      <c r="D76" s="2">
        <f t="shared" si="7"/>
        <v>0</v>
      </c>
      <c r="E76" s="2">
        <f t="shared" si="8"/>
        <v>0</v>
      </c>
      <c r="F76" s="2">
        <f t="shared" si="9"/>
        <v>0</v>
      </c>
      <c r="G76" s="2">
        <f t="shared" si="10"/>
        <v>0</v>
      </c>
      <c r="H76" s="2">
        <f t="shared" si="11"/>
        <v>0</v>
      </c>
    </row>
    <row r="77" spans="1:8" x14ac:dyDescent="0.2">
      <c r="A77" s="3">
        <f t="shared" si="5"/>
        <v>2001</v>
      </c>
      <c r="B77" s="2">
        <f t="shared" si="6"/>
        <v>35448.620000000003</v>
      </c>
      <c r="C77" s="2">
        <f t="shared" si="6"/>
        <v>0</v>
      </c>
      <c r="D77" s="2">
        <f t="shared" si="7"/>
        <v>0</v>
      </c>
      <c r="E77" s="2">
        <f t="shared" si="8"/>
        <v>0</v>
      </c>
      <c r="F77" s="2">
        <f t="shared" si="9"/>
        <v>0</v>
      </c>
      <c r="G77" s="2">
        <f t="shared" si="10"/>
        <v>0</v>
      </c>
      <c r="H77" s="2">
        <f t="shared" si="11"/>
        <v>0</v>
      </c>
    </row>
    <row r="78" spans="1:8" x14ac:dyDescent="0.2">
      <c r="A78" s="3">
        <f t="shared" si="5"/>
        <v>2000</v>
      </c>
      <c r="B78" s="2">
        <f t="shared" si="6"/>
        <v>28379.129999999997</v>
      </c>
      <c r="C78" s="2">
        <f t="shared" si="6"/>
        <v>0</v>
      </c>
      <c r="D78" s="2">
        <f t="shared" si="7"/>
        <v>0</v>
      </c>
      <c r="E78" s="2">
        <f t="shared" si="8"/>
        <v>0</v>
      </c>
      <c r="F78" s="2">
        <f t="shared" si="9"/>
        <v>0</v>
      </c>
      <c r="G78" s="2">
        <f t="shared" si="10"/>
        <v>0</v>
      </c>
      <c r="H78" s="2">
        <f t="shared" si="11"/>
        <v>0</v>
      </c>
    </row>
    <row r="79" spans="1:8" x14ac:dyDescent="0.2">
      <c r="A79" s="3">
        <f t="shared" si="5"/>
        <v>1999</v>
      </c>
      <c r="B79" s="2">
        <f t="shared" ref="B79:C92" si="12">SUM(B30:B34)</f>
        <v>19472.409999999996</v>
      </c>
      <c r="C79" s="2">
        <f t="shared" si="12"/>
        <v>0</v>
      </c>
      <c r="D79" s="2">
        <f t="shared" si="7"/>
        <v>0</v>
      </c>
      <c r="E79" s="2">
        <f t="shared" si="8"/>
        <v>0</v>
      </c>
      <c r="F79" s="2">
        <f t="shared" si="9"/>
        <v>0</v>
      </c>
      <c r="G79" s="2">
        <f t="shared" si="10"/>
        <v>0</v>
      </c>
      <c r="H79" s="2">
        <f t="shared" si="11"/>
        <v>0</v>
      </c>
    </row>
    <row r="80" spans="1:8" x14ac:dyDescent="0.2">
      <c r="A80" s="3">
        <f t="shared" si="5"/>
        <v>1998</v>
      </c>
      <c r="B80" s="2">
        <f t="shared" si="12"/>
        <v>14932.05</v>
      </c>
      <c r="C80" s="2">
        <f t="shared" si="12"/>
        <v>0</v>
      </c>
      <c r="D80" s="2">
        <f t="shared" si="7"/>
        <v>0</v>
      </c>
      <c r="E80" s="2">
        <f t="shared" si="8"/>
        <v>0</v>
      </c>
      <c r="F80" s="2">
        <f t="shared" si="9"/>
        <v>0</v>
      </c>
      <c r="G80" s="2">
        <f t="shared" si="10"/>
        <v>0</v>
      </c>
      <c r="H80" s="2">
        <f t="shared" si="11"/>
        <v>0</v>
      </c>
    </row>
    <row r="81" spans="1:8" x14ac:dyDescent="0.2">
      <c r="A81" s="3">
        <f t="shared" si="5"/>
        <v>1997</v>
      </c>
      <c r="B81" s="2">
        <f t="shared" si="12"/>
        <v>11932.05</v>
      </c>
      <c r="C81" s="2">
        <f t="shared" si="12"/>
        <v>0</v>
      </c>
      <c r="D81" s="2">
        <f t="shared" si="7"/>
        <v>0</v>
      </c>
      <c r="E81" s="2">
        <f t="shared" si="8"/>
        <v>0</v>
      </c>
      <c r="F81" s="2">
        <f t="shared" si="9"/>
        <v>0</v>
      </c>
      <c r="G81" s="2">
        <f t="shared" si="10"/>
        <v>0</v>
      </c>
      <c r="H81" s="2">
        <f t="shared" si="11"/>
        <v>0</v>
      </c>
    </row>
    <row r="82" spans="1:8" x14ac:dyDescent="0.2">
      <c r="A82" s="3">
        <f t="shared" si="5"/>
        <v>1996</v>
      </c>
      <c r="B82" s="2">
        <f t="shared" si="12"/>
        <v>2972.33</v>
      </c>
      <c r="C82" s="2">
        <f t="shared" si="12"/>
        <v>0</v>
      </c>
      <c r="D82" s="2">
        <f t="shared" si="7"/>
        <v>0</v>
      </c>
      <c r="E82" s="2">
        <f t="shared" si="8"/>
        <v>0</v>
      </c>
      <c r="F82" s="2">
        <f t="shared" si="9"/>
        <v>0</v>
      </c>
      <c r="G82" s="2">
        <f t="shared" si="10"/>
        <v>0</v>
      </c>
      <c r="H82" s="2">
        <f t="shared" si="11"/>
        <v>0</v>
      </c>
    </row>
    <row r="83" spans="1:8" x14ac:dyDescent="0.2">
      <c r="A83" s="3">
        <f t="shared" si="5"/>
        <v>1995</v>
      </c>
      <c r="B83" s="2">
        <f t="shared" si="12"/>
        <v>0</v>
      </c>
      <c r="C83" s="2">
        <f t="shared" si="12"/>
        <v>0</v>
      </c>
      <c r="D83" s="2">
        <f t="shared" si="7"/>
        <v>0</v>
      </c>
      <c r="E83" s="2">
        <f t="shared" si="8"/>
        <v>0</v>
      </c>
      <c r="F83" s="2">
        <f t="shared" si="9"/>
        <v>0</v>
      </c>
      <c r="G83" s="2">
        <f t="shared" si="10"/>
        <v>0</v>
      </c>
      <c r="H83" s="2">
        <f t="shared" si="11"/>
        <v>0</v>
      </c>
    </row>
    <row r="84" spans="1:8" x14ac:dyDescent="0.2">
      <c r="A84" s="3">
        <f t="shared" si="5"/>
        <v>1994</v>
      </c>
      <c r="B84" s="2">
        <f t="shared" si="12"/>
        <v>0</v>
      </c>
      <c r="C84" s="2">
        <f t="shared" si="12"/>
        <v>0</v>
      </c>
      <c r="D84" s="2">
        <f t="shared" si="7"/>
        <v>0</v>
      </c>
      <c r="E84" s="2">
        <f t="shared" si="8"/>
        <v>0</v>
      </c>
      <c r="F84" s="2">
        <f t="shared" si="9"/>
        <v>0</v>
      </c>
      <c r="G84" s="2">
        <f t="shared" si="10"/>
        <v>0</v>
      </c>
      <c r="H84" s="2">
        <f t="shared" si="11"/>
        <v>0</v>
      </c>
    </row>
    <row r="85" spans="1:8" x14ac:dyDescent="0.2">
      <c r="A85" s="3">
        <f t="shared" si="5"/>
        <v>1993</v>
      </c>
      <c r="B85" s="2">
        <f t="shared" si="12"/>
        <v>0</v>
      </c>
      <c r="C85" s="2">
        <f t="shared" si="12"/>
        <v>0</v>
      </c>
      <c r="D85" s="2">
        <f t="shared" si="7"/>
        <v>0</v>
      </c>
      <c r="E85" s="2">
        <f t="shared" si="8"/>
        <v>0</v>
      </c>
      <c r="F85" s="2">
        <f t="shared" si="9"/>
        <v>0</v>
      </c>
      <c r="G85" s="2">
        <f t="shared" si="10"/>
        <v>0</v>
      </c>
      <c r="H85" s="2">
        <f t="shared" si="11"/>
        <v>0</v>
      </c>
    </row>
    <row r="86" spans="1:8" x14ac:dyDescent="0.2">
      <c r="A86" s="3">
        <f t="shared" si="5"/>
        <v>1992</v>
      </c>
      <c r="B86" s="2">
        <f t="shared" si="12"/>
        <v>0</v>
      </c>
      <c r="C86" s="2">
        <f t="shared" si="12"/>
        <v>0</v>
      </c>
      <c r="D86" s="2">
        <f t="shared" si="7"/>
        <v>0</v>
      </c>
      <c r="E86" s="2">
        <f t="shared" si="8"/>
        <v>0</v>
      </c>
      <c r="F86" s="2">
        <f t="shared" si="9"/>
        <v>0</v>
      </c>
      <c r="G86" s="2">
        <f t="shared" si="10"/>
        <v>0</v>
      </c>
      <c r="H86" s="2">
        <f t="shared" si="11"/>
        <v>0</v>
      </c>
    </row>
    <row r="87" spans="1:8" x14ac:dyDescent="0.2">
      <c r="A87" s="3">
        <f t="shared" si="5"/>
        <v>1991</v>
      </c>
      <c r="B87" s="2">
        <f t="shared" si="12"/>
        <v>0</v>
      </c>
      <c r="C87" s="2">
        <f t="shared" si="12"/>
        <v>0</v>
      </c>
      <c r="D87" s="2">
        <f t="shared" si="7"/>
        <v>0</v>
      </c>
      <c r="E87" s="2">
        <f t="shared" si="8"/>
        <v>0</v>
      </c>
      <c r="F87" s="2">
        <f t="shared" si="9"/>
        <v>0</v>
      </c>
      <c r="G87" s="2">
        <f t="shared" si="10"/>
        <v>0</v>
      </c>
      <c r="H87" s="2">
        <f t="shared" si="11"/>
        <v>0</v>
      </c>
    </row>
    <row r="88" spans="1:8" x14ac:dyDescent="0.2">
      <c r="A88" s="3">
        <f t="shared" si="5"/>
        <v>1990</v>
      </c>
      <c r="B88" s="2">
        <f t="shared" si="12"/>
        <v>0</v>
      </c>
      <c r="C88" s="2">
        <f t="shared" si="12"/>
        <v>0</v>
      </c>
      <c r="D88" s="2">
        <f t="shared" si="7"/>
        <v>0</v>
      </c>
      <c r="E88" s="2">
        <f t="shared" si="8"/>
        <v>0</v>
      </c>
      <c r="F88" s="2">
        <f t="shared" si="9"/>
        <v>0</v>
      </c>
      <c r="G88" s="2">
        <f t="shared" si="10"/>
        <v>0</v>
      </c>
      <c r="H88" s="2">
        <f t="shared" si="11"/>
        <v>0</v>
      </c>
    </row>
    <row r="89" spans="1:8" x14ac:dyDescent="0.2">
      <c r="A89" s="3">
        <f t="shared" si="5"/>
        <v>1989</v>
      </c>
      <c r="B89" s="2">
        <f t="shared" si="12"/>
        <v>0</v>
      </c>
      <c r="C89" s="2">
        <f t="shared" si="12"/>
        <v>0</v>
      </c>
      <c r="D89" s="2">
        <f t="shared" si="7"/>
        <v>0</v>
      </c>
      <c r="E89" s="2">
        <f t="shared" si="8"/>
        <v>0</v>
      </c>
      <c r="F89" s="2">
        <f t="shared" si="9"/>
        <v>0</v>
      </c>
      <c r="G89" s="2">
        <f t="shared" si="10"/>
        <v>0</v>
      </c>
      <c r="H89" s="2">
        <f t="shared" si="11"/>
        <v>0</v>
      </c>
    </row>
    <row r="90" spans="1:8" x14ac:dyDescent="0.2">
      <c r="A90" s="3">
        <f t="shared" si="5"/>
        <v>1988</v>
      </c>
      <c r="B90" s="2">
        <f t="shared" si="12"/>
        <v>0</v>
      </c>
      <c r="C90" s="2">
        <f t="shared" si="12"/>
        <v>0</v>
      </c>
      <c r="D90" s="2">
        <f t="shared" si="7"/>
        <v>0</v>
      </c>
      <c r="E90" s="2">
        <f t="shared" si="8"/>
        <v>0</v>
      </c>
      <c r="F90" s="2">
        <f t="shared" si="9"/>
        <v>0</v>
      </c>
      <c r="G90" s="2">
        <f t="shared" si="10"/>
        <v>0</v>
      </c>
      <c r="H90" s="2">
        <f t="shared" si="11"/>
        <v>0</v>
      </c>
    </row>
    <row r="91" spans="1:8" x14ac:dyDescent="0.2">
      <c r="A91" s="3">
        <f t="shared" si="5"/>
        <v>1987</v>
      </c>
      <c r="B91" s="2">
        <f t="shared" si="12"/>
        <v>0</v>
      </c>
      <c r="C91" s="2">
        <f t="shared" si="12"/>
        <v>0</v>
      </c>
      <c r="D91" s="2">
        <f t="shared" si="7"/>
        <v>0</v>
      </c>
      <c r="E91" s="2">
        <f t="shared" si="8"/>
        <v>0</v>
      </c>
      <c r="F91" s="2">
        <f t="shared" si="9"/>
        <v>0</v>
      </c>
      <c r="G91" s="2">
        <f t="shared" si="10"/>
        <v>0</v>
      </c>
      <c r="H91" s="2">
        <f t="shared" si="11"/>
        <v>0</v>
      </c>
    </row>
    <row r="92" spans="1:8" x14ac:dyDescent="0.2">
      <c r="A92" s="3">
        <f t="shared" si="5"/>
        <v>1986</v>
      </c>
      <c r="B92" s="2">
        <f t="shared" si="12"/>
        <v>0</v>
      </c>
      <c r="C92" s="2">
        <f t="shared" si="12"/>
        <v>0</v>
      </c>
      <c r="D92" s="2">
        <f t="shared" si="7"/>
        <v>0</v>
      </c>
      <c r="E92" s="2">
        <f t="shared" si="8"/>
        <v>0</v>
      </c>
      <c r="F92" s="2">
        <f t="shared" si="9"/>
        <v>0</v>
      </c>
      <c r="G92" s="2">
        <f t="shared" si="10"/>
        <v>0</v>
      </c>
      <c r="H92" s="2">
        <f t="shared" si="11"/>
        <v>0</v>
      </c>
    </row>
    <row r="97" spans="1:1" x14ac:dyDescent="0.2">
      <c r="A97" s="1" t="s">
        <v>0</v>
      </c>
    </row>
    <row r="98" spans="1:1" x14ac:dyDescent="0.2">
      <c r="A98" s="1" t="s">
        <v>0</v>
      </c>
    </row>
    <row r="99" spans="1:1" x14ac:dyDescent="0.2">
      <c r="A99" s="1" t="s">
        <v>0</v>
      </c>
    </row>
    <row r="100" spans="1:1" x14ac:dyDescent="0.2">
      <c r="A100" s="1" t="s">
        <v>0</v>
      </c>
    </row>
  </sheetData>
  <mergeCells count="10">
    <mergeCell ref="A55:H55"/>
    <mergeCell ref="A1:H1"/>
    <mergeCell ref="A2:H2"/>
    <mergeCell ref="A3:H3"/>
    <mergeCell ref="A4:H4"/>
    <mergeCell ref="A53:H53"/>
    <mergeCell ref="A50:H50"/>
    <mergeCell ref="A51:H51"/>
    <mergeCell ref="A52:H52"/>
    <mergeCell ref="A6:H6"/>
  </mergeCells>
  <printOptions horizontalCentered="1"/>
  <pageMargins left="0.2" right="0.23" top="0.75" bottom="0.75" header="0.5" footer="0.5"/>
  <pageSetup scale="69" fitToHeight="2" orientation="portrait" blackAndWhite="1" r:id="rId1"/>
  <headerFooter alignWithMargins="0"/>
  <rowBreaks count="1" manualBreakCount="1">
    <brk id="49" max="7" man="1"/>
  </rowBreaks>
  <customProperties>
    <customPr name="EpmWorksheetKeyString_GU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000AB-E80F-4D27-A2D2-93701D73FD52}">
  <dimension ref="A1:H108"/>
  <sheetViews>
    <sheetView showOutlineSymbols="0" view="pageBreakPreview" zoomScaleNormal="110" zoomScaleSheetLayoutView="100" workbookViewId="0">
      <selection activeCell="I3" sqref="I3"/>
    </sheetView>
  </sheetViews>
  <sheetFormatPr defaultColWidth="13.5703125" defaultRowHeight="15" x14ac:dyDescent="0.2"/>
  <cols>
    <col min="1" max="1" width="13.85546875" style="1" customWidth="1"/>
    <col min="2" max="2" width="15.85546875" style="1" bestFit="1" customWidth="1"/>
    <col min="3" max="3" width="14.5703125" style="1" bestFit="1" customWidth="1"/>
    <col min="4" max="4" width="12.85546875" style="1" bestFit="1" customWidth="1"/>
    <col min="5" max="5" width="13.42578125" style="1" bestFit="1" customWidth="1"/>
    <col min="6" max="6" width="12" style="1" bestFit="1" customWidth="1"/>
    <col min="7" max="7" width="14.5703125" style="1" bestFit="1" customWidth="1"/>
    <col min="8" max="8" width="9.42578125" style="1" bestFit="1" customWidth="1"/>
    <col min="9" max="16384" width="13.5703125" style="1"/>
  </cols>
  <sheetData>
    <row r="1" spans="1:8" ht="15.75" x14ac:dyDescent="0.25">
      <c r="A1" s="21" t="s">
        <v>16</v>
      </c>
      <c r="B1" s="21"/>
      <c r="C1" s="21"/>
      <c r="D1" s="21"/>
      <c r="E1" s="21"/>
      <c r="F1" s="21"/>
      <c r="G1" s="21"/>
      <c r="H1" s="21"/>
    </row>
    <row r="2" spans="1:8" ht="15.75" x14ac:dyDescent="0.25">
      <c r="A2" s="21" t="s">
        <v>15</v>
      </c>
      <c r="B2" s="21"/>
      <c r="C2" s="21"/>
      <c r="D2" s="21"/>
      <c r="E2" s="21"/>
      <c r="F2" s="21"/>
      <c r="G2" s="21"/>
      <c r="H2" s="21"/>
    </row>
    <row r="3" spans="1:8" ht="15.75" x14ac:dyDescent="0.25">
      <c r="A3" s="21" t="s">
        <v>37</v>
      </c>
      <c r="B3" s="21"/>
      <c r="C3" s="21"/>
      <c r="D3" s="21"/>
      <c r="E3" s="21"/>
      <c r="F3" s="21"/>
      <c r="G3" s="21"/>
      <c r="H3" s="21"/>
    </row>
    <row r="4" spans="1:8" ht="15.75" x14ac:dyDescent="0.25">
      <c r="A4" s="21" t="s">
        <v>18</v>
      </c>
      <c r="B4" s="21"/>
      <c r="C4" s="21"/>
      <c r="D4" s="21"/>
      <c r="E4" s="21"/>
      <c r="F4" s="21"/>
      <c r="G4" s="21"/>
      <c r="H4" s="21"/>
    </row>
    <row r="5" spans="1:8" x14ac:dyDescent="0.2">
      <c r="A5" s="12"/>
      <c r="B5" s="11"/>
      <c r="C5" s="11"/>
      <c r="D5" s="11"/>
      <c r="F5" s="3"/>
      <c r="G5" s="11"/>
    </row>
    <row r="6" spans="1:8" ht="16.5" thickBot="1" x14ac:dyDescent="0.3">
      <c r="A6" s="20" t="s">
        <v>12</v>
      </c>
      <c r="B6" s="20"/>
      <c r="C6" s="20"/>
      <c r="D6" s="20"/>
      <c r="E6" s="20"/>
      <c r="F6" s="20"/>
      <c r="G6" s="20"/>
      <c r="H6" s="20"/>
    </row>
    <row r="7" spans="1:8" s="3" customFormat="1" x14ac:dyDescent="0.2">
      <c r="H7" s="3" t="s">
        <v>8</v>
      </c>
    </row>
    <row r="8" spans="1:8" s="3" customFormat="1" x14ac:dyDescent="0.2">
      <c r="C8" s="3" t="s">
        <v>10</v>
      </c>
      <c r="D8" s="3" t="s">
        <v>10</v>
      </c>
      <c r="E8" s="3" t="s">
        <v>9</v>
      </c>
      <c r="F8" s="3" t="s">
        <v>9</v>
      </c>
      <c r="G8" s="3" t="s">
        <v>8</v>
      </c>
      <c r="H8" s="3" t="s">
        <v>2</v>
      </c>
    </row>
    <row r="9" spans="1:8" s="4" customFormat="1" x14ac:dyDescent="0.2">
      <c r="A9" s="4" t="s">
        <v>7</v>
      </c>
      <c r="B9" s="4" t="s">
        <v>6</v>
      </c>
      <c r="C9" s="4" t="s">
        <v>5</v>
      </c>
      <c r="D9" s="4" t="s">
        <v>4</v>
      </c>
      <c r="E9" s="4" t="s">
        <v>2</v>
      </c>
      <c r="F9" s="4" t="s">
        <v>3</v>
      </c>
      <c r="G9" s="4" t="s">
        <v>2</v>
      </c>
      <c r="H9" s="4" t="s">
        <v>1</v>
      </c>
    </row>
    <row r="10" spans="1:8" x14ac:dyDescent="0.2">
      <c r="A10" s="3">
        <v>2019</v>
      </c>
      <c r="B10" s="9">
        <v>1853678.1400000001</v>
      </c>
      <c r="C10" s="9">
        <v>-6794350.9000000004</v>
      </c>
      <c r="D10" s="2">
        <f t="shared" ref="D10:D48" si="0">IF(($B10)=0,0,(C10/$B10)*100)</f>
        <v>-366.53347489980109</v>
      </c>
      <c r="E10" s="9">
        <v>101052.78</v>
      </c>
      <c r="F10" s="2">
        <f t="shared" ref="F10:F48" si="1">IF(($B10)=0,0,(E10/$B10)*100)</f>
        <v>5.451473900425885</v>
      </c>
      <c r="G10" s="2">
        <f t="shared" ref="G10:G47" si="2">C10+E10</f>
        <v>-6693298.1200000001</v>
      </c>
      <c r="H10" s="2">
        <f t="shared" ref="H10:H48" si="3">IF(($B10)=0,0,(G10/$B10)*100)</f>
        <v>-361.08200099937517</v>
      </c>
    </row>
    <row r="11" spans="1:8" x14ac:dyDescent="0.2">
      <c r="A11" s="3">
        <v>2018</v>
      </c>
      <c r="B11" s="9">
        <v>1209240.1400000001</v>
      </c>
      <c r="C11" s="9">
        <v>-3548715.0700000003</v>
      </c>
      <c r="D11" s="2">
        <f t="shared" si="0"/>
        <v>-293.46652931980907</v>
      </c>
      <c r="E11" s="9">
        <v>14776.82</v>
      </c>
      <c r="F11" s="2">
        <f t="shared" si="1"/>
        <v>1.2219921842819408</v>
      </c>
      <c r="G11" s="2">
        <f t="shared" si="2"/>
        <v>-3533938.2500000005</v>
      </c>
      <c r="H11" s="2">
        <f t="shared" si="3"/>
        <v>-292.24453713552714</v>
      </c>
    </row>
    <row r="12" spans="1:8" x14ac:dyDescent="0.2">
      <c r="A12" s="3">
        <v>2017</v>
      </c>
      <c r="B12" s="9">
        <v>1244252.7899999998</v>
      </c>
      <c r="C12" s="9">
        <v>-1454254.6</v>
      </c>
      <c r="D12" s="2">
        <f t="shared" si="0"/>
        <v>-116.87774475474558</v>
      </c>
      <c r="E12" s="9">
        <v>6760.16</v>
      </c>
      <c r="F12" s="2">
        <f t="shared" si="1"/>
        <v>0.54331081708886508</v>
      </c>
      <c r="G12" s="2">
        <f t="shared" si="2"/>
        <v>-1447494.4400000002</v>
      </c>
      <c r="H12" s="2">
        <f t="shared" si="3"/>
        <v>-116.3344339376567</v>
      </c>
    </row>
    <row r="13" spans="1:8" x14ac:dyDescent="0.2">
      <c r="A13" s="3">
        <v>2016</v>
      </c>
      <c r="B13" s="9">
        <v>1576852.7300000002</v>
      </c>
      <c r="C13" s="9">
        <v>-1390051.2199999997</v>
      </c>
      <c r="D13" s="2">
        <f t="shared" si="0"/>
        <v>-88.153522111097814</v>
      </c>
      <c r="E13" s="9">
        <v>11222.32</v>
      </c>
      <c r="F13" s="2">
        <f t="shared" si="1"/>
        <v>0.71169106578519847</v>
      </c>
      <c r="G13" s="2">
        <f t="shared" si="2"/>
        <v>-1378828.8999999997</v>
      </c>
      <c r="H13" s="2">
        <f t="shared" si="3"/>
        <v>-87.441831045312611</v>
      </c>
    </row>
    <row r="14" spans="1:8" x14ac:dyDescent="0.2">
      <c r="A14" s="3">
        <v>2015</v>
      </c>
      <c r="B14" s="9">
        <v>2028620.6900000002</v>
      </c>
      <c r="C14" s="9">
        <v>-1647398.96</v>
      </c>
      <c r="D14" s="2">
        <f t="shared" si="0"/>
        <v>-81.207835852250909</v>
      </c>
      <c r="E14" s="9">
        <v>15449.57</v>
      </c>
      <c r="F14" s="2">
        <f t="shared" si="1"/>
        <v>0.7615800270675539</v>
      </c>
      <c r="G14" s="2">
        <f t="shared" si="2"/>
        <v>-1631949.39</v>
      </c>
      <c r="H14" s="2">
        <f t="shared" si="3"/>
        <v>-80.446255825183357</v>
      </c>
    </row>
    <row r="15" spans="1:8" x14ac:dyDescent="0.2">
      <c r="A15" s="3">
        <v>2014</v>
      </c>
      <c r="B15" s="9">
        <v>1787720.57</v>
      </c>
      <c r="C15" s="9">
        <v>-1118668.81</v>
      </c>
      <c r="D15" s="2">
        <f t="shared" si="0"/>
        <v>-62.575148978679593</v>
      </c>
      <c r="E15" s="9">
        <v>25044.100000000002</v>
      </c>
      <c r="F15" s="2">
        <f t="shared" si="1"/>
        <v>1.4008956668211296</v>
      </c>
      <c r="G15" s="2">
        <f t="shared" si="2"/>
        <v>-1093624.71</v>
      </c>
      <c r="H15" s="2">
        <f t="shared" si="3"/>
        <v>-61.174253311858465</v>
      </c>
    </row>
    <row r="16" spans="1:8" x14ac:dyDescent="0.2">
      <c r="A16" s="3">
        <v>2013</v>
      </c>
      <c r="B16" s="9">
        <v>3607131.1</v>
      </c>
      <c r="C16" s="9">
        <v>-3419409.82</v>
      </c>
      <c r="D16" s="2">
        <f t="shared" si="0"/>
        <v>-94.795828740463577</v>
      </c>
      <c r="E16" s="9">
        <v>29552.690000000002</v>
      </c>
      <c r="F16" s="2">
        <f t="shared" si="1"/>
        <v>0.81928516543244034</v>
      </c>
      <c r="G16" s="2">
        <f t="shared" si="2"/>
        <v>-3389857.13</v>
      </c>
      <c r="H16" s="2">
        <f t="shared" si="3"/>
        <v>-93.97654357503113</v>
      </c>
    </row>
    <row r="17" spans="1:8" x14ac:dyDescent="0.2">
      <c r="A17" s="3">
        <v>2012</v>
      </c>
      <c r="B17" s="9">
        <v>1600452.6400000001</v>
      </c>
      <c r="C17" s="9">
        <v>0</v>
      </c>
      <c r="D17" s="2">
        <f t="shared" si="0"/>
        <v>0</v>
      </c>
      <c r="E17" s="9">
        <v>0</v>
      </c>
      <c r="F17" s="2">
        <f t="shared" si="1"/>
        <v>0</v>
      </c>
      <c r="G17" s="2">
        <f t="shared" si="2"/>
        <v>0</v>
      </c>
      <c r="H17" s="2">
        <f t="shared" si="3"/>
        <v>0</v>
      </c>
    </row>
    <row r="18" spans="1:8" x14ac:dyDescent="0.2">
      <c r="A18" s="3">
        <v>2011</v>
      </c>
      <c r="B18" s="9">
        <v>10675826.84</v>
      </c>
      <c r="C18" s="9">
        <v>-1650197.97</v>
      </c>
      <c r="D18" s="2">
        <f t="shared" si="0"/>
        <v>-15.457331733941837</v>
      </c>
      <c r="E18" s="9">
        <v>145789.20000000001</v>
      </c>
      <c r="F18" s="2">
        <f t="shared" si="1"/>
        <v>1.3656010179348321</v>
      </c>
      <c r="G18" s="2">
        <f t="shared" si="2"/>
        <v>-1504408.77</v>
      </c>
      <c r="H18" s="2">
        <f t="shared" si="3"/>
        <v>-14.091730716007007</v>
      </c>
    </row>
    <row r="19" spans="1:8" x14ac:dyDescent="0.2">
      <c r="A19" s="3">
        <v>2010</v>
      </c>
      <c r="B19" s="9">
        <v>4055459.3000000007</v>
      </c>
      <c r="C19" s="9">
        <v>-3454115.5</v>
      </c>
      <c r="D19" s="2">
        <f t="shared" si="0"/>
        <v>-85.171992725953373</v>
      </c>
      <c r="E19" s="9">
        <v>108985.54000000001</v>
      </c>
      <c r="F19" s="2">
        <f t="shared" si="1"/>
        <v>2.6873784678347032</v>
      </c>
      <c r="G19" s="2">
        <f t="shared" si="2"/>
        <v>-3345129.96</v>
      </c>
      <c r="H19" s="2">
        <f t="shared" si="3"/>
        <v>-82.484614258118654</v>
      </c>
    </row>
    <row r="20" spans="1:8" x14ac:dyDescent="0.2">
      <c r="A20" s="3">
        <v>2009</v>
      </c>
      <c r="B20" s="9">
        <v>5875159.7599999998</v>
      </c>
      <c r="C20" s="9">
        <v>-1790178.87</v>
      </c>
      <c r="D20" s="2">
        <f t="shared" si="0"/>
        <v>-30.470301117394637</v>
      </c>
      <c r="E20" s="9">
        <v>35045.33</v>
      </c>
      <c r="F20" s="2">
        <f t="shared" si="1"/>
        <v>0.59650003457948531</v>
      </c>
      <c r="G20" s="2">
        <f t="shared" si="2"/>
        <v>-1755133.54</v>
      </c>
      <c r="H20" s="2">
        <f t="shared" si="3"/>
        <v>-29.873801082815156</v>
      </c>
    </row>
    <row r="21" spans="1:8" x14ac:dyDescent="0.2">
      <c r="A21" s="3">
        <v>2008</v>
      </c>
      <c r="B21" s="9">
        <v>5047260</v>
      </c>
      <c r="C21" s="9">
        <v>-3066441</v>
      </c>
      <c r="D21" s="2">
        <f t="shared" si="0"/>
        <v>-60.754567824918873</v>
      </c>
      <c r="E21" s="9">
        <v>64669</v>
      </c>
      <c r="F21" s="2">
        <f t="shared" si="1"/>
        <v>1.2812694412413865</v>
      </c>
      <c r="G21" s="2">
        <f t="shared" si="2"/>
        <v>-3001772</v>
      </c>
      <c r="H21" s="2">
        <f t="shared" si="3"/>
        <v>-59.473298383677474</v>
      </c>
    </row>
    <row r="22" spans="1:8" x14ac:dyDescent="0.2">
      <c r="A22" s="3">
        <v>2007</v>
      </c>
      <c r="B22" s="9">
        <v>2527333</v>
      </c>
      <c r="C22" s="9">
        <v>-2096570</v>
      </c>
      <c r="D22" s="2">
        <f t="shared" si="0"/>
        <v>-82.955827348434099</v>
      </c>
      <c r="E22" s="9">
        <v>23386</v>
      </c>
      <c r="F22" s="2">
        <f t="shared" si="1"/>
        <v>0.92532325577990715</v>
      </c>
      <c r="G22" s="2">
        <f t="shared" si="2"/>
        <v>-2073184</v>
      </c>
      <c r="H22" s="2">
        <f t="shared" si="3"/>
        <v>-82.030504092654184</v>
      </c>
    </row>
    <row r="23" spans="1:8" x14ac:dyDescent="0.2">
      <c r="A23" s="3">
        <v>2006</v>
      </c>
      <c r="B23" s="9">
        <v>4114499</v>
      </c>
      <c r="C23" s="9">
        <v>-2375388</v>
      </c>
      <c r="D23" s="2">
        <f t="shared" si="0"/>
        <v>-57.73213215023263</v>
      </c>
      <c r="E23" s="9">
        <v>12578</v>
      </c>
      <c r="F23" s="2">
        <f t="shared" si="1"/>
        <v>0.30569943023439794</v>
      </c>
      <c r="G23" s="2">
        <f t="shared" si="2"/>
        <v>-2362810</v>
      </c>
      <c r="H23" s="2">
        <f t="shared" si="3"/>
        <v>-57.426432719998232</v>
      </c>
    </row>
    <row r="24" spans="1:8" x14ac:dyDescent="0.2">
      <c r="A24" s="3">
        <v>2005</v>
      </c>
      <c r="B24" s="9">
        <v>1939673</v>
      </c>
      <c r="C24" s="9">
        <v>-1137892</v>
      </c>
      <c r="D24" s="2">
        <f t="shared" si="0"/>
        <v>-58.664115033822718</v>
      </c>
      <c r="E24" s="9">
        <v>348473</v>
      </c>
      <c r="F24" s="2">
        <f t="shared" si="1"/>
        <v>17.965553987708237</v>
      </c>
      <c r="G24" s="2">
        <f t="shared" si="2"/>
        <v>-789419</v>
      </c>
      <c r="H24" s="2">
        <f t="shared" si="3"/>
        <v>-40.69856104611447</v>
      </c>
    </row>
    <row r="25" spans="1:8" x14ac:dyDescent="0.2">
      <c r="A25" s="3">
        <v>2004</v>
      </c>
      <c r="B25" s="9">
        <v>2493562</v>
      </c>
      <c r="C25" s="9">
        <v>-1040129</v>
      </c>
      <c r="D25" s="2">
        <f t="shared" si="0"/>
        <v>-41.712578231461663</v>
      </c>
      <c r="E25" s="9">
        <v>258586</v>
      </c>
      <c r="F25" s="2">
        <f t="shared" si="1"/>
        <v>10.370145197913667</v>
      </c>
      <c r="G25" s="2">
        <f t="shared" si="2"/>
        <v>-781543</v>
      </c>
      <c r="H25" s="2">
        <f t="shared" si="3"/>
        <v>-31.342433033547994</v>
      </c>
    </row>
    <row r="26" spans="1:8" x14ac:dyDescent="0.2">
      <c r="A26" s="3">
        <v>2003</v>
      </c>
      <c r="B26" s="9">
        <v>2497927</v>
      </c>
      <c r="C26" s="9">
        <v>-830558</v>
      </c>
      <c r="D26" s="2">
        <f t="shared" si="0"/>
        <v>-33.249890809459203</v>
      </c>
      <c r="E26" s="9">
        <v>107126</v>
      </c>
      <c r="F26" s="2">
        <f t="shared" si="1"/>
        <v>4.2885961038893452</v>
      </c>
      <c r="G26" s="2">
        <f t="shared" si="2"/>
        <v>-723432</v>
      </c>
      <c r="H26" s="2">
        <f t="shared" si="3"/>
        <v>-28.961294705569856</v>
      </c>
    </row>
    <row r="27" spans="1:8" x14ac:dyDescent="0.2">
      <c r="A27" s="3">
        <v>2002</v>
      </c>
      <c r="B27" s="9">
        <v>1307246.69</v>
      </c>
      <c r="C27" s="9">
        <v>-478980.21</v>
      </c>
      <c r="D27" s="2">
        <f t="shared" si="0"/>
        <v>-36.640384226178462</v>
      </c>
      <c r="E27" s="9">
        <v>30419.99</v>
      </c>
      <c r="F27" s="2">
        <f t="shared" si="1"/>
        <v>2.3270275023607061</v>
      </c>
      <c r="G27" s="2">
        <f t="shared" si="2"/>
        <v>-448560.22000000003</v>
      </c>
      <c r="H27" s="2">
        <f t="shared" si="3"/>
        <v>-34.313356723817755</v>
      </c>
    </row>
    <row r="28" spans="1:8" x14ac:dyDescent="0.2">
      <c r="A28" s="3">
        <v>2001</v>
      </c>
      <c r="B28" s="9">
        <v>1491968.97</v>
      </c>
      <c r="C28" s="9">
        <v>-534812.57999999996</v>
      </c>
      <c r="D28" s="2">
        <f t="shared" si="0"/>
        <v>-35.84609269722278</v>
      </c>
      <c r="E28" s="9">
        <v>320.52999999999997</v>
      </c>
      <c r="F28" s="2">
        <f t="shared" si="1"/>
        <v>2.148369077675925E-2</v>
      </c>
      <c r="G28" s="2">
        <f t="shared" si="2"/>
        <v>-534492.04999999993</v>
      </c>
      <c r="H28" s="2">
        <f t="shared" si="3"/>
        <v>-35.824609006446025</v>
      </c>
    </row>
    <row r="29" spans="1:8" x14ac:dyDescent="0.2">
      <c r="A29" s="3">
        <v>2000</v>
      </c>
      <c r="B29" s="9">
        <v>1461367.68</v>
      </c>
      <c r="C29" s="9">
        <v>-560484.9</v>
      </c>
      <c r="D29" s="2">
        <f t="shared" si="0"/>
        <v>-38.353448462744169</v>
      </c>
      <c r="E29" s="9">
        <v>404.94</v>
      </c>
      <c r="F29" s="2">
        <f t="shared" si="1"/>
        <v>2.7709658940862851E-2</v>
      </c>
      <c r="G29" s="2">
        <f t="shared" si="2"/>
        <v>-560079.96000000008</v>
      </c>
      <c r="H29" s="2">
        <f t="shared" si="3"/>
        <v>-38.325738803803304</v>
      </c>
    </row>
    <row r="30" spans="1:8" x14ac:dyDescent="0.2">
      <c r="A30" s="3">
        <v>1999</v>
      </c>
      <c r="B30" s="9">
        <v>684547.05</v>
      </c>
      <c r="C30" s="9">
        <v>-419124.08</v>
      </c>
      <c r="D30" s="2">
        <f t="shared" si="0"/>
        <v>-61.226482533231277</v>
      </c>
      <c r="E30" s="9">
        <v>1727.33</v>
      </c>
      <c r="F30" s="2">
        <f t="shared" si="1"/>
        <v>0.25233181561442708</v>
      </c>
      <c r="G30" s="2">
        <f t="shared" si="2"/>
        <v>-417396.75</v>
      </c>
      <c r="H30" s="2">
        <f t="shared" si="3"/>
        <v>-60.974150717616851</v>
      </c>
    </row>
    <row r="31" spans="1:8" x14ac:dyDescent="0.2">
      <c r="A31" s="3">
        <v>1998</v>
      </c>
      <c r="B31" s="9">
        <v>940704.05</v>
      </c>
      <c r="C31" s="9">
        <v>-395935.72</v>
      </c>
      <c r="D31" s="2">
        <f t="shared" si="0"/>
        <v>-42.089296841020293</v>
      </c>
      <c r="E31" s="9">
        <v>271.24</v>
      </c>
      <c r="F31" s="2">
        <f t="shared" si="1"/>
        <v>2.8833722997153036E-2</v>
      </c>
      <c r="G31" s="2">
        <f t="shared" si="2"/>
        <v>-395664.48</v>
      </c>
      <c r="H31" s="2">
        <f t="shared" si="3"/>
        <v>-42.060463118023137</v>
      </c>
    </row>
    <row r="32" spans="1:8" x14ac:dyDescent="0.2">
      <c r="A32" s="3">
        <v>1997</v>
      </c>
      <c r="B32" s="9">
        <v>429686.21</v>
      </c>
      <c r="C32" s="9">
        <v>-308901.57</v>
      </c>
      <c r="D32" s="2">
        <f t="shared" si="0"/>
        <v>-71.890035754230979</v>
      </c>
      <c r="E32" s="9">
        <v>2224.2600000000002</v>
      </c>
      <c r="F32" s="2">
        <f t="shared" si="1"/>
        <v>0.51764751770832962</v>
      </c>
      <c r="G32" s="2">
        <f t="shared" si="2"/>
        <v>-306677.31</v>
      </c>
      <c r="H32" s="2">
        <f t="shared" si="3"/>
        <v>-71.372388236522639</v>
      </c>
    </row>
    <row r="33" spans="1:8" x14ac:dyDescent="0.2">
      <c r="A33" s="3">
        <f t="shared" ref="A33:A47" si="4">A32-1</f>
        <v>1996</v>
      </c>
      <c r="B33" s="9">
        <v>853538.62</v>
      </c>
      <c r="C33" s="9">
        <v>-368104.34</v>
      </c>
      <c r="D33" s="2">
        <f t="shared" si="0"/>
        <v>-43.126852303414232</v>
      </c>
      <c r="E33" s="9">
        <v>1488.19</v>
      </c>
      <c r="F33" s="2">
        <f t="shared" si="1"/>
        <v>0.17435532091096242</v>
      </c>
      <c r="G33" s="2">
        <f t="shared" si="2"/>
        <v>-366616.15</v>
      </c>
      <c r="H33" s="2">
        <f t="shared" si="3"/>
        <v>-42.95249698250327</v>
      </c>
    </row>
    <row r="34" spans="1:8" x14ac:dyDescent="0.2">
      <c r="A34" s="3">
        <f t="shared" si="4"/>
        <v>1995</v>
      </c>
      <c r="B34" s="9">
        <v>587814.56000000006</v>
      </c>
      <c r="C34" s="9">
        <v>-378210.05</v>
      </c>
      <c r="D34" s="2">
        <f t="shared" si="0"/>
        <v>-64.34172879283561</v>
      </c>
      <c r="E34" s="9">
        <v>2420.56</v>
      </c>
      <c r="F34" s="2">
        <f t="shared" si="1"/>
        <v>0.41178973178207762</v>
      </c>
      <c r="G34" s="2">
        <f t="shared" si="2"/>
        <v>-375789.49</v>
      </c>
      <c r="H34" s="2">
        <f t="shared" si="3"/>
        <v>-63.929939061053531</v>
      </c>
    </row>
    <row r="35" spans="1:8" x14ac:dyDescent="0.2">
      <c r="A35" s="3">
        <f t="shared" si="4"/>
        <v>1994</v>
      </c>
      <c r="B35" s="9">
        <v>1034874.63</v>
      </c>
      <c r="C35" s="9">
        <v>-359270.55</v>
      </c>
      <c r="D35" s="2">
        <f t="shared" si="0"/>
        <v>-34.716335639612694</v>
      </c>
      <c r="E35" s="9">
        <v>505.36</v>
      </c>
      <c r="F35" s="2">
        <f t="shared" si="1"/>
        <v>4.8832968298778374E-2</v>
      </c>
      <c r="G35" s="2">
        <f t="shared" si="2"/>
        <v>-358765.19</v>
      </c>
      <c r="H35" s="2">
        <f t="shared" si="3"/>
        <v>-34.667502671313919</v>
      </c>
    </row>
    <row r="36" spans="1:8" x14ac:dyDescent="0.2">
      <c r="A36" s="3">
        <f t="shared" si="4"/>
        <v>1993</v>
      </c>
      <c r="B36" s="9">
        <v>1423967.47</v>
      </c>
      <c r="C36" s="9">
        <v>-338685.54</v>
      </c>
      <c r="D36" s="2">
        <f t="shared" si="0"/>
        <v>-23.784640248839391</v>
      </c>
      <c r="E36" s="9">
        <v>5719.94</v>
      </c>
      <c r="F36" s="2">
        <f t="shared" si="1"/>
        <v>0.40169035603039444</v>
      </c>
      <c r="G36" s="2">
        <f t="shared" si="2"/>
        <v>-332965.59999999998</v>
      </c>
      <c r="H36" s="2">
        <f t="shared" si="3"/>
        <v>-23.382949892808995</v>
      </c>
    </row>
    <row r="37" spans="1:8" x14ac:dyDescent="0.2">
      <c r="A37" s="3">
        <f t="shared" si="4"/>
        <v>1992</v>
      </c>
      <c r="B37" s="9">
        <v>1132997.8799999999</v>
      </c>
      <c r="C37" s="9">
        <v>-254004.14</v>
      </c>
      <c r="D37" s="2">
        <f t="shared" si="0"/>
        <v>-22.418765690894325</v>
      </c>
      <c r="E37" s="9">
        <v>2231.4899999999998</v>
      </c>
      <c r="F37" s="2">
        <f t="shared" si="1"/>
        <v>0.1969544726773893</v>
      </c>
      <c r="G37" s="2">
        <f t="shared" si="2"/>
        <v>-251772.65000000002</v>
      </c>
      <c r="H37" s="2">
        <f t="shared" si="3"/>
        <v>-22.221811218216935</v>
      </c>
    </row>
    <row r="38" spans="1:8" x14ac:dyDescent="0.2">
      <c r="A38" s="3">
        <f t="shared" si="4"/>
        <v>1991</v>
      </c>
      <c r="B38" s="9">
        <v>685826.59</v>
      </c>
      <c r="C38" s="9">
        <v>-271191.37</v>
      </c>
      <c r="D38" s="2">
        <f t="shared" si="0"/>
        <v>-39.542265341447319</v>
      </c>
      <c r="E38" s="9">
        <v>17408.810000000001</v>
      </c>
      <c r="F38" s="2">
        <f t="shared" si="1"/>
        <v>2.5383690649847801</v>
      </c>
      <c r="G38" s="2">
        <f t="shared" si="2"/>
        <v>-253782.56</v>
      </c>
      <c r="H38" s="2">
        <f t="shared" si="3"/>
        <v>-37.003896276462541</v>
      </c>
    </row>
    <row r="39" spans="1:8" x14ac:dyDescent="0.2">
      <c r="A39" s="3">
        <f t="shared" si="4"/>
        <v>1990</v>
      </c>
      <c r="B39" s="9">
        <v>1331649.43</v>
      </c>
      <c r="C39" s="9">
        <v>-262852.26</v>
      </c>
      <c r="D39" s="2">
        <f t="shared" si="0"/>
        <v>-19.738848234253368</v>
      </c>
      <c r="E39" s="9">
        <v>1144.04</v>
      </c>
      <c r="F39" s="2">
        <f t="shared" si="1"/>
        <v>8.5911499995911092E-2</v>
      </c>
      <c r="G39" s="2">
        <f t="shared" si="2"/>
        <v>-261708.22</v>
      </c>
      <c r="H39" s="2">
        <f t="shared" si="3"/>
        <v>-19.652936734257455</v>
      </c>
    </row>
    <row r="40" spans="1:8" x14ac:dyDescent="0.2">
      <c r="A40" s="3">
        <f t="shared" si="4"/>
        <v>1989</v>
      </c>
      <c r="B40" s="9">
        <v>998861.51</v>
      </c>
      <c r="C40" s="9">
        <v>-106780.19</v>
      </c>
      <c r="D40" s="2">
        <f t="shared" si="0"/>
        <v>-10.690189674041999</v>
      </c>
      <c r="E40" s="9">
        <v>812.62</v>
      </c>
      <c r="F40" s="2">
        <f t="shared" si="1"/>
        <v>8.1354621422943807E-2</v>
      </c>
      <c r="G40" s="2">
        <f t="shared" si="2"/>
        <v>-105967.57</v>
      </c>
      <c r="H40" s="2">
        <f t="shared" si="3"/>
        <v>-10.608835052619057</v>
      </c>
    </row>
    <row r="41" spans="1:8" x14ac:dyDescent="0.2">
      <c r="A41" s="3">
        <f t="shared" si="4"/>
        <v>1988</v>
      </c>
      <c r="B41" s="9">
        <v>292074.88</v>
      </c>
      <c r="C41" s="9">
        <v>-54182.74</v>
      </c>
      <c r="D41" s="2">
        <f t="shared" si="0"/>
        <v>-18.550975694999856</v>
      </c>
      <c r="E41" s="9">
        <v>5492.29</v>
      </c>
      <c r="F41" s="2">
        <f t="shared" si="1"/>
        <v>1.8804390161865341</v>
      </c>
      <c r="G41" s="2">
        <f t="shared" si="2"/>
        <v>-48690.45</v>
      </c>
      <c r="H41" s="2">
        <f t="shared" si="3"/>
        <v>-16.67053667881332</v>
      </c>
    </row>
    <row r="42" spans="1:8" x14ac:dyDescent="0.2">
      <c r="A42" s="3">
        <f t="shared" si="4"/>
        <v>1987</v>
      </c>
      <c r="B42" s="9">
        <v>345182.88</v>
      </c>
      <c r="C42" s="9">
        <v>-61811.89</v>
      </c>
      <c r="D42" s="2">
        <f t="shared" si="0"/>
        <v>-17.906997589219952</v>
      </c>
      <c r="E42" s="9">
        <v>1774.32</v>
      </c>
      <c r="F42" s="2">
        <f t="shared" si="1"/>
        <v>0.51402317519339313</v>
      </c>
      <c r="G42" s="2">
        <f t="shared" si="2"/>
        <v>-60037.57</v>
      </c>
      <c r="H42" s="2">
        <f t="shared" si="3"/>
        <v>-17.392974414026558</v>
      </c>
    </row>
    <row r="43" spans="1:8" x14ac:dyDescent="0.2">
      <c r="A43" s="3">
        <f t="shared" si="4"/>
        <v>1986</v>
      </c>
      <c r="B43" s="9">
        <v>531780.88</v>
      </c>
      <c r="C43" s="9">
        <v>-99053.26</v>
      </c>
      <c r="D43" s="2">
        <f t="shared" si="0"/>
        <v>-18.62670579656794</v>
      </c>
      <c r="E43" s="9">
        <v>6696.18</v>
      </c>
      <c r="F43" s="2">
        <f t="shared" si="1"/>
        <v>1.2591990896701666</v>
      </c>
      <c r="G43" s="2">
        <f t="shared" si="2"/>
        <v>-92357.079999999987</v>
      </c>
      <c r="H43" s="2">
        <f t="shared" si="3"/>
        <v>-17.367506706897771</v>
      </c>
    </row>
    <row r="44" spans="1:8" x14ac:dyDescent="0.2">
      <c r="A44" s="3">
        <f t="shared" si="4"/>
        <v>1985</v>
      </c>
      <c r="B44" s="9">
        <v>385253.78</v>
      </c>
      <c r="C44" s="9">
        <v>-85505.85</v>
      </c>
      <c r="D44" s="2">
        <f t="shared" si="0"/>
        <v>-22.194681645952961</v>
      </c>
      <c r="E44" s="9">
        <v>4629.16</v>
      </c>
      <c r="F44" s="2">
        <f t="shared" si="1"/>
        <v>1.2015871719675273</v>
      </c>
      <c r="G44" s="2">
        <f t="shared" si="2"/>
        <v>-80876.69</v>
      </c>
      <c r="H44" s="2">
        <f t="shared" si="3"/>
        <v>-20.993094473985433</v>
      </c>
    </row>
    <row r="45" spans="1:8" x14ac:dyDescent="0.2">
      <c r="A45" s="3">
        <f t="shared" si="4"/>
        <v>1984</v>
      </c>
      <c r="B45" s="9">
        <v>170229.56</v>
      </c>
      <c r="C45" s="9">
        <v>-35737.25</v>
      </c>
      <c r="D45" s="2">
        <f t="shared" si="0"/>
        <v>-20.993563045102157</v>
      </c>
      <c r="E45" s="9">
        <v>647.84</v>
      </c>
      <c r="F45" s="2">
        <f t="shared" si="1"/>
        <v>0.38056845121376104</v>
      </c>
      <c r="G45" s="2">
        <f t="shared" si="2"/>
        <v>-35089.410000000003</v>
      </c>
      <c r="H45" s="2">
        <f t="shared" si="3"/>
        <v>-20.612994593888395</v>
      </c>
    </row>
    <row r="46" spans="1:8" x14ac:dyDescent="0.2">
      <c r="A46" s="3">
        <f t="shared" si="4"/>
        <v>1983</v>
      </c>
      <c r="B46" s="9">
        <v>371500.61</v>
      </c>
      <c r="C46" s="9">
        <v>-52058.25</v>
      </c>
      <c r="D46" s="2">
        <f t="shared" si="0"/>
        <v>-14.012964877769649</v>
      </c>
      <c r="E46" s="9">
        <v>550.89</v>
      </c>
      <c r="F46" s="2">
        <f t="shared" si="1"/>
        <v>0.14828777804698623</v>
      </c>
      <c r="G46" s="2">
        <f t="shared" si="2"/>
        <v>-51507.360000000001</v>
      </c>
      <c r="H46" s="2">
        <f t="shared" si="3"/>
        <v>-13.864677099722664</v>
      </c>
    </row>
    <row r="47" spans="1:8" x14ac:dyDescent="0.2">
      <c r="A47" s="3">
        <f t="shared" si="4"/>
        <v>1982</v>
      </c>
      <c r="B47" s="8">
        <v>184325.38</v>
      </c>
      <c r="C47" s="8">
        <v>-41142.46</v>
      </c>
      <c r="D47" s="2">
        <f t="shared" si="0"/>
        <v>-22.3205616068715</v>
      </c>
      <c r="E47" s="8">
        <v>2756.15</v>
      </c>
      <c r="F47" s="2">
        <f t="shared" si="1"/>
        <v>1.4952634303534325</v>
      </c>
      <c r="G47" s="16">
        <f t="shared" si="2"/>
        <v>-38386.31</v>
      </c>
      <c r="H47" s="2">
        <f t="shared" si="3"/>
        <v>-20.825298176518068</v>
      </c>
    </row>
    <row r="48" spans="1:8" ht="16.5" thickBot="1" x14ac:dyDescent="0.3">
      <c r="B48" s="7">
        <f>SUM(B10:B47)</f>
        <v>70780048.00999999</v>
      </c>
      <c r="C48" s="7">
        <f>SUM(C10:C47)</f>
        <v>-42281148.919999987</v>
      </c>
      <c r="D48" s="7">
        <f t="shared" si="0"/>
        <v>-59.735970953320624</v>
      </c>
      <c r="E48" s="7">
        <f>SUM(E10:E47)</f>
        <v>1398142.6400000001</v>
      </c>
      <c r="F48" s="7">
        <f t="shared" si="1"/>
        <v>1.9753344046933494</v>
      </c>
      <c r="G48" s="7">
        <f>SUM(G10:G47)</f>
        <v>-40883006.279999994</v>
      </c>
      <c r="H48" s="7">
        <f t="shared" si="3"/>
        <v>-57.760636548627289</v>
      </c>
    </row>
    <row r="49" spans="1:8" ht="15.75" thickTop="1" x14ac:dyDescent="0.2">
      <c r="B49" s="6"/>
      <c r="C49" s="6"/>
      <c r="D49" s="6"/>
      <c r="E49" s="6"/>
      <c r="F49" s="6"/>
      <c r="G49" s="6"/>
      <c r="H49" s="6"/>
    </row>
    <row r="50" spans="1:8" ht="15.75" x14ac:dyDescent="0.25">
      <c r="A50" s="21" t="s">
        <v>16</v>
      </c>
      <c r="B50" s="21"/>
      <c r="C50" s="21"/>
      <c r="D50" s="21"/>
      <c r="E50" s="21"/>
      <c r="F50" s="21"/>
      <c r="G50" s="21"/>
      <c r="H50" s="21"/>
    </row>
    <row r="51" spans="1:8" ht="15.75" x14ac:dyDescent="0.25">
      <c r="A51" s="21" t="s">
        <v>15</v>
      </c>
      <c r="B51" s="21"/>
      <c r="C51" s="21"/>
      <c r="D51" s="21"/>
      <c r="E51" s="21"/>
      <c r="F51" s="21"/>
      <c r="G51" s="21"/>
      <c r="H51" s="21"/>
    </row>
    <row r="52" spans="1:8" ht="15.75" x14ac:dyDescent="0.25">
      <c r="A52" s="21" t="str">
        <f>+A3</f>
        <v>Account - 370.00 - Meters</v>
      </c>
      <c r="B52" s="21"/>
      <c r="C52" s="21"/>
      <c r="D52" s="21"/>
      <c r="E52" s="21"/>
      <c r="F52" s="21"/>
      <c r="G52" s="21"/>
      <c r="H52" s="21"/>
    </row>
    <row r="53" spans="1:8" ht="15.75" x14ac:dyDescent="0.25">
      <c r="A53" s="22" t="s">
        <v>13</v>
      </c>
      <c r="B53" s="22"/>
      <c r="C53" s="22"/>
      <c r="D53" s="22"/>
      <c r="E53" s="22"/>
      <c r="F53" s="22"/>
      <c r="G53" s="22"/>
      <c r="H53" s="22"/>
    </row>
    <row r="54" spans="1:8" x14ac:dyDescent="0.2">
      <c r="B54" s="6"/>
      <c r="C54" s="6"/>
      <c r="D54" s="6"/>
      <c r="E54" s="6"/>
      <c r="F54" s="6"/>
      <c r="G54" s="6"/>
    </row>
    <row r="55" spans="1:8" ht="16.5" thickBot="1" x14ac:dyDescent="0.3">
      <c r="A55" s="20" t="s">
        <v>12</v>
      </c>
      <c r="B55" s="20"/>
      <c r="C55" s="20"/>
      <c r="D55" s="20"/>
      <c r="E55" s="20"/>
      <c r="F55" s="20"/>
      <c r="G55" s="20"/>
      <c r="H55" s="20"/>
    </row>
    <row r="56" spans="1:8" s="3" customFormat="1" x14ac:dyDescent="0.2">
      <c r="H56" s="3" t="s">
        <v>8</v>
      </c>
    </row>
    <row r="57" spans="1:8" s="3" customFormat="1" x14ac:dyDescent="0.2">
      <c r="A57" s="5" t="s">
        <v>11</v>
      </c>
      <c r="C57" s="3" t="s">
        <v>10</v>
      </c>
      <c r="D57" s="3" t="s">
        <v>10</v>
      </c>
      <c r="E57" s="3" t="s">
        <v>9</v>
      </c>
      <c r="F57" s="3" t="s">
        <v>9</v>
      </c>
      <c r="G57" s="3" t="s">
        <v>8</v>
      </c>
      <c r="H57" s="3" t="s">
        <v>2</v>
      </c>
    </row>
    <row r="58" spans="1:8" s="4" customFormat="1" x14ac:dyDescent="0.2">
      <c r="A58" s="4" t="s">
        <v>7</v>
      </c>
      <c r="B58" s="4" t="s">
        <v>6</v>
      </c>
      <c r="C58" s="4" t="s">
        <v>5</v>
      </c>
      <c r="D58" s="4" t="s">
        <v>4</v>
      </c>
      <c r="E58" s="4" t="s">
        <v>2</v>
      </c>
      <c r="F58" s="4" t="s">
        <v>3</v>
      </c>
      <c r="G58" s="4" t="s">
        <v>2</v>
      </c>
      <c r="H58" s="4" t="s">
        <v>1</v>
      </c>
    </row>
    <row r="59" spans="1:8" x14ac:dyDescent="0.2">
      <c r="A59" s="3">
        <f t="shared" ref="A59:A92" si="5">+A10</f>
        <v>2019</v>
      </c>
      <c r="B59" s="2">
        <f t="shared" ref="B59:C78" si="6">SUM(B10:B14)</f>
        <v>7912644.4900000012</v>
      </c>
      <c r="C59" s="2">
        <f t="shared" si="6"/>
        <v>-14834770.75</v>
      </c>
      <c r="D59" s="2">
        <f t="shared" ref="D59:D92" si="7">IF(($B59)=0,0,(C59/$B59)*100)</f>
        <v>-187.48183074253092</v>
      </c>
      <c r="E59" s="2">
        <f t="shared" ref="E59:E92" si="8">SUM(E10:E14)</f>
        <v>149261.65000000002</v>
      </c>
      <c r="F59" s="2">
        <f t="shared" ref="F59:F92" si="9">IF(($B59)=0,0,(E59/$B59)*100)</f>
        <v>1.8863687126173416</v>
      </c>
      <c r="G59" s="2">
        <f t="shared" ref="G59:G92" si="10">C59+E59</f>
        <v>-14685509.1</v>
      </c>
      <c r="H59" s="2">
        <f t="shared" ref="H59:H92" si="11">IF(($B59)=0,0,(G59/$B59)*100)</f>
        <v>-185.59546202991356</v>
      </c>
    </row>
    <row r="60" spans="1:8" x14ac:dyDescent="0.2">
      <c r="A60" s="3">
        <f t="shared" si="5"/>
        <v>2018</v>
      </c>
      <c r="B60" s="2">
        <f t="shared" si="6"/>
        <v>7846686.9200000009</v>
      </c>
      <c r="C60" s="2">
        <f t="shared" si="6"/>
        <v>-9159088.6600000001</v>
      </c>
      <c r="D60" s="2">
        <f t="shared" si="7"/>
        <v>-116.72555249598258</v>
      </c>
      <c r="E60" s="2">
        <f t="shared" si="8"/>
        <v>73252.97</v>
      </c>
      <c r="F60" s="2">
        <f t="shared" si="9"/>
        <v>0.93355285800035459</v>
      </c>
      <c r="G60" s="2">
        <f t="shared" si="10"/>
        <v>-9085835.6899999995</v>
      </c>
      <c r="H60" s="2">
        <f t="shared" si="11"/>
        <v>-115.79199963798222</v>
      </c>
    </row>
    <row r="61" spans="1:8" x14ac:dyDescent="0.2">
      <c r="A61" s="3">
        <f t="shared" si="5"/>
        <v>2017</v>
      </c>
      <c r="B61" s="2">
        <f t="shared" si="6"/>
        <v>10244577.880000001</v>
      </c>
      <c r="C61" s="2">
        <f t="shared" si="6"/>
        <v>-9029783.4100000001</v>
      </c>
      <c r="D61" s="2">
        <f t="shared" si="7"/>
        <v>-88.142073941654672</v>
      </c>
      <c r="E61" s="2">
        <f t="shared" si="8"/>
        <v>88028.840000000011</v>
      </c>
      <c r="F61" s="2">
        <f t="shared" si="9"/>
        <v>0.85927249547152651</v>
      </c>
      <c r="G61" s="2">
        <f t="shared" si="10"/>
        <v>-8941754.5700000003</v>
      </c>
      <c r="H61" s="2">
        <f t="shared" si="11"/>
        <v>-87.282801446183157</v>
      </c>
    </row>
    <row r="62" spans="1:8" x14ac:dyDescent="0.2">
      <c r="A62" s="3">
        <f t="shared" si="5"/>
        <v>2016</v>
      </c>
      <c r="B62" s="2">
        <f t="shared" si="6"/>
        <v>10600777.73</v>
      </c>
      <c r="C62" s="2">
        <f t="shared" si="6"/>
        <v>-7575528.8099999996</v>
      </c>
      <c r="D62" s="2">
        <f t="shared" si="7"/>
        <v>-71.462009702942794</v>
      </c>
      <c r="E62" s="2">
        <f t="shared" si="8"/>
        <v>81268.680000000008</v>
      </c>
      <c r="F62" s="2">
        <f t="shared" si="9"/>
        <v>0.76662941219879721</v>
      </c>
      <c r="G62" s="2">
        <f t="shared" si="10"/>
        <v>-7494260.1299999999</v>
      </c>
      <c r="H62" s="2">
        <f t="shared" si="11"/>
        <v>-70.695380290743998</v>
      </c>
    </row>
    <row r="63" spans="1:8" x14ac:dyDescent="0.2">
      <c r="A63" s="3">
        <f t="shared" si="5"/>
        <v>2015</v>
      </c>
      <c r="B63" s="2">
        <f t="shared" si="6"/>
        <v>19699751.84</v>
      </c>
      <c r="C63" s="2">
        <f t="shared" si="6"/>
        <v>-7835675.5599999996</v>
      </c>
      <c r="D63" s="2">
        <f t="shared" si="7"/>
        <v>-39.775503892844974</v>
      </c>
      <c r="E63" s="2">
        <f t="shared" si="8"/>
        <v>215835.56</v>
      </c>
      <c r="F63" s="2">
        <f t="shared" si="9"/>
        <v>1.0956257812433439</v>
      </c>
      <c r="G63" s="2">
        <f t="shared" si="10"/>
        <v>-7619840</v>
      </c>
      <c r="H63" s="2">
        <f t="shared" si="11"/>
        <v>-38.679878111601631</v>
      </c>
    </row>
    <row r="64" spans="1:8" x14ac:dyDescent="0.2">
      <c r="A64" s="3">
        <f t="shared" si="5"/>
        <v>2014</v>
      </c>
      <c r="B64" s="2">
        <f t="shared" si="6"/>
        <v>21726590.449999999</v>
      </c>
      <c r="C64" s="2">
        <f t="shared" si="6"/>
        <v>-9642392.0999999996</v>
      </c>
      <c r="D64" s="2">
        <f t="shared" si="7"/>
        <v>-44.380604136623745</v>
      </c>
      <c r="E64" s="2">
        <f t="shared" si="8"/>
        <v>309371.53000000003</v>
      </c>
      <c r="F64" s="2">
        <f t="shared" si="9"/>
        <v>1.4239304170250056</v>
      </c>
      <c r="G64" s="2">
        <f t="shared" si="10"/>
        <v>-9333020.5700000003</v>
      </c>
      <c r="H64" s="2">
        <f t="shared" si="11"/>
        <v>-42.95667371959874</v>
      </c>
    </row>
    <row r="65" spans="1:8" x14ac:dyDescent="0.2">
      <c r="A65" s="3">
        <f t="shared" si="5"/>
        <v>2013</v>
      </c>
      <c r="B65" s="2">
        <f t="shared" si="6"/>
        <v>25814029.640000001</v>
      </c>
      <c r="C65" s="2">
        <f t="shared" si="6"/>
        <v>-10313902.16</v>
      </c>
      <c r="D65" s="2">
        <f t="shared" si="7"/>
        <v>-39.954638248412579</v>
      </c>
      <c r="E65" s="2">
        <f t="shared" si="8"/>
        <v>319372.76000000007</v>
      </c>
      <c r="F65" s="2">
        <f t="shared" si="9"/>
        <v>1.2372061412105828</v>
      </c>
      <c r="G65" s="2">
        <f t="shared" si="10"/>
        <v>-9994529.4000000004</v>
      </c>
      <c r="H65" s="2">
        <f t="shared" si="11"/>
        <v>-38.717432107202001</v>
      </c>
    </row>
    <row r="66" spans="1:8" x14ac:dyDescent="0.2">
      <c r="A66" s="3">
        <f t="shared" si="5"/>
        <v>2012</v>
      </c>
      <c r="B66" s="2">
        <f t="shared" si="6"/>
        <v>27254158.539999999</v>
      </c>
      <c r="C66" s="2">
        <f t="shared" si="6"/>
        <v>-9960933.3399999999</v>
      </c>
      <c r="D66" s="2">
        <f t="shared" si="7"/>
        <v>-36.54830629014166</v>
      </c>
      <c r="E66" s="2">
        <f t="shared" si="8"/>
        <v>354489.07</v>
      </c>
      <c r="F66" s="2">
        <f t="shared" si="9"/>
        <v>1.3006788284427437</v>
      </c>
      <c r="G66" s="2">
        <f t="shared" si="10"/>
        <v>-9606444.2699999996</v>
      </c>
      <c r="H66" s="2">
        <f t="shared" si="11"/>
        <v>-35.247627461698919</v>
      </c>
    </row>
    <row r="67" spans="1:8" x14ac:dyDescent="0.2">
      <c r="A67" s="3">
        <f t="shared" si="5"/>
        <v>2011</v>
      </c>
      <c r="B67" s="2">
        <f t="shared" si="6"/>
        <v>28181038.899999999</v>
      </c>
      <c r="C67" s="2">
        <f t="shared" si="6"/>
        <v>-12057503.34</v>
      </c>
      <c r="D67" s="2">
        <f t="shared" si="7"/>
        <v>-42.785872383150505</v>
      </c>
      <c r="E67" s="2">
        <f t="shared" si="8"/>
        <v>377875.07</v>
      </c>
      <c r="F67" s="2">
        <f t="shared" si="9"/>
        <v>1.340884100621287</v>
      </c>
      <c r="G67" s="2">
        <f t="shared" si="10"/>
        <v>-11679628.27</v>
      </c>
      <c r="H67" s="2">
        <f t="shared" si="11"/>
        <v>-41.444988282529216</v>
      </c>
    </row>
    <row r="68" spans="1:8" x14ac:dyDescent="0.2">
      <c r="A68" s="3">
        <f t="shared" si="5"/>
        <v>2010</v>
      </c>
      <c r="B68" s="2">
        <f t="shared" si="6"/>
        <v>21619711.060000002</v>
      </c>
      <c r="C68" s="2">
        <f t="shared" si="6"/>
        <v>-12782693.370000001</v>
      </c>
      <c r="D68" s="2">
        <f t="shared" si="7"/>
        <v>-59.125181342733448</v>
      </c>
      <c r="E68" s="2">
        <f t="shared" si="8"/>
        <v>244663.87</v>
      </c>
      <c r="F68" s="2">
        <f t="shared" si="9"/>
        <v>1.1316703970788404</v>
      </c>
      <c r="G68" s="2">
        <f t="shared" si="10"/>
        <v>-12538029.500000002</v>
      </c>
      <c r="H68" s="2">
        <f t="shared" si="11"/>
        <v>-57.993510945654613</v>
      </c>
    </row>
    <row r="69" spans="1:8" x14ac:dyDescent="0.2">
      <c r="A69" s="3">
        <f t="shared" si="5"/>
        <v>2009</v>
      </c>
      <c r="B69" s="2">
        <f t="shared" si="6"/>
        <v>19503924.759999998</v>
      </c>
      <c r="C69" s="2">
        <f t="shared" si="6"/>
        <v>-10466469.870000001</v>
      </c>
      <c r="D69" s="2">
        <f t="shared" si="7"/>
        <v>-53.663403642047278</v>
      </c>
      <c r="E69" s="2">
        <f t="shared" si="8"/>
        <v>484151.33</v>
      </c>
      <c r="F69" s="2">
        <f t="shared" si="9"/>
        <v>2.4823277158704546</v>
      </c>
      <c r="G69" s="2">
        <f t="shared" si="10"/>
        <v>-9982318.540000001</v>
      </c>
      <c r="H69" s="2">
        <f t="shared" si="11"/>
        <v>-51.181075926176831</v>
      </c>
    </row>
    <row r="70" spans="1:8" x14ac:dyDescent="0.2">
      <c r="A70" s="3">
        <f t="shared" si="5"/>
        <v>2008</v>
      </c>
      <c r="B70" s="2">
        <f t="shared" si="6"/>
        <v>16122327</v>
      </c>
      <c r="C70" s="2">
        <f t="shared" si="6"/>
        <v>-9716420</v>
      </c>
      <c r="D70" s="2">
        <f t="shared" si="7"/>
        <v>-60.266858500016774</v>
      </c>
      <c r="E70" s="2">
        <f t="shared" si="8"/>
        <v>707692</v>
      </c>
      <c r="F70" s="2">
        <f t="shared" si="9"/>
        <v>4.3895152356108396</v>
      </c>
      <c r="G70" s="2">
        <f t="shared" si="10"/>
        <v>-9008728</v>
      </c>
      <c r="H70" s="2">
        <f t="shared" si="11"/>
        <v>-55.877343264405944</v>
      </c>
    </row>
    <row r="71" spans="1:8" x14ac:dyDescent="0.2">
      <c r="A71" s="3">
        <f t="shared" si="5"/>
        <v>2007</v>
      </c>
      <c r="B71" s="2">
        <f t="shared" si="6"/>
        <v>13572994</v>
      </c>
      <c r="C71" s="2">
        <f t="shared" si="6"/>
        <v>-7480537</v>
      </c>
      <c r="D71" s="2">
        <f t="shared" si="7"/>
        <v>-55.113389131388402</v>
      </c>
      <c r="E71" s="2">
        <f t="shared" si="8"/>
        <v>750149</v>
      </c>
      <c r="F71" s="2">
        <f t="shared" si="9"/>
        <v>5.5267761851217205</v>
      </c>
      <c r="G71" s="2">
        <f t="shared" si="10"/>
        <v>-6730388</v>
      </c>
      <c r="H71" s="2">
        <f t="shared" si="11"/>
        <v>-49.586612946266683</v>
      </c>
    </row>
    <row r="72" spans="1:8" x14ac:dyDescent="0.2">
      <c r="A72" s="3">
        <f t="shared" si="5"/>
        <v>2006</v>
      </c>
      <c r="B72" s="2">
        <f t="shared" si="6"/>
        <v>12352907.689999999</v>
      </c>
      <c r="C72" s="2">
        <f t="shared" si="6"/>
        <v>-5862947.21</v>
      </c>
      <c r="D72" s="2">
        <f t="shared" si="7"/>
        <v>-47.462082265426531</v>
      </c>
      <c r="E72" s="2">
        <f t="shared" si="8"/>
        <v>757182.99</v>
      </c>
      <c r="F72" s="2">
        <f t="shared" si="9"/>
        <v>6.1295932018739148</v>
      </c>
      <c r="G72" s="2">
        <f t="shared" si="10"/>
        <v>-5105764.22</v>
      </c>
      <c r="H72" s="2">
        <f t="shared" si="11"/>
        <v>-41.332489063552615</v>
      </c>
    </row>
    <row r="73" spans="1:8" x14ac:dyDescent="0.2">
      <c r="A73" s="3">
        <f t="shared" si="5"/>
        <v>2005</v>
      </c>
      <c r="B73" s="2">
        <f t="shared" si="6"/>
        <v>9730377.6600000001</v>
      </c>
      <c r="C73" s="2">
        <f t="shared" si="6"/>
        <v>-4022371.79</v>
      </c>
      <c r="D73" s="2">
        <f t="shared" si="7"/>
        <v>-41.338290563328457</v>
      </c>
      <c r="E73" s="2">
        <f t="shared" si="8"/>
        <v>744925.52</v>
      </c>
      <c r="F73" s="2">
        <f t="shared" si="9"/>
        <v>7.6556691428562713</v>
      </c>
      <c r="G73" s="2">
        <f t="shared" si="10"/>
        <v>-3277446.27</v>
      </c>
      <c r="H73" s="2">
        <f t="shared" si="11"/>
        <v>-33.682621420472181</v>
      </c>
    </row>
    <row r="74" spans="1:8" x14ac:dyDescent="0.2">
      <c r="A74" s="3">
        <f t="shared" si="5"/>
        <v>2004</v>
      </c>
      <c r="B74" s="2">
        <f t="shared" si="6"/>
        <v>9252072.3399999999</v>
      </c>
      <c r="C74" s="2">
        <f t="shared" si="6"/>
        <v>-3444964.69</v>
      </c>
      <c r="D74" s="2">
        <f t="shared" si="7"/>
        <v>-37.234519612500137</v>
      </c>
      <c r="E74" s="2">
        <f t="shared" si="8"/>
        <v>396857.46</v>
      </c>
      <c r="F74" s="2">
        <f t="shared" si="9"/>
        <v>4.2893899379087648</v>
      </c>
      <c r="G74" s="2">
        <f t="shared" si="10"/>
        <v>-3048107.23</v>
      </c>
      <c r="H74" s="2">
        <f t="shared" si="11"/>
        <v>-32.945129674591364</v>
      </c>
    </row>
    <row r="75" spans="1:8" x14ac:dyDescent="0.2">
      <c r="A75" s="3">
        <f t="shared" si="5"/>
        <v>2003</v>
      </c>
      <c r="B75" s="2">
        <f t="shared" si="6"/>
        <v>7443057.3899999997</v>
      </c>
      <c r="C75" s="2">
        <f t="shared" si="6"/>
        <v>-2823959.77</v>
      </c>
      <c r="D75" s="2">
        <f t="shared" si="7"/>
        <v>-37.940857124037308</v>
      </c>
      <c r="E75" s="2">
        <f t="shared" si="8"/>
        <v>139998.78999999998</v>
      </c>
      <c r="F75" s="2">
        <f t="shared" si="9"/>
        <v>1.880931217702192</v>
      </c>
      <c r="G75" s="2">
        <f t="shared" si="10"/>
        <v>-2683960.98</v>
      </c>
      <c r="H75" s="2">
        <f t="shared" si="11"/>
        <v>-36.05992590633511</v>
      </c>
    </row>
    <row r="76" spans="1:8" x14ac:dyDescent="0.2">
      <c r="A76" s="3">
        <f t="shared" si="5"/>
        <v>2002</v>
      </c>
      <c r="B76" s="2">
        <f t="shared" si="6"/>
        <v>5885834.4399999995</v>
      </c>
      <c r="C76" s="2">
        <f t="shared" si="6"/>
        <v>-2389337.4900000002</v>
      </c>
      <c r="D76" s="2">
        <f t="shared" si="7"/>
        <v>-40.594711155348101</v>
      </c>
      <c r="E76" s="2">
        <f t="shared" si="8"/>
        <v>33144.03</v>
      </c>
      <c r="F76" s="2">
        <f t="shared" si="9"/>
        <v>0.56311522754962173</v>
      </c>
      <c r="G76" s="2">
        <f t="shared" si="10"/>
        <v>-2356193.4600000004</v>
      </c>
      <c r="H76" s="2">
        <f t="shared" si="11"/>
        <v>-40.031595927798477</v>
      </c>
    </row>
    <row r="77" spans="1:8" x14ac:dyDescent="0.2">
      <c r="A77" s="3">
        <f t="shared" si="5"/>
        <v>2001</v>
      </c>
      <c r="B77" s="2">
        <f t="shared" si="6"/>
        <v>5008273.96</v>
      </c>
      <c r="C77" s="2">
        <f t="shared" si="6"/>
        <v>-2219258.85</v>
      </c>
      <c r="D77" s="2">
        <f t="shared" si="7"/>
        <v>-44.311850104941151</v>
      </c>
      <c r="E77" s="2">
        <f t="shared" si="8"/>
        <v>4948.3</v>
      </c>
      <c r="F77" s="2">
        <f t="shared" si="9"/>
        <v>9.8802502409432891E-2</v>
      </c>
      <c r="G77" s="2">
        <f t="shared" si="10"/>
        <v>-2214310.5500000003</v>
      </c>
      <c r="H77" s="2">
        <f t="shared" si="11"/>
        <v>-44.213047602531717</v>
      </c>
    </row>
    <row r="78" spans="1:8" x14ac:dyDescent="0.2">
      <c r="A78" s="3">
        <f t="shared" si="5"/>
        <v>2000</v>
      </c>
      <c r="B78" s="2">
        <f t="shared" si="6"/>
        <v>4369843.6100000003</v>
      </c>
      <c r="C78" s="2">
        <f t="shared" si="6"/>
        <v>-2052550.61</v>
      </c>
      <c r="D78" s="2">
        <f t="shared" si="7"/>
        <v>-46.97080246311149</v>
      </c>
      <c r="E78" s="2">
        <f t="shared" si="8"/>
        <v>6115.9600000000009</v>
      </c>
      <c r="F78" s="2">
        <f t="shared" si="9"/>
        <v>0.13995832679238607</v>
      </c>
      <c r="G78" s="2">
        <f t="shared" si="10"/>
        <v>-2046434.6500000001</v>
      </c>
      <c r="H78" s="2">
        <f t="shared" si="11"/>
        <v>-46.830844136319101</v>
      </c>
    </row>
    <row r="79" spans="1:8" x14ac:dyDescent="0.2">
      <c r="A79" s="3">
        <f t="shared" si="5"/>
        <v>1999</v>
      </c>
      <c r="B79" s="2">
        <f t="shared" ref="B79:C92" si="12">SUM(B30:B34)</f>
        <v>3496290.49</v>
      </c>
      <c r="C79" s="2">
        <f t="shared" si="12"/>
        <v>-1870275.7600000002</v>
      </c>
      <c r="D79" s="2">
        <f t="shared" si="7"/>
        <v>-53.493145530936701</v>
      </c>
      <c r="E79" s="2">
        <f t="shared" si="8"/>
        <v>8131.58</v>
      </c>
      <c r="F79" s="2">
        <f t="shared" si="9"/>
        <v>0.23257735658000203</v>
      </c>
      <c r="G79" s="2">
        <f t="shared" si="10"/>
        <v>-1862144.1800000002</v>
      </c>
      <c r="H79" s="2">
        <f t="shared" si="11"/>
        <v>-53.260568174356706</v>
      </c>
    </row>
    <row r="80" spans="1:8" x14ac:dyDescent="0.2">
      <c r="A80" s="3">
        <f t="shared" si="5"/>
        <v>1998</v>
      </c>
      <c r="B80" s="2">
        <f t="shared" si="12"/>
        <v>3846618.07</v>
      </c>
      <c r="C80" s="2">
        <f t="shared" si="12"/>
        <v>-1810422.2300000002</v>
      </c>
      <c r="D80" s="2">
        <f t="shared" si="7"/>
        <v>-47.065297283335447</v>
      </c>
      <c r="E80" s="2">
        <f t="shared" si="8"/>
        <v>6909.61</v>
      </c>
      <c r="F80" s="2">
        <f t="shared" si="9"/>
        <v>0.17962817920210103</v>
      </c>
      <c r="G80" s="2">
        <f t="shared" si="10"/>
        <v>-1803512.62</v>
      </c>
      <c r="H80" s="2">
        <f t="shared" si="11"/>
        <v>-46.885669104133342</v>
      </c>
    </row>
    <row r="81" spans="1:8" x14ac:dyDescent="0.2">
      <c r="A81" s="3">
        <f t="shared" si="5"/>
        <v>1997</v>
      </c>
      <c r="B81" s="2">
        <f t="shared" si="12"/>
        <v>4329881.49</v>
      </c>
      <c r="C81" s="2">
        <f t="shared" si="12"/>
        <v>-1753172.05</v>
      </c>
      <c r="D81" s="2">
        <f t="shared" si="7"/>
        <v>-40.490070087345508</v>
      </c>
      <c r="E81" s="2">
        <f t="shared" si="8"/>
        <v>12358.31</v>
      </c>
      <c r="F81" s="2">
        <f t="shared" si="9"/>
        <v>0.28541912818034193</v>
      </c>
      <c r="G81" s="2">
        <f t="shared" si="10"/>
        <v>-1740813.74</v>
      </c>
      <c r="H81" s="2">
        <f t="shared" si="11"/>
        <v>-40.204650959165164</v>
      </c>
    </row>
    <row r="82" spans="1:8" x14ac:dyDescent="0.2">
      <c r="A82" s="3">
        <f t="shared" si="5"/>
        <v>1996</v>
      </c>
      <c r="B82" s="2">
        <f t="shared" si="12"/>
        <v>5033193.16</v>
      </c>
      <c r="C82" s="2">
        <f t="shared" si="12"/>
        <v>-1698274.62</v>
      </c>
      <c r="D82" s="2">
        <f t="shared" si="7"/>
        <v>-33.74149503135699</v>
      </c>
      <c r="E82" s="2">
        <f t="shared" si="8"/>
        <v>12365.539999999999</v>
      </c>
      <c r="F82" s="2">
        <f t="shared" si="9"/>
        <v>0.24567982207144221</v>
      </c>
      <c r="G82" s="2">
        <f t="shared" si="10"/>
        <v>-1685909.08</v>
      </c>
      <c r="H82" s="2">
        <f t="shared" si="11"/>
        <v>-33.495815209285553</v>
      </c>
    </row>
    <row r="83" spans="1:8" x14ac:dyDescent="0.2">
      <c r="A83" s="3">
        <f t="shared" si="5"/>
        <v>1995</v>
      </c>
      <c r="B83" s="2">
        <f t="shared" si="12"/>
        <v>4865481.13</v>
      </c>
      <c r="C83" s="2">
        <f t="shared" si="12"/>
        <v>-1601361.65</v>
      </c>
      <c r="D83" s="2">
        <f t="shared" si="7"/>
        <v>-32.912709087004515</v>
      </c>
      <c r="E83" s="2">
        <f t="shared" si="8"/>
        <v>28286.160000000003</v>
      </c>
      <c r="F83" s="2">
        <f t="shared" si="9"/>
        <v>0.58136408803624329</v>
      </c>
      <c r="G83" s="2">
        <f t="shared" si="10"/>
        <v>-1573075.49</v>
      </c>
      <c r="H83" s="2">
        <f t="shared" si="11"/>
        <v>-32.331344998968277</v>
      </c>
    </row>
    <row r="84" spans="1:8" x14ac:dyDescent="0.2">
      <c r="A84" s="3">
        <f t="shared" si="5"/>
        <v>1994</v>
      </c>
      <c r="B84" s="2">
        <f t="shared" si="12"/>
        <v>5609316</v>
      </c>
      <c r="C84" s="2">
        <f t="shared" si="12"/>
        <v>-1486003.86</v>
      </c>
      <c r="D84" s="2">
        <f t="shared" si="7"/>
        <v>-26.491712358512164</v>
      </c>
      <c r="E84" s="2">
        <f t="shared" si="8"/>
        <v>27009.64</v>
      </c>
      <c r="F84" s="2">
        <f t="shared" si="9"/>
        <v>0.48151396712183797</v>
      </c>
      <c r="G84" s="2">
        <f t="shared" si="10"/>
        <v>-1458994.2200000002</v>
      </c>
      <c r="H84" s="2">
        <f t="shared" si="11"/>
        <v>-26.010198391390325</v>
      </c>
    </row>
    <row r="85" spans="1:8" x14ac:dyDescent="0.2">
      <c r="A85" s="3">
        <f t="shared" si="5"/>
        <v>1993</v>
      </c>
      <c r="B85" s="2">
        <f t="shared" si="12"/>
        <v>5573302.879999999</v>
      </c>
      <c r="C85" s="2">
        <f t="shared" si="12"/>
        <v>-1233513.5</v>
      </c>
      <c r="D85" s="2">
        <f t="shared" si="7"/>
        <v>-22.132540193114362</v>
      </c>
      <c r="E85" s="2">
        <f t="shared" si="8"/>
        <v>27316.9</v>
      </c>
      <c r="F85" s="2">
        <f t="shared" si="9"/>
        <v>0.49013844372297966</v>
      </c>
      <c r="G85" s="2">
        <f t="shared" si="10"/>
        <v>-1206196.6000000001</v>
      </c>
      <c r="H85" s="2">
        <f t="shared" si="11"/>
        <v>-21.642401749391382</v>
      </c>
    </row>
    <row r="86" spans="1:8" x14ac:dyDescent="0.2">
      <c r="A86" s="3">
        <f t="shared" si="5"/>
        <v>1992</v>
      </c>
      <c r="B86" s="2">
        <f t="shared" si="12"/>
        <v>4441410.2899999991</v>
      </c>
      <c r="C86" s="2">
        <f t="shared" si="12"/>
        <v>-949010.7</v>
      </c>
      <c r="D86" s="2">
        <f t="shared" si="7"/>
        <v>-21.367327898904833</v>
      </c>
      <c r="E86" s="2">
        <f t="shared" si="8"/>
        <v>27089.250000000004</v>
      </c>
      <c r="F86" s="2">
        <f t="shared" si="9"/>
        <v>0.60992451116242197</v>
      </c>
      <c r="G86" s="2">
        <f t="shared" si="10"/>
        <v>-921921.45</v>
      </c>
      <c r="H86" s="2">
        <f t="shared" si="11"/>
        <v>-20.757403387742414</v>
      </c>
    </row>
    <row r="87" spans="1:8" x14ac:dyDescent="0.2">
      <c r="A87" s="3">
        <f t="shared" si="5"/>
        <v>1991</v>
      </c>
      <c r="B87" s="2">
        <f t="shared" si="12"/>
        <v>3653595.29</v>
      </c>
      <c r="C87" s="2">
        <f t="shared" si="12"/>
        <v>-756818.45000000007</v>
      </c>
      <c r="D87" s="2">
        <f t="shared" si="7"/>
        <v>-20.714348194816072</v>
      </c>
      <c r="E87" s="2">
        <f t="shared" si="8"/>
        <v>26632.080000000002</v>
      </c>
      <c r="F87" s="2">
        <f t="shared" si="9"/>
        <v>0.7289280253040834</v>
      </c>
      <c r="G87" s="2">
        <f t="shared" si="10"/>
        <v>-730186.37000000011</v>
      </c>
      <c r="H87" s="2">
        <f t="shared" si="11"/>
        <v>-19.98542016951199</v>
      </c>
    </row>
    <row r="88" spans="1:8" x14ac:dyDescent="0.2">
      <c r="A88" s="3">
        <f t="shared" si="5"/>
        <v>1990</v>
      </c>
      <c r="B88" s="2">
        <f t="shared" si="12"/>
        <v>3499549.5799999996</v>
      </c>
      <c r="C88" s="2">
        <f t="shared" si="12"/>
        <v>-584680.34</v>
      </c>
      <c r="D88" s="2">
        <f t="shared" si="7"/>
        <v>-16.707302658075214</v>
      </c>
      <c r="E88" s="2">
        <f t="shared" si="8"/>
        <v>15919.45</v>
      </c>
      <c r="F88" s="2">
        <f t="shared" si="9"/>
        <v>0.45489997029846346</v>
      </c>
      <c r="G88" s="2">
        <f t="shared" si="10"/>
        <v>-568760.89</v>
      </c>
      <c r="H88" s="2">
        <f t="shared" si="11"/>
        <v>-16.252402687776755</v>
      </c>
    </row>
    <row r="89" spans="1:8" x14ac:dyDescent="0.2">
      <c r="A89" s="3">
        <f t="shared" si="5"/>
        <v>1989</v>
      </c>
      <c r="B89" s="2">
        <f t="shared" si="12"/>
        <v>2553153.9299999997</v>
      </c>
      <c r="C89" s="2">
        <f t="shared" si="12"/>
        <v>-407333.93000000005</v>
      </c>
      <c r="D89" s="2">
        <f t="shared" si="7"/>
        <v>-15.954146955800667</v>
      </c>
      <c r="E89" s="2">
        <f t="shared" si="8"/>
        <v>19404.57</v>
      </c>
      <c r="F89" s="2">
        <f t="shared" si="9"/>
        <v>0.7600235055157839</v>
      </c>
      <c r="G89" s="2">
        <f t="shared" si="10"/>
        <v>-387929.36000000004</v>
      </c>
      <c r="H89" s="2">
        <f t="shared" si="11"/>
        <v>-15.194123450284883</v>
      </c>
    </row>
    <row r="90" spans="1:8" x14ac:dyDescent="0.2">
      <c r="A90" s="3">
        <f t="shared" si="5"/>
        <v>1988</v>
      </c>
      <c r="B90" s="2">
        <f t="shared" si="12"/>
        <v>1724521.9800000002</v>
      </c>
      <c r="C90" s="2">
        <f t="shared" si="12"/>
        <v>-336290.99</v>
      </c>
      <c r="D90" s="2">
        <f t="shared" si="7"/>
        <v>-19.500533707317548</v>
      </c>
      <c r="E90" s="2">
        <f t="shared" si="8"/>
        <v>19239.79</v>
      </c>
      <c r="F90" s="2">
        <f t="shared" si="9"/>
        <v>1.1156593086740476</v>
      </c>
      <c r="G90" s="2">
        <f t="shared" si="10"/>
        <v>-317051.2</v>
      </c>
      <c r="H90" s="2">
        <f t="shared" si="11"/>
        <v>-18.3848743986435</v>
      </c>
    </row>
    <row r="91" spans="1:8" x14ac:dyDescent="0.2">
      <c r="A91" s="3">
        <f t="shared" si="5"/>
        <v>1987</v>
      </c>
      <c r="B91" s="2">
        <f t="shared" si="12"/>
        <v>1803947.71</v>
      </c>
      <c r="C91" s="2">
        <f t="shared" si="12"/>
        <v>-334166.5</v>
      </c>
      <c r="D91" s="2">
        <f t="shared" si="7"/>
        <v>-18.524178841081817</v>
      </c>
      <c r="E91" s="2">
        <f t="shared" si="8"/>
        <v>14298.39</v>
      </c>
      <c r="F91" s="2">
        <f t="shared" si="9"/>
        <v>0.79261665516901258</v>
      </c>
      <c r="G91" s="2">
        <f t="shared" si="10"/>
        <v>-319868.11</v>
      </c>
      <c r="H91" s="2">
        <f t="shared" si="11"/>
        <v>-17.731562185912804</v>
      </c>
    </row>
    <row r="92" spans="1:8" x14ac:dyDescent="0.2">
      <c r="A92" s="3">
        <f t="shared" si="5"/>
        <v>1986</v>
      </c>
      <c r="B92" s="2">
        <f t="shared" si="12"/>
        <v>1643090.21</v>
      </c>
      <c r="C92" s="2">
        <f t="shared" si="12"/>
        <v>-313497.07</v>
      </c>
      <c r="D92" s="2">
        <f t="shared" si="7"/>
        <v>-19.07972356551257</v>
      </c>
      <c r="E92" s="2">
        <f t="shared" si="8"/>
        <v>15280.22</v>
      </c>
      <c r="F92" s="2">
        <f t="shared" si="9"/>
        <v>0.92996841603724245</v>
      </c>
      <c r="G92" s="2">
        <f t="shared" si="10"/>
        <v>-298216.85000000003</v>
      </c>
      <c r="H92" s="2">
        <f t="shared" si="11"/>
        <v>-18.149755149475332</v>
      </c>
    </row>
    <row r="93" spans="1:8" x14ac:dyDescent="0.2">
      <c r="G93" s="6"/>
    </row>
    <row r="94" spans="1:8" x14ac:dyDescent="0.2">
      <c r="G94" s="6"/>
    </row>
    <row r="95" spans="1:8" x14ac:dyDescent="0.2">
      <c r="B95" s="6"/>
      <c r="C95" s="6"/>
      <c r="D95" s="6"/>
      <c r="E95" s="6"/>
      <c r="F95" s="6"/>
      <c r="G95" s="6"/>
    </row>
    <row r="96" spans="1:8" x14ac:dyDescent="0.2">
      <c r="B96" s="6"/>
      <c r="C96" s="6"/>
      <c r="D96" s="6"/>
      <c r="E96" s="6"/>
      <c r="F96" s="6"/>
      <c r="G96" s="6"/>
    </row>
    <row r="97" spans="1:7" x14ac:dyDescent="0.2">
      <c r="B97" s="6"/>
      <c r="C97" s="6"/>
      <c r="D97" s="6"/>
      <c r="E97" s="6"/>
      <c r="F97" s="6"/>
      <c r="G97" s="6"/>
    </row>
    <row r="98" spans="1:7" x14ac:dyDescent="0.2">
      <c r="G98" s="6"/>
    </row>
    <row r="99" spans="1:7" x14ac:dyDescent="0.2">
      <c r="G99" s="6"/>
    </row>
    <row r="100" spans="1:7" x14ac:dyDescent="0.2">
      <c r="A100" s="1" t="s">
        <v>0</v>
      </c>
    </row>
    <row r="105" spans="1:7" x14ac:dyDescent="0.2">
      <c r="A105" s="1" t="s">
        <v>0</v>
      </c>
    </row>
    <row r="106" spans="1:7" x14ac:dyDescent="0.2">
      <c r="A106" s="1" t="s">
        <v>0</v>
      </c>
    </row>
    <row r="107" spans="1:7" x14ac:dyDescent="0.2">
      <c r="A107" s="1" t="s">
        <v>0</v>
      </c>
    </row>
    <row r="108" spans="1:7" x14ac:dyDescent="0.2">
      <c r="A108" s="1" t="s">
        <v>0</v>
      </c>
    </row>
  </sheetData>
  <mergeCells count="10">
    <mergeCell ref="A55:H55"/>
    <mergeCell ref="A4:H4"/>
    <mergeCell ref="A6:H6"/>
    <mergeCell ref="A50:H50"/>
    <mergeCell ref="A51:H51"/>
    <mergeCell ref="A1:H1"/>
    <mergeCell ref="A2:H2"/>
    <mergeCell ref="A3:H3"/>
    <mergeCell ref="A52:H52"/>
    <mergeCell ref="A53:H53"/>
  </mergeCells>
  <printOptions horizontalCentered="1"/>
  <pageMargins left="0.2" right="0.23" top="0.75" bottom="0.75" header="0.5" footer="0.5"/>
  <pageSetup scale="69" fitToHeight="2" orientation="portrait" blackAndWhite="1" r:id="rId1"/>
  <headerFooter alignWithMargins="0"/>
  <rowBreaks count="1" manualBreakCount="1">
    <brk id="49" max="7" man="1"/>
  </rowBreaks>
  <customProperties>
    <customPr name="EpmWorksheetKeyString_GUID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F69B1-A47A-44F4-9BF1-321C3CFEFEA7}">
  <dimension ref="A1:H111"/>
  <sheetViews>
    <sheetView showOutlineSymbols="0" view="pageBreakPreview" zoomScaleNormal="87" zoomScaleSheetLayoutView="100" workbookViewId="0">
      <selection activeCell="I3" sqref="I3"/>
    </sheetView>
  </sheetViews>
  <sheetFormatPr defaultColWidth="13.5703125" defaultRowHeight="15" x14ac:dyDescent="0.2"/>
  <cols>
    <col min="1" max="1" width="13.85546875" style="1" customWidth="1"/>
    <col min="2" max="2" width="15.7109375" style="1" bestFit="1" customWidth="1"/>
    <col min="3" max="3" width="14.140625" style="1" bestFit="1" customWidth="1"/>
    <col min="4" max="4" width="12.85546875" style="1" bestFit="1" customWidth="1"/>
    <col min="5" max="5" width="13.42578125" style="1" bestFit="1" customWidth="1"/>
    <col min="6" max="6" width="12" style="1" bestFit="1" customWidth="1"/>
    <col min="7" max="7" width="14.5703125" style="1" bestFit="1" customWidth="1"/>
    <col min="8" max="8" width="9.42578125" style="1" bestFit="1" customWidth="1"/>
    <col min="9" max="16384" width="13.5703125" style="1"/>
  </cols>
  <sheetData>
    <row r="1" spans="1:8" ht="15.75" x14ac:dyDescent="0.25">
      <c r="A1" s="21" t="s">
        <v>16</v>
      </c>
      <c r="B1" s="21"/>
      <c r="C1" s="21"/>
      <c r="D1" s="21"/>
      <c r="E1" s="21"/>
      <c r="F1" s="21"/>
      <c r="G1" s="21"/>
      <c r="H1" s="21"/>
    </row>
    <row r="2" spans="1:8" ht="15.75" x14ac:dyDescent="0.25">
      <c r="A2" s="21" t="s">
        <v>15</v>
      </c>
      <c r="B2" s="21"/>
      <c r="C2" s="21"/>
      <c r="D2" s="21"/>
      <c r="E2" s="21"/>
      <c r="F2" s="21"/>
      <c r="G2" s="21"/>
      <c r="H2" s="21"/>
    </row>
    <row r="3" spans="1:8" ht="15.75" x14ac:dyDescent="0.25">
      <c r="A3" s="21" t="s">
        <v>38</v>
      </c>
      <c r="B3" s="21"/>
      <c r="C3" s="21"/>
      <c r="D3" s="21"/>
      <c r="E3" s="21"/>
      <c r="F3" s="21"/>
      <c r="G3" s="21"/>
      <c r="H3" s="21"/>
    </row>
    <row r="4" spans="1:8" ht="15.75" x14ac:dyDescent="0.25">
      <c r="A4" s="21" t="s">
        <v>18</v>
      </c>
      <c r="B4" s="21"/>
      <c r="C4" s="21"/>
      <c r="D4" s="21"/>
      <c r="E4" s="21"/>
      <c r="F4" s="21"/>
      <c r="G4" s="21"/>
      <c r="H4" s="21"/>
    </row>
    <row r="5" spans="1:8" x14ac:dyDescent="0.2">
      <c r="A5" s="12"/>
      <c r="B5" s="11"/>
      <c r="C5" s="11"/>
      <c r="D5" s="11"/>
      <c r="F5" s="3"/>
      <c r="G5" s="11"/>
    </row>
    <row r="6" spans="1:8" ht="16.5" thickBot="1" x14ac:dyDescent="0.3">
      <c r="A6" s="20" t="s">
        <v>12</v>
      </c>
      <c r="B6" s="20"/>
      <c r="C6" s="20"/>
      <c r="D6" s="20"/>
      <c r="E6" s="20"/>
      <c r="F6" s="20"/>
      <c r="G6" s="20"/>
      <c r="H6" s="20"/>
    </row>
    <row r="7" spans="1:8" s="3" customFormat="1" x14ac:dyDescent="0.2">
      <c r="H7" s="3" t="s">
        <v>8</v>
      </c>
    </row>
    <row r="8" spans="1:8" s="3" customFormat="1" x14ac:dyDescent="0.2">
      <c r="C8" s="3" t="s">
        <v>10</v>
      </c>
      <c r="D8" s="3" t="s">
        <v>10</v>
      </c>
      <c r="E8" s="3" t="s">
        <v>9</v>
      </c>
      <c r="F8" s="3" t="s">
        <v>9</v>
      </c>
      <c r="G8" s="3" t="s">
        <v>8</v>
      </c>
      <c r="H8" s="3" t="s">
        <v>2</v>
      </c>
    </row>
    <row r="9" spans="1:8" s="4" customFormat="1" x14ac:dyDescent="0.2">
      <c r="A9" s="4" t="s">
        <v>7</v>
      </c>
      <c r="B9" s="4" t="s">
        <v>6</v>
      </c>
      <c r="C9" s="4" t="s">
        <v>5</v>
      </c>
      <c r="D9" s="4" t="s">
        <v>4</v>
      </c>
      <c r="E9" s="4" t="s">
        <v>2</v>
      </c>
      <c r="F9" s="4" t="s">
        <v>3</v>
      </c>
      <c r="G9" s="4" t="s">
        <v>2</v>
      </c>
      <c r="H9" s="4" t="s">
        <v>1</v>
      </c>
    </row>
    <row r="10" spans="1:8" x14ac:dyDescent="0.2">
      <c r="A10" s="3">
        <v>2019</v>
      </c>
      <c r="B10" s="9">
        <v>8883768.0399999991</v>
      </c>
      <c r="C10" s="9">
        <v>-904799.78</v>
      </c>
      <c r="D10" s="2">
        <f t="shared" ref="D10:D48" si="0">IF(($B10)=0,0,(C10/$B10)*100)</f>
        <v>-10.18486497988302</v>
      </c>
      <c r="E10" s="9">
        <v>-106495.35</v>
      </c>
      <c r="F10" s="2">
        <f t="shared" ref="F10:F48" si="1">IF(($B10)=0,0,(E10/$B10)*100)</f>
        <v>-1.1987632896367251</v>
      </c>
      <c r="G10" s="2">
        <f t="shared" ref="G10:G47" si="2">C10+E10</f>
        <v>-1011295.13</v>
      </c>
      <c r="H10" s="2">
        <f t="shared" ref="H10:H48" si="3">IF(($B10)=0,0,(G10/$B10)*100)</f>
        <v>-11.383628269519743</v>
      </c>
    </row>
    <row r="11" spans="1:8" x14ac:dyDescent="0.2">
      <c r="A11" s="3">
        <v>2018</v>
      </c>
      <c r="B11" s="9">
        <v>10148068.559999999</v>
      </c>
      <c r="C11" s="9">
        <v>-1293965.54</v>
      </c>
      <c r="D11" s="2">
        <f t="shared" si="0"/>
        <v>-12.750855321379504</v>
      </c>
      <c r="E11" s="9">
        <v>-76109.02</v>
      </c>
      <c r="F11" s="2">
        <f t="shared" si="1"/>
        <v>-0.74998527601591225</v>
      </c>
      <c r="G11" s="2">
        <f t="shared" si="2"/>
        <v>-1370074.56</v>
      </c>
      <c r="H11" s="2">
        <f t="shared" si="3"/>
        <v>-13.500840597395413</v>
      </c>
    </row>
    <row r="12" spans="1:8" x14ac:dyDescent="0.2">
      <c r="A12" s="3">
        <v>2017</v>
      </c>
      <c r="B12" s="9">
        <v>4983996.58</v>
      </c>
      <c r="C12" s="9">
        <v>-1695375.4400000004</v>
      </c>
      <c r="D12" s="2">
        <f t="shared" si="0"/>
        <v>-34.016384497599326</v>
      </c>
      <c r="E12" s="9">
        <v>100049.33</v>
      </c>
      <c r="F12" s="2">
        <f t="shared" si="1"/>
        <v>2.0074116904791293</v>
      </c>
      <c r="G12" s="2">
        <f t="shared" si="2"/>
        <v>-1595326.1100000003</v>
      </c>
      <c r="H12" s="2">
        <f t="shared" si="3"/>
        <v>-32.008972807120188</v>
      </c>
    </row>
    <row r="13" spans="1:8" x14ac:dyDescent="0.2">
      <c r="A13" s="3">
        <v>2016</v>
      </c>
      <c r="B13" s="9">
        <v>2954534.0900000003</v>
      </c>
      <c r="C13" s="9">
        <v>-1002552.8600000001</v>
      </c>
      <c r="D13" s="2">
        <f t="shared" si="0"/>
        <v>-33.932688859244131</v>
      </c>
      <c r="E13" s="9">
        <v>127145.56</v>
      </c>
      <c r="F13" s="2">
        <f t="shared" si="1"/>
        <v>4.3034047374961917</v>
      </c>
      <c r="G13" s="2">
        <f t="shared" si="2"/>
        <v>-875407.3</v>
      </c>
      <c r="H13" s="2">
        <f t="shared" si="3"/>
        <v>-29.62928412174794</v>
      </c>
    </row>
    <row r="14" spans="1:8" x14ac:dyDescent="0.2">
      <c r="A14" s="3">
        <v>2015</v>
      </c>
      <c r="B14" s="9">
        <v>3111963.3399999994</v>
      </c>
      <c r="C14" s="9">
        <v>-887008.94000000006</v>
      </c>
      <c r="D14" s="2">
        <f t="shared" si="0"/>
        <v>-28.503193742635808</v>
      </c>
      <c r="E14" s="9">
        <v>25954.29</v>
      </c>
      <c r="F14" s="2">
        <f t="shared" si="1"/>
        <v>0.83401657295872922</v>
      </c>
      <c r="G14" s="2">
        <f t="shared" si="2"/>
        <v>-861054.65</v>
      </c>
      <c r="H14" s="2">
        <f t="shared" si="3"/>
        <v>-27.669177169677077</v>
      </c>
    </row>
    <row r="15" spans="1:8" x14ac:dyDescent="0.2">
      <c r="A15" s="3">
        <v>2014</v>
      </c>
      <c r="B15" s="9">
        <v>1458200.22</v>
      </c>
      <c r="C15" s="9">
        <v>-155790.66999999998</v>
      </c>
      <c r="D15" s="2">
        <f t="shared" si="0"/>
        <v>-10.683763989556933</v>
      </c>
      <c r="E15" s="9">
        <v>93795.57</v>
      </c>
      <c r="F15" s="2">
        <f t="shared" si="1"/>
        <v>6.4322833526935002</v>
      </c>
      <c r="G15" s="2">
        <f t="shared" si="2"/>
        <v>-61995.099999999977</v>
      </c>
      <c r="H15" s="2">
        <f t="shared" si="3"/>
        <v>-4.251480636863433</v>
      </c>
    </row>
    <row r="16" spans="1:8" x14ac:dyDescent="0.2">
      <c r="A16" s="3">
        <v>2013</v>
      </c>
      <c r="B16" s="9">
        <v>1142090.03</v>
      </c>
      <c r="C16" s="9">
        <v>-277614.27</v>
      </c>
      <c r="D16" s="2">
        <f t="shared" si="0"/>
        <v>-24.307564439556486</v>
      </c>
      <c r="E16" s="9">
        <v>48811.840000000004</v>
      </c>
      <c r="F16" s="2">
        <f t="shared" si="1"/>
        <v>4.2739047463710023</v>
      </c>
      <c r="G16" s="2">
        <f t="shared" si="2"/>
        <v>-228802.43000000002</v>
      </c>
      <c r="H16" s="2">
        <f t="shared" si="3"/>
        <v>-20.033659693185484</v>
      </c>
    </row>
    <row r="17" spans="1:8" x14ac:dyDescent="0.2">
      <c r="A17" s="3">
        <v>2012</v>
      </c>
      <c r="B17" s="9">
        <v>2120579.7600000002</v>
      </c>
      <c r="C17" s="9">
        <v>-119929.73000000001</v>
      </c>
      <c r="D17" s="2">
        <f t="shared" si="0"/>
        <v>-5.6555161122541318</v>
      </c>
      <c r="E17" s="9">
        <v>376.96</v>
      </c>
      <c r="F17" s="2">
        <f t="shared" si="1"/>
        <v>1.777627076851851E-2</v>
      </c>
      <c r="G17" s="2">
        <f t="shared" si="2"/>
        <v>-119552.77</v>
      </c>
      <c r="H17" s="2">
        <f t="shared" si="3"/>
        <v>-5.6377398414856135</v>
      </c>
    </row>
    <row r="18" spans="1:8" x14ac:dyDescent="0.2">
      <c r="A18" s="3">
        <v>2011</v>
      </c>
      <c r="B18" s="9">
        <v>2312493.9</v>
      </c>
      <c r="C18" s="9">
        <v>-452572.49</v>
      </c>
      <c r="D18" s="2">
        <f t="shared" si="0"/>
        <v>-19.570753894745412</v>
      </c>
      <c r="E18" s="9">
        <v>29728.280000000002</v>
      </c>
      <c r="F18" s="2">
        <f t="shared" si="1"/>
        <v>1.2855506343173491</v>
      </c>
      <c r="G18" s="2">
        <f t="shared" si="2"/>
        <v>-422844.20999999996</v>
      </c>
      <c r="H18" s="2">
        <f t="shared" si="3"/>
        <v>-18.285203260428059</v>
      </c>
    </row>
    <row r="19" spans="1:8" x14ac:dyDescent="0.2">
      <c r="A19" s="3">
        <v>2010</v>
      </c>
      <c r="B19" s="9">
        <v>1758503.8399999999</v>
      </c>
      <c r="C19" s="9">
        <v>-426023.33</v>
      </c>
      <c r="D19" s="2">
        <f t="shared" si="0"/>
        <v>-24.226465720996096</v>
      </c>
      <c r="E19" s="9">
        <v>58937.45</v>
      </c>
      <c r="F19" s="2">
        <f t="shared" si="1"/>
        <v>3.3515678873922732</v>
      </c>
      <c r="G19" s="2">
        <f t="shared" si="2"/>
        <v>-367085.88</v>
      </c>
      <c r="H19" s="2">
        <f t="shared" si="3"/>
        <v>-20.874897833603821</v>
      </c>
    </row>
    <row r="20" spans="1:8" x14ac:dyDescent="0.2">
      <c r="A20" s="3">
        <v>2009</v>
      </c>
      <c r="B20" s="9">
        <v>843532.06</v>
      </c>
      <c r="C20" s="9">
        <v>-271578.71000000002</v>
      </c>
      <c r="D20" s="2">
        <f t="shared" si="0"/>
        <v>-32.195422424134065</v>
      </c>
      <c r="E20" s="9">
        <v>125819</v>
      </c>
      <c r="F20" s="2">
        <f t="shared" si="1"/>
        <v>14.915734204577829</v>
      </c>
      <c r="G20" s="2">
        <f t="shared" si="2"/>
        <v>-145759.71000000002</v>
      </c>
      <c r="H20" s="2">
        <f t="shared" si="3"/>
        <v>-17.279688219556235</v>
      </c>
    </row>
    <row r="21" spans="1:8" x14ac:dyDescent="0.2">
      <c r="A21" s="3">
        <v>2008</v>
      </c>
      <c r="B21" s="9">
        <v>1119162</v>
      </c>
      <c r="C21" s="9">
        <v>-46651</v>
      </c>
      <c r="D21" s="2">
        <f t="shared" si="0"/>
        <v>-4.1683867036228897</v>
      </c>
      <c r="E21" s="9">
        <v>40961</v>
      </c>
      <c r="F21" s="2">
        <f t="shared" si="1"/>
        <v>3.6599705851342348</v>
      </c>
      <c r="G21" s="2">
        <f t="shared" si="2"/>
        <v>-5690</v>
      </c>
      <c r="H21" s="2">
        <f t="shared" si="3"/>
        <v>-0.50841611848865487</v>
      </c>
    </row>
    <row r="22" spans="1:8" x14ac:dyDescent="0.2">
      <c r="A22" s="3">
        <v>2007</v>
      </c>
      <c r="B22" s="9">
        <v>1820826</v>
      </c>
      <c r="C22" s="9">
        <v>-257792</v>
      </c>
      <c r="D22" s="2">
        <f t="shared" si="0"/>
        <v>-14.157970064135728</v>
      </c>
      <c r="E22" s="9">
        <v>69738</v>
      </c>
      <c r="F22" s="2">
        <f t="shared" si="1"/>
        <v>3.8300200019112203</v>
      </c>
      <c r="G22" s="2">
        <f t="shared" si="2"/>
        <v>-188054</v>
      </c>
      <c r="H22" s="2">
        <f t="shared" si="3"/>
        <v>-10.327950062224508</v>
      </c>
    </row>
    <row r="23" spans="1:8" x14ac:dyDescent="0.2">
      <c r="A23" s="3">
        <v>2006</v>
      </c>
      <c r="B23" s="9">
        <v>1615790</v>
      </c>
      <c r="C23" s="9">
        <v>-218647</v>
      </c>
      <c r="D23" s="2">
        <f t="shared" si="0"/>
        <v>-13.531894615018041</v>
      </c>
      <c r="E23" s="9">
        <v>46416</v>
      </c>
      <c r="F23" s="2">
        <f t="shared" si="1"/>
        <v>2.8726505300812608</v>
      </c>
      <c r="G23" s="2">
        <f t="shared" si="2"/>
        <v>-172231</v>
      </c>
      <c r="H23" s="2">
        <f t="shared" si="3"/>
        <v>-10.659244084936779</v>
      </c>
    </row>
    <row r="24" spans="1:8" x14ac:dyDescent="0.2">
      <c r="A24" s="3">
        <v>2005</v>
      </c>
      <c r="B24" s="9">
        <v>2543661</v>
      </c>
      <c r="C24" s="9">
        <v>-228384</v>
      </c>
      <c r="D24" s="2">
        <f t="shared" si="0"/>
        <v>-8.9785549253615162</v>
      </c>
      <c r="E24" s="9">
        <v>104707</v>
      </c>
      <c r="F24" s="2">
        <f t="shared" si="1"/>
        <v>4.116389723316118</v>
      </c>
      <c r="G24" s="2">
        <f t="shared" si="2"/>
        <v>-123677</v>
      </c>
      <c r="H24" s="2">
        <f t="shared" si="3"/>
        <v>-4.8621652020453983</v>
      </c>
    </row>
    <row r="25" spans="1:8" x14ac:dyDescent="0.2">
      <c r="A25" s="3">
        <v>2004</v>
      </c>
      <c r="B25" s="9">
        <v>1582351</v>
      </c>
      <c r="C25" s="9">
        <v>-200926</v>
      </c>
      <c r="D25" s="2">
        <f t="shared" si="0"/>
        <v>-12.69794122795764</v>
      </c>
      <c r="E25" s="9">
        <v>63888</v>
      </c>
      <c r="F25" s="2">
        <f t="shared" si="1"/>
        <v>4.0375365516247657</v>
      </c>
      <c r="G25" s="2">
        <f t="shared" si="2"/>
        <v>-137038</v>
      </c>
      <c r="H25" s="2">
        <f t="shared" si="3"/>
        <v>-8.6604046763328739</v>
      </c>
    </row>
    <row r="26" spans="1:8" x14ac:dyDescent="0.2">
      <c r="A26" s="3">
        <v>2003</v>
      </c>
      <c r="B26" s="9">
        <v>1940450</v>
      </c>
      <c r="C26" s="9">
        <v>-183453</v>
      </c>
      <c r="D26" s="2">
        <f t="shared" si="0"/>
        <v>-9.4541472338890458</v>
      </c>
      <c r="E26" s="9">
        <v>185642</v>
      </c>
      <c r="F26" s="2">
        <f t="shared" si="1"/>
        <v>9.5669561184261376</v>
      </c>
      <c r="G26" s="2">
        <f t="shared" si="2"/>
        <v>2189</v>
      </c>
      <c r="H26" s="2">
        <f t="shared" si="3"/>
        <v>0.11280888453709191</v>
      </c>
    </row>
    <row r="27" spans="1:8" x14ac:dyDescent="0.2">
      <c r="A27" s="3">
        <v>2002</v>
      </c>
      <c r="B27" s="9">
        <v>1364385.32</v>
      </c>
      <c r="C27" s="9">
        <v>-176948.41</v>
      </c>
      <c r="D27" s="2">
        <f t="shared" si="0"/>
        <v>-12.969093657501388</v>
      </c>
      <c r="E27" s="9">
        <v>105317.06</v>
      </c>
      <c r="F27" s="2">
        <f t="shared" si="1"/>
        <v>7.7190115179486094</v>
      </c>
      <c r="G27" s="2">
        <f t="shared" si="2"/>
        <v>-71631.350000000006</v>
      </c>
      <c r="H27" s="2">
        <f t="shared" si="3"/>
        <v>-5.2500821395527764</v>
      </c>
    </row>
    <row r="28" spans="1:8" x14ac:dyDescent="0.2">
      <c r="A28" s="3">
        <v>2001</v>
      </c>
      <c r="B28" s="9">
        <v>1526929.44</v>
      </c>
      <c r="C28" s="9">
        <v>-229155.74</v>
      </c>
      <c r="D28" s="2">
        <f t="shared" si="0"/>
        <v>-15.007618164726722</v>
      </c>
      <c r="E28" s="9">
        <v>95516.25</v>
      </c>
      <c r="F28" s="2">
        <f t="shared" si="1"/>
        <v>6.2554462241555839</v>
      </c>
      <c r="G28" s="2">
        <f t="shared" si="2"/>
        <v>-133639.49</v>
      </c>
      <c r="H28" s="2">
        <f t="shared" si="3"/>
        <v>-8.7521719405711362</v>
      </c>
    </row>
    <row r="29" spans="1:8" x14ac:dyDescent="0.2">
      <c r="A29" s="3">
        <v>2000</v>
      </c>
      <c r="B29" s="9">
        <v>1333019.31</v>
      </c>
      <c r="C29" s="9">
        <v>-220326.97</v>
      </c>
      <c r="D29" s="2">
        <f t="shared" si="0"/>
        <v>-16.528415481093067</v>
      </c>
      <c r="E29" s="9">
        <v>91166.84</v>
      </c>
      <c r="F29" s="2">
        <f t="shared" si="1"/>
        <v>6.8391237333238628</v>
      </c>
      <c r="G29" s="2">
        <f t="shared" si="2"/>
        <v>-129160.13</v>
      </c>
      <c r="H29" s="2">
        <f t="shared" si="3"/>
        <v>-9.6892917477692055</v>
      </c>
    </row>
    <row r="30" spans="1:8" x14ac:dyDescent="0.2">
      <c r="A30" s="3">
        <v>1999</v>
      </c>
      <c r="B30" s="9">
        <v>1037187.65</v>
      </c>
      <c r="C30" s="9">
        <v>-158140.79</v>
      </c>
      <c r="D30" s="2">
        <f t="shared" si="0"/>
        <v>-15.247076071528621</v>
      </c>
      <c r="E30" s="9">
        <v>134956.51</v>
      </c>
      <c r="F30" s="2">
        <f t="shared" si="1"/>
        <v>13.011773713271655</v>
      </c>
      <c r="G30" s="2">
        <f t="shared" si="2"/>
        <v>-23184.28</v>
      </c>
      <c r="H30" s="2">
        <f t="shared" si="3"/>
        <v>-2.2353023582569653</v>
      </c>
    </row>
    <row r="31" spans="1:8" x14ac:dyDescent="0.2">
      <c r="A31" s="3">
        <v>1998</v>
      </c>
      <c r="B31" s="9">
        <v>1014924.09</v>
      </c>
      <c r="C31" s="9">
        <v>-141128.06</v>
      </c>
      <c r="D31" s="2">
        <f t="shared" si="0"/>
        <v>-13.905282315251775</v>
      </c>
      <c r="E31" s="9">
        <v>117903.66</v>
      </c>
      <c r="F31" s="2">
        <f t="shared" si="1"/>
        <v>11.616992951660061</v>
      </c>
      <c r="G31" s="2">
        <f t="shared" si="2"/>
        <v>-23224.399999999994</v>
      </c>
      <c r="H31" s="2">
        <f t="shared" si="3"/>
        <v>-2.2882893635917139</v>
      </c>
    </row>
    <row r="32" spans="1:8" x14ac:dyDescent="0.2">
      <c r="A32" s="3">
        <v>1997</v>
      </c>
      <c r="B32" s="9">
        <v>848295.07</v>
      </c>
      <c r="C32" s="9">
        <v>-118392.84</v>
      </c>
      <c r="D32" s="2">
        <f t="shared" si="0"/>
        <v>-13.956563486806543</v>
      </c>
      <c r="E32" s="9">
        <v>121724.08</v>
      </c>
      <c r="F32" s="2">
        <f t="shared" si="1"/>
        <v>14.349261749216581</v>
      </c>
      <c r="G32" s="2">
        <f t="shared" si="2"/>
        <v>3331.2400000000052</v>
      </c>
      <c r="H32" s="2">
        <f t="shared" si="3"/>
        <v>0.39269826241003686</v>
      </c>
    </row>
    <row r="33" spans="1:8" x14ac:dyDescent="0.2">
      <c r="A33" s="3">
        <f t="shared" ref="A33:A47" si="4">A32-1</f>
        <v>1996</v>
      </c>
      <c r="B33" s="9">
        <v>901091.06</v>
      </c>
      <c r="C33" s="9">
        <v>-116639.53</v>
      </c>
      <c r="D33" s="2">
        <f t="shared" si="0"/>
        <v>-12.944255600538307</v>
      </c>
      <c r="E33" s="9">
        <v>195933.09</v>
      </c>
      <c r="F33" s="2">
        <f t="shared" si="1"/>
        <v>21.743983343925304</v>
      </c>
      <c r="G33" s="2">
        <f t="shared" si="2"/>
        <v>79293.56</v>
      </c>
      <c r="H33" s="2">
        <f t="shared" si="3"/>
        <v>8.7997277433869989</v>
      </c>
    </row>
    <row r="34" spans="1:8" x14ac:dyDescent="0.2">
      <c r="A34" s="3">
        <f t="shared" si="4"/>
        <v>1995</v>
      </c>
      <c r="B34" s="9">
        <v>881937.14</v>
      </c>
      <c r="C34" s="9">
        <v>-122262.33</v>
      </c>
      <c r="D34" s="2">
        <f t="shared" si="0"/>
        <v>-13.86293018570462</v>
      </c>
      <c r="E34" s="9">
        <v>151809.67000000001</v>
      </c>
      <c r="F34" s="2">
        <f t="shared" si="1"/>
        <v>17.213207508190436</v>
      </c>
      <c r="G34" s="2">
        <f t="shared" si="2"/>
        <v>29547.340000000011</v>
      </c>
      <c r="H34" s="2">
        <f t="shared" si="3"/>
        <v>3.3502773224858196</v>
      </c>
    </row>
    <row r="35" spans="1:8" x14ac:dyDescent="0.2">
      <c r="A35" s="3">
        <f t="shared" si="4"/>
        <v>1994</v>
      </c>
      <c r="B35" s="9">
        <v>831263.73</v>
      </c>
      <c r="C35" s="9">
        <v>-136487.46</v>
      </c>
      <c r="D35" s="2">
        <f t="shared" si="0"/>
        <v>-16.4192728582059</v>
      </c>
      <c r="E35" s="9">
        <v>168548.44</v>
      </c>
      <c r="F35" s="2">
        <f t="shared" si="1"/>
        <v>20.276169152718836</v>
      </c>
      <c r="G35" s="2">
        <f t="shared" si="2"/>
        <v>32060.98000000001</v>
      </c>
      <c r="H35" s="2">
        <f t="shared" si="3"/>
        <v>3.8568962945129357</v>
      </c>
    </row>
    <row r="36" spans="1:8" x14ac:dyDescent="0.2">
      <c r="A36" s="3">
        <f t="shared" si="4"/>
        <v>1993</v>
      </c>
      <c r="B36" s="9">
        <v>-959394</v>
      </c>
      <c r="C36" s="9">
        <v>-171158.71</v>
      </c>
      <c r="D36" s="2">
        <f t="shared" si="0"/>
        <v>17.840293977239799</v>
      </c>
      <c r="E36" s="9">
        <v>152099.20000000001</v>
      </c>
      <c r="F36" s="2">
        <f t="shared" si="1"/>
        <v>-15.853674298567638</v>
      </c>
      <c r="G36" s="2">
        <f t="shared" si="2"/>
        <v>-19059.50999999998</v>
      </c>
      <c r="H36" s="2">
        <f t="shared" si="3"/>
        <v>1.9866196786721597</v>
      </c>
    </row>
    <row r="37" spans="1:8" x14ac:dyDescent="0.2">
      <c r="A37" s="3">
        <f t="shared" si="4"/>
        <v>1992</v>
      </c>
      <c r="B37" s="9">
        <v>978684.57</v>
      </c>
      <c r="C37" s="9">
        <v>-159685.17000000001</v>
      </c>
      <c r="D37" s="2">
        <f t="shared" si="0"/>
        <v>-16.316306080109143</v>
      </c>
      <c r="E37" s="9">
        <v>146945.76</v>
      </c>
      <c r="F37" s="2">
        <f t="shared" si="1"/>
        <v>15.01461906158386</v>
      </c>
      <c r="G37" s="2">
        <f t="shared" si="2"/>
        <v>-12739.410000000003</v>
      </c>
      <c r="H37" s="2">
        <f t="shared" si="3"/>
        <v>-1.3016870185252847</v>
      </c>
    </row>
    <row r="38" spans="1:8" x14ac:dyDescent="0.2">
      <c r="A38" s="3">
        <f t="shared" si="4"/>
        <v>1991</v>
      </c>
      <c r="B38" s="9">
        <v>541286.87</v>
      </c>
      <c r="C38" s="9">
        <v>-107077.41</v>
      </c>
      <c r="D38" s="2">
        <f t="shared" si="0"/>
        <v>-19.782007644116696</v>
      </c>
      <c r="E38" s="9">
        <v>166561.79999999999</v>
      </c>
      <c r="F38" s="2">
        <f t="shared" si="1"/>
        <v>30.771446571390136</v>
      </c>
      <c r="G38" s="2">
        <f t="shared" si="2"/>
        <v>59484.389999999985</v>
      </c>
      <c r="H38" s="2">
        <f t="shared" si="3"/>
        <v>10.989438927273442</v>
      </c>
    </row>
    <row r="39" spans="1:8" x14ac:dyDescent="0.2">
      <c r="A39" s="3">
        <f t="shared" si="4"/>
        <v>1990</v>
      </c>
      <c r="B39" s="9">
        <v>735348.67</v>
      </c>
      <c r="C39" s="9">
        <v>-93548.74</v>
      </c>
      <c r="D39" s="2">
        <f t="shared" si="0"/>
        <v>-12.721684802938448</v>
      </c>
      <c r="E39" s="9">
        <v>174213.05</v>
      </c>
      <c r="F39" s="2">
        <f t="shared" si="1"/>
        <v>23.691217120172393</v>
      </c>
      <c r="G39" s="2">
        <f t="shared" si="2"/>
        <v>80664.309999999983</v>
      </c>
      <c r="H39" s="2">
        <f t="shared" si="3"/>
        <v>10.969532317233943</v>
      </c>
    </row>
    <row r="40" spans="1:8" x14ac:dyDescent="0.2">
      <c r="A40" s="3">
        <f t="shared" si="4"/>
        <v>1989</v>
      </c>
      <c r="B40" s="9">
        <v>1884439.63</v>
      </c>
      <c r="C40" s="9">
        <v>-129289.71</v>
      </c>
      <c r="D40" s="2">
        <f t="shared" si="0"/>
        <v>-6.8609101582097392</v>
      </c>
      <c r="E40" s="9">
        <v>733689.7</v>
      </c>
      <c r="F40" s="2">
        <f t="shared" si="1"/>
        <v>38.934104776813676</v>
      </c>
      <c r="G40" s="2">
        <f t="shared" si="2"/>
        <v>604399.99</v>
      </c>
      <c r="H40" s="2">
        <f t="shared" si="3"/>
        <v>32.073194618603942</v>
      </c>
    </row>
    <row r="41" spans="1:8" x14ac:dyDescent="0.2">
      <c r="A41" s="3">
        <f t="shared" si="4"/>
        <v>1988</v>
      </c>
      <c r="B41" s="9">
        <v>1385882.04</v>
      </c>
      <c r="C41" s="9">
        <v>-80055.070000000007</v>
      </c>
      <c r="D41" s="2">
        <f t="shared" si="0"/>
        <v>-5.7764707016478836</v>
      </c>
      <c r="E41" s="9">
        <v>703415.96</v>
      </c>
      <c r="F41" s="2">
        <f t="shared" si="1"/>
        <v>50.755832004288038</v>
      </c>
      <c r="G41" s="2">
        <f t="shared" si="2"/>
        <v>623360.8899999999</v>
      </c>
      <c r="H41" s="2">
        <f t="shared" si="3"/>
        <v>44.97936130264015</v>
      </c>
    </row>
    <row r="42" spans="1:8" x14ac:dyDescent="0.2">
      <c r="A42" s="3">
        <f t="shared" si="4"/>
        <v>1987</v>
      </c>
      <c r="B42" s="9">
        <v>687074.04</v>
      </c>
      <c r="C42" s="9">
        <v>-86643.16</v>
      </c>
      <c r="D42" s="2">
        <f t="shared" si="0"/>
        <v>-12.610454617089012</v>
      </c>
      <c r="E42" s="9">
        <v>453970.95</v>
      </c>
      <c r="F42" s="2">
        <f t="shared" si="1"/>
        <v>66.07307561787664</v>
      </c>
      <c r="G42" s="2">
        <f t="shared" si="2"/>
        <v>367327.79000000004</v>
      </c>
      <c r="H42" s="2">
        <f t="shared" si="3"/>
        <v>53.462621000787635</v>
      </c>
    </row>
    <row r="43" spans="1:8" x14ac:dyDescent="0.2">
      <c r="A43" s="3">
        <f t="shared" si="4"/>
        <v>1986</v>
      </c>
      <c r="B43" s="9">
        <v>472642.72</v>
      </c>
      <c r="C43" s="9">
        <v>-31222.92</v>
      </c>
      <c r="D43" s="2">
        <f t="shared" si="0"/>
        <v>-6.6060300262320766</v>
      </c>
      <c r="E43" s="9">
        <v>226114.32</v>
      </c>
      <c r="F43" s="2">
        <f t="shared" si="1"/>
        <v>47.840432197918972</v>
      </c>
      <c r="G43" s="2">
        <f t="shared" si="2"/>
        <v>194891.40000000002</v>
      </c>
      <c r="H43" s="2">
        <f t="shared" si="3"/>
        <v>41.234402171686902</v>
      </c>
    </row>
    <row r="44" spans="1:8" x14ac:dyDescent="0.2">
      <c r="A44" s="3">
        <f t="shared" si="4"/>
        <v>1985</v>
      </c>
      <c r="B44" s="9">
        <v>331769.36</v>
      </c>
      <c r="C44" s="9">
        <v>-57403.02</v>
      </c>
      <c r="D44" s="2">
        <f t="shared" si="0"/>
        <v>-17.302086003360888</v>
      </c>
      <c r="E44" s="9">
        <v>113916.37</v>
      </c>
      <c r="F44" s="2">
        <f t="shared" si="1"/>
        <v>34.336012825295256</v>
      </c>
      <c r="G44" s="2">
        <f t="shared" si="2"/>
        <v>56513.35</v>
      </c>
      <c r="H44" s="2">
        <f t="shared" si="3"/>
        <v>17.033926821934369</v>
      </c>
    </row>
    <row r="45" spans="1:8" x14ac:dyDescent="0.2">
      <c r="A45" s="3">
        <f t="shared" si="4"/>
        <v>1984</v>
      </c>
      <c r="B45" s="9">
        <v>1078547.6100000001</v>
      </c>
      <c r="C45" s="9">
        <v>-63069.67</v>
      </c>
      <c r="D45" s="2">
        <f t="shared" si="0"/>
        <v>-5.8476482090577342</v>
      </c>
      <c r="E45" s="9">
        <v>863500.75</v>
      </c>
      <c r="F45" s="2">
        <f t="shared" si="1"/>
        <v>80.061440217738735</v>
      </c>
      <c r="G45" s="2">
        <f t="shared" si="2"/>
        <v>800431.08</v>
      </c>
      <c r="H45" s="2">
        <f t="shared" si="3"/>
        <v>74.213792008680997</v>
      </c>
    </row>
    <row r="46" spans="1:8" x14ac:dyDescent="0.2">
      <c r="A46" s="3">
        <f t="shared" si="4"/>
        <v>1983</v>
      </c>
      <c r="B46" s="9">
        <v>810773.65</v>
      </c>
      <c r="C46" s="9">
        <v>-57580.17</v>
      </c>
      <c r="D46" s="2">
        <f t="shared" si="0"/>
        <v>-7.1018797909872866</v>
      </c>
      <c r="E46" s="9">
        <v>643166.36</v>
      </c>
      <c r="F46" s="2">
        <f t="shared" si="1"/>
        <v>79.327486777598153</v>
      </c>
      <c r="G46" s="2">
        <f t="shared" si="2"/>
        <v>585586.18999999994</v>
      </c>
      <c r="H46" s="2">
        <f t="shared" si="3"/>
        <v>72.22560698661087</v>
      </c>
    </row>
    <row r="47" spans="1:8" x14ac:dyDescent="0.2">
      <c r="A47" s="3">
        <f t="shared" si="4"/>
        <v>1982</v>
      </c>
      <c r="B47" s="8">
        <v>316059.5</v>
      </c>
      <c r="C47" s="8">
        <v>-39638.89</v>
      </c>
      <c r="D47" s="2">
        <f t="shared" si="0"/>
        <v>-12.541591061176771</v>
      </c>
      <c r="E47" s="8">
        <v>210946.23</v>
      </c>
      <c r="F47" s="2">
        <f t="shared" si="1"/>
        <v>66.742569041588695</v>
      </c>
      <c r="G47" s="16">
        <f t="shared" si="2"/>
        <v>171307.34000000003</v>
      </c>
      <c r="H47" s="2">
        <f t="shared" si="3"/>
        <v>54.20097798041192</v>
      </c>
    </row>
    <row r="48" spans="1:8" ht="16.5" thickBot="1" x14ac:dyDescent="0.3">
      <c r="B48" s="7">
        <f>SUM(B10:B47)</f>
        <v>68342117.890000015</v>
      </c>
      <c r="C48" s="7">
        <f>SUM(C10:C47)</f>
        <v>-11118919.530000005</v>
      </c>
      <c r="D48" s="7">
        <f t="shared" si="0"/>
        <v>-16.269498039110307</v>
      </c>
      <c r="E48" s="7">
        <f>SUM(E10:E47)</f>
        <v>6710781.9600000018</v>
      </c>
      <c r="F48" s="7">
        <f t="shared" si="1"/>
        <v>9.8193941996373795</v>
      </c>
      <c r="G48" s="7">
        <f>SUM(G10:G47)</f>
        <v>-4408137.57</v>
      </c>
      <c r="H48" s="7">
        <f t="shared" si="3"/>
        <v>-6.45010383947292</v>
      </c>
    </row>
    <row r="49" spans="1:8" ht="17.25" customHeight="1" thickTop="1" x14ac:dyDescent="0.2">
      <c r="B49" s="6"/>
      <c r="C49" s="6"/>
      <c r="D49" s="6"/>
      <c r="E49" s="6"/>
      <c r="F49" s="6"/>
      <c r="G49" s="6"/>
      <c r="H49" s="6"/>
    </row>
    <row r="50" spans="1:8" ht="15.75" x14ac:dyDescent="0.25">
      <c r="A50" s="21" t="s">
        <v>16</v>
      </c>
      <c r="B50" s="21"/>
      <c r="C50" s="21"/>
      <c r="D50" s="21"/>
      <c r="E50" s="21"/>
      <c r="F50" s="21"/>
      <c r="G50" s="21"/>
      <c r="H50" s="21"/>
    </row>
    <row r="51" spans="1:8" ht="15.75" x14ac:dyDescent="0.25">
      <c r="A51" s="21" t="s">
        <v>15</v>
      </c>
      <c r="B51" s="21"/>
      <c r="C51" s="21"/>
      <c r="D51" s="21"/>
      <c r="E51" s="21"/>
      <c r="F51" s="21"/>
      <c r="G51" s="21"/>
      <c r="H51" s="21"/>
    </row>
    <row r="52" spans="1:8" ht="15.75" x14ac:dyDescent="0.25">
      <c r="A52" s="21" t="str">
        <f>+A3</f>
        <v>Account - 373.00 - Street Lighting and Signal Systems</v>
      </c>
      <c r="B52" s="21"/>
      <c r="C52" s="21"/>
      <c r="D52" s="21"/>
      <c r="E52" s="21"/>
      <c r="F52" s="21"/>
      <c r="G52" s="21"/>
      <c r="H52" s="21"/>
    </row>
    <row r="53" spans="1:8" ht="15.75" x14ac:dyDescent="0.25">
      <c r="A53" s="22" t="s">
        <v>13</v>
      </c>
      <c r="B53" s="22"/>
      <c r="C53" s="22"/>
      <c r="D53" s="22"/>
      <c r="E53" s="22"/>
      <c r="F53" s="22"/>
      <c r="G53" s="22"/>
      <c r="H53" s="22"/>
    </row>
    <row r="54" spans="1:8" x14ac:dyDescent="0.2">
      <c r="B54" s="6"/>
      <c r="C54" s="6"/>
      <c r="D54" s="6"/>
      <c r="E54" s="6"/>
      <c r="F54" s="6"/>
      <c r="G54" s="6"/>
    </row>
    <row r="55" spans="1:8" ht="16.5" thickBot="1" x14ac:dyDescent="0.3">
      <c r="A55" s="20" t="s">
        <v>12</v>
      </c>
      <c r="B55" s="20"/>
      <c r="C55" s="20"/>
      <c r="D55" s="20"/>
      <c r="E55" s="20"/>
      <c r="F55" s="20"/>
      <c r="G55" s="20"/>
      <c r="H55" s="20"/>
    </row>
    <row r="56" spans="1:8" s="3" customFormat="1" x14ac:dyDescent="0.2">
      <c r="H56" s="3" t="s">
        <v>8</v>
      </c>
    </row>
    <row r="57" spans="1:8" s="3" customFormat="1" x14ac:dyDescent="0.2">
      <c r="A57" s="5" t="s">
        <v>11</v>
      </c>
      <c r="C57" s="3" t="s">
        <v>10</v>
      </c>
      <c r="D57" s="3" t="s">
        <v>10</v>
      </c>
      <c r="E57" s="3" t="s">
        <v>9</v>
      </c>
      <c r="F57" s="3" t="s">
        <v>9</v>
      </c>
      <c r="G57" s="3" t="s">
        <v>8</v>
      </c>
      <c r="H57" s="3" t="s">
        <v>2</v>
      </c>
    </row>
    <row r="58" spans="1:8" s="4" customFormat="1" x14ac:dyDescent="0.2">
      <c r="A58" s="4" t="s">
        <v>7</v>
      </c>
      <c r="B58" s="4" t="s">
        <v>6</v>
      </c>
      <c r="C58" s="4" t="s">
        <v>5</v>
      </c>
      <c r="D58" s="4" t="s">
        <v>4</v>
      </c>
      <c r="E58" s="4" t="s">
        <v>2</v>
      </c>
      <c r="F58" s="4" t="s">
        <v>3</v>
      </c>
      <c r="G58" s="4" t="s">
        <v>2</v>
      </c>
      <c r="H58" s="4" t="s">
        <v>1</v>
      </c>
    </row>
    <row r="59" spans="1:8" ht="16.5" customHeight="1" x14ac:dyDescent="0.2">
      <c r="A59" s="3">
        <f t="shared" ref="A59:A92" si="5">+A10</f>
        <v>2019</v>
      </c>
      <c r="B59" s="2">
        <f t="shared" ref="B59:C78" si="6">SUM(B10:B14)</f>
        <v>30082330.609999999</v>
      </c>
      <c r="C59" s="2">
        <f t="shared" si="6"/>
        <v>-5783702.5600000015</v>
      </c>
      <c r="D59" s="2">
        <f t="shared" ref="D59:D92" si="7">IF(($B59)=0,0,(C59/$B59)*100)</f>
        <v>-19.226244917597498</v>
      </c>
      <c r="E59" s="2">
        <f t="shared" ref="E59:E92" si="8">SUM(E10:E14)</f>
        <v>70544.81</v>
      </c>
      <c r="F59" s="2">
        <f t="shared" ref="F59:F92" si="9">IF(($B59)=0,0,(E59/$B59)*100)</f>
        <v>0.23450579981508951</v>
      </c>
      <c r="G59" s="2">
        <f t="shared" ref="G59:G92" si="10">C59+E59</f>
        <v>-5713157.7500000019</v>
      </c>
      <c r="H59" s="2">
        <f t="shared" ref="H59:H92" si="11">IF(($B59)=0,0,(G59/$B59)*100)</f>
        <v>-18.991739117782412</v>
      </c>
    </row>
    <row r="60" spans="1:8" ht="16.5" customHeight="1" x14ac:dyDescent="0.2">
      <c r="A60" s="3">
        <f t="shared" si="5"/>
        <v>2018</v>
      </c>
      <c r="B60" s="2">
        <f t="shared" si="6"/>
        <v>22656762.789999999</v>
      </c>
      <c r="C60" s="2">
        <f t="shared" si="6"/>
        <v>-5034693.4500000011</v>
      </c>
      <c r="D60" s="2">
        <f t="shared" si="7"/>
        <v>-22.221592275407325</v>
      </c>
      <c r="E60" s="2">
        <f t="shared" si="8"/>
        <v>270835.73</v>
      </c>
      <c r="F60" s="2">
        <f t="shared" si="9"/>
        <v>1.1953858214887547</v>
      </c>
      <c r="G60" s="2">
        <f t="shared" si="10"/>
        <v>-4763857.7200000007</v>
      </c>
      <c r="H60" s="2">
        <f t="shared" si="11"/>
        <v>-21.026206453918569</v>
      </c>
    </row>
    <row r="61" spans="1:8" ht="16.5" customHeight="1" x14ac:dyDescent="0.2">
      <c r="A61" s="3">
        <f t="shared" si="5"/>
        <v>2017</v>
      </c>
      <c r="B61" s="2">
        <f t="shared" si="6"/>
        <v>13650784.26</v>
      </c>
      <c r="C61" s="2">
        <f t="shared" si="6"/>
        <v>-4018342.1800000006</v>
      </c>
      <c r="D61" s="2">
        <f t="shared" si="7"/>
        <v>-29.436712964358293</v>
      </c>
      <c r="E61" s="2">
        <f t="shared" si="8"/>
        <v>395756.59</v>
      </c>
      <c r="F61" s="2">
        <f t="shared" si="9"/>
        <v>2.8991491072030176</v>
      </c>
      <c r="G61" s="2">
        <f t="shared" si="10"/>
        <v>-3622585.5900000008</v>
      </c>
      <c r="H61" s="2">
        <f t="shared" si="11"/>
        <v>-26.537563857155273</v>
      </c>
    </row>
    <row r="62" spans="1:8" ht="16.5" customHeight="1" x14ac:dyDescent="0.2">
      <c r="A62" s="3">
        <f t="shared" si="5"/>
        <v>2016</v>
      </c>
      <c r="B62" s="2">
        <f t="shared" si="6"/>
        <v>10787367.439999999</v>
      </c>
      <c r="C62" s="2">
        <f t="shared" si="6"/>
        <v>-2442896.4700000002</v>
      </c>
      <c r="D62" s="2">
        <f t="shared" si="7"/>
        <v>-22.645900249412477</v>
      </c>
      <c r="E62" s="2">
        <f t="shared" si="8"/>
        <v>296084.22000000003</v>
      </c>
      <c r="F62" s="2">
        <f t="shared" si="9"/>
        <v>2.7447310165973176</v>
      </c>
      <c r="G62" s="2">
        <f t="shared" si="10"/>
        <v>-2146812.25</v>
      </c>
      <c r="H62" s="2">
        <f t="shared" si="11"/>
        <v>-19.901169232815157</v>
      </c>
    </row>
    <row r="63" spans="1:8" ht="16.5" customHeight="1" x14ac:dyDescent="0.2">
      <c r="A63" s="3">
        <f t="shared" si="5"/>
        <v>2015</v>
      </c>
      <c r="B63" s="2">
        <f t="shared" si="6"/>
        <v>10145327.25</v>
      </c>
      <c r="C63" s="2">
        <f t="shared" si="6"/>
        <v>-1892916.1</v>
      </c>
      <c r="D63" s="2">
        <f t="shared" si="7"/>
        <v>-18.65800928205643</v>
      </c>
      <c r="E63" s="2">
        <f t="shared" si="8"/>
        <v>198666.94</v>
      </c>
      <c r="F63" s="2">
        <f t="shared" si="9"/>
        <v>1.9582112543486458</v>
      </c>
      <c r="G63" s="2">
        <f t="shared" si="10"/>
        <v>-1694249.1600000001</v>
      </c>
      <c r="H63" s="2">
        <f t="shared" si="11"/>
        <v>-16.699798027707782</v>
      </c>
    </row>
    <row r="64" spans="1:8" ht="16.5" customHeight="1" x14ac:dyDescent="0.2">
      <c r="A64" s="3">
        <f t="shared" si="5"/>
        <v>2014</v>
      </c>
      <c r="B64" s="2">
        <f t="shared" si="6"/>
        <v>8791867.75</v>
      </c>
      <c r="C64" s="2">
        <f t="shared" si="6"/>
        <v>-1431930.49</v>
      </c>
      <c r="D64" s="2">
        <f t="shared" si="7"/>
        <v>-16.286988507078032</v>
      </c>
      <c r="E64" s="2">
        <f t="shared" si="8"/>
        <v>231650.09999999998</v>
      </c>
      <c r="F64" s="2">
        <f t="shared" si="9"/>
        <v>2.634822390270827</v>
      </c>
      <c r="G64" s="2">
        <f t="shared" si="10"/>
        <v>-1200280.3900000001</v>
      </c>
      <c r="H64" s="2">
        <f t="shared" si="11"/>
        <v>-13.652166116807207</v>
      </c>
    </row>
    <row r="65" spans="1:8" ht="16.5" customHeight="1" x14ac:dyDescent="0.2">
      <c r="A65" s="3">
        <f t="shared" si="5"/>
        <v>2013</v>
      </c>
      <c r="B65" s="2">
        <f t="shared" si="6"/>
        <v>8177199.5899999999</v>
      </c>
      <c r="C65" s="2">
        <f t="shared" si="6"/>
        <v>-1547718.53</v>
      </c>
      <c r="D65" s="2">
        <f t="shared" si="7"/>
        <v>-18.927244137378331</v>
      </c>
      <c r="E65" s="2">
        <f t="shared" si="8"/>
        <v>263673.53000000003</v>
      </c>
      <c r="F65" s="2">
        <f t="shared" si="9"/>
        <v>3.2244966886029012</v>
      </c>
      <c r="G65" s="2">
        <f t="shared" si="10"/>
        <v>-1284045</v>
      </c>
      <c r="H65" s="2">
        <f t="shared" si="11"/>
        <v>-15.702747448775431</v>
      </c>
    </row>
    <row r="66" spans="1:8" ht="16.5" customHeight="1" x14ac:dyDescent="0.2">
      <c r="A66" s="3">
        <f t="shared" si="5"/>
        <v>2012</v>
      </c>
      <c r="B66" s="2">
        <f t="shared" si="6"/>
        <v>8154271.5600000005</v>
      </c>
      <c r="C66" s="2">
        <f t="shared" si="6"/>
        <v>-1316755.26</v>
      </c>
      <c r="D66" s="2">
        <f t="shared" si="7"/>
        <v>-16.148042781150643</v>
      </c>
      <c r="E66" s="2">
        <f t="shared" si="8"/>
        <v>255822.69</v>
      </c>
      <c r="F66" s="2">
        <f t="shared" si="9"/>
        <v>3.1372844050830211</v>
      </c>
      <c r="G66" s="2">
        <f t="shared" si="10"/>
        <v>-1060932.57</v>
      </c>
      <c r="H66" s="2">
        <f t="shared" si="11"/>
        <v>-13.010758376067621</v>
      </c>
    </row>
    <row r="67" spans="1:8" ht="16.5" customHeight="1" x14ac:dyDescent="0.2">
      <c r="A67" s="3">
        <f t="shared" si="5"/>
        <v>2011</v>
      </c>
      <c r="B67" s="2">
        <f t="shared" si="6"/>
        <v>7854517.7999999998</v>
      </c>
      <c r="C67" s="2">
        <f t="shared" si="6"/>
        <v>-1454617.53</v>
      </c>
      <c r="D67" s="2">
        <f t="shared" si="7"/>
        <v>-18.519501349911003</v>
      </c>
      <c r="E67" s="2">
        <f t="shared" si="8"/>
        <v>325183.73</v>
      </c>
      <c r="F67" s="2">
        <f t="shared" si="9"/>
        <v>4.1400852131240953</v>
      </c>
      <c r="G67" s="2">
        <f t="shared" si="10"/>
        <v>-1129433.8</v>
      </c>
      <c r="H67" s="2">
        <f t="shared" si="11"/>
        <v>-14.379416136786908</v>
      </c>
    </row>
    <row r="68" spans="1:8" x14ac:dyDescent="0.2">
      <c r="A68" s="3">
        <f t="shared" si="5"/>
        <v>2010</v>
      </c>
      <c r="B68" s="2">
        <f t="shared" si="6"/>
        <v>7157813.9000000004</v>
      </c>
      <c r="C68" s="2">
        <f t="shared" si="6"/>
        <v>-1220692.04</v>
      </c>
      <c r="D68" s="2">
        <f t="shared" si="7"/>
        <v>-17.053978450040454</v>
      </c>
      <c r="E68" s="2">
        <f t="shared" si="8"/>
        <v>341871.45</v>
      </c>
      <c r="F68" s="2">
        <f t="shared" si="9"/>
        <v>4.7761991967966644</v>
      </c>
      <c r="G68" s="2">
        <f t="shared" si="10"/>
        <v>-878820.59000000008</v>
      </c>
      <c r="H68" s="2">
        <f t="shared" si="11"/>
        <v>-12.277779253243787</v>
      </c>
    </row>
    <row r="69" spans="1:8" x14ac:dyDescent="0.2">
      <c r="A69" s="3">
        <f t="shared" si="5"/>
        <v>2009</v>
      </c>
      <c r="B69" s="2">
        <f t="shared" si="6"/>
        <v>7942971.0600000005</v>
      </c>
      <c r="C69" s="2">
        <f t="shared" si="6"/>
        <v>-1023052.71</v>
      </c>
      <c r="D69" s="2">
        <f t="shared" si="7"/>
        <v>-12.879975292268028</v>
      </c>
      <c r="E69" s="2">
        <f t="shared" si="8"/>
        <v>387641</v>
      </c>
      <c r="F69" s="2">
        <f t="shared" si="9"/>
        <v>4.8803023084412445</v>
      </c>
      <c r="G69" s="2">
        <f t="shared" si="10"/>
        <v>-635411.71</v>
      </c>
      <c r="H69" s="2">
        <f t="shared" si="11"/>
        <v>-7.999672983826783</v>
      </c>
    </row>
    <row r="70" spans="1:8" x14ac:dyDescent="0.2">
      <c r="A70" s="3">
        <f t="shared" si="5"/>
        <v>2008</v>
      </c>
      <c r="B70" s="2">
        <f t="shared" si="6"/>
        <v>8681790</v>
      </c>
      <c r="C70" s="2">
        <f t="shared" si="6"/>
        <v>-952400</v>
      </c>
      <c r="D70" s="2">
        <f t="shared" si="7"/>
        <v>-10.970087965730571</v>
      </c>
      <c r="E70" s="2">
        <f t="shared" si="8"/>
        <v>325710</v>
      </c>
      <c r="F70" s="2">
        <f t="shared" si="9"/>
        <v>3.7516456859702894</v>
      </c>
      <c r="G70" s="2">
        <f t="shared" si="10"/>
        <v>-626690</v>
      </c>
      <c r="H70" s="2">
        <f t="shared" si="11"/>
        <v>-7.2184422797602803</v>
      </c>
    </row>
    <row r="71" spans="1:8" x14ac:dyDescent="0.2">
      <c r="A71" s="3">
        <f t="shared" si="5"/>
        <v>2007</v>
      </c>
      <c r="B71" s="2">
        <f t="shared" si="6"/>
        <v>9503078</v>
      </c>
      <c r="C71" s="2">
        <f t="shared" si="6"/>
        <v>-1089202</v>
      </c>
      <c r="D71" s="2">
        <f t="shared" si="7"/>
        <v>-11.461570661631946</v>
      </c>
      <c r="E71" s="2">
        <f t="shared" si="8"/>
        <v>470391</v>
      </c>
      <c r="F71" s="2">
        <f t="shared" si="9"/>
        <v>4.9498804492607551</v>
      </c>
      <c r="G71" s="2">
        <f t="shared" si="10"/>
        <v>-618811</v>
      </c>
      <c r="H71" s="2">
        <f t="shared" si="11"/>
        <v>-6.5116902123711924</v>
      </c>
    </row>
    <row r="72" spans="1:8" x14ac:dyDescent="0.2">
      <c r="A72" s="3">
        <f t="shared" si="5"/>
        <v>2006</v>
      </c>
      <c r="B72" s="2">
        <f t="shared" si="6"/>
        <v>9046637.3200000003</v>
      </c>
      <c r="C72" s="2">
        <f t="shared" si="6"/>
        <v>-1008358.41</v>
      </c>
      <c r="D72" s="2">
        <f t="shared" si="7"/>
        <v>-11.146223445597354</v>
      </c>
      <c r="E72" s="2">
        <f t="shared" si="8"/>
        <v>505970.06</v>
      </c>
      <c r="F72" s="2">
        <f t="shared" si="9"/>
        <v>5.5929075313035757</v>
      </c>
      <c r="G72" s="2">
        <f t="shared" si="10"/>
        <v>-502388.35000000003</v>
      </c>
      <c r="H72" s="2">
        <f t="shared" si="11"/>
        <v>-5.5533159142937762</v>
      </c>
    </row>
    <row r="73" spans="1:8" x14ac:dyDescent="0.2">
      <c r="A73" s="3">
        <f t="shared" si="5"/>
        <v>2005</v>
      </c>
      <c r="B73" s="2">
        <f t="shared" si="6"/>
        <v>8957776.7599999998</v>
      </c>
      <c r="C73" s="2">
        <f t="shared" si="6"/>
        <v>-1018867.15</v>
      </c>
      <c r="D73" s="2">
        <f t="shared" si="7"/>
        <v>-11.374107407427733</v>
      </c>
      <c r="E73" s="2">
        <f t="shared" si="8"/>
        <v>555070.31000000006</v>
      </c>
      <c r="F73" s="2">
        <f t="shared" si="9"/>
        <v>6.1965186772526808</v>
      </c>
      <c r="G73" s="2">
        <f t="shared" si="10"/>
        <v>-463796.83999999997</v>
      </c>
      <c r="H73" s="2">
        <f t="shared" si="11"/>
        <v>-5.1775887301750529</v>
      </c>
    </row>
    <row r="74" spans="1:8" x14ac:dyDescent="0.2">
      <c r="A74" s="3">
        <f t="shared" si="5"/>
        <v>2004</v>
      </c>
      <c r="B74" s="2">
        <f t="shared" si="6"/>
        <v>7747135.0700000003</v>
      </c>
      <c r="C74" s="2">
        <f t="shared" si="6"/>
        <v>-1010810.12</v>
      </c>
      <c r="D74" s="2">
        <f t="shared" si="7"/>
        <v>-13.047534486835788</v>
      </c>
      <c r="E74" s="2">
        <f t="shared" si="8"/>
        <v>541530.15</v>
      </c>
      <c r="F74" s="2">
        <f t="shared" si="9"/>
        <v>6.9900698142855546</v>
      </c>
      <c r="G74" s="2">
        <f t="shared" si="10"/>
        <v>-469279.97</v>
      </c>
      <c r="H74" s="2">
        <f t="shared" si="11"/>
        <v>-6.0574646725502355</v>
      </c>
    </row>
    <row r="75" spans="1:8" x14ac:dyDescent="0.2">
      <c r="A75" s="3">
        <f t="shared" si="5"/>
        <v>2003</v>
      </c>
      <c r="B75" s="2">
        <f t="shared" si="6"/>
        <v>7201971.7200000007</v>
      </c>
      <c r="C75" s="2">
        <f t="shared" si="6"/>
        <v>-968024.91</v>
      </c>
      <c r="D75" s="2">
        <f t="shared" si="7"/>
        <v>-13.441109568811246</v>
      </c>
      <c r="E75" s="2">
        <f t="shared" si="8"/>
        <v>612598.66</v>
      </c>
      <c r="F75" s="2">
        <f t="shared" si="9"/>
        <v>8.5059853581318965</v>
      </c>
      <c r="G75" s="2">
        <f t="shared" si="10"/>
        <v>-355426.25</v>
      </c>
      <c r="H75" s="2">
        <f t="shared" si="11"/>
        <v>-4.9351242106793496</v>
      </c>
    </row>
    <row r="76" spans="1:8" x14ac:dyDescent="0.2">
      <c r="A76" s="3">
        <f t="shared" si="5"/>
        <v>2002</v>
      </c>
      <c r="B76" s="2">
        <f t="shared" si="6"/>
        <v>6276445.8100000005</v>
      </c>
      <c r="C76" s="2">
        <f t="shared" si="6"/>
        <v>-925699.97</v>
      </c>
      <c r="D76" s="2">
        <f t="shared" si="7"/>
        <v>-14.748792517655781</v>
      </c>
      <c r="E76" s="2">
        <f t="shared" si="8"/>
        <v>544860.32000000007</v>
      </c>
      <c r="F76" s="2">
        <f t="shared" si="9"/>
        <v>8.6810328089170579</v>
      </c>
      <c r="G76" s="2">
        <f t="shared" si="10"/>
        <v>-380839.64999999991</v>
      </c>
      <c r="H76" s="2">
        <f t="shared" si="11"/>
        <v>-6.0677597087387243</v>
      </c>
    </row>
    <row r="77" spans="1:8" x14ac:dyDescent="0.2">
      <c r="A77" s="3">
        <f t="shared" si="5"/>
        <v>2001</v>
      </c>
      <c r="B77" s="2">
        <f t="shared" si="6"/>
        <v>5760355.5600000005</v>
      </c>
      <c r="C77" s="2">
        <f t="shared" si="6"/>
        <v>-867144.4</v>
      </c>
      <c r="D77" s="2">
        <f t="shared" si="7"/>
        <v>-15.053661027827248</v>
      </c>
      <c r="E77" s="2">
        <f t="shared" si="8"/>
        <v>561267.34</v>
      </c>
      <c r="F77" s="2">
        <f t="shared" si="9"/>
        <v>9.7436231870381267</v>
      </c>
      <c r="G77" s="2">
        <f t="shared" si="10"/>
        <v>-305877.06000000006</v>
      </c>
      <c r="H77" s="2">
        <f t="shared" si="11"/>
        <v>-5.3100378407891204</v>
      </c>
    </row>
    <row r="78" spans="1:8" x14ac:dyDescent="0.2">
      <c r="A78" s="3">
        <f t="shared" si="5"/>
        <v>2000</v>
      </c>
      <c r="B78" s="2">
        <f t="shared" si="6"/>
        <v>5134517.18</v>
      </c>
      <c r="C78" s="2">
        <f t="shared" si="6"/>
        <v>-754628.19000000006</v>
      </c>
      <c r="D78" s="2">
        <f t="shared" si="7"/>
        <v>-14.697159704507992</v>
      </c>
      <c r="E78" s="2">
        <f t="shared" si="8"/>
        <v>661684.18000000005</v>
      </c>
      <c r="F78" s="2">
        <f t="shared" si="9"/>
        <v>12.886979569907684</v>
      </c>
      <c r="G78" s="2">
        <f t="shared" si="10"/>
        <v>-92944.010000000009</v>
      </c>
      <c r="H78" s="2">
        <f t="shared" si="11"/>
        <v>-1.8101801346003095</v>
      </c>
    </row>
    <row r="79" spans="1:8" x14ac:dyDescent="0.2">
      <c r="A79" s="3">
        <f t="shared" si="5"/>
        <v>1999</v>
      </c>
      <c r="B79" s="2">
        <f t="shared" ref="B79:C92" si="12">SUM(B30:B34)</f>
        <v>4683435.01</v>
      </c>
      <c r="C79" s="2">
        <f t="shared" si="12"/>
        <v>-656563.54999999993</v>
      </c>
      <c r="D79" s="2">
        <f t="shared" si="7"/>
        <v>-14.018846180167236</v>
      </c>
      <c r="E79" s="2">
        <f t="shared" si="8"/>
        <v>722327.01</v>
      </c>
      <c r="F79" s="2">
        <f t="shared" si="9"/>
        <v>15.423017688036628</v>
      </c>
      <c r="G79" s="2">
        <f t="shared" si="10"/>
        <v>65763.460000000079</v>
      </c>
      <c r="H79" s="2">
        <f t="shared" si="11"/>
        <v>1.4041715078693935</v>
      </c>
    </row>
    <row r="80" spans="1:8" x14ac:dyDescent="0.2">
      <c r="A80" s="3">
        <f t="shared" si="5"/>
        <v>1998</v>
      </c>
      <c r="B80" s="2">
        <f t="shared" si="12"/>
        <v>4477511.09</v>
      </c>
      <c r="C80" s="2">
        <f t="shared" si="12"/>
        <v>-634910.22</v>
      </c>
      <c r="D80" s="2">
        <f t="shared" si="7"/>
        <v>-14.179980959019803</v>
      </c>
      <c r="E80" s="2">
        <f t="shared" si="8"/>
        <v>755918.94</v>
      </c>
      <c r="F80" s="2">
        <f t="shared" si="9"/>
        <v>16.882569910061349</v>
      </c>
      <c r="G80" s="2">
        <f t="shared" si="10"/>
        <v>121008.71999999997</v>
      </c>
      <c r="H80" s="2">
        <f t="shared" si="11"/>
        <v>2.7025889510415477</v>
      </c>
    </row>
    <row r="81" spans="1:8" x14ac:dyDescent="0.2">
      <c r="A81" s="3">
        <f t="shared" si="5"/>
        <v>1997</v>
      </c>
      <c r="B81" s="2">
        <f t="shared" si="12"/>
        <v>2503193</v>
      </c>
      <c r="C81" s="2">
        <f t="shared" si="12"/>
        <v>-664940.87</v>
      </c>
      <c r="D81" s="2">
        <f t="shared" si="7"/>
        <v>-26.563707632611628</v>
      </c>
      <c r="E81" s="2">
        <f t="shared" si="8"/>
        <v>790114.48</v>
      </c>
      <c r="F81" s="2">
        <f t="shared" si="9"/>
        <v>31.564265320332868</v>
      </c>
      <c r="G81" s="2">
        <f t="shared" si="10"/>
        <v>125173.60999999999</v>
      </c>
      <c r="H81" s="2">
        <f t="shared" si="11"/>
        <v>5.0005576877212414</v>
      </c>
    </row>
    <row r="82" spans="1:8" x14ac:dyDescent="0.2">
      <c r="A82" s="3">
        <f t="shared" si="5"/>
        <v>1996</v>
      </c>
      <c r="B82" s="2">
        <f t="shared" si="12"/>
        <v>2633582.5</v>
      </c>
      <c r="C82" s="2">
        <f t="shared" si="12"/>
        <v>-706233.2</v>
      </c>
      <c r="D82" s="2">
        <f t="shared" si="7"/>
        <v>-26.816444899675631</v>
      </c>
      <c r="E82" s="2">
        <f t="shared" si="8"/>
        <v>815336.16</v>
      </c>
      <c r="F82" s="2">
        <f t="shared" si="9"/>
        <v>30.95920329057472</v>
      </c>
      <c r="G82" s="2">
        <f t="shared" si="10"/>
        <v>109102.96000000008</v>
      </c>
      <c r="H82" s="2">
        <f t="shared" si="11"/>
        <v>4.1427583908990924</v>
      </c>
    </row>
    <row r="83" spans="1:8" x14ac:dyDescent="0.2">
      <c r="A83" s="3">
        <f t="shared" si="5"/>
        <v>1995</v>
      </c>
      <c r="B83" s="2">
        <f t="shared" si="12"/>
        <v>2273778.31</v>
      </c>
      <c r="C83" s="2">
        <f t="shared" si="12"/>
        <v>-696671.08000000007</v>
      </c>
      <c r="D83" s="2">
        <f t="shared" si="7"/>
        <v>-30.639358152730377</v>
      </c>
      <c r="E83" s="2">
        <f t="shared" si="8"/>
        <v>785964.87000000011</v>
      </c>
      <c r="F83" s="2">
        <f t="shared" si="9"/>
        <v>34.566468795280223</v>
      </c>
      <c r="G83" s="2">
        <f t="shared" si="10"/>
        <v>89293.790000000037</v>
      </c>
      <c r="H83" s="2">
        <f t="shared" si="11"/>
        <v>3.9271106425498461</v>
      </c>
    </row>
    <row r="84" spans="1:8" x14ac:dyDescent="0.2">
      <c r="A84" s="3">
        <f t="shared" si="5"/>
        <v>1994</v>
      </c>
      <c r="B84" s="2">
        <f t="shared" si="12"/>
        <v>2127189.84</v>
      </c>
      <c r="C84" s="2">
        <f t="shared" si="12"/>
        <v>-667957.49</v>
      </c>
      <c r="D84" s="2">
        <f t="shared" si="7"/>
        <v>-31.400934577611562</v>
      </c>
      <c r="E84" s="2">
        <f t="shared" si="8"/>
        <v>808368.25</v>
      </c>
      <c r="F84" s="2">
        <f t="shared" si="9"/>
        <v>38.001697582384089</v>
      </c>
      <c r="G84" s="2">
        <f t="shared" si="10"/>
        <v>140410.76</v>
      </c>
      <c r="H84" s="2">
        <f t="shared" si="11"/>
        <v>6.6007630047725323</v>
      </c>
    </row>
    <row r="85" spans="1:8" x14ac:dyDescent="0.2">
      <c r="A85" s="3">
        <f t="shared" si="5"/>
        <v>1993</v>
      </c>
      <c r="B85" s="2">
        <f t="shared" si="12"/>
        <v>3180365.7399999998</v>
      </c>
      <c r="C85" s="2">
        <f t="shared" si="12"/>
        <v>-660759.74</v>
      </c>
      <c r="D85" s="2">
        <f t="shared" si="7"/>
        <v>-20.776218649619839</v>
      </c>
      <c r="E85" s="2">
        <f t="shared" si="8"/>
        <v>1373509.51</v>
      </c>
      <c r="F85" s="2">
        <f t="shared" si="9"/>
        <v>43.18715588981285</v>
      </c>
      <c r="G85" s="2">
        <f t="shared" si="10"/>
        <v>712749.77</v>
      </c>
      <c r="H85" s="2">
        <f t="shared" si="11"/>
        <v>22.410937240193014</v>
      </c>
    </row>
    <row r="86" spans="1:8" x14ac:dyDescent="0.2">
      <c r="A86" s="3">
        <f t="shared" si="5"/>
        <v>1992</v>
      </c>
      <c r="B86" s="2">
        <f t="shared" si="12"/>
        <v>5525641.7799999993</v>
      </c>
      <c r="C86" s="2">
        <f t="shared" si="12"/>
        <v>-569656.10000000009</v>
      </c>
      <c r="D86" s="2">
        <f t="shared" si="7"/>
        <v>-10.309320123896997</v>
      </c>
      <c r="E86" s="2">
        <f t="shared" si="8"/>
        <v>1924826.27</v>
      </c>
      <c r="F86" s="2">
        <f t="shared" si="9"/>
        <v>34.83443818176719</v>
      </c>
      <c r="G86" s="2">
        <f t="shared" si="10"/>
        <v>1355170.17</v>
      </c>
      <c r="H86" s="2">
        <f t="shared" si="11"/>
        <v>24.525118057870195</v>
      </c>
    </row>
    <row r="87" spans="1:8" x14ac:dyDescent="0.2">
      <c r="A87" s="3">
        <f t="shared" si="5"/>
        <v>1991</v>
      </c>
      <c r="B87" s="2">
        <f t="shared" si="12"/>
        <v>5234031.25</v>
      </c>
      <c r="C87" s="2">
        <f t="shared" si="12"/>
        <v>-496614.09000000008</v>
      </c>
      <c r="D87" s="2">
        <f t="shared" si="7"/>
        <v>-9.4881758682659765</v>
      </c>
      <c r="E87" s="2">
        <f t="shared" si="8"/>
        <v>2231851.46</v>
      </c>
      <c r="F87" s="2">
        <f t="shared" si="9"/>
        <v>42.641156565505796</v>
      </c>
      <c r="G87" s="2">
        <f t="shared" si="10"/>
        <v>1735237.3699999999</v>
      </c>
      <c r="H87" s="2">
        <f t="shared" si="11"/>
        <v>33.152980697239812</v>
      </c>
    </row>
    <row r="88" spans="1:8" x14ac:dyDescent="0.2">
      <c r="A88" s="3">
        <f t="shared" si="5"/>
        <v>1990</v>
      </c>
      <c r="B88" s="2">
        <f t="shared" si="12"/>
        <v>5165387.0999999996</v>
      </c>
      <c r="C88" s="2">
        <f t="shared" si="12"/>
        <v>-420759.60000000003</v>
      </c>
      <c r="D88" s="2">
        <f t="shared" si="7"/>
        <v>-8.1457515546124331</v>
      </c>
      <c r="E88" s="2">
        <f t="shared" si="8"/>
        <v>2291403.98</v>
      </c>
      <c r="F88" s="2">
        <f t="shared" si="9"/>
        <v>44.360740746806762</v>
      </c>
      <c r="G88" s="2">
        <f t="shared" si="10"/>
        <v>1870644.38</v>
      </c>
      <c r="H88" s="2">
        <f t="shared" si="11"/>
        <v>36.214989192194331</v>
      </c>
    </row>
    <row r="89" spans="1:8" x14ac:dyDescent="0.2">
      <c r="A89" s="3">
        <f t="shared" si="5"/>
        <v>1989</v>
      </c>
      <c r="B89" s="2">
        <f t="shared" si="12"/>
        <v>4761807.79</v>
      </c>
      <c r="C89" s="2">
        <f t="shared" si="12"/>
        <v>-384613.88000000006</v>
      </c>
      <c r="D89" s="2">
        <f t="shared" si="7"/>
        <v>-8.0770559619753168</v>
      </c>
      <c r="E89" s="2">
        <f t="shared" si="8"/>
        <v>2231107.2999999998</v>
      </c>
      <c r="F89" s="2">
        <f t="shared" si="9"/>
        <v>46.854207443765802</v>
      </c>
      <c r="G89" s="2">
        <f t="shared" si="10"/>
        <v>1846493.4199999997</v>
      </c>
      <c r="H89" s="2">
        <f t="shared" si="11"/>
        <v>38.777151481790483</v>
      </c>
    </row>
    <row r="90" spans="1:8" x14ac:dyDescent="0.2">
      <c r="A90" s="3">
        <f t="shared" si="5"/>
        <v>1988</v>
      </c>
      <c r="B90" s="2">
        <f t="shared" si="12"/>
        <v>3955915.7699999996</v>
      </c>
      <c r="C90" s="2">
        <f t="shared" si="12"/>
        <v>-318393.84000000003</v>
      </c>
      <c r="D90" s="2">
        <f t="shared" si="7"/>
        <v>-8.0485495271300991</v>
      </c>
      <c r="E90" s="2">
        <f t="shared" si="8"/>
        <v>2360918.35</v>
      </c>
      <c r="F90" s="2">
        <f t="shared" si="9"/>
        <v>59.680703211736997</v>
      </c>
      <c r="G90" s="2">
        <f t="shared" si="10"/>
        <v>2042524.51</v>
      </c>
      <c r="H90" s="2">
        <f t="shared" si="11"/>
        <v>51.632153684606898</v>
      </c>
    </row>
    <row r="91" spans="1:8" x14ac:dyDescent="0.2">
      <c r="A91" s="3">
        <f t="shared" si="5"/>
        <v>1987</v>
      </c>
      <c r="B91" s="2">
        <f t="shared" si="12"/>
        <v>3380807.3800000004</v>
      </c>
      <c r="C91" s="2">
        <f t="shared" si="12"/>
        <v>-295918.94</v>
      </c>
      <c r="D91" s="2">
        <f t="shared" si="7"/>
        <v>-8.7529074194105654</v>
      </c>
      <c r="E91" s="2">
        <f t="shared" si="8"/>
        <v>2300668.75</v>
      </c>
      <c r="F91" s="2">
        <f t="shared" si="9"/>
        <v>68.050867482429595</v>
      </c>
      <c r="G91" s="2">
        <f t="shared" si="10"/>
        <v>2004749.81</v>
      </c>
      <c r="H91" s="2">
        <f t="shared" si="11"/>
        <v>59.297960063019026</v>
      </c>
    </row>
    <row r="92" spans="1:8" x14ac:dyDescent="0.2">
      <c r="A92" s="3">
        <f t="shared" si="5"/>
        <v>1986</v>
      </c>
      <c r="B92" s="2">
        <f t="shared" si="12"/>
        <v>3009792.84</v>
      </c>
      <c r="C92" s="2">
        <f t="shared" si="12"/>
        <v>-248914.66999999998</v>
      </c>
      <c r="D92" s="2">
        <f t="shared" si="7"/>
        <v>-8.2701595502499767</v>
      </c>
      <c r="E92" s="2">
        <f t="shared" si="8"/>
        <v>2057644.0299999998</v>
      </c>
      <c r="F92" s="2">
        <f t="shared" si="9"/>
        <v>68.364971922785216</v>
      </c>
      <c r="G92" s="2">
        <f t="shared" si="10"/>
        <v>1808729.3599999999</v>
      </c>
      <c r="H92" s="2">
        <f t="shared" si="11"/>
        <v>60.094812372535245</v>
      </c>
    </row>
    <row r="93" spans="1:8" x14ac:dyDescent="0.2">
      <c r="B93" s="6"/>
      <c r="C93" s="6"/>
      <c r="D93" s="6"/>
      <c r="E93" s="6"/>
      <c r="F93" s="6"/>
      <c r="G93" s="6"/>
    </row>
    <row r="94" spans="1:8" x14ac:dyDescent="0.2">
      <c r="G94" s="6"/>
    </row>
    <row r="95" spans="1:8" x14ac:dyDescent="0.2">
      <c r="G95" s="6"/>
    </row>
    <row r="96" spans="1:8" x14ac:dyDescent="0.2">
      <c r="G96" s="6"/>
    </row>
    <row r="97" spans="1:7" x14ac:dyDescent="0.2">
      <c r="G97" s="6"/>
    </row>
    <row r="98" spans="1:7" x14ac:dyDescent="0.2">
      <c r="B98" s="6"/>
      <c r="C98" s="6"/>
      <c r="D98" s="6"/>
      <c r="E98" s="6"/>
      <c r="F98" s="6"/>
      <c r="G98" s="6"/>
    </row>
    <row r="99" spans="1:7" x14ac:dyDescent="0.2">
      <c r="B99" s="6"/>
      <c r="C99" s="6"/>
      <c r="D99" s="6"/>
      <c r="E99" s="6"/>
      <c r="F99" s="6"/>
      <c r="G99" s="6"/>
    </row>
    <row r="100" spans="1:7" x14ac:dyDescent="0.2">
      <c r="B100" s="6"/>
      <c r="C100" s="6"/>
      <c r="D100" s="6"/>
      <c r="E100" s="6"/>
      <c r="F100" s="6"/>
      <c r="G100" s="6"/>
    </row>
    <row r="101" spans="1:7" x14ac:dyDescent="0.2">
      <c r="G101" s="6"/>
    </row>
    <row r="102" spans="1:7" x14ac:dyDescent="0.2">
      <c r="G102" s="6"/>
    </row>
    <row r="103" spans="1:7" x14ac:dyDescent="0.2">
      <c r="A103" s="1" t="s">
        <v>0</v>
      </c>
    </row>
    <row r="108" spans="1:7" x14ac:dyDescent="0.2">
      <c r="A108" s="1" t="s">
        <v>0</v>
      </c>
    </row>
    <row r="109" spans="1:7" x14ac:dyDescent="0.2">
      <c r="A109" s="1" t="s">
        <v>0</v>
      </c>
    </row>
    <row r="110" spans="1:7" x14ac:dyDescent="0.2">
      <c r="A110" s="1" t="s">
        <v>0</v>
      </c>
    </row>
    <row r="111" spans="1:7" x14ac:dyDescent="0.2">
      <c r="A111" s="1" t="s">
        <v>0</v>
      </c>
    </row>
  </sheetData>
  <mergeCells count="10">
    <mergeCell ref="A55:H55"/>
    <mergeCell ref="A4:H4"/>
    <mergeCell ref="A6:H6"/>
    <mergeCell ref="A50:H50"/>
    <mergeCell ref="A51:H51"/>
    <mergeCell ref="A1:H1"/>
    <mergeCell ref="A2:H2"/>
    <mergeCell ref="A3:H3"/>
    <mergeCell ref="A52:H52"/>
    <mergeCell ref="A53:H53"/>
  </mergeCells>
  <printOptions horizontalCentered="1"/>
  <pageMargins left="0.2" right="0.23" top="0.75" bottom="0.75" header="0.5" footer="0.5"/>
  <pageSetup scale="68" fitToHeight="2" orientation="portrait" blackAndWhite="1" r:id="rId1"/>
  <headerFooter alignWithMargins="0"/>
  <rowBreaks count="1" manualBreakCount="1">
    <brk id="49" max="7" man="1"/>
  </rowBreaks>
  <customProperties>
    <customPr name="EpmWorksheetKeyString_GUID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2554E-F698-4EE2-9581-4067F9D9423F}">
  <dimension ref="A1:H109"/>
  <sheetViews>
    <sheetView showOutlineSymbols="0" view="pageBreakPreview" zoomScaleNormal="106" zoomScaleSheetLayoutView="100" workbookViewId="0">
      <selection activeCell="I3" sqref="I3"/>
    </sheetView>
  </sheetViews>
  <sheetFormatPr defaultColWidth="13.5703125" defaultRowHeight="15" x14ac:dyDescent="0.2"/>
  <cols>
    <col min="1" max="1" width="13.85546875" style="1" customWidth="1"/>
    <col min="2" max="2" width="15.7109375" style="1" bestFit="1" customWidth="1"/>
    <col min="3" max="3" width="14.140625" style="1" bestFit="1" customWidth="1"/>
    <col min="4" max="4" width="12.85546875" style="1" bestFit="1" customWidth="1"/>
    <col min="5" max="5" width="13.42578125" style="1" bestFit="1" customWidth="1"/>
    <col min="6" max="6" width="12" style="1" bestFit="1" customWidth="1"/>
    <col min="7" max="7" width="14.5703125" style="1" bestFit="1" customWidth="1"/>
    <col min="8" max="8" width="9.42578125" style="1" bestFit="1" customWidth="1"/>
    <col min="9" max="16384" width="13.5703125" style="1"/>
  </cols>
  <sheetData>
    <row r="1" spans="1:8" ht="15.75" x14ac:dyDescent="0.25">
      <c r="A1" s="21" t="s">
        <v>16</v>
      </c>
      <c r="B1" s="21"/>
      <c r="C1" s="21"/>
      <c r="D1" s="21"/>
      <c r="E1" s="21"/>
      <c r="F1" s="21"/>
      <c r="G1" s="21"/>
      <c r="H1" s="21"/>
    </row>
    <row r="2" spans="1:8" ht="15.75" x14ac:dyDescent="0.25">
      <c r="A2" s="21" t="s">
        <v>15</v>
      </c>
      <c r="B2" s="21"/>
      <c r="C2" s="21"/>
      <c r="D2" s="21"/>
      <c r="E2" s="21"/>
      <c r="F2" s="21"/>
      <c r="G2" s="21"/>
      <c r="H2" s="21"/>
    </row>
    <row r="3" spans="1:8" ht="15.75" x14ac:dyDescent="0.25">
      <c r="A3" s="21" t="s">
        <v>39</v>
      </c>
      <c r="B3" s="21"/>
      <c r="C3" s="21"/>
      <c r="D3" s="21"/>
      <c r="E3" s="21"/>
      <c r="F3" s="21"/>
      <c r="G3" s="21"/>
      <c r="H3" s="21"/>
    </row>
    <row r="4" spans="1:8" ht="15.75" x14ac:dyDescent="0.25">
      <c r="A4" s="21" t="s">
        <v>18</v>
      </c>
      <c r="B4" s="21"/>
      <c r="C4" s="21"/>
      <c r="D4" s="21"/>
      <c r="E4" s="21"/>
      <c r="F4" s="21"/>
      <c r="G4" s="21"/>
      <c r="H4" s="21"/>
    </row>
    <row r="5" spans="1:8" x14ac:dyDescent="0.2">
      <c r="A5" s="12"/>
      <c r="B5" s="11"/>
      <c r="C5" s="11"/>
      <c r="D5" s="11"/>
      <c r="F5" s="3"/>
      <c r="G5" s="11"/>
    </row>
    <row r="6" spans="1:8" ht="16.5" thickBot="1" x14ac:dyDescent="0.3">
      <c r="A6" s="20" t="s">
        <v>12</v>
      </c>
      <c r="B6" s="20"/>
      <c r="C6" s="20"/>
      <c r="D6" s="20"/>
      <c r="E6" s="20"/>
      <c r="F6" s="20"/>
      <c r="G6" s="20"/>
      <c r="H6" s="20"/>
    </row>
    <row r="7" spans="1:8" s="3" customFormat="1" x14ac:dyDescent="0.2">
      <c r="H7" s="3" t="s">
        <v>8</v>
      </c>
    </row>
    <row r="8" spans="1:8" s="3" customFormat="1" x14ac:dyDescent="0.2">
      <c r="C8" s="3" t="s">
        <v>10</v>
      </c>
      <c r="D8" s="3" t="s">
        <v>10</v>
      </c>
      <c r="E8" s="3" t="s">
        <v>9</v>
      </c>
      <c r="F8" s="3" t="s">
        <v>9</v>
      </c>
      <c r="G8" s="3" t="s">
        <v>8</v>
      </c>
      <c r="H8" s="3" t="s">
        <v>2</v>
      </c>
    </row>
    <row r="9" spans="1:8" s="4" customFormat="1" x14ac:dyDescent="0.2">
      <c r="A9" s="4" t="s">
        <v>7</v>
      </c>
      <c r="B9" s="4" t="s">
        <v>6</v>
      </c>
      <c r="C9" s="4" t="s">
        <v>5</v>
      </c>
      <c r="D9" s="4" t="s">
        <v>4</v>
      </c>
      <c r="E9" s="4" t="s">
        <v>2</v>
      </c>
      <c r="F9" s="4" t="s">
        <v>3</v>
      </c>
      <c r="G9" s="4" t="s">
        <v>2</v>
      </c>
      <c r="H9" s="4" t="s">
        <v>1</v>
      </c>
    </row>
    <row r="10" spans="1:8" x14ac:dyDescent="0.2">
      <c r="A10" s="3">
        <f t="shared" ref="A10:A18" si="0">+A11+1</f>
        <v>2019</v>
      </c>
      <c r="B10" s="9">
        <v>846129.97000000009</v>
      </c>
      <c r="C10" s="9">
        <v>-445513.50000000006</v>
      </c>
      <c r="D10" s="2">
        <f t="shared" ref="D10:D48" si="1">IF(($B10)=0,0,(C10/$B10)*100)</f>
        <v>-52.653081180897068</v>
      </c>
      <c r="E10" s="9">
        <v>0</v>
      </c>
      <c r="F10" s="2">
        <f t="shared" ref="F10:F48" si="2">IF(($B10)=0,0,(E10/$B10)*100)</f>
        <v>0</v>
      </c>
      <c r="G10" s="2">
        <f t="shared" ref="G10:G47" si="3">C10+E10</f>
        <v>-445513.50000000006</v>
      </c>
      <c r="H10" s="2">
        <f t="shared" ref="H10:H48" si="4">IF(($B10)=0,0,(G10/$B10)*100)</f>
        <v>-52.653081180897068</v>
      </c>
    </row>
    <row r="11" spans="1:8" x14ac:dyDescent="0.2">
      <c r="A11" s="3">
        <f t="shared" si="0"/>
        <v>2018</v>
      </c>
      <c r="B11" s="9">
        <v>468632.51</v>
      </c>
      <c r="C11" s="9">
        <v>-134812.01</v>
      </c>
      <c r="D11" s="2">
        <f t="shared" si="1"/>
        <v>-28.767105807490822</v>
      </c>
      <c r="E11" s="9">
        <v>0</v>
      </c>
      <c r="F11" s="2">
        <f t="shared" si="2"/>
        <v>0</v>
      </c>
      <c r="G11" s="2">
        <f t="shared" si="3"/>
        <v>-134812.01</v>
      </c>
      <c r="H11" s="2">
        <f t="shared" si="4"/>
        <v>-28.767105807490822</v>
      </c>
    </row>
    <row r="12" spans="1:8" x14ac:dyDescent="0.2">
      <c r="A12" s="3">
        <f t="shared" si="0"/>
        <v>2017</v>
      </c>
      <c r="B12" s="9">
        <v>626000.28</v>
      </c>
      <c r="C12" s="9">
        <v>-280784.39</v>
      </c>
      <c r="D12" s="2">
        <f t="shared" si="1"/>
        <v>-44.853716359360099</v>
      </c>
      <c r="E12" s="9">
        <v>48273.75</v>
      </c>
      <c r="F12" s="2">
        <f t="shared" si="2"/>
        <v>7.711458212127317</v>
      </c>
      <c r="G12" s="2">
        <f t="shared" si="3"/>
        <v>-232510.64</v>
      </c>
      <c r="H12" s="2">
        <f t="shared" si="4"/>
        <v>-37.142258147232774</v>
      </c>
    </row>
    <row r="13" spans="1:8" x14ac:dyDescent="0.2">
      <c r="A13" s="3">
        <f t="shared" si="0"/>
        <v>2016</v>
      </c>
      <c r="B13" s="9">
        <v>861559.99</v>
      </c>
      <c r="C13" s="9">
        <v>-434246.32</v>
      </c>
      <c r="D13" s="2">
        <f t="shared" si="1"/>
        <v>-50.402331241031753</v>
      </c>
      <c r="E13" s="9">
        <v>0</v>
      </c>
      <c r="F13" s="2">
        <f t="shared" si="2"/>
        <v>0</v>
      </c>
      <c r="G13" s="2">
        <f t="shared" si="3"/>
        <v>-434246.32</v>
      </c>
      <c r="H13" s="2">
        <f t="shared" si="4"/>
        <v>-50.402331241031753</v>
      </c>
    </row>
    <row r="14" spans="1:8" x14ac:dyDescent="0.2">
      <c r="A14" s="3">
        <f t="shared" si="0"/>
        <v>2015</v>
      </c>
      <c r="B14" s="9">
        <v>704373.31</v>
      </c>
      <c r="C14" s="9">
        <v>-451355.08000000007</v>
      </c>
      <c r="D14" s="2">
        <f t="shared" si="1"/>
        <v>-64.078958358033191</v>
      </c>
      <c r="E14" s="9">
        <v>6300</v>
      </c>
      <c r="F14" s="2">
        <f t="shared" si="2"/>
        <v>0.8944120838423022</v>
      </c>
      <c r="G14" s="2">
        <f t="shared" si="3"/>
        <v>-445055.08000000007</v>
      </c>
      <c r="H14" s="2">
        <f t="shared" si="4"/>
        <v>-63.184546274190886</v>
      </c>
    </row>
    <row r="15" spans="1:8" x14ac:dyDescent="0.2">
      <c r="A15" s="3">
        <f t="shared" si="0"/>
        <v>2014</v>
      </c>
      <c r="B15" s="9">
        <v>1255218.7</v>
      </c>
      <c r="C15" s="9">
        <v>-480799.56000000006</v>
      </c>
      <c r="D15" s="2">
        <f t="shared" si="1"/>
        <v>-38.304046936203235</v>
      </c>
      <c r="E15" s="9">
        <v>800</v>
      </c>
      <c r="F15" s="2">
        <f t="shared" si="2"/>
        <v>6.3733913460658292E-2</v>
      </c>
      <c r="G15" s="2">
        <f t="shared" si="3"/>
        <v>-479999.56000000006</v>
      </c>
      <c r="H15" s="2">
        <f t="shared" si="4"/>
        <v>-38.240313022742576</v>
      </c>
    </row>
    <row r="16" spans="1:8" x14ac:dyDescent="0.2">
      <c r="A16" s="3">
        <f t="shared" si="0"/>
        <v>2013</v>
      </c>
      <c r="B16" s="9">
        <v>449679.4</v>
      </c>
      <c r="C16" s="9">
        <v>-78504.81</v>
      </c>
      <c r="D16" s="2">
        <f t="shared" si="1"/>
        <v>-17.457951153644128</v>
      </c>
      <c r="E16" s="9">
        <v>0</v>
      </c>
      <c r="F16" s="2">
        <f t="shared" si="2"/>
        <v>0</v>
      </c>
      <c r="G16" s="2">
        <f t="shared" si="3"/>
        <v>-78504.81</v>
      </c>
      <c r="H16" s="2">
        <f t="shared" si="4"/>
        <v>-17.457951153644128</v>
      </c>
    </row>
    <row r="17" spans="1:8" x14ac:dyDescent="0.2">
      <c r="A17" s="3">
        <f t="shared" si="0"/>
        <v>2012</v>
      </c>
      <c r="B17" s="9">
        <v>837594.70999999985</v>
      </c>
      <c r="C17" s="9">
        <v>-87299.77</v>
      </c>
      <c r="D17" s="2">
        <f t="shared" si="1"/>
        <v>-10.422674469851895</v>
      </c>
      <c r="E17" s="9">
        <v>25</v>
      </c>
      <c r="F17" s="2">
        <f t="shared" si="2"/>
        <v>2.9847370931939152E-3</v>
      </c>
      <c r="G17" s="2">
        <f t="shared" si="3"/>
        <v>-87274.77</v>
      </c>
      <c r="H17" s="2">
        <f t="shared" si="4"/>
        <v>-10.419689732758702</v>
      </c>
    </row>
    <row r="18" spans="1:8" x14ac:dyDescent="0.2">
      <c r="A18" s="3">
        <f t="shared" si="0"/>
        <v>2011</v>
      </c>
      <c r="B18" s="9">
        <v>306618.28000000003</v>
      </c>
      <c r="C18" s="9">
        <v>-67873.329999999987</v>
      </c>
      <c r="D18" s="2">
        <f t="shared" si="1"/>
        <v>-22.136100300347383</v>
      </c>
      <c r="E18" s="9">
        <v>0</v>
      </c>
      <c r="F18" s="2">
        <f t="shared" si="2"/>
        <v>0</v>
      </c>
      <c r="G18" s="2">
        <f t="shared" si="3"/>
        <v>-67873.329999999987</v>
      </c>
      <c r="H18" s="2">
        <f t="shared" si="4"/>
        <v>-22.136100300347383</v>
      </c>
    </row>
    <row r="19" spans="1:8" x14ac:dyDescent="0.2">
      <c r="A19" s="3">
        <v>2010</v>
      </c>
      <c r="B19" s="9">
        <v>398327.18999999994</v>
      </c>
      <c r="C19" s="9">
        <v>-94389.84</v>
      </c>
      <c r="D19" s="2">
        <f t="shared" si="1"/>
        <v>-23.696559604680768</v>
      </c>
      <c r="E19" s="9">
        <v>0</v>
      </c>
      <c r="F19" s="2">
        <f t="shared" si="2"/>
        <v>0</v>
      </c>
      <c r="G19" s="2">
        <f t="shared" si="3"/>
        <v>-94389.84</v>
      </c>
      <c r="H19" s="2">
        <f t="shared" si="4"/>
        <v>-23.696559604680768</v>
      </c>
    </row>
    <row r="20" spans="1:8" x14ac:dyDescent="0.2">
      <c r="A20" s="3">
        <v>2009</v>
      </c>
      <c r="B20" s="9">
        <v>167931.05000000002</v>
      </c>
      <c r="C20" s="9">
        <v>0</v>
      </c>
      <c r="D20" s="2">
        <f t="shared" si="1"/>
        <v>0</v>
      </c>
      <c r="E20" s="9">
        <v>0</v>
      </c>
      <c r="F20" s="2">
        <f t="shared" si="2"/>
        <v>0</v>
      </c>
      <c r="G20" s="2">
        <f t="shared" si="3"/>
        <v>0</v>
      </c>
      <c r="H20" s="2">
        <f t="shared" si="4"/>
        <v>0</v>
      </c>
    </row>
    <row r="21" spans="1:8" x14ac:dyDescent="0.2">
      <c r="A21" s="3">
        <v>2008</v>
      </c>
      <c r="B21" s="9">
        <v>958078.89</v>
      </c>
      <c r="C21" s="9">
        <v>-118641</v>
      </c>
      <c r="D21" s="2">
        <f t="shared" si="1"/>
        <v>-12.383218254605318</v>
      </c>
      <c r="E21" s="9">
        <v>0</v>
      </c>
      <c r="F21" s="2">
        <f t="shared" si="2"/>
        <v>0</v>
      </c>
      <c r="G21" s="2">
        <f t="shared" si="3"/>
        <v>-118641</v>
      </c>
      <c r="H21" s="2">
        <f t="shared" si="4"/>
        <v>-12.383218254605318</v>
      </c>
    </row>
    <row r="22" spans="1:8" x14ac:dyDescent="0.2">
      <c r="A22" s="3">
        <v>2007</v>
      </c>
      <c r="B22" s="9">
        <v>4236525</v>
      </c>
      <c r="C22" s="9">
        <v>-146133</v>
      </c>
      <c r="D22" s="2">
        <f t="shared" si="1"/>
        <v>-3.4493600297413565</v>
      </c>
      <c r="E22" s="9">
        <v>0</v>
      </c>
      <c r="F22" s="2">
        <f t="shared" si="2"/>
        <v>0</v>
      </c>
      <c r="G22" s="2">
        <f t="shared" si="3"/>
        <v>-146133</v>
      </c>
      <c r="H22" s="2">
        <f t="shared" si="4"/>
        <v>-3.4493600297413565</v>
      </c>
    </row>
    <row r="23" spans="1:8" x14ac:dyDescent="0.2">
      <c r="A23" s="3">
        <v>2006</v>
      </c>
      <c r="B23" s="9">
        <v>685756</v>
      </c>
      <c r="C23" s="9">
        <v>-160701</v>
      </c>
      <c r="D23" s="2">
        <f t="shared" si="1"/>
        <v>-23.434136923337164</v>
      </c>
      <c r="E23" s="9">
        <v>0</v>
      </c>
      <c r="F23" s="2">
        <f t="shared" si="2"/>
        <v>0</v>
      </c>
      <c r="G23" s="2">
        <f t="shared" si="3"/>
        <v>-160701</v>
      </c>
      <c r="H23" s="2">
        <f t="shared" si="4"/>
        <v>-23.434136923337164</v>
      </c>
    </row>
    <row r="24" spans="1:8" x14ac:dyDescent="0.2">
      <c r="A24" s="3">
        <v>2005</v>
      </c>
      <c r="B24" s="9">
        <v>611552</v>
      </c>
      <c r="C24" s="9">
        <v>-130019</v>
      </c>
      <c r="D24" s="2">
        <f t="shared" si="1"/>
        <v>-21.260497880801633</v>
      </c>
      <c r="E24" s="9">
        <v>-2</v>
      </c>
      <c r="F24" s="2">
        <f t="shared" si="2"/>
        <v>-3.270367850975878E-4</v>
      </c>
      <c r="G24" s="2">
        <f t="shared" si="3"/>
        <v>-130021</v>
      </c>
      <c r="H24" s="2">
        <f t="shared" si="4"/>
        <v>-21.260824917586728</v>
      </c>
    </row>
    <row r="25" spans="1:8" x14ac:dyDescent="0.2">
      <c r="A25" s="3">
        <v>2004</v>
      </c>
      <c r="B25" s="9">
        <v>613891</v>
      </c>
      <c r="C25" s="9">
        <v>-33606</v>
      </c>
      <c r="D25" s="2">
        <f t="shared" si="1"/>
        <v>-5.4742617174710171</v>
      </c>
      <c r="E25" s="9">
        <v>229200</v>
      </c>
      <c r="F25" s="2">
        <f t="shared" si="2"/>
        <v>37.335618212353658</v>
      </c>
      <c r="G25" s="2">
        <f t="shared" si="3"/>
        <v>195594</v>
      </c>
      <c r="H25" s="2">
        <f t="shared" si="4"/>
        <v>31.861356494882642</v>
      </c>
    </row>
    <row r="26" spans="1:8" x14ac:dyDescent="0.2">
      <c r="A26" s="3">
        <v>2003</v>
      </c>
      <c r="B26" s="9">
        <v>3689227</v>
      </c>
      <c r="C26" s="9">
        <v>-78104</v>
      </c>
      <c r="D26" s="2">
        <f t="shared" si="1"/>
        <v>-2.1170830637420792</v>
      </c>
      <c r="E26" s="9">
        <v>592295</v>
      </c>
      <c r="F26" s="2">
        <f t="shared" si="2"/>
        <v>16.05471823772297</v>
      </c>
      <c r="G26" s="2">
        <f t="shared" si="3"/>
        <v>514191</v>
      </c>
      <c r="H26" s="2">
        <f t="shared" si="4"/>
        <v>13.937635173980892</v>
      </c>
    </row>
    <row r="27" spans="1:8" x14ac:dyDescent="0.2">
      <c r="A27" s="3">
        <v>2002</v>
      </c>
      <c r="B27" s="9">
        <v>3541738</v>
      </c>
      <c r="C27" s="9">
        <v>-201454</v>
      </c>
      <c r="D27" s="2">
        <f t="shared" si="1"/>
        <v>-5.6879983781973706</v>
      </c>
      <c r="E27" s="9">
        <v>561128</v>
      </c>
      <c r="F27" s="2">
        <f t="shared" si="2"/>
        <v>15.843295015046285</v>
      </c>
      <c r="G27" s="2">
        <f t="shared" si="3"/>
        <v>359674</v>
      </c>
      <c r="H27" s="2">
        <f t="shared" si="4"/>
        <v>10.155296636848913</v>
      </c>
    </row>
    <row r="28" spans="1:8" x14ac:dyDescent="0.2">
      <c r="A28" s="3">
        <v>2001</v>
      </c>
      <c r="B28" s="9">
        <v>945916.8</v>
      </c>
      <c r="C28" s="9">
        <v>-36743.78</v>
      </c>
      <c r="D28" s="2">
        <f t="shared" si="1"/>
        <v>-3.8844621429707136</v>
      </c>
      <c r="E28" s="9">
        <v>87797.73</v>
      </c>
      <c r="F28" s="2">
        <f t="shared" si="2"/>
        <v>9.2817602985801706</v>
      </c>
      <c r="G28" s="2">
        <f t="shared" si="3"/>
        <v>51053.95</v>
      </c>
      <c r="H28" s="2">
        <f t="shared" si="4"/>
        <v>5.397298155609457</v>
      </c>
    </row>
    <row r="29" spans="1:8" x14ac:dyDescent="0.2">
      <c r="A29" s="3">
        <v>2000</v>
      </c>
      <c r="B29" s="9">
        <v>258585.87</v>
      </c>
      <c r="C29" s="9">
        <v>-112599.7</v>
      </c>
      <c r="D29" s="2">
        <f t="shared" si="1"/>
        <v>-43.54441331229738</v>
      </c>
      <c r="E29" s="9">
        <v>93261.24</v>
      </c>
      <c r="F29" s="2">
        <f t="shared" si="2"/>
        <v>36.065868564280024</v>
      </c>
      <c r="G29" s="2">
        <f t="shared" si="3"/>
        <v>-19338.459999999992</v>
      </c>
      <c r="H29" s="2">
        <f t="shared" si="4"/>
        <v>-7.4785447480173577</v>
      </c>
    </row>
    <row r="30" spans="1:8" x14ac:dyDescent="0.2">
      <c r="A30" s="3">
        <v>1999</v>
      </c>
      <c r="B30" s="9">
        <v>524795.76</v>
      </c>
      <c r="C30" s="9"/>
      <c r="D30" s="2">
        <f t="shared" si="1"/>
        <v>0</v>
      </c>
      <c r="E30" s="9"/>
      <c r="F30" s="2">
        <f t="shared" si="2"/>
        <v>0</v>
      </c>
      <c r="G30" s="2">
        <f t="shared" si="3"/>
        <v>0</v>
      </c>
      <c r="H30" s="2">
        <f t="shared" si="4"/>
        <v>0</v>
      </c>
    </row>
    <row r="31" spans="1:8" x14ac:dyDescent="0.2">
      <c r="A31" s="3">
        <v>1998</v>
      </c>
      <c r="B31" s="9">
        <v>143930.68</v>
      </c>
      <c r="C31" s="9"/>
      <c r="D31" s="2">
        <f t="shared" si="1"/>
        <v>0</v>
      </c>
      <c r="E31" s="9"/>
      <c r="F31" s="2">
        <f t="shared" si="2"/>
        <v>0</v>
      </c>
      <c r="G31" s="2">
        <f t="shared" si="3"/>
        <v>0</v>
      </c>
      <c r="H31" s="2">
        <f t="shared" si="4"/>
        <v>0</v>
      </c>
    </row>
    <row r="32" spans="1:8" x14ac:dyDescent="0.2">
      <c r="A32" s="3">
        <v>1997</v>
      </c>
      <c r="B32" s="9">
        <v>219201.06</v>
      </c>
      <c r="C32" s="9"/>
      <c r="D32" s="2">
        <f t="shared" si="1"/>
        <v>0</v>
      </c>
      <c r="E32" s="9"/>
      <c r="F32" s="2">
        <f t="shared" si="2"/>
        <v>0</v>
      </c>
      <c r="G32" s="2">
        <f t="shared" si="3"/>
        <v>0</v>
      </c>
      <c r="H32" s="2">
        <f t="shared" si="4"/>
        <v>0</v>
      </c>
    </row>
    <row r="33" spans="1:8" x14ac:dyDescent="0.2">
      <c r="A33" s="3">
        <f t="shared" ref="A33:A47" si="5">A32-1</f>
        <v>1996</v>
      </c>
      <c r="B33" s="9">
        <v>240985.78</v>
      </c>
      <c r="C33" s="9"/>
      <c r="D33" s="2">
        <f t="shared" si="1"/>
        <v>0</v>
      </c>
      <c r="E33" s="9"/>
      <c r="F33" s="2">
        <f t="shared" si="2"/>
        <v>0</v>
      </c>
      <c r="G33" s="2">
        <f t="shared" si="3"/>
        <v>0</v>
      </c>
      <c r="H33" s="2">
        <f t="shared" si="4"/>
        <v>0</v>
      </c>
    </row>
    <row r="34" spans="1:8" x14ac:dyDescent="0.2">
      <c r="A34" s="3">
        <f t="shared" si="5"/>
        <v>1995</v>
      </c>
      <c r="B34" s="9"/>
      <c r="C34" s="9"/>
      <c r="D34" s="2">
        <f t="shared" si="1"/>
        <v>0</v>
      </c>
      <c r="E34" s="9"/>
      <c r="F34" s="2">
        <f t="shared" si="2"/>
        <v>0</v>
      </c>
      <c r="G34" s="2">
        <f t="shared" si="3"/>
        <v>0</v>
      </c>
      <c r="H34" s="2">
        <f t="shared" si="4"/>
        <v>0</v>
      </c>
    </row>
    <row r="35" spans="1:8" x14ac:dyDescent="0.2">
      <c r="A35" s="3">
        <f t="shared" si="5"/>
        <v>1994</v>
      </c>
      <c r="B35" s="9"/>
      <c r="C35" s="9"/>
      <c r="D35" s="2">
        <f t="shared" si="1"/>
        <v>0</v>
      </c>
      <c r="E35" s="9"/>
      <c r="F35" s="2">
        <f t="shared" si="2"/>
        <v>0</v>
      </c>
      <c r="G35" s="2">
        <f t="shared" si="3"/>
        <v>0</v>
      </c>
      <c r="H35" s="2">
        <f t="shared" si="4"/>
        <v>0</v>
      </c>
    </row>
    <row r="36" spans="1:8" x14ac:dyDescent="0.2">
      <c r="A36" s="3">
        <f t="shared" si="5"/>
        <v>1993</v>
      </c>
      <c r="B36" s="9"/>
      <c r="C36" s="9"/>
      <c r="D36" s="2">
        <f t="shared" si="1"/>
        <v>0</v>
      </c>
      <c r="E36" s="9"/>
      <c r="F36" s="2">
        <f t="shared" si="2"/>
        <v>0</v>
      </c>
      <c r="G36" s="2">
        <f t="shared" si="3"/>
        <v>0</v>
      </c>
      <c r="H36" s="2">
        <f t="shared" si="4"/>
        <v>0</v>
      </c>
    </row>
    <row r="37" spans="1:8" x14ac:dyDescent="0.2">
      <c r="A37" s="3">
        <f t="shared" si="5"/>
        <v>1992</v>
      </c>
      <c r="B37" s="9"/>
      <c r="C37" s="9"/>
      <c r="D37" s="2">
        <f t="shared" si="1"/>
        <v>0</v>
      </c>
      <c r="E37" s="9"/>
      <c r="F37" s="2">
        <f t="shared" si="2"/>
        <v>0</v>
      </c>
      <c r="G37" s="2">
        <f t="shared" si="3"/>
        <v>0</v>
      </c>
      <c r="H37" s="2">
        <f t="shared" si="4"/>
        <v>0</v>
      </c>
    </row>
    <row r="38" spans="1:8" x14ac:dyDescent="0.2">
      <c r="A38" s="3">
        <f t="shared" si="5"/>
        <v>1991</v>
      </c>
      <c r="B38" s="9"/>
      <c r="C38" s="9"/>
      <c r="D38" s="2">
        <f t="shared" si="1"/>
        <v>0</v>
      </c>
      <c r="E38" s="9"/>
      <c r="F38" s="2">
        <f t="shared" si="2"/>
        <v>0</v>
      </c>
      <c r="G38" s="2">
        <f t="shared" si="3"/>
        <v>0</v>
      </c>
      <c r="H38" s="2">
        <f t="shared" si="4"/>
        <v>0</v>
      </c>
    </row>
    <row r="39" spans="1:8" x14ac:dyDescent="0.2">
      <c r="A39" s="3">
        <f t="shared" si="5"/>
        <v>1990</v>
      </c>
      <c r="B39" s="9"/>
      <c r="C39" s="9"/>
      <c r="D39" s="2">
        <f t="shared" si="1"/>
        <v>0</v>
      </c>
      <c r="E39" s="9"/>
      <c r="F39" s="2">
        <f t="shared" si="2"/>
        <v>0</v>
      </c>
      <c r="G39" s="2">
        <f t="shared" si="3"/>
        <v>0</v>
      </c>
      <c r="H39" s="2">
        <f t="shared" si="4"/>
        <v>0</v>
      </c>
    </row>
    <row r="40" spans="1:8" x14ac:dyDescent="0.2">
      <c r="A40" s="3">
        <f t="shared" si="5"/>
        <v>1989</v>
      </c>
      <c r="B40" s="9"/>
      <c r="C40" s="9"/>
      <c r="D40" s="2">
        <f t="shared" si="1"/>
        <v>0</v>
      </c>
      <c r="E40" s="9"/>
      <c r="F40" s="2">
        <f t="shared" si="2"/>
        <v>0</v>
      </c>
      <c r="G40" s="2">
        <f t="shared" si="3"/>
        <v>0</v>
      </c>
      <c r="H40" s="2">
        <f t="shared" si="4"/>
        <v>0</v>
      </c>
    </row>
    <row r="41" spans="1:8" x14ac:dyDescent="0.2">
      <c r="A41" s="3">
        <f t="shared" si="5"/>
        <v>1988</v>
      </c>
      <c r="B41" s="9"/>
      <c r="C41" s="9"/>
      <c r="D41" s="2">
        <f t="shared" si="1"/>
        <v>0</v>
      </c>
      <c r="E41" s="9"/>
      <c r="F41" s="2">
        <f t="shared" si="2"/>
        <v>0</v>
      </c>
      <c r="G41" s="2">
        <f t="shared" si="3"/>
        <v>0</v>
      </c>
      <c r="H41" s="2">
        <f t="shared" si="4"/>
        <v>0</v>
      </c>
    </row>
    <row r="42" spans="1:8" x14ac:dyDescent="0.2">
      <c r="A42" s="3">
        <f t="shared" si="5"/>
        <v>1987</v>
      </c>
      <c r="B42" s="9"/>
      <c r="C42" s="9"/>
      <c r="D42" s="2">
        <f t="shared" si="1"/>
        <v>0</v>
      </c>
      <c r="E42" s="9"/>
      <c r="F42" s="2">
        <f t="shared" si="2"/>
        <v>0</v>
      </c>
      <c r="G42" s="2">
        <f t="shared" si="3"/>
        <v>0</v>
      </c>
      <c r="H42" s="2">
        <f t="shared" si="4"/>
        <v>0</v>
      </c>
    </row>
    <row r="43" spans="1:8" x14ac:dyDescent="0.2">
      <c r="A43" s="3">
        <f t="shared" si="5"/>
        <v>1986</v>
      </c>
      <c r="B43" s="9"/>
      <c r="C43" s="9"/>
      <c r="D43" s="2">
        <f t="shared" si="1"/>
        <v>0</v>
      </c>
      <c r="E43" s="9"/>
      <c r="F43" s="2">
        <f t="shared" si="2"/>
        <v>0</v>
      </c>
      <c r="G43" s="2">
        <f t="shared" si="3"/>
        <v>0</v>
      </c>
      <c r="H43" s="2">
        <f t="shared" si="4"/>
        <v>0</v>
      </c>
    </row>
    <row r="44" spans="1:8" x14ac:dyDescent="0.2">
      <c r="A44" s="3">
        <f t="shared" si="5"/>
        <v>1985</v>
      </c>
      <c r="B44" s="9"/>
      <c r="C44" s="9"/>
      <c r="D44" s="2">
        <f t="shared" si="1"/>
        <v>0</v>
      </c>
      <c r="E44" s="9"/>
      <c r="F44" s="2">
        <f t="shared" si="2"/>
        <v>0</v>
      </c>
      <c r="G44" s="2">
        <f t="shared" si="3"/>
        <v>0</v>
      </c>
      <c r="H44" s="2">
        <f t="shared" si="4"/>
        <v>0</v>
      </c>
    </row>
    <row r="45" spans="1:8" x14ac:dyDescent="0.2">
      <c r="A45" s="3">
        <f t="shared" si="5"/>
        <v>1984</v>
      </c>
      <c r="B45" s="9"/>
      <c r="C45" s="9"/>
      <c r="D45" s="2">
        <f t="shared" si="1"/>
        <v>0</v>
      </c>
      <c r="E45" s="9"/>
      <c r="F45" s="2">
        <f t="shared" si="2"/>
        <v>0</v>
      </c>
      <c r="G45" s="2">
        <f t="shared" si="3"/>
        <v>0</v>
      </c>
      <c r="H45" s="2">
        <f t="shared" si="4"/>
        <v>0</v>
      </c>
    </row>
    <row r="46" spans="1:8" x14ac:dyDescent="0.2">
      <c r="A46" s="3">
        <f t="shared" si="5"/>
        <v>1983</v>
      </c>
      <c r="B46" s="9"/>
      <c r="C46" s="9"/>
      <c r="D46" s="2">
        <f t="shared" si="1"/>
        <v>0</v>
      </c>
      <c r="E46" s="9"/>
      <c r="F46" s="2">
        <f t="shared" si="2"/>
        <v>0</v>
      </c>
      <c r="G46" s="2">
        <f t="shared" si="3"/>
        <v>0</v>
      </c>
      <c r="H46" s="2">
        <f t="shared" si="4"/>
        <v>0</v>
      </c>
    </row>
    <row r="47" spans="1:8" x14ac:dyDescent="0.2">
      <c r="A47" s="3">
        <f t="shared" si="5"/>
        <v>1982</v>
      </c>
      <c r="B47" s="8"/>
      <c r="C47" s="8"/>
      <c r="D47" s="2">
        <f t="shared" si="1"/>
        <v>0</v>
      </c>
      <c r="E47" s="8"/>
      <c r="F47" s="2">
        <f t="shared" si="2"/>
        <v>0</v>
      </c>
      <c r="G47" s="16">
        <f t="shared" si="3"/>
        <v>0</v>
      </c>
      <c r="H47" s="2">
        <f t="shared" si="4"/>
        <v>0</v>
      </c>
    </row>
    <row r="48" spans="1:8" ht="16.5" thickBot="1" x14ac:dyDescent="0.3">
      <c r="B48" s="7">
        <f>SUM(B19:B47)</f>
        <v>17236442.079999998</v>
      </c>
      <c r="C48" s="7">
        <f>SUM(C19:C47)</f>
        <v>-1112391.32</v>
      </c>
      <c r="D48" s="7">
        <f t="shared" si="1"/>
        <v>-6.4537177384812132</v>
      </c>
      <c r="E48" s="7">
        <f>SUM(E19:E47)</f>
        <v>1563679.97</v>
      </c>
      <c r="F48" s="7">
        <f t="shared" si="2"/>
        <v>9.0719416614081183</v>
      </c>
      <c r="G48" s="7">
        <f>SUM(G19:G47)</f>
        <v>451288.65</v>
      </c>
      <c r="H48" s="7">
        <f t="shared" si="4"/>
        <v>2.6182239229269064</v>
      </c>
    </row>
    <row r="49" spans="1:8" ht="15.75" thickTop="1" x14ac:dyDescent="0.2">
      <c r="B49" s="6"/>
      <c r="C49" s="6"/>
      <c r="D49" s="6"/>
      <c r="E49" s="6"/>
      <c r="F49" s="6"/>
      <c r="G49" s="6"/>
      <c r="H49" s="6"/>
    </row>
    <row r="50" spans="1:8" ht="15.75" x14ac:dyDescent="0.25">
      <c r="A50" s="21" t="s">
        <v>16</v>
      </c>
      <c r="B50" s="21"/>
      <c r="C50" s="21"/>
      <c r="D50" s="21"/>
      <c r="E50" s="21"/>
      <c r="F50" s="21"/>
      <c r="G50" s="21"/>
      <c r="H50" s="21"/>
    </row>
    <row r="51" spans="1:8" ht="15.75" x14ac:dyDescent="0.25">
      <c r="A51" s="21" t="s">
        <v>15</v>
      </c>
      <c r="B51" s="21"/>
      <c r="C51" s="21"/>
      <c r="D51" s="21"/>
      <c r="E51" s="21"/>
      <c r="F51" s="21"/>
      <c r="G51" s="21"/>
      <c r="H51" s="21"/>
    </row>
    <row r="52" spans="1:8" ht="15.75" x14ac:dyDescent="0.25">
      <c r="A52" s="21" t="str">
        <f>+A3</f>
        <v>Account - 390.00 - Structures &amp; Improvements</v>
      </c>
      <c r="B52" s="21"/>
      <c r="C52" s="21"/>
      <c r="D52" s="21"/>
      <c r="E52" s="21"/>
      <c r="F52" s="21"/>
      <c r="G52" s="21"/>
      <c r="H52" s="21"/>
    </row>
    <row r="53" spans="1:8" ht="15.75" x14ac:dyDescent="0.25">
      <c r="A53" s="22" t="s">
        <v>13</v>
      </c>
      <c r="B53" s="22"/>
      <c r="C53" s="22"/>
      <c r="D53" s="22"/>
      <c r="E53" s="22"/>
      <c r="F53" s="22"/>
      <c r="G53" s="22"/>
      <c r="H53" s="22"/>
    </row>
    <row r="54" spans="1:8" x14ac:dyDescent="0.2">
      <c r="B54" s="6"/>
      <c r="C54" s="6"/>
      <c r="D54" s="6"/>
      <c r="E54" s="6"/>
      <c r="F54" s="6"/>
      <c r="G54" s="6"/>
    </row>
    <row r="55" spans="1:8" ht="15.75" x14ac:dyDescent="0.25">
      <c r="A55" s="21" t="s">
        <v>12</v>
      </c>
      <c r="B55" s="21"/>
      <c r="C55" s="21"/>
      <c r="D55" s="21"/>
      <c r="E55" s="21"/>
      <c r="F55" s="21"/>
      <c r="G55" s="21"/>
      <c r="H55" s="21"/>
    </row>
    <row r="56" spans="1:8" s="3" customFormat="1" x14ac:dyDescent="0.2">
      <c r="H56" s="3" t="s">
        <v>8</v>
      </c>
    </row>
    <row r="57" spans="1:8" s="3" customFormat="1" x14ac:dyDescent="0.2">
      <c r="A57" s="5" t="s">
        <v>11</v>
      </c>
      <c r="C57" s="3" t="s">
        <v>10</v>
      </c>
      <c r="D57" s="3" t="s">
        <v>10</v>
      </c>
      <c r="E57" s="3" t="s">
        <v>9</v>
      </c>
      <c r="F57" s="3" t="s">
        <v>9</v>
      </c>
      <c r="G57" s="3" t="s">
        <v>8</v>
      </c>
      <c r="H57" s="3" t="s">
        <v>2</v>
      </c>
    </row>
    <row r="58" spans="1:8" s="4" customFormat="1" x14ac:dyDescent="0.2">
      <c r="A58" s="4" t="s">
        <v>7</v>
      </c>
      <c r="B58" s="4" t="s">
        <v>6</v>
      </c>
      <c r="C58" s="4" t="s">
        <v>5</v>
      </c>
      <c r="D58" s="4" t="s">
        <v>4</v>
      </c>
      <c r="E58" s="4" t="s">
        <v>2</v>
      </c>
      <c r="F58" s="4" t="s">
        <v>3</v>
      </c>
      <c r="G58" s="4" t="s">
        <v>2</v>
      </c>
      <c r="H58" s="4" t="s">
        <v>1</v>
      </c>
    </row>
    <row r="59" spans="1:8" s="4" customFormat="1" x14ac:dyDescent="0.2">
      <c r="A59" s="3">
        <f t="shared" ref="A59:A92" si="6">+A10</f>
        <v>2019</v>
      </c>
      <c r="B59" s="2">
        <f t="shared" ref="B59:C78" si="7">SUM(B10:B14)</f>
        <v>3506696.06</v>
      </c>
      <c r="C59" s="2">
        <f t="shared" si="7"/>
        <v>-1746711.3</v>
      </c>
      <c r="D59" s="2">
        <f t="shared" ref="D59:D92" si="8">IF(($B59)=0,0,(C59/$B59)*100)</f>
        <v>-49.810741225174787</v>
      </c>
      <c r="E59" s="2">
        <f t="shared" ref="E59:E92" si="9">SUM(E10:E14)</f>
        <v>54573.75</v>
      </c>
      <c r="F59" s="2">
        <f t="shared" ref="F59:F92" si="10">IF(($B59)=0,0,(E59/$B59)*100)</f>
        <v>1.5562726015096957</v>
      </c>
      <c r="G59" s="2">
        <f t="shared" ref="G59:G92" si="11">C59+E59</f>
        <v>-1692137.55</v>
      </c>
      <c r="H59" s="2">
        <f t="shared" ref="H59:H92" si="12">IF(($B59)=0,0,(G59/$B59)*100)</f>
        <v>-48.25446862366509</v>
      </c>
    </row>
    <row r="60" spans="1:8" x14ac:dyDescent="0.2">
      <c r="A60" s="3">
        <f t="shared" si="6"/>
        <v>2018</v>
      </c>
      <c r="B60" s="2">
        <f t="shared" si="7"/>
        <v>3915784.79</v>
      </c>
      <c r="C60" s="2">
        <f t="shared" si="7"/>
        <v>-1781997.36</v>
      </c>
      <c r="D60" s="2">
        <f t="shared" si="8"/>
        <v>-45.508051529052494</v>
      </c>
      <c r="E60" s="2">
        <f t="shared" si="9"/>
        <v>55373.75</v>
      </c>
      <c r="F60" s="2">
        <f t="shared" si="10"/>
        <v>1.4141162747608507</v>
      </c>
      <c r="G60" s="2">
        <f t="shared" si="11"/>
        <v>-1726623.61</v>
      </c>
      <c r="H60" s="2">
        <f t="shared" si="12"/>
        <v>-44.093935254291644</v>
      </c>
    </row>
    <row r="61" spans="1:8" x14ac:dyDescent="0.2">
      <c r="A61" s="3">
        <f t="shared" si="6"/>
        <v>2017</v>
      </c>
      <c r="B61" s="2">
        <f t="shared" si="7"/>
        <v>3896831.68</v>
      </c>
      <c r="C61" s="2">
        <f t="shared" si="7"/>
        <v>-1725690.1600000001</v>
      </c>
      <c r="D61" s="2">
        <f t="shared" si="8"/>
        <v>-44.284441867399316</v>
      </c>
      <c r="E61" s="2">
        <f t="shared" si="9"/>
        <v>55373.75</v>
      </c>
      <c r="F61" s="2">
        <f t="shared" si="10"/>
        <v>1.4209941446585652</v>
      </c>
      <c r="G61" s="2">
        <f t="shared" si="11"/>
        <v>-1670316.4100000001</v>
      </c>
      <c r="H61" s="2">
        <f t="shared" si="12"/>
        <v>-42.863447722740752</v>
      </c>
    </row>
    <row r="62" spans="1:8" x14ac:dyDescent="0.2">
      <c r="A62" s="3">
        <f t="shared" si="6"/>
        <v>2016</v>
      </c>
      <c r="B62" s="2">
        <f t="shared" si="7"/>
        <v>4108426.11</v>
      </c>
      <c r="C62" s="2">
        <f t="shared" si="7"/>
        <v>-1532205.5400000003</v>
      </c>
      <c r="D62" s="2">
        <f t="shared" si="8"/>
        <v>-37.294221655114548</v>
      </c>
      <c r="E62" s="2">
        <f t="shared" si="9"/>
        <v>7125</v>
      </c>
      <c r="F62" s="2">
        <f t="shared" si="10"/>
        <v>0.17342407552755038</v>
      </c>
      <c r="G62" s="2">
        <f t="shared" si="11"/>
        <v>-1525080.5400000003</v>
      </c>
      <c r="H62" s="2">
        <f t="shared" si="12"/>
        <v>-37.120797579586998</v>
      </c>
    </row>
    <row r="63" spans="1:8" x14ac:dyDescent="0.2">
      <c r="A63" s="3">
        <f t="shared" si="6"/>
        <v>2015</v>
      </c>
      <c r="B63" s="2">
        <f t="shared" si="7"/>
        <v>3553484.4000000004</v>
      </c>
      <c r="C63" s="2">
        <f t="shared" si="7"/>
        <v>-1165832.5500000003</v>
      </c>
      <c r="D63" s="2">
        <f t="shared" si="8"/>
        <v>-32.80815162717473</v>
      </c>
      <c r="E63" s="2">
        <f t="shared" si="9"/>
        <v>7125</v>
      </c>
      <c r="F63" s="2">
        <f t="shared" si="10"/>
        <v>0.20050742308028702</v>
      </c>
      <c r="G63" s="2">
        <f t="shared" si="11"/>
        <v>-1158707.5500000003</v>
      </c>
      <c r="H63" s="2">
        <f t="shared" si="12"/>
        <v>-32.607644204094441</v>
      </c>
    </row>
    <row r="64" spans="1:8" x14ac:dyDescent="0.2">
      <c r="A64" s="3">
        <f t="shared" si="6"/>
        <v>2014</v>
      </c>
      <c r="B64" s="2">
        <f t="shared" si="7"/>
        <v>3247438.28</v>
      </c>
      <c r="C64" s="2">
        <f t="shared" si="7"/>
        <v>-808867.31</v>
      </c>
      <c r="D64" s="2">
        <f t="shared" si="8"/>
        <v>-24.907857833097914</v>
      </c>
      <c r="E64" s="2">
        <f t="shared" si="9"/>
        <v>825</v>
      </c>
      <c r="F64" s="2">
        <f t="shared" si="10"/>
        <v>2.5404639868936939E-2</v>
      </c>
      <c r="G64" s="2">
        <f t="shared" si="11"/>
        <v>-808042.31</v>
      </c>
      <c r="H64" s="2">
        <f t="shared" si="12"/>
        <v>-24.882453193228976</v>
      </c>
    </row>
    <row r="65" spans="1:8" x14ac:dyDescent="0.2">
      <c r="A65" s="3">
        <f t="shared" si="6"/>
        <v>2013</v>
      </c>
      <c r="B65" s="2">
        <f t="shared" si="7"/>
        <v>2160150.63</v>
      </c>
      <c r="C65" s="2">
        <f t="shared" si="7"/>
        <v>-328067.75</v>
      </c>
      <c r="D65" s="2">
        <f t="shared" si="8"/>
        <v>-15.187262658623023</v>
      </c>
      <c r="E65" s="2">
        <f t="shared" si="9"/>
        <v>25</v>
      </c>
      <c r="F65" s="2">
        <f t="shared" si="10"/>
        <v>1.1573266999440684E-3</v>
      </c>
      <c r="G65" s="2">
        <f t="shared" si="11"/>
        <v>-328042.75</v>
      </c>
      <c r="H65" s="2">
        <f t="shared" si="12"/>
        <v>-15.186105331923081</v>
      </c>
    </row>
    <row r="66" spans="1:8" x14ac:dyDescent="0.2">
      <c r="A66" s="3">
        <f t="shared" si="6"/>
        <v>2012</v>
      </c>
      <c r="B66" s="2">
        <f t="shared" si="7"/>
        <v>2668550.1199999996</v>
      </c>
      <c r="C66" s="2">
        <f t="shared" si="7"/>
        <v>-368203.93999999994</v>
      </c>
      <c r="D66" s="2">
        <f t="shared" si="8"/>
        <v>-13.797902360552253</v>
      </c>
      <c r="E66" s="2">
        <f t="shared" si="9"/>
        <v>25</v>
      </c>
      <c r="F66" s="2">
        <f t="shared" si="10"/>
        <v>9.3683831578175508E-4</v>
      </c>
      <c r="G66" s="2">
        <f t="shared" si="11"/>
        <v>-368178.93999999994</v>
      </c>
      <c r="H66" s="2">
        <f t="shared" si="12"/>
        <v>-13.796965522236471</v>
      </c>
    </row>
    <row r="67" spans="1:8" x14ac:dyDescent="0.2">
      <c r="A67" s="3">
        <f t="shared" si="6"/>
        <v>2011</v>
      </c>
      <c r="B67" s="2">
        <f t="shared" si="7"/>
        <v>6067480.4100000001</v>
      </c>
      <c r="C67" s="2">
        <f t="shared" si="7"/>
        <v>-427037.17</v>
      </c>
      <c r="D67" s="2">
        <f t="shared" si="8"/>
        <v>-7.0381301816185013</v>
      </c>
      <c r="E67" s="2">
        <f t="shared" si="9"/>
        <v>0</v>
      </c>
      <c r="F67" s="2">
        <f t="shared" si="10"/>
        <v>0</v>
      </c>
      <c r="G67" s="2">
        <f t="shared" si="11"/>
        <v>-427037.17</v>
      </c>
      <c r="H67" s="2">
        <f t="shared" si="12"/>
        <v>-7.0381301816185013</v>
      </c>
    </row>
    <row r="68" spans="1:8" x14ac:dyDescent="0.2">
      <c r="A68" s="3">
        <f t="shared" si="6"/>
        <v>2010</v>
      </c>
      <c r="B68" s="2">
        <f t="shared" si="7"/>
        <v>6446618.1299999999</v>
      </c>
      <c r="C68" s="2">
        <f t="shared" si="7"/>
        <v>-519864.83999999997</v>
      </c>
      <c r="D68" s="2">
        <f t="shared" si="8"/>
        <v>-8.0641482016866419</v>
      </c>
      <c r="E68" s="2">
        <f t="shared" si="9"/>
        <v>0</v>
      </c>
      <c r="F68" s="2">
        <f t="shared" si="10"/>
        <v>0</v>
      </c>
      <c r="G68" s="2">
        <f t="shared" si="11"/>
        <v>-519864.83999999997</v>
      </c>
      <c r="H68" s="2">
        <f t="shared" si="12"/>
        <v>-8.0641482016866419</v>
      </c>
    </row>
    <row r="69" spans="1:8" x14ac:dyDescent="0.2">
      <c r="A69" s="3">
        <f t="shared" si="6"/>
        <v>2009</v>
      </c>
      <c r="B69" s="2">
        <f t="shared" si="7"/>
        <v>6659842.9399999995</v>
      </c>
      <c r="C69" s="2">
        <f t="shared" si="7"/>
        <v>-555494</v>
      </c>
      <c r="D69" s="2">
        <f t="shared" si="8"/>
        <v>-8.3409474518328519</v>
      </c>
      <c r="E69" s="2">
        <f t="shared" si="9"/>
        <v>-2</v>
      </c>
      <c r="F69" s="2">
        <f t="shared" si="10"/>
        <v>-3.0030738232394413E-5</v>
      </c>
      <c r="G69" s="2">
        <f t="shared" si="11"/>
        <v>-555496</v>
      </c>
      <c r="H69" s="2">
        <f t="shared" si="12"/>
        <v>-8.3409774825710841</v>
      </c>
    </row>
    <row r="70" spans="1:8" x14ac:dyDescent="0.2">
      <c r="A70" s="3">
        <f t="shared" si="6"/>
        <v>2008</v>
      </c>
      <c r="B70" s="2">
        <f t="shared" si="7"/>
        <v>7105802.8899999997</v>
      </c>
      <c r="C70" s="2">
        <f t="shared" si="7"/>
        <v>-589100</v>
      </c>
      <c r="D70" s="2">
        <f t="shared" si="8"/>
        <v>-8.2904072786629186</v>
      </c>
      <c r="E70" s="2">
        <f t="shared" si="9"/>
        <v>229198</v>
      </c>
      <c r="F70" s="2">
        <f t="shared" si="10"/>
        <v>3.2255046128925198</v>
      </c>
      <c r="G70" s="2">
        <f t="shared" si="11"/>
        <v>-359902</v>
      </c>
      <c r="H70" s="2">
        <f t="shared" si="12"/>
        <v>-5.0649026657703988</v>
      </c>
    </row>
    <row r="71" spans="1:8" x14ac:dyDescent="0.2">
      <c r="A71" s="3">
        <f t="shared" si="6"/>
        <v>2007</v>
      </c>
      <c r="B71" s="2">
        <f t="shared" si="7"/>
        <v>9836951</v>
      </c>
      <c r="C71" s="2">
        <f t="shared" si="7"/>
        <v>-548563</v>
      </c>
      <c r="D71" s="2">
        <f t="shared" si="8"/>
        <v>-5.5765551744641195</v>
      </c>
      <c r="E71" s="2">
        <f t="shared" si="9"/>
        <v>821493</v>
      </c>
      <c r="F71" s="2">
        <f t="shared" si="10"/>
        <v>8.3510937484592525</v>
      </c>
      <c r="G71" s="2">
        <f t="shared" si="11"/>
        <v>272930</v>
      </c>
      <c r="H71" s="2">
        <f t="shared" si="12"/>
        <v>2.7745385739951334</v>
      </c>
    </row>
    <row r="72" spans="1:8" x14ac:dyDescent="0.2">
      <c r="A72" s="3">
        <f t="shared" si="6"/>
        <v>2006</v>
      </c>
      <c r="B72" s="2">
        <f t="shared" si="7"/>
        <v>9142164</v>
      </c>
      <c r="C72" s="2">
        <f t="shared" si="7"/>
        <v>-603884</v>
      </c>
      <c r="D72" s="2">
        <f t="shared" si="8"/>
        <v>-6.6054820281062563</v>
      </c>
      <c r="E72" s="2">
        <f t="shared" si="9"/>
        <v>1382621</v>
      </c>
      <c r="F72" s="2">
        <f t="shared" si="10"/>
        <v>15.123563742676241</v>
      </c>
      <c r="G72" s="2">
        <f t="shared" si="11"/>
        <v>778737</v>
      </c>
      <c r="H72" s="2">
        <f t="shared" si="12"/>
        <v>8.5180817145699859</v>
      </c>
    </row>
    <row r="73" spans="1:8" x14ac:dyDescent="0.2">
      <c r="A73" s="3">
        <f t="shared" si="6"/>
        <v>2005</v>
      </c>
      <c r="B73" s="2">
        <f t="shared" si="7"/>
        <v>9402324.8000000007</v>
      </c>
      <c r="C73" s="2">
        <f t="shared" si="7"/>
        <v>-479926.78</v>
      </c>
      <c r="D73" s="2">
        <f t="shared" si="8"/>
        <v>-5.1043416411226294</v>
      </c>
      <c r="E73" s="2">
        <f t="shared" si="9"/>
        <v>1470418.73</v>
      </c>
      <c r="F73" s="2">
        <f t="shared" si="10"/>
        <v>15.63888465116627</v>
      </c>
      <c r="G73" s="2">
        <f t="shared" si="11"/>
        <v>990491.95</v>
      </c>
      <c r="H73" s="2">
        <f t="shared" si="12"/>
        <v>10.534543010043643</v>
      </c>
    </row>
    <row r="74" spans="1:8" x14ac:dyDescent="0.2">
      <c r="A74" s="3">
        <f t="shared" si="6"/>
        <v>2004</v>
      </c>
      <c r="B74" s="2">
        <f t="shared" si="7"/>
        <v>9049358.6699999999</v>
      </c>
      <c r="C74" s="2">
        <f t="shared" si="7"/>
        <v>-462507.48000000004</v>
      </c>
      <c r="D74" s="2">
        <f t="shared" si="8"/>
        <v>-5.110942077401381</v>
      </c>
      <c r="E74" s="2">
        <f t="shared" si="9"/>
        <v>1563681.97</v>
      </c>
      <c r="F74" s="2">
        <f t="shared" si="10"/>
        <v>17.279478325727585</v>
      </c>
      <c r="G74" s="2">
        <f t="shared" si="11"/>
        <v>1101174.49</v>
      </c>
      <c r="H74" s="2">
        <f t="shared" si="12"/>
        <v>12.168536248326204</v>
      </c>
    </row>
    <row r="75" spans="1:8" x14ac:dyDescent="0.2">
      <c r="A75" s="3">
        <f t="shared" si="6"/>
        <v>2003</v>
      </c>
      <c r="B75" s="2">
        <f t="shared" si="7"/>
        <v>8960263.4299999997</v>
      </c>
      <c r="C75" s="2">
        <f t="shared" si="7"/>
        <v>-428901.48000000004</v>
      </c>
      <c r="D75" s="2">
        <f t="shared" si="8"/>
        <v>-4.7867061426340234</v>
      </c>
      <c r="E75" s="2">
        <f t="shared" si="9"/>
        <v>1334481.97</v>
      </c>
      <c r="F75" s="2">
        <f t="shared" si="10"/>
        <v>14.893334112611017</v>
      </c>
      <c r="G75" s="2">
        <f t="shared" si="11"/>
        <v>905580.49</v>
      </c>
      <c r="H75" s="2">
        <f t="shared" si="12"/>
        <v>10.106627969976994</v>
      </c>
    </row>
    <row r="76" spans="1:8" x14ac:dyDescent="0.2">
      <c r="A76" s="3">
        <f t="shared" si="6"/>
        <v>2002</v>
      </c>
      <c r="B76" s="2">
        <f t="shared" si="7"/>
        <v>5414967.1099999994</v>
      </c>
      <c r="C76" s="2">
        <f t="shared" si="7"/>
        <v>-350797.48</v>
      </c>
      <c r="D76" s="2">
        <f t="shared" si="8"/>
        <v>-6.4782938266083026</v>
      </c>
      <c r="E76" s="2">
        <f t="shared" si="9"/>
        <v>742186.97</v>
      </c>
      <c r="F76" s="2">
        <f t="shared" si="10"/>
        <v>13.706213812995809</v>
      </c>
      <c r="G76" s="2">
        <f t="shared" si="11"/>
        <v>391389.49</v>
      </c>
      <c r="H76" s="2">
        <f t="shared" si="12"/>
        <v>7.2279199863875085</v>
      </c>
    </row>
    <row r="77" spans="1:8" x14ac:dyDescent="0.2">
      <c r="A77" s="3">
        <f t="shared" si="6"/>
        <v>2001</v>
      </c>
      <c r="B77" s="2">
        <f t="shared" si="7"/>
        <v>2092430.17</v>
      </c>
      <c r="C77" s="2">
        <f t="shared" si="7"/>
        <v>-149343.47999999998</v>
      </c>
      <c r="D77" s="2">
        <f t="shared" si="8"/>
        <v>-7.1373220545754217</v>
      </c>
      <c r="E77" s="2">
        <f t="shared" si="9"/>
        <v>181058.97</v>
      </c>
      <c r="F77" s="2">
        <f t="shared" si="10"/>
        <v>8.6530471886667559</v>
      </c>
      <c r="G77" s="2">
        <f t="shared" si="11"/>
        <v>31715.49000000002</v>
      </c>
      <c r="H77" s="2">
        <f t="shared" si="12"/>
        <v>1.5157251340913336</v>
      </c>
    </row>
    <row r="78" spans="1:8" x14ac:dyDescent="0.2">
      <c r="A78" s="3">
        <f t="shared" si="6"/>
        <v>2000</v>
      </c>
      <c r="B78" s="2">
        <f t="shared" si="7"/>
        <v>1387499.1500000001</v>
      </c>
      <c r="C78" s="2">
        <f t="shared" si="7"/>
        <v>-112599.7</v>
      </c>
      <c r="D78" s="2">
        <f t="shared" si="8"/>
        <v>-8.1152986652280106</v>
      </c>
      <c r="E78" s="2">
        <f t="shared" si="9"/>
        <v>93261.24</v>
      </c>
      <c r="F78" s="2">
        <f t="shared" si="10"/>
        <v>6.721534928507884</v>
      </c>
      <c r="G78" s="2">
        <f t="shared" si="11"/>
        <v>-19338.459999999992</v>
      </c>
      <c r="H78" s="2">
        <f t="shared" si="12"/>
        <v>-1.3937637367201263</v>
      </c>
    </row>
    <row r="79" spans="1:8" x14ac:dyDescent="0.2">
      <c r="A79" s="3">
        <f t="shared" si="6"/>
        <v>1999</v>
      </c>
      <c r="B79" s="2">
        <f t="shared" ref="B79:C92" si="13">SUM(B30:B34)</f>
        <v>1128913.28</v>
      </c>
      <c r="C79" s="2">
        <f t="shared" si="13"/>
        <v>0</v>
      </c>
      <c r="D79" s="2">
        <f t="shared" si="8"/>
        <v>0</v>
      </c>
      <c r="E79" s="2">
        <f t="shared" si="9"/>
        <v>0</v>
      </c>
      <c r="F79" s="2">
        <f t="shared" si="10"/>
        <v>0</v>
      </c>
      <c r="G79" s="2">
        <f t="shared" si="11"/>
        <v>0</v>
      </c>
      <c r="H79" s="2">
        <f t="shared" si="12"/>
        <v>0</v>
      </c>
    </row>
    <row r="80" spans="1:8" x14ac:dyDescent="0.2">
      <c r="A80" s="3">
        <f t="shared" si="6"/>
        <v>1998</v>
      </c>
      <c r="B80" s="2">
        <f t="shared" si="13"/>
        <v>604117.52</v>
      </c>
      <c r="C80" s="2">
        <f t="shared" si="13"/>
        <v>0</v>
      </c>
      <c r="D80" s="2">
        <f t="shared" si="8"/>
        <v>0</v>
      </c>
      <c r="E80" s="2">
        <f t="shared" si="9"/>
        <v>0</v>
      </c>
      <c r="F80" s="2">
        <f t="shared" si="10"/>
        <v>0</v>
      </c>
      <c r="G80" s="2">
        <f t="shared" si="11"/>
        <v>0</v>
      </c>
      <c r="H80" s="2">
        <f t="shared" si="12"/>
        <v>0</v>
      </c>
    </row>
    <row r="81" spans="1:8" x14ac:dyDescent="0.2">
      <c r="A81" s="3">
        <f t="shared" si="6"/>
        <v>1997</v>
      </c>
      <c r="B81" s="2">
        <f t="shared" si="13"/>
        <v>460186.83999999997</v>
      </c>
      <c r="C81" s="2">
        <f t="shared" si="13"/>
        <v>0</v>
      </c>
      <c r="D81" s="2">
        <f t="shared" si="8"/>
        <v>0</v>
      </c>
      <c r="E81" s="2">
        <f t="shared" si="9"/>
        <v>0</v>
      </c>
      <c r="F81" s="2">
        <f t="shared" si="10"/>
        <v>0</v>
      </c>
      <c r="G81" s="2">
        <f t="shared" si="11"/>
        <v>0</v>
      </c>
      <c r="H81" s="2">
        <f t="shared" si="12"/>
        <v>0</v>
      </c>
    </row>
    <row r="82" spans="1:8" x14ac:dyDescent="0.2">
      <c r="A82" s="3">
        <f t="shared" si="6"/>
        <v>1996</v>
      </c>
      <c r="B82" s="2">
        <f t="shared" si="13"/>
        <v>240985.78</v>
      </c>
      <c r="C82" s="2">
        <f t="shared" si="13"/>
        <v>0</v>
      </c>
      <c r="D82" s="2">
        <f t="shared" si="8"/>
        <v>0</v>
      </c>
      <c r="E82" s="2">
        <f t="shared" si="9"/>
        <v>0</v>
      </c>
      <c r="F82" s="2">
        <f t="shared" si="10"/>
        <v>0</v>
      </c>
      <c r="G82" s="2">
        <f t="shared" si="11"/>
        <v>0</v>
      </c>
      <c r="H82" s="2">
        <f t="shared" si="12"/>
        <v>0</v>
      </c>
    </row>
    <row r="83" spans="1:8" x14ac:dyDescent="0.2">
      <c r="A83" s="3">
        <f t="shared" si="6"/>
        <v>1995</v>
      </c>
      <c r="B83" s="2">
        <f t="shared" si="13"/>
        <v>0</v>
      </c>
      <c r="C83" s="2">
        <f t="shared" si="13"/>
        <v>0</v>
      </c>
      <c r="D83" s="2">
        <f t="shared" si="8"/>
        <v>0</v>
      </c>
      <c r="E83" s="2">
        <f t="shared" si="9"/>
        <v>0</v>
      </c>
      <c r="F83" s="2">
        <f t="shared" si="10"/>
        <v>0</v>
      </c>
      <c r="G83" s="2">
        <f t="shared" si="11"/>
        <v>0</v>
      </c>
      <c r="H83" s="2">
        <f t="shared" si="12"/>
        <v>0</v>
      </c>
    </row>
    <row r="84" spans="1:8" x14ac:dyDescent="0.2">
      <c r="A84" s="3">
        <f t="shared" si="6"/>
        <v>1994</v>
      </c>
      <c r="B84" s="2">
        <f t="shared" si="13"/>
        <v>0</v>
      </c>
      <c r="C84" s="2">
        <f t="shared" si="13"/>
        <v>0</v>
      </c>
      <c r="D84" s="2">
        <f t="shared" si="8"/>
        <v>0</v>
      </c>
      <c r="E84" s="2">
        <f t="shared" si="9"/>
        <v>0</v>
      </c>
      <c r="F84" s="2">
        <f t="shared" si="10"/>
        <v>0</v>
      </c>
      <c r="G84" s="2">
        <f t="shared" si="11"/>
        <v>0</v>
      </c>
      <c r="H84" s="2">
        <f t="shared" si="12"/>
        <v>0</v>
      </c>
    </row>
    <row r="85" spans="1:8" x14ac:dyDescent="0.2">
      <c r="A85" s="3">
        <f t="shared" si="6"/>
        <v>1993</v>
      </c>
      <c r="B85" s="2">
        <f t="shared" si="13"/>
        <v>0</v>
      </c>
      <c r="C85" s="2">
        <f t="shared" si="13"/>
        <v>0</v>
      </c>
      <c r="D85" s="2">
        <f t="shared" si="8"/>
        <v>0</v>
      </c>
      <c r="E85" s="2">
        <f t="shared" si="9"/>
        <v>0</v>
      </c>
      <c r="F85" s="2">
        <f t="shared" si="10"/>
        <v>0</v>
      </c>
      <c r="G85" s="2">
        <f t="shared" si="11"/>
        <v>0</v>
      </c>
      <c r="H85" s="2">
        <f t="shared" si="12"/>
        <v>0</v>
      </c>
    </row>
    <row r="86" spans="1:8" x14ac:dyDescent="0.2">
      <c r="A86" s="3">
        <f t="shared" si="6"/>
        <v>1992</v>
      </c>
      <c r="B86" s="2">
        <f t="shared" si="13"/>
        <v>0</v>
      </c>
      <c r="C86" s="2">
        <f t="shared" si="13"/>
        <v>0</v>
      </c>
      <c r="D86" s="2">
        <f t="shared" si="8"/>
        <v>0</v>
      </c>
      <c r="E86" s="2">
        <f t="shared" si="9"/>
        <v>0</v>
      </c>
      <c r="F86" s="2">
        <f t="shared" si="10"/>
        <v>0</v>
      </c>
      <c r="G86" s="2">
        <f t="shared" si="11"/>
        <v>0</v>
      </c>
      <c r="H86" s="2">
        <f t="shared" si="12"/>
        <v>0</v>
      </c>
    </row>
    <row r="87" spans="1:8" x14ac:dyDescent="0.2">
      <c r="A87" s="3">
        <f t="shared" si="6"/>
        <v>1991</v>
      </c>
      <c r="B87" s="2">
        <f t="shared" si="13"/>
        <v>0</v>
      </c>
      <c r="C87" s="2">
        <f t="shared" si="13"/>
        <v>0</v>
      </c>
      <c r="D87" s="2">
        <f t="shared" si="8"/>
        <v>0</v>
      </c>
      <c r="E87" s="2">
        <f t="shared" si="9"/>
        <v>0</v>
      </c>
      <c r="F87" s="2">
        <f t="shared" si="10"/>
        <v>0</v>
      </c>
      <c r="G87" s="2">
        <f t="shared" si="11"/>
        <v>0</v>
      </c>
      <c r="H87" s="2">
        <f t="shared" si="12"/>
        <v>0</v>
      </c>
    </row>
    <row r="88" spans="1:8" x14ac:dyDescent="0.2">
      <c r="A88" s="3">
        <f t="shared" si="6"/>
        <v>1990</v>
      </c>
      <c r="B88" s="2">
        <f t="shared" si="13"/>
        <v>0</v>
      </c>
      <c r="C88" s="2">
        <f t="shared" si="13"/>
        <v>0</v>
      </c>
      <c r="D88" s="2">
        <f t="shared" si="8"/>
        <v>0</v>
      </c>
      <c r="E88" s="2">
        <f t="shared" si="9"/>
        <v>0</v>
      </c>
      <c r="F88" s="2">
        <f t="shared" si="10"/>
        <v>0</v>
      </c>
      <c r="G88" s="2">
        <f t="shared" si="11"/>
        <v>0</v>
      </c>
      <c r="H88" s="2">
        <f t="shared" si="12"/>
        <v>0</v>
      </c>
    </row>
    <row r="89" spans="1:8" x14ac:dyDescent="0.2">
      <c r="A89" s="3">
        <f t="shared" si="6"/>
        <v>1989</v>
      </c>
      <c r="B89" s="2">
        <f t="shared" si="13"/>
        <v>0</v>
      </c>
      <c r="C89" s="2">
        <f t="shared" si="13"/>
        <v>0</v>
      </c>
      <c r="D89" s="2">
        <f t="shared" si="8"/>
        <v>0</v>
      </c>
      <c r="E89" s="2">
        <f t="shared" si="9"/>
        <v>0</v>
      </c>
      <c r="F89" s="2">
        <f t="shared" si="10"/>
        <v>0</v>
      </c>
      <c r="G89" s="2">
        <f t="shared" si="11"/>
        <v>0</v>
      </c>
      <c r="H89" s="2">
        <f t="shared" si="12"/>
        <v>0</v>
      </c>
    </row>
    <row r="90" spans="1:8" x14ac:dyDescent="0.2">
      <c r="A90" s="3">
        <f t="shared" si="6"/>
        <v>1988</v>
      </c>
      <c r="B90" s="2">
        <f t="shared" si="13"/>
        <v>0</v>
      </c>
      <c r="C90" s="2">
        <f t="shared" si="13"/>
        <v>0</v>
      </c>
      <c r="D90" s="2">
        <f t="shared" si="8"/>
        <v>0</v>
      </c>
      <c r="E90" s="2">
        <f t="shared" si="9"/>
        <v>0</v>
      </c>
      <c r="F90" s="2">
        <f t="shared" si="10"/>
        <v>0</v>
      </c>
      <c r="G90" s="2">
        <f t="shared" si="11"/>
        <v>0</v>
      </c>
      <c r="H90" s="2">
        <f t="shared" si="12"/>
        <v>0</v>
      </c>
    </row>
    <row r="91" spans="1:8" x14ac:dyDescent="0.2">
      <c r="A91" s="3">
        <f t="shared" si="6"/>
        <v>1987</v>
      </c>
      <c r="B91" s="2">
        <f t="shared" si="13"/>
        <v>0</v>
      </c>
      <c r="C91" s="2">
        <f t="shared" si="13"/>
        <v>0</v>
      </c>
      <c r="D91" s="2">
        <f t="shared" si="8"/>
        <v>0</v>
      </c>
      <c r="E91" s="2">
        <f t="shared" si="9"/>
        <v>0</v>
      </c>
      <c r="F91" s="2">
        <f t="shared" si="10"/>
        <v>0</v>
      </c>
      <c r="G91" s="2">
        <f t="shared" si="11"/>
        <v>0</v>
      </c>
      <c r="H91" s="2">
        <f t="shared" si="12"/>
        <v>0</v>
      </c>
    </row>
    <row r="92" spans="1:8" x14ac:dyDescent="0.2">
      <c r="A92" s="3">
        <f t="shared" si="6"/>
        <v>1986</v>
      </c>
      <c r="B92" s="2">
        <f t="shared" si="13"/>
        <v>0</v>
      </c>
      <c r="C92" s="2">
        <f t="shared" si="13"/>
        <v>0</v>
      </c>
      <c r="D92" s="2">
        <f t="shared" si="8"/>
        <v>0</v>
      </c>
      <c r="E92" s="2">
        <f t="shared" si="9"/>
        <v>0</v>
      </c>
      <c r="F92" s="2">
        <f t="shared" si="10"/>
        <v>0</v>
      </c>
      <c r="G92" s="2">
        <f t="shared" si="11"/>
        <v>0</v>
      </c>
      <c r="H92" s="2">
        <f t="shared" si="12"/>
        <v>0</v>
      </c>
    </row>
    <row r="93" spans="1:8" x14ac:dyDescent="0.2">
      <c r="B93" s="6"/>
      <c r="C93" s="6"/>
      <c r="D93" s="6"/>
      <c r="E93" s="6"/>
      <c r="F93" s="6"/>
      <c r="G93" s="6"/>
    </row>
    <row r="94" spans="1:8" x14ac:dyDescent="0.2">
      <c r="G94" s="6"/>
    </row>
    <row r="95" spans="1:8" x14ac:dyDescent="0.2">
      <c r="G95" s="6"/>
    </row>
    <row r="96" spans="1:8" x14ac:dyDescent="0.2">
      <c r="B96" s="6"/>
      <c r="C96" s="6"/>
      <c r="D96" s="6"/>
      <c r="E96" s="6"/>
      <c r="F96" s="6"/>
      <c r="G96" s="6"/>
    </row>
    <row r="97" spans="1:7" x14ac:dyDescent="0.2">
      <c r="B97" s="6"/>
      <c r="C97" s="6"/>
      <c r="D97" s="6"/>
      <c r="E97" s="6"/>
      <c r="F97" s="6"/>
      <c r="G97" s="6"/>
    </row>
    <row r="98" spans="1:7" x14ac:dyDescent="0.2">
      <c r="B98" s="6"/>
      <c r="C98" s="6"/>
      <c r="D98" s="6"/>
      <c r="E98" s="6"/>
      <c r="F98" s="6"/>
      <c r="G98" s="6"/>
    </row>
    <row r="99" spans="1:7" x14ac:dyDescent="0.2">
      <c r="G99" s="6"/>
    </row>
    <row r="100" spans="1:7" x14ac:dyDescent="0.2">
      <c r="G100" s="6"/>
    </row>
    <row r="101" spans="1:7" x14ac:dyDescent="0.2">
      <c r="A101" s="1" t="s">
        <v>0</v>
      </c>
    </row>
    <row r="106" spans="1:7" x14ac:dyDescent="0.2">
      <c r="A106" s="1" t="s">
        <v>0</v>
      </c>
    </row>
    <row r="107" spans="1:7" x14ac:dyDescent="0.2">
      <c r="A107" s="1" t="s">
        <v>0</v>
      </c>
    </row>
    <row r="108" spans="1:7" x14ac:dyDescent="0.2">
      <c r="A108" s="1" t="s">
        <v>0</v>
      </c>
    </row>
    <row r="109" spans="1:7" x14ac:dyDescent="0.2">
      <c r="A109" s="1" t="s">
        <v>0</v>
      </c>
    </row>
  </sheetData>
  <mergeCells count="10">
    <mergeCell ref="A51:H51"/>
    <mergeCell ref="A52:H52"/>
    <mergeCell ref="A53:H53"/>
    <mergeCell ref="A55:H55"/>
    <mergeCell ref="A1:H1"/>
    <mergeCell ref="A2:H2"/>
    <mergeCell ref="A3:H3"/>
    <mergeCell ref="A4:H4"/>
    <mergeCell ref="A6:H6"/>
    <mergeCell ref="A50:H50"/>
  </mergeCells>
  <printOptions horizontalCentered="1"/>
  <pageMargins left="0.2" right="0.23" top="0.75" bottom="0.75" header="0.5" footer="0.5"/>
  <pageSetup scale="69" fitToHeight="2" orientation="portrait" blackAndWhite="1" r:id="rId1"/>
  <headerFooter alignWithMargins="0"/>
  <rowBreaks count="1" manualBreakCount="1">
    <brk id="49" max="7" man="1"/>
  </rowBreaks>
  <customProperties>
    <customPr name="EpmWorksheetKeyString_GUID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25435-AADD-4E4A-9EAE-291026D4F0A4}">
  <dimension ref="A1:H50"/>
  <sheetViews>
    <sheetView showOutlineSymbols="0" view="pageBreakPreview" zoomScaleNormal="87" zoomScaleSheetLayoutView="100" workbookViewId="0">
      <selection activeCell="I3" sqref="I3"/>
    </sheetView>
  </sheetViews>
  <sheetFormatPr defaultColWidth="13.5703125" defaultRowHeight="15" x14ac:dyDescent="0.2"/>
  <cols>
    <col min="1" max="1" width="13.85546875" style="1" customWidth="1"/>
    <col min="2" max="2" width="15.85546875" style="1" bestFit="1" customWidth="1"/>
    <col min="3" max="3" width="14.5703125" style="1" bestFit="1" customWidth="1"/>
    <col min="4" max="4" width="12.85546875" style="1" bestFit="1" customWidth="1"/>
    <col min="5" max="5" width="13.42578125" style="1" bestFit="1" customWidth="1"/>
    <col min="6" max="6" width="12" style="1" bestFit="1" customWidth="1"/>
    <col min="7" max="7" width="14.5703125" style="1" bestFit="1" customWidth="1"/>
    <col min="8" max="8" width="9.42578125" style="1" bestFit="1" customWidth="1"/>
    <col min="9" max="16384" width="13.5703125" style="1"/>
  </cols>
  <sheetData>
    <row r="1" spans="1:8" ht="15.75" x14ac:dyDescent="0.25">
      <c r="A1" s="21" t="s">
        <v>16</v>
      </c>
      <c r="B1" s="21"/>
      <c r="C1" s="21"/>
      <c r="D1" s="21"/>
      <c r="E1" s="21"/>
      <c r="F1" s="21"/>
      <c r="G1" s="21"/>
      <c r="H1" s="21"/>
    </row>
    <row r="2" spans="1:8" ht="15.75" x14ac:dyDescent="0.25">
      <c r="A2" s="21" t="s">
        <v>15</v>
      </c>
      <c r="B2" s="21"/>
      <c r="C2" s="21"/>
      <c r="D2" s="21"/>
      <c r="E2" s="21"/>
      <c r="F2" s="21"/>
      <c r="G2" s="21"/>
      <c r="H2" s="21"/>
    </row>
    <row r="3" spans="1:8" ht="15.75" x14ac:dyDescent="0.25">
      <c r="A3" s="21" t="s">
        <v>40</v>
      </c>
      <c r="B3" s="21"/>
      <c r="C3" s="21"/>
      <c r="D3" s="21"/>
      <c r="E3" s="21"/>
      <c r="F3" s="21"/>
      <c r="G3" s="21"/>
      <c r="H3" s="21"/>
    </row>
    <row r="4" spans="1:8" ht="15.75" x14ac:dyDescent="0.25">
      <c r="A4" s="21" t="s">
        <v>18</v>
      </c>
      <c r="B4" s="21"/>
      <c r="C4" s="21"/>
      <c r="D4" s="21"/>
      <c r="E4" s="21"/>
      <c r="F4" s="21"/>
      <c r="G4" s="21"/>
      <c r="H4" s="21"/>
    </row>
    <row r="5" spans="1:8" x14ac:dyDescent="0.2">
      <c r="A5" s="12"/>
      <c r="B5" s="11"/>
      <c r="C5" s="11"/>
      <c r="D5" s="11"/>
      <c r="F5" s="3"/>
      <c r="G5" s="11"/>
    </row>
    <row r="6" spans="1:8" ht="16.5" thickBot="1" x14ac:dyDescent="0.3">
      <c r="A6" s="20" t="s">
        <v>12</v>
      </c>
      <c r="B6" s="20"/>
      <c r="C6" s="20"/>
      <c r="D6" s="20"/>
      <c r="E6" s="20"/>
      <c r="F6" s="20"/>
      <c r="G6" s="20"/>
      <c r="H6" s="20"/>
    </row>
    <row r="7" spans="1:8" s="3" customFormat="1" x14ac:dyDescent="0.2">
      <c r="H7" s="3" t="s">
        <v>8</v>
      </c>
    </row>
    <row r="8" spans="1:8" s="3" customFormat="1" x14ac:dyDescent="0.2">
      <c r="C8" s="3" t="s">
        <v>10</v>
      </c>
      <c r="D8" s="3" t="s">
        <v>10</v>
      </c>
      <c r="E8" s="3" t="s">
        <v>9</v>
      </c>
      <c r="F8" s="3" t="s">
        <v>9</v>
      </c>
      <c r="G8" s="3" t="s">
        <v>8</v>
      </c>
      <c r="H8" s="3" t="s">
        <v>2</v>
      </c>
    </row>
    <row r="9" spans="1:8" s="4" customFormat="1" x14ac:dyDescent="0.2">
      <c r="A9" s="4" t="s">
        <v>7</v>
      </c>
      <c r="B9" s="4" t="s">
        <v>6</v>
      </c>
      <c r="C9" s="4" t="s">
        <v>5</v>
      </c>
      <c r="D9" s="4" t="s">
        <v>4</v>
      </c>
      <c r="E9" s="4" t="s">
        <v>2</v>
      </c>
      <c r="F9" s="4" t="s">
        <v>3</v>
      </c>
      <c r="G9" s="4" t="s">
        <v>2</v>
      </c>
      <c r="H9" s="4" t="s">
        <v>1</v>
      </c>
    </row>
    <row r="10" spans="1:8" x14ac:dyDescent="0.2">
      <c r="A10" s="3">
        <v>2019</v>
      </c>
      <c r="B10" s="9">
        <v>187081.07</v>
      </c>
      <c r="C10" s="9">
        <v>15448.36</v>
      </c>
      <c r="D10" s="2">
        <f t="shared" ref="D10:D19" si="0">IF(($B10)=0,0,(C10/$B10)*100)</f>
        <v>8.2575751785041653</v>
      </c>
      <c r="E10" s="9">
        <v>668159.11</v>
      </c>
      <c r="F10" s="2">
        <f t="shared" ref="F10:F19" si="1">IF(($B10)=0,0,(E10/$B10)*100)</f>
        <v>357.14950208484481</v>
      </c>
      <c r="G10" s="2">
        <f t="shared" ref="G10:G18" si="2">C10+E10</f>
        <v>683607.47</v>
      </c>
      <c r="H10" s="2">
        <f t="shared" ref="H10:H19" si="3">IF(($B10)=0,0,(G10/$B10)*100)</f>
        <v>365.40707726334898</v>
      </c>
    </row>
    <row r="11" spans="1:8" x14ac:dyDescent="0.2">
      <c r="A11" s="3">
        <v>2018</v>
      </c>
      <c r="B11" s="9">
        <v>736311.61999999988</v>
      </c>
      <c r="C11" s="9">
        <v>0</v>
      </c>
      <c r="D11" s="2">
        <f t="shared" si="0"/>
        <v>0</v>
      </c>
      <c r="E11" s="9">
        <v>35936.46</v>
      </c>
      <c r="F11" s="2">
        <f t="shared" si="1"/>
        <v>4.8806047635103198</v>
      </c>
      <c r="G11" s="2">
        <f t="shared" si="2"/>
        <v>35936.46</v>
      </c>
      <c r="H11" s="2">
        <f t="shared" si="3"/>
        <v>4.8806047635103198</v>
      </c>
    </row>
    <row r="12" spans="1:8" x14ac:dyDescent="0.2">
      <c r="A12" s="3">
        <v>2017</v>
      </c>
      <c r="B12" s="9">
        <v>891035.19</v>
      </c>
      <c r="C12" s="9">
        <v>0</v>
      </c>
      <c r="D12" s="2">
        <f t="shared" si="0"/>
        <v>0</v>
      </c>
      <c r="E12" s="9">
        <v>0</v>
      </c>
      <c r="F12" s="2">
        <f t="shared" si="1"/>
        <v>0</v>
      </c>
      <c r="G12" s="2">
        <f t="shared" si="2"/>
        <v>0</v>
      </c>
      <c r="H12" s="2">
        <f t="shared" si="3"/>
        <v>0</v>
      </c>
    </row>
    <row r="13" spans="1:8" x14ac:dyDescent="0.2">
      <c r="A13" s="3">
        <v>2016</v>
      </c>
      <c r="B13" s="9">
        <v>492178.38999999996</v>
      </c>
      <c r="C13" s="9">
        <v>0</v>
      </c>
      <c r="D13" s="2">
        <f t="shared" si="0"/>
        <v>0</v>
      </c>
      <c r="E13" s="9">
        <v>0</v>
      </c>
      <c r="F13" s="2">
        <f t="shared" si="1"/>
        <v>0</v>
      </c>
      <c r="G13" s="2">
        <f t="shared" si="2"/>
        <v>0</v>
      </c>
      <c r="H13" s="2">
        <f t="shared" si="3"/>
        <v>0</v>
      </c>
    </row>
    <row r="14" spans="1:8" x14ac:dyDescent="0.2">
      <c r="A14" s="3">
        <v>2015</v>
      </c>
      <c r="B14" s="9">
        <v>178201.99</v>
      </c>
      <c r="C14" s="9">
        <v>13705</v>
      </c>
      <c r="D14" s="2">
        <f t="shared" si="0"/>
        <v>7.6907109735418784</v>
      </c>
      <c r="E14" s="9">
        <v>176307.39</v>
      </c>
      <c r="F14" s="2">
        <f t="shared" si="1"/>
        <v>98.936824442869593</v>
      </c>
      <c r="G14" s="2">
        <f t="shared" si="2"/>
        <v>190012.39</v>
      </c>
      <c r="H14" s="2">
        <f t="shared" si="3"/>
        <v>106.62753541641148</v>
      </c>
    </row>
    <row r="15" spans="1:8" x14ac:dyDescent="0.2">
      <c r="A15" s="3">
        <v>2014</v>
      </c>
      <c r="B15" s="9">
        <v>181542.22999999998</v>
      </c>
      <c r="C15" s="9">
        <v>0</v>
      </c>
      <c r="D15" s="2">
        <f t="shared" si="0"/>
        <v>0</v>
      </c>
      <c r="E15" s="9">
        <v>0</v>
      </c>
      <c r="F15" s="2">
        <f t="shared" si="1"/>
        <v>0</v>
      </c>
      <c r="G15" s="2">
        <f t="shared" si="2"/>
        <v>0</v>
      </c>
      <c r="H15" s="2">
        <f t="shared" si="3"/>
        <v>0</v>
      </c>
    </row>
    <row r="16" spans="1:8" x14ac:dyDescent="0.2">
      <c r="A16" s="3">
        <v>2013</v>
      </c>
      <c r="B16" s="9">
        <v>1244501.8</v>
      </c>
      <c r="C16" s="9">
        <v>14025.710000000001</v>
      </c>
      <c r="D16" s="2">
        <f t="shared" si="0"/>
        <v>1.1270140388708156</v>
      </c>
      <c r="E16" s="9">
        <v>234194.25</v>
      </c>
      <c r="F16" s="2">
        <f t="shared" si="1"/>
        <v>18.818313480944742</v>
      </c>
      <c r="G16" s="2">
        <f t="shared" si="2"/>
        <v>248219.96</v>
      </c>
      <c r="H16" s="2">
        <f t="shared" si="3"/>
        <v>19.94532751981556</v>
      </c>
    </row>
    <row r="17" spans="1:8" x14ac:dyDescent="0.2">
      <c r="A17" s="3">
        <v>2012</v>
      </c>
      <c r="B17" s="9">
        <v>720135.88000000012</v>
      </c>
      <c r="C17" s="9">
        <v>0</v>
      </c>
      <c r="D17" s="2">
        <f t="shared" si="0"/>
        <v>0</v>
      </c>
      <c r="E17" s="9">
        <v>0</v>
      </c>
      <c r="F17" s="2">
        <f t="shared" si="1"/>
        <v>0</v>
      </c>
      <c r="G17" s="2">
        <f t="shared" si="2"/>
        <v>0</v>
      </c>
      <c r="H17" s="2">
        <f t="shared" si="3"/>
        <v>0</v>
      </c>
    </row>
    <row r="18" spans="1:8" x14ac:dyDescent="0.2">
      <c r="A18" s="3">
        <v>2011</v>
      </c>
      <c r="B18" s="9">
        <v>597140.75</v>
      </c>
      <c r="C18" s="9">
        <v>0</v>
      </c>
      <c r="D18" s="2">
        <f t="shared" si="0"/>
        <v>0</v>
      </c>
      <c r="E18" s="9">
        <v>0</v>
      </c>
      <c r="F18" s="2">
        <f t="shared" si="1"/>
        <v>0</v>
      </c>
      <c r="G18" s="2">
        <f t="shared" si="2"/>
        <v>0</v>
      </c>
      <c r="H18" s="2">
        <f t="shared" si="3"/>
        <v>0</v>
      </c>
    </row>
    <row r="19" spans="1:8" ht="16.5" thickBot="1" x14ac:dyDescent="0.3">
      <c r="B19" s="7">
        <f>SUM(B10:B18)</f>
        <v>5228128.92</v>
      </c>
      <c r="C19" s="7">
        <f>SUM(C10:C18)</f>
        <v>43179.07</v>
      </c>
      <c r="D19" s="7">
        <f t="shared" si="0"/>
        <v>0.82589910579328252</v>
      </c>
      <c r="E19" s="7">
        <f>SUM(E10:E18)</f>
        <v>1114597.21</v>
      </c>
      <c r="F19" s="7">
        <f t="shared" si="1"/>
        <v>21.319237284607738</v>
      </c>
      <c r="G19" s="7">
        <f>SUM(G10:G18)</f>
        <v>1157776.28</v>
      </c>
      <c r="H19" s="7">
        <f t="shared" si="3"/>
        <v>22.145136390401024</v>
      </c>
    </row>
    <row r="20" spans="1:8" ht="15.75" thickTop="1" x14ac:dyDescent="0.2">
      <c r="B20" s="6"/>
      <c r="C20" s="6"/>
      <c r="D20" s="6"/>
      <c r="E20" s="6"/>
      <c r="F20" s="6"/>
      <c r="G20" s="6"/>
      <c r="H20" s="6"/>
    </row>
    <row r="21" spans="1:8" ht="15.75" x14ac:dyDescent="0.25">
      <c r="A21" s="21" t="s">
        <v>16</v>
      </c>
      <c r="B21" s="21"/>
      <c r="C21" s="21"/>
      <c r="D21" s="21"/>
      <c r="E21" s="21"/>
      <c r="F21" s="21"/>
      <c r="G21" s="21"/>
      <c r="H21" s="21"/>
    </row>
    <row r="22" spans="1:8" ht="15.75" x14ac:dyDescent="0.25">
      <c r="A22" s="21" t="s">
        <v>15</v>
      </c>
      <c r="B22" s="21"/>
      <c r="C22" s="21"/>
      <c r="D22" s="21"/>
      <c r="E22" s="21"/>
      <c r="F22" s="21"/>
      <c r="G22" s="21"/>
      <c r="H22" s="21"/>
    </row>
    <row r="23" spans="1:8" ht="15.75" x14ac:dyDescent="0.25">
      <c r="A23" s="21" t="str">
        <f>+A3</f>
        <v>Account - 392.02 - ED Trans Equip - L Vehicle</v>
      </c>
      <c r="B23" s="21"/>
      <c r="C23" s="21"/>
      <c r="D23" s="21"/>
      <c r="E23" s="21"/>
      <c r="F23" s="21"/>
      <c r="G23" s="21"/>
      <c r="H23" s="21"/>
    </row>
    <row r="24" spans="1:8" ht="15.75" x14ac:dyDescent="0.25">
      <c r="A24" s="22" t="s">
        <v>13</v>
      </c>
      <c r="B24" s="22"/>
      <c r="C24" s="22"/>
      <c r="D24" s="22"/>
      <c r="E24" s="22"/>
      <c r="F24" s="22"/>
      <c r="G24" s="22"/>
      <c r="H24" s="22"/>
    </row>
    <row r="25" spans="1:8" x14ac:dyDescent="0.2">
      <c r="B25" s="6"/>
      <c r="C25" s="6"/>
      <c r="D25" s="6"/>
      <c r="E25" s="6"/>
      <c r="F25" s="6"/>
      <c r="G25" s="6"/>
    </row>
    <row r="26" spans="1:8" ht="16.5" thickBot="1" x14ac:dyDescent="0.3">
      <c r="A26" s="20" t="s">
        <v>12</v>
      </c>
      <c r="B26" s="20"/>
      <c r="C26" s="20"/>
      <c r="D26" s="20"/>
      <c r="E26" s="20"/>
      <c r="F26" s="20"/>
      <c r="G26" s="20"/>
      <c r="H26" s="20"/>
    </row>
    <row r="27" spans="1:8" s="3" customFormat="1" x14ac:dyDescent="0.2">
      <c r="H27" s="3" t="s">
        <v>8</v>
      </c>
    </row>
    <row r="28" spans="1:8" s="3" customFormat="1" x14ac:dyDescent="0.2">
      <c r="A28" s="5" t="s">
        <v>11</v>
      </c>
      <c r="C28" s="3" t="s">
        <v>10</v>
      </c>
      <c r="D28" s="3" t="s">
        <v>10</v>
      </c>
      <c r="E28" s="3" t="s">
        <v>9</v>
      </c>
      <c r="F28" s="3" t="s">
        <v>9</v>
      </c>
      <c r="G28" s="3" t="s">
        <v>8</v>
      </c>
      <c r="H28" s="3" t="s">
        <v>2</v>
      </c>
    </row>
    <row r="29" spans="1:8" s="4" customFormat="1" x14ac:dyDescent="0.2">
      <c r="A29" s="4" t="s">
        <v>7</v>
      </c>
      <c r="B29" s="4" t="s">
        <v>6</v>
      </c>
      <c r="C29" s="4" t="s">
        <v>5</v>
      </c>
      <c r="D29" s="4" t="s">
        <v>4</v>
      </c>
      <c r="E29" s="4" t="s">
        <v>2</v>
      </c>
      <c r="F29" s="4" t="s">
        <v>3</v>
      </c>
      <c r="G29" s="4" t="s">
        <v>2</v>
      </c>
      <c r="H29" s="4" t="s">
        <v>1</v>
      </c>
    </row>
    <row r="30" spans="1:8" x14ac:dyDescent="0.2">
      <c r="A30" s="3">
        <f>+A10</f>
        <v>2019</v>
      </c>
      <c r="B30" s="2">
        <f t="shared" ref="B30:C34" si="4">SUM(B10:B14)</f>
        <v>2484808.2599999998</v>
      </c>
      <c r="C30" s="2">
        <f t="shared" si="4"/>
        <v>29153.360000000001</v>
      </c>
      <c r="D30" s="2">
        <f>IF(($B30)=0,0,(C30/$B30)*100)</f>
        <v>1.17326396846411</v>
      </c>
      <c r="E30" s="2">
        <f>SUM(E10:E14)</f>
        <v>880402.96</v>
      </c>
      <c r="F30" s="2">
        <f>IF(($B30)=0,0,(E30/$B30)*100)</f>
        <v>35.431424394894762</v>
      </c>
      <c r="G30" s="2">
        <f>SUM(G10:G14)</f>
        <v>909556.32</v>
      </c>
      <c r="H30" s="2">
        <f>IF(($B30)=0,0,(G30/$B30)*100)</f>
        <v>36.604688363358875</v>
      </c>
    </row>
    <row r="31" spans="1:8" x14ac:dyDescent="0.2">
      <c r="A31" s="3">
        <f>+A11</f>
        <v>2018</v>
      </c>
      <c r="B31" s="2">
        <f t="shared" si="4"/>
        <v>2479269.4199999995</v>
      </c>
      <c r="C31" s="2">
        <f t="shared" si="4"/>
        <v>13705</v>
      </c>
      <c r="D31" s="2">
        <f>IF(($B31)=0,0,(C31/$B31)*100)</f>
        <v>0.55278381161172885</v>
      </c>
      <c r="E31" s="2">
        <f>SUM(E11:E15)</f>
        <v>212243.85</v>
      </c>
      <c r="F31" s="2">
        <f>IF(($B31)=0,0,(E31/$B31)*100)</f>
        <v>8.5607416559028113</v>
      </c>
      <c r="G31" s="2">
        <f>SUM(G11:G15)</f>
        <v>225948.85</v>
      </c>
      <c r="H31" s="2">
        <f>IF(($B31)=0,0,(G31/$B31)*100)</f>
        <v>9.1135254675145418</v>
      </c>
    </row>
    <row r="32" spans="1:8" x14ac:dyDescent="0.2">
      <c r="A32" s="3">
        <f>+A12</f>
        <v>2017</v>
      </c>
      <c r="B32" s="2">
        <f t="shared" si="4"/>
        <v>2987459.5999999996</v>
      </c>
      <c r="C32" s="2">
        <f t="shared" si="4"/>
        <v>27730.71</v>
      </c>
      <c r="D32" s="2">
        <f>IF(($B32)=0,0,(C32/$B32)*100)</f>
        <v>0.92823715507315985</v>
      </c>
      <c r="E32" s="2">
        <f>SUM(E12:E16)</f>
        <v>410501.64</v>
      </c>
      <c r="F32" s="2">
        <f>IF(($B32)=0,0,(E32/$B32)*100)</f>
        <v>13.740826486825132</v>
      </c>
      <c r="G32" s="2">
        <f>SUM(G12:G16)</f>
        <v>438232.35</v>
      </c>
      <c r="H32" s="2">
        <f>IF(($B32)=0,0,(G32/$B32)*100)</f>
        <v>14.669063641898289</v>
      </c>
    </row>
    <row r="33" spans="1:8" x14ac:dyDescent="0.2">
      <c r="A33" s="3">
        <f>+A13</f>
        <v>2016</v>
      </c>
      <c r="B33" s="2">
        <f t="shared" si="4"/>
        <v>2816560.29</v>
      </c>
      <c r="C33" s="2">
        <f t="shared" si="4"/>
        <v>27730.71</v>
      </c>
      <c r="D33" s="2">
        <f>IF(($B33)=0,0,(C33/$B33)*100)</f>
        <v>0.9845594322427943</v>
      </c>
      <c r="E33" s="2">
        <f>SUM(E13:E17)</f>
        <v>410501.64</v>
      </c>
      <c r="F33" s="2">
        <f>IF(($B33)=0,0,(E33/$B33)*100)</f>
        <v>14.574573157814422</v>
      </c>
      <c r="G33" s="2">
        <f>SUM(G13:G17)</f>
        <v>438232.35</v>
      </c>
      <c r="H33" s="2">
        <f>IF(($B33)=0,0,(G33/$B33)*100)</f>
        <v>15.559132590057215</v>
      </c>
    </row>
    <row r="34" spans="1:8" x14ac:dyDescent="0.2">
      <c r="A34" s="3">
        <f>+A14</f>
        <v>2015</v>
      </c>
      <c r="B34" s="2">
        <f t="shared" si="4"/>
        <v>2921522.6500000004</v>
      </c>
      <c r="C34" s="2">
        <f t="shared" si="4"/>
        <v>27730.71</v>
      </c>
      <c r="D34" s="2">
        <f>IF(($B34)=0,0,(C34/$B34)*100)</f>
        <v>0.94918689060993577</v>
      </c>
      <c r="E34" s="2">
        <f>SUM(E14:E18)</f>
        <v>410501.64</v>
      </c>
      <c r="F34" s="2">
        <f>IF(($B34)=0,0,(E34/$B34)*100)</f>
        <v>14.050948398431892</v>
      </c>
      <c r="G34" s="2">
        <f>SUM(G14:G18)</f>
        <v>438232.35</v>
      </c>
      <c r="H34" s="2">
        <f>IF(($B34)=0,0,(G34/$B34)*100)</f>
        <v>15.000135289041827</v>
      </c>
    </row>
    <row r="35" spans="1:8" x14ac:dyDescent="0.2">
      <c r="B35" s="6"/>
      <c r="C35" s="6"/>
      <c r="D35" s="6"/>
      <c r="E35" s="6"/>
      <c r="F35" s="6"/>
      <c r="G35" s="6"/>
    </row>
    <row r="36" spans="1:8" x14ac:dyDescent="0.2">
      <c r="G36" s="6"/>
    </row>
    <row r="37" spans="1:8" x14ac:dyDescent="0.2">
      <c r="B37" s="6"/>
      <c r="C37" s="6"/>
      <c r="D37" s="6"/>
      <c r="E37" s="6"/>
      <c r="F37" s="6"/>
      <c r="G37" s="6"/>
    </row>
    <row r="38" spans="1:8" x14ac:dyDescent="0.2">
      <c r="B38" s="6"/>
      <c r="C38" s="6"/>
      <c r="D38" s="6"/>
      <c r="E38" s="6"/>
      <c r="F38" s="6"/>
      <c r="G38" s="6"/>
    </row>
    <row r="39" spans="1:8" x14ac:dyDescent="0.2">
      <c r="B39" s="6"/>
      <c r="C39" s="6"/>
      <c r="D39" s="6"/>
      <c r="E39" s="6"/>
      <c r="F39" s="6"/>
      <c r="G39" s="6"/>
    </row>
    <row r="40" spans="1:8" x14ac:dyDescent="0.2">
      <c r="G40" s="6"/>
    </row>
    <row r="41" spans="1:8" x14ac:dyDescent="0.2">
      <c r="G41" s="6"/>
    </row>
    <row r="42" spans="1:8" x14ac:dyDescent="0.2">
      <c r="A42" s="1" t="s">
        <v>0</v>
      </c>
    </row>
    <row r="47" spans="1:8" x14ac:dyDescent="0.2">
      <c r="A47" s="1" t="s">
        <v>0</v>
      </c>
    </row>
    <row r="48" spans="1:8" x14ac:dyDescent="0.2">
      <c r="A48" s="1" t="s">
        <v>0</v>
      </c>
    </row>
    <row r="49" spans="1:1" x14ac:dyDescent="0.2">
      <c r="A49" s="1" t="s">
        <v>0</v>
      </c>
    </row>
    <row r="50" spans="1:1" x14ac:dyDescent="0.2">
      <c r="A50" s="1" t="s">
        <v>0</v>
      </c>
    </row>
  </sheetData>
  <mergeCells count="10">
    <mergeCell ref="A1:H1"/>
    <mergeCell ref="A2:H2"/>
    <mergeCell ref="A3:H3"/>
    <mergeCell ref="A23:H23"/>
    <mergeCell ref="A24:H24"/>
    <mergeCell ref="A26:H26"/>
    <mergeCell ref="A4:H4"/>
    <mergeCell ref="A6:H6"/>
    <mergeCell ref="A21:H21"/>
    <mergeCell ref="A22:H22"/>
  </mergeCells>
  <printOptions horizontalCentered="1"/>
  <pageMargins left="0.2" right="0.23" top="0.75" bottom="0.75" header="0.5" footer="0.5"/>
  <pageSetup scale="69" fitToHeight="2" orientation="portrait" blackAndWhite="1" r:id="rId1"/>
  <headerFooter alignWithMargins="0"/>
  <rowBreaks count="1" manualBreakCount="1">
    <brk id="20" max="7" man="1"/>
  </rowBreaks>
  <customProperties>
    <customPr name="EpmWorksheetKeyString_GUID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4C34B-4A18-4CA8-8DB4-F4A86B3DD3EE}">
  <dimension ref="A1:H50"/>
  <sheetViews>
    <sheetView showOutlineSymbols="0" view="pageBreakPreview" zoomScaleNormal="87" zoomScaleSheetLayoutView="100" workbookViewId="0">
      <selection activeCell="I3" sqref="I3"/>
    </sheetView>
  </sheetViews>
  <sheetFormatPr defaultColWidth="13.5703125" defaultRowHeight="15" x14ac:dyDescent="0.2"/>
  <cols>
    <col min="1" max="1" width="13.85546875" style="1" customWidth="1"/>
    <col min="2" max="2" width="15.85546875" style="1" bestFit="1" customWidth="1"/>
    <col min="3" max="3" width="14.5703125" style="1" bestFit="1" customWidth="1"/>
    <col min="4" max="4" width="12.85546875" style="1" bestFit="1" customWidth="1"/>
    <col min="5" max="5" width="13.42578125" style="1" bestFit="1" customWidth="1"/>
    <col min="6" max="6" width="12" style="1" bestFit="1" customWidth="1"/>
    <col min="7" max="7" width="14.5703125" style="1" bestFit="1" customWidth="1"/>
    <col min="8" max="8" width="9.42578125" style="1" bestFit="1" customWidth="1"/>
    <col min="9" max="16384" width="13.5703125" style="1"/>
  </cols>
  <sheetData>
    <row r="1" spans="1:8" ht="15.75" x14ac:dyDescent="0.25">
      <c r="A1" s="21" t="s">
        <v>16</v>
      </c>
      <c r="B1" s="21"/>
      <c r="C1" s="21"/>
      <c r="D1" s="21"/>
      <c r="E1" s="21"/>
      <c r="F1" s="21"/>
      <c r="G1" s="21"/>
      <c r="H1" s="21"/>
    </row>
    <row r="2" spans="1:8" ht="15.75" x14ac:dyDescent="0.25">
      <c r="A2" s="21" t="s">
        <v>15</v>
      </c>
      <c r="B2" s="21"/>
      <c r="C2" s="21"/>
      <c r="D2" s="21"/>
      <c r="E2" s="21"/>
      <c r="F2" s="21"/>
      <c r="G2" s="21"/>
      <c r="H2" s="21"/>
    </row>
    <row r="3" spans="1:8" ht="15.75" x14ac:dyDescent="0.25">
      <c r="A3" s="21" t="s">
        <v>41</v>
      </c>
      <c r="B3" s="21"/>
      <c r="C3" s="21"/>
      <c r="D3" s="21"/>
      <c r="E3" s="21"/>
      <c r="F3" s="21"/>
      <c r="G3" s="21"/>
      <c r="H3" s="21"/>
    </row>
    <row r="4" spans="1:8" ht="15.75" x14ac:dyDescent="0.25">
      <c r="A4" s="21" t="s">
        <v>18</v>
      </c>
      <c r="B4" s="21"/>
      <c r="C4" s="21"/>
      <c r="D4" s="21"/>
      <c r="E4" s="21"/>
      <c r="F4" s="21"/>
      <c r="G4" s="21"/>
      <c r="H4" s="21"/>
    </row>
    <row r="5" spans="1:8" x14ac:dyDescent="0.2">
      <c r="A5" s="12"/>
      <c r="B5" s="11"/>
      <c r="C5" s="11"/>
      <c r="D5" s="11"/>
      <c r="F5" s="3"/>
      <c r="G5" s="11"/>
    </row>
    <row r="6" spans="1:8" ht="16.5" thickBot="1" x14ac:dyDescent="0.3">
      <c r="A6" s="20" t="s">
        <v>12</v>
      </c>
      <c r="B6" s="20"/>
      <c r="C6" s="20"/>
      <c r="D6" s="20"/>
      <c r="E6" s="20"/>
      <c r="F6" s="20"/>
      <c r="G6" s="20"/>
      <c r="H6" s="20"/>
    </row>
    <row r="7" spans="1:8" s="3" customFormat="1" x14ac:dyDescent="0.2">
      <c r="H7" s="3" t="s">
        <v>8</v>
      </c>
    </row>
    <row r="8" spans="1:8" s="3" customFormat="1" x14ac:dyDescent="0.2">
      <c r="C8" s="3" t="s">
        <v>10</v>
      </c>
      <c r="D8" s="3" t="s">
        <v>10</v>
      </c>
      <c r="E8" s="3" t="s">
        <v>9</v>
      </c>
      <c r="F8" s="3" t="s">
        <v>9</v>
      </c>
      <c r="G8" s="3" t="s">
        <v>8</v>
      </c>
      <c r="H8" s="3" t="s">
        <v>2</v>
      </c>
    </row>
    <row r="9" spans="1:8" s="4" customFormat="1" x14ac:dyDescent="0.2">
      <c r="A9" s="4" t="s">
        <v>7</v>
      </c>
      <c r="B9" s="4" t="s">
        <v>6</v>
      </c>
      <c r="C9" s="4" t="s">
        <v>5</v>
      </c>
      <c r="D9" s="4" t="s">
        <v>4</v>
      </c>
      <c r="E9" s="4" t="s">
        <v>2</v>
      </c>
      <c r="F9" s="4" t="s">
        <v>3</v>
      </c>
      <c r="G9" s="4" t="s">
        <v>2</v>
      </c>
      <c r="H9" s="4" t="s">
        <v>1</v>
      </c>
    </row>
    <row r="10" spans="1:8" x14ac:dyDescent="0.2">
      <c r="A10" s="3">
        <v>2019</v>
      </c>
      <c r="B10" s="9">
        <v>1322445.9300000002</v>
      </c>
      <c r="C10" s="9">
        <v>0</v>
      </c>
      <c r="D10" s="2">
        <f t="shared" ref="D10:D19" si="0">IF(($B10)=0,0,(C10/$B10)*100)</f>
        <v>0</v>
      </c>
      <c r="E10" s="9">
        <v>0</v>
      </c>
      <c r="F10" s="2">
        <f t="shared" ref="F10:F19" si="1">IF(($B10)=0,0,(E10/$B10)*100)</f>
        <v>0</v>
      </c>
      <c r="G10" s="2">
        <f t="shared" ref="G10:G18" si="2">C10+E10</f>
        <v>0</v>
      </c>
      <c r="H10" s="2">
        <f t="shared" ref="H10:H19" si="3">IF(($B10)=0,0,(G10/$B10)*100)</f>
        <v>0</v>
      </c>
    </row>
    <row r="11" spans="1:8" x14ac:dyDescent="0.2">
      <c r="A11" s="3">
        <v>2018</v>
      </c>
      <c r="B11" s="9">
        <v>848918.25</v>
      </c>
      <c r="C11" s="9">
        <v>0</v>
      </c>
      <c r="D11" s="2">
        <f t="shared" si="0"/>
        <v>0</v>
      </c>
      <c r="E11" s="9">
        <v>351379.87</v>
      </c>
      <c r="F11" s="2">
        <f t="shared" si="1"/>
        <v>41.391484986923061</v>
      </c>
      <c r="G11" s="2">
        <f t="shared" si="2"/>
        <v>351379.87</v>
      </c>
      <c r="H11" s="2">
        <f t="shared" si="3"/>
        <v>41.391484986923061</v>
      </c>
    </row>
    <row r="12" spans="1:8" x14ac:dyDescent="0.2">
      <c r="A12" s="3">
        <v>2017</v>
      </c>
      <c r="B12" s="9">
        <v>826710.63</v>
      </c>
      <c r="C12" s="9">
        <v>0</v>
      </c>
      <c r="D12" s="2">
        <f t="shared" si="0"/>
        <v>0</v>
      </c>
      <c r="E12" s="9">
        <v>0</v>
      </c>
      <c r="F12" s="2">
        <f t="shared" si="1"/>
        <v>0</v>
      </c>
      <c r="G12" s="2">
        <f t="shared" si="2"/>
        <v>0</v>
      </c>
      <c r="H12" s="2">
        <f t="shared" si="3"/>
        <v>0</v>
      </c>
    </row>
    <row r="13" spans="1:8" x14ac:dyDescent="0.2">
      <c r="A13" s="3">
        <v>2016</v>
      </c>
      <c r="B13" s="9">
        <v>430827.57</v>
      </c>
      <c r="C13" s="9">
        <v>0</v>
      </c>
      <c r="D13" s="2">
        <f t="shared" si="0"/>
        <v>0</v>
      </c>
      <c r="E13" s="9">
        <v>0</v>
      </c>
      <c r="F13" s="2">
        <f t="shared" si="1"/>
        <v>0</v>
      </c>
      <c r="G13" s="2">
        <f t="shared" si="2"/>
        <v>0</v>
      </c>
      <c r="H13" s="2">
        <f t="shared" si="3"/>
        <v>0</v>
      </c>
    </row>
    <row r="14" spans="1:8" x14ac:dyDescent="0.2">
      <c r="A14" s="3">
        <v>2015</v>
      </c>
      <c r="B14" s="9">
        <v>0</v>
      </c>
      <c r="C14" s="9">
        <v>189990</v>
      </c>
      <c r="D14" s="2">
        <f t="shared" si="0"/>
        <v>0</v>
      </c>
      <c r="E14" s="9">
        <v>539087.61</v>
      </c>
      <c r="F14" s="2">
        <f t="shared" si="1"/>
        <v>0</v>
      </c>
      <c r="G14" s="2">
        <f t="shared" si="2"/>
        <v>729077.61</v>
      </c>
      <c r="H14" s="2">
        <f t="shared" si="3"/>
        <v>0</v>
      </c>
    </row>
    <row r="15" spans="1:8" x14ac:dyDescent="0.2">
      <c r="A15" s="3">
        <v>2014</v>
      </c>
      <c r="B15" s="9">
        <v>3226715.95</v>
      </c>
      <c r="C15" s="9">
        <v>0</v>
      </c>
      <c r="D15" s="2">
        <f t="shared" si="0"/>
        <v>0</v>
      </c>
      <c r="E15" s="9">
        <v>0</v>
      </c>
      <c r="F15" s="2">
        <f t="shared" si="1"/>
        <v>0</v>
      </c>
      <c r="G15" s="2">
        <f t="shared" si="2"/>
        <v>0</v>
      </c>
      <c r="H15" s="2">
        <f t="shared" si="3"/>
        <v>0</v>
      </c>
    </row>
    <row r="16" spans="1:8" x14ac:dyDescent="0.2">
      <c r="A16" s="3">
        <v>2013</v>
      </c>
      <c r="B16" s="9">
        <v>3660815.36</v>
      </c>
      <c r="C16" s="9">
        <v>-1926</v>
      </c>
      <c r="D16" s="2">
        <f t="shared" si="0"/>
        <v>-5.2611230302530204E-2</v>
      </c>
      <c r="E16" s="9">
        <v>60409</v>
      </c>
      <c r="F16" s="2">
        <f t="shared" si="1"/>
        <v>1.6501515116020493</v>
      </c>
      <c r="G16" s="2">
        <f t="shared" si="2"/>
        <v>58483</v>
      </c>
      <c r="H16" s="2">
        <f t="shared" si="3"/>
        <v>1.5975402812995192</v>
      </c>
    </row>
    <row r="17" spans="1:8" x14ac:dyDescent="0.2">
      <c r="A17" s="3">
        <v>2012</v>
      </c>
      <c r="B17" s="9">
        <v>1171934.6700000002</v>
      </c>
      <c r="C17" s="9">
        <v>0</v>
      </c>
      <c r="D17" s="2">
        <f t="shared" si="0"/>
        <v>0</v>
      </c>
      <c r="E17" s="9">
        <v>0</v>
      </c>
      <c r="F17" s="2">
        <f t="shared" si="1"/>
        <v>0</v>
      </c>
      <c r="G17" s="2">
        <f t="shared" si="2"/>
        <v>0</v>
      </c>
      <c r="H17" s="2">
        <f t="shared" si="3"/>
        <v>0</v>
      </c>
    </row>
    <row r="18" spans="1:8" x14ac:dyDescent="0.2">
      <c r="A18" s="3">
        <v>2011</v>
      </c>
      <c r="B18" s="9">
        <v>2193649.6800000002</v>
      </c>
      <c r="C18" s="9">
        <v>0</v>
      </c>
      <c r="D18" s="2">
        <f t="shared" si="0"/>
        <v>0</v>
      </c>
      <c r="E18" s="9">
        <v>2435929.38</v>
      </c>
      <c r="F18" s="2">
        <f t="shared" si="1"/>
        <v>111.04459395722657</v>
      </c>
      <c r="G18" s="2">
        <f t="shared" si="2"/>
        <v>2435929.38</v>
      </c>
      <c r="H18" s="2">
        <f t="shared" si="3"/>
        <v>111.04459395722657</v>
      </c>
    </row>
    <row r="19" spans="1:8" ht="16.5" thickBot="1" x14ac:dyDescent="0.3">
      <c r="B19" s="7">
        <f>SUM(B10:B18)</f>
        <v>13682018.039999999</v>
      </c>
      <c r="C19" s="7">
        <f>SUM(C10:C18)</f>
        <v>188064</v>
      </c>
      <c r="D19" s="7">
        <f t="shared" si="0"/>
        <v>1.3745340742146837</v>
      </c>
      <c r="E19" s="7">
        <f>SUM(E10:E18)</f>
        <v>3386805.86</v>
      </c>
      <c r="F19" s="7">
        <f t="shared" si="1"/>
        <v>24.753701172579365</v>
      </c>
      <c r="G19" s="7">
        <f>SUM(G10:G18)</f>
        <v>3574869.86</v>
      </c>
      <c r="H19" s="7">
        <f t="shared" si="3"/>
        <v>26.128235246794045</v>
      </c>
    </row>
    <row r="20" spans="1:8" ht="15.75" thickTop="1" x14ac:dyDescent="0.2">
      <c r="B20" s="6"/>
      <c r="C20" s="6"/>
      <c r="D20" s="6"/>
      <c r="E20" s="6"/>
      <c r="F20" s="6"/>
      <c r="G20" s="6"/>
      <c r="H20" s="6"/>
    </row>
    <row r="21" spans="1:8" ht="15.75" x14ac:dyDescent="0.25">
      <c r="A21" s="21" t="s">
        <v>16</v>
      </c>
      <c r="B21" s="21"/>
      <c r="C21" s="21"/>
      <c r="D21" s="21"/>
      <c r="E21" s="21"/>
      <c r="F21" s="21"/>
      <c r="G21" s="21"/>
      <c r="H21" s="21"/>
    </row>
    <row r="22" spans="1:8" ht="15.75" x14ac:dyDescent="0.25">
      <c r="A22" s="21" t="s">
        <v>15</v>
      </c>
      <c r="B22" s="21"/>
      <c r="C22" s="21"/>
      <c r="D22" s="21"/>
      <c r="E22" s="21"/>
      <c r="F22" s="21"/>
      <c r="G22" s="21"/>
      <c r="H22" s="21"/>
    </row>
    <row r="23" spans="1:8" ht="15.75" x14ac:dyDescent="0.25">
      <c r="A23" s="21" t="s">
        <v>41</v>
      </c>
      <c r="B23" s="21"/>
      <c r="C23" s="21"/>
      <c r="D23" s="21"/>
      <c r="E23" s="21"/>
      <c r="F23" s="21"/>
      <c r="G23" s="21"/>
      <c r="H23" s="21"/>
    </row>
    <row r="24" spans="1:8" ht="15.75" x14ac:dyDescent="0.25">
      <c r="A24" s="22" t="s">
        <v>13</v>
      </c>
      <c r="B24" s="22"/>
      <c r="C24" s="22"/>
      <c r="D24" s="22"/>
      <c r="E24" s="22"/>
      <c r="F24" s="22"/>
      <c r="G24" s="22"/>
      <c r="H24" s="22"/>
    </row>
    <row r="25" spans="1:8" x14ac:dyDescent="0.2">
      <c r="B25" s="6"/>
      <c r="C25" s="6"/>
      <c r="D25" s="6"/>
      <c r="E25" s="6"/>
      <c r="F25" s="6"/>
      <c r="G25" s="6"/>
    </row>
    <row r="26" spans="1:8" ht="16.5" thickBot="1" x14ac:dyDescent="0.3">
      <c r="A26" s="20" t="s">
        <v>12</v>
      </c>
      <c r="B26" s="20"/>
      <c r="C26" s="20"/>
      <c r="D26" s="20"/>
      <c r="E26" s="20"/>
      <c r="F26" s="20"/>
      <c r="G26" s="20"/>
      <c r="H26" s="20"/>
    </row>
    <row r="27" spans="1:8" s="3" customFormat="1" x14ac:dyDescent="0.2">
      <c r="H27" s="3" t="s">
        <v>8</v>
      </c>
    </row>
    <row r="28" spans="1:8" s="3" customFormat="1" x14ac:dyDescent="0.2">
      <c r="A28" s="5" t="s">
        <v>11</v>
      </c>
      <c r="C28" s="3" t="s">
        <v>10</v>
      </c>
      <c r="D28" s="3" t="s">
        <v>10</v>
      </c>
      <c r="E28" s="3" t="s">
        <v>9</v>
      </c>
      <c r="F28" s="3" t="s">
        <v>9</v>
      </c>
      <c r="G28" s="3" t="s">
        <v>8</v>
      </c>
      <c r="H28" s="3" t="s">
        <v>2</v>
      </c>
    </row>
    <row r="29" spans="1:8" s="4" customFormat="1" x14ac:dyDescent="0.2">
      <c r="A29" s="4" t="s">
        <v>7</v>
      </c>
      <c r="B29" s="4" t="s">
        <v>6</v>
      </c>
      <c r="C29" s="4" t="s">
        <v>5</v>
      </c>
      <c r="D29" s="4" t="s">
        <v>4</v>
      </c>
      <c r="E29" s="4" t="s">
        <v>2</v>
      </c>
      <c r="F29" s="4" t="s">
        <v>3</v>
      </c>
      <c r="G29" s="4" t="s">
        <v>2</v>
      </c>
      <c r="H29" s="4" t="s">
        <v>1</v>
      </c>
    </row>
    <row r="30" spans="1:8" x14ac:dyDescent="0.2">
      <c r="A30" s="3">
        <f>+A10</f>
        <v>2019</v>
      </c>
      <c r="B30" s="2">
        <f t="shared" ref="B30:C34" si="4">SUM(B10:B14)</f>
        <v>3428902.38</v>
      </c>
      <c r="C30" s="2">
        <f t="shared" si="4"/>
        <v>189990</v>
      </c>
      <c r="D30" s="2">
        <f>IF(($B30)=0,0,(C30/$B30)*100)</f>
        <v>5.5408401565517886</v>
      </c>
      <c r="E30" s="2">
        <f>SUM(E10:E14)</f>
        <v>890467.48</v>
      </c>
      <c r="F30" s="2">
        <f>IF(($B30)=0,0,(E30/$B30)*100)</f>
        <v>25.969461399481432</v>
      </c>
      <c r="G30" s="2">
        <f>SUM(G10:G14)</f>
        <v>1080457.48</v>
      </c>
      <c r="H30" s="2">
        <f>IF(($B30)=0,0,(G30/$B30)*100)</f>
        <v>31.510301556033216</v>
      </c>
    </row>
    <row r="31" spans="1:8" x14ac:dyDescent="0.2">
      <c r="A31" s="3">
        <f>+A11</f>
        <v>2018</v>
      </c>
      <c r="B31" s="2">
        <f t="shared" si="4"/>
        <v>5333172.4000000004</v>
      </c>
      <c r="C31" s="2">
        <f t="shared" si="4"/>
        <v>189990</v>
      </c>
      <c r="D31" s="2">
        <f>IF(($B31)=0,0,(C31/$B31)*100)</f>
        <v>3.5624199960233796</v>
      </c>
      <c r="E31" s="2">
        <f>SUM(E11:E15)</f>
        <v>890467.48</v>
      </c>
      <c r="F31" s="2">
        <f>IF(($B31)=0,0,(E31/$B31)*100)</f>
        <v>16.696769075006838</v>
      </c>
      <c r="G31" s="2">
        <f>SUM(G11:G15)</f>
        <v>1080457.48</v>
      </c>
      <c r="H31" s="2">
        <f>IF(($B31)=0,0,(G31/$B31)*100)</f>
        <v>20.259189071030217</v>
      </c>
    </row>
    <row r="32" spans="1:8" x14ac:dyDescent="0.2">
      <c r="A32" s="3">
        <f>+A12</f>
        <v>2017</v>
      </c>
      <c r="B32" s="2">
        <f t="shared" si="4"/>
        <v>8145069.5099999998</v>
      </c>
      <c r="C32" s="2">
        <f t="shared" si="4"/>
        <v>188064</v>
      </c>
      <c r="D32" s="2">
        <f>IF(($B32)=0,0,(C32/$B32)*100)</f>
        <v>2.3089305716680126</v>
      </c>
      <c r="E32" s="2">
        <f>SUM(E12:E16)</f>
        <v>599496.61</v>
      </c>
      <c r="F32" s="2">
        <f>IF(($B32)=0,0,(E32/$B32)*100)</f>
        <v>7.3602393357598244</v>
      </c>
      <c r="G32" s="2">
        <f>SUM(G12:G16)</f>
        <v>787560.61</v>
      </c>
      <c r="H32" s="2">
        <f>IF(($B32)=0,0,(G32/$B32)*100)</f>
        <v>9.6691699074278361</v>
      </c>
    </row>
    <row r="33" spans="1:8" x14ac:dyDescent="0.2">
      <c r="A33" s="3">
        <f>+A13</f>
        <v>2016</v>
      </c>
      <c r="B33" s="2">
        <f t="shared" si="4"/>
        <v>8490293.5500000007</v>
      </c>
      <c r="C33" s="2">
        <f t="shared" si="4"/>
        <v>188064</v>
      </c>
      <c r="D33" s="2">
        <f>IF(($B33)=0,0,(C33/$B33)*100)</f>
        <v>2.2150470875061794</v>
      </c>
      <c r="E33" s="2">
        <f>SUM(E13:E17)</f>
        <v>599496.61</v>
      </c>
      <c r="F33" s="2">
        <f>IF(($B33)=0,0,(E33/$B33)*100)</f>
        <v>7.0609644586434817</v>
      </c>
      <c r="G33" s="2">
        <f>SUM(G13:G17)</f>
        <v>787560.61</v>
      </c>
      <c r="H33" s="2">
        <f>IF(($B33)=0,0,(G33/$B33)*100)</f>
        <v>9.2760115461496611</v>
      </c>
    </row>
    <row r="34" spans="1:8" x14ac:dyDescent="0.2">
      <c r="A34" s="3">
        <f>+A14</f>
        <v>2015</v>
      </c>
      <c r="B34" s="2">
        <f t="shared" si="4"/>
        <v>10253115.66</v>
      </c>
      <c r="C34" s="2">
        <f t="shared" si="4"/>
        <v>188064</v>
      </c>
      <c r="D34" s="2">
        <f>IF(($B34)=0,0,(C34/$B34)*100)</f>
        <v>1.8342131917392219</v>
      </c>
      <c r="E34" s="2">
        <f>SUM(E14:E18)</f>
        <v>3035425.9899999998</v>
      </c>
      <c r="F34" s="2">
        <f>IF(($B34)=0,0,(E34/$B34)*100)</f>
        <v>29.604913185969075</v>
      </c>
      <c r="G34" s="2">
        <f>SUM(G14:G18)</f>
        <v>3223489.9899999998</v>
      </c>
      <c r="H34" s="2">
        <f>IF(($B34)=0,0,(G34/$B34)*100)</f>
        <v>31.439126377708291</v>
      </c>
    </row>
    <row r="35" spans="1:8" x14ac:dyDescent="0.2">
      <c r="B35" s="6"/>
      <c r="C35" s="6"/>
      <c r="D35" s="6"/>
      <c r="E35" s="6"/>
      <c r="F35" s="6"/>
      <c r="G35" s="6"/>
    </row>
    <row r="36" spans="1:8" x14ac:dyDescent="0.2">
      <c r="G36" s="6"/>
    </row>
    <row r="37" spans="1:8" x14ac:dyDescent="0.2">
      <c r="B37" s="6"/>
      <c r="C37" s="6"/>
      <c r="D37" s="6"/>
      <c r="E37" s="6"/>
      <c r="F37" s="6"/>
      <c r="G37" s="6"/>
    </row>
    <row r="38" spans="1:8" x14ac:dyDescent="0.2">
      <c r="B38" s="6"/>
      <c r="C38" s="6"/>
      <c r="D38" s="6"/>
      <c r="E38" s="6"/>
      <c r="F38" s="6"/>
      <c r="G38" s="6"/>
    </row>
    <row r="39" spans="1:8" x14ac:dyDescent="0.2">
      <c r="B39" s="6"/>
      <c r="C39" s="6"/>
      <c r="D39" s="6"/>
      <c r="E39" s="6"/>
      <c r="F39" s="6"/>
      <c r="G39" s="6"/>
    </row>
    <row r="40" spans="1:8" x14ac:dyDescent="0.2">
      <c r="G40" s="6"/>
    </row>
    <row r="41" spans="1:8" x14ac:dyDescent="0.2">
      <c r="G41" s="6"/>
    </row>
    <row r="42" spans="1:8" x14ac:dyDescent="0.2">
      <c r="A42" s="1" t="s">
        <v>0</v>
      </c>
    </row>
    <row r="47" spans="1:8" x14ac:dyDescent="0.2">
      <c r="A47" s="1" t="s">
        <v>0</v>
      </c>
    </row>
    <row r="48" spans="1:8" x14ac:dyDescent="0.2">
      <c r="A48" s="1" t="s">
        <v>0</v>
      </c>
    </row>
    <row r="49" spans="1:1" x14ac:dyDescent="0.2">
      <c r="A49" s="1" t="s">
        <v>0</v>
      </c>
    </row>
    <row r="50" spans="1:1" x14ac:dyDescent="0.2">
      <c r="A50" s="1" t="s">
        <v>0</v>
      </c>
    </row>
  </sheetData>
  <mergeCells count="10">
    <mergeCell ref="A26:H26"/>
    <mergeCell ref="A4:H4"/>
    <mergeCell ref="A6:H6"/>
    <mergeCell ref="A21:H21"/>
    <mergeCell ref="A22:H22"/>
    <mergeCell ref="A1:H1"/>
    <mergeCell ref="A2:H2"/>
    <mergeCell ref="A3:H3"/>
    <mergeCell ref="A23:H23"/>
    <mergeCell ref="A24:H24"/>
  </mergeCells>
  <printOptions horizontalCentered="1"/>
  <pageMargins left="0.2" right="0.23" top="0.75" bottom="0.75" header="0.5" footer="0.5"/>
  <pageSetup scale="69" fitToHeight="2" orientation="portrait" blackAndWhite="1" r:id="rId1"/>
  <headerFooter alignWithMargins="0"/>
  <rowBreaks count="1" manualBreakCount="1">
    <brk id="20" max="7" man="1"/>
  </rowBreaks>
  <customProperties>
    <customPr name="EpmWorksheetKeyString_GUID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28171-B59C-4B44-822A-605C9F79FB3B}">
  <dimension ref="A1:H50"/>
  <sheetViews>
    <sheetView showOutlineSymbols="0" view="pageBreakPreview" topLeftCell="A2" zoomScaleNormal="87" zoomScaleSheetLayoutView="100" workbookViewId="0">
      <selection activeCell="I3" sqref="I3"/>
    </sheetView>
  </sheetViews>
  <sheetFormatPr defaultColWidth="13.5703125" defaultRowHeight="15" x14ac:dyDescent="0.2"/>
  <cols>
    <col min="1" max="1" width="13.85546875" style="1" customWidth="1"/>
    <col min="2" max="2" width="15.85546875" style="1" bestFit="1" customWidth="1"/>
    <col min="3" max="3" width="14.5703125" style="1" bestFit="1" customWidth="1"/>
    <col min="4" max="4" width="12.85546875" style="1" bestFit="1" customWidth="1"/>
    <col min="5" max="5" width="13.42578125" style="1" bestFit="1" customWidth="1"/>
    <col min="6" max="6" width="12" style="1" bestFit="1" customWidth="1"/>
    <col min="7" max="7" width="14.5703125" style="1" bestFit="1" customWidth="1"/>
    <col min="8" max="8" width="9.42578125" style="1" bestFit="1" customWidth="1"/>
    <col min="9" max="16384" width="13.5703125" style="1"/>
  </cols>
  <sheetData>
    <row r="1" spans="1:8" ht="15.75" x14ac:dyDescent="0.25">
      <c r="A1" s="21" t="s">
        <v>16</v>
      </c>
      <c r="B1" s="21"/>
      <c r="C1" s="21"/>
      <c r="D1" s="21"/>
      <c r="E1" s="21"/>
      <c r="F1" s="21"/>
      <c r="G1" s="21"/>
      <c r="H1" s="21"/>
    </row>
    <row r="2" spans="1:8" ht="15.75" x14ac:dyDescent="0.25">
      <c r="A2" s="21" t="s">
        <v>15</v>
      </c>
      <c r="B2" s="21"/>
      <c r="C2" s="21"/>
      <c r="D2" s="21"/>
      <c r="E2" s="21"/>
      <c r="F2" s="21"/>
      <c r="G2" s="21"/>
      <c r="H2" s="21"/>
    </row>
    <row r="3" spans="1:8" ht="15.75" x14ac:dyDescent="0.25">
      <c r="A3" s="21" t="s">
        <v>42</v>
      </c>
      <c r="B3" s="21"/>
      <c r="C3" s="21"/>
      <c r="D3" s="21"/>
      <c r="E3" s="21"/>
      <c r="F3" s="21"/>
      <c r="G3" s="21"/>
      <c r="H3" s="21"/>
    </row>
    <row r="4" spans="1:8" ht="15.75" x14ac:dyDescent="0.25">
      <c r="A4" s="21" t="s">
        <v>18</v>
      </c>
      <c r="B4" s="21"/>
      <c r="C4" s="21"/>
      <c r="D4" s="21"/>
      <c r="E4" s="21"/>
      <c r="F4" s="21"/>
      <c r="G4" s="21"/>
      <c r="H4" s="21"/>
    </row>
    <row r="5" spans="1:8" x14ac:dyDescent="0.2">
      <c r="A5" s="12"/>
      <c r="B5" s="11"/>
      <c r="C5" s="11"/>
      <c r="D5" s="11"/>
      <c r="F5" s="3"/>
      <c r="G5" s="11"/>
    </row>
    <row r="6" spans="1:8" ht="16.5" thickBot="1" x14ac:dyDescent="0.3">
      <c r="A6" s="20" t="s">
        <v>12</v>
      </c>
      <c r="B6" s="20"/>
      <c r="C6" s="20"/>
      <c r="D6" s="20"/>
      <c r="E6" s="20"/>
      <c r="F6" s="20"/>
      <c r="G6" s="20"/>
      <c r="H6" s="20"/>
    </row>
    <row r="7" spans="1:8" s="3" customFormat="1" x14ac:dyDescent="0.2">
      <c r="H7" s="3" t="s">
        <v>8</v>
      </c>
    </row>
    <row r="8" spans="1:8" s="3" customFormat="1" x14ac:dyDescent="0.2">
      <c r="C8" s="3" t="s">
        <v>10</v>
      </c>
      <c r="D8" s="3" t="s">
        <v>10</v>
      </c>
      <c r="E8" s="3" t="s">
        <v>9</v>
      </c>
      <c r="F8" s="3" t="s">
        <v>9</v>
      </c>
      <c r="G8" s="3" t="s">
        <v>8</v>
      </c>
      <c r="H8" s="3" t="s">
        <v>2</v>
      </c>
    </row>
    <row r="9" spans="1:8" s="4" customFormat="1" x14ac:dyDescent="0.2">
      <c r="A9" s="4" t="s">
        <v>7</v>
      </c>
      <c r="B9" s="4" t="s">
        <v>6</v>
      </c>
      <c r="C9" s="4" t="s">
        <v>5</v>
      </c>
      <c r="D9" s="4" t="s">
        <v>4</v>
      </c>
      <c r="E9" s="4" t="s">
        <v>2</v>
      </c>
      <c r="F9" s="4" t="s">
        <v>3</v>
      </c>
      <c r="G9" s="4" t="s">
        <v>2</v>
      </c>
      <c r="H9" s="4" t="s">
        <v>1</v>
      </c>
    </row>
    <row r="10" spans="1:8" x14ac:dyDescent="0.2">
      <c r="A10" s="3">
        <v>2019</v>
      </c>
      <c r="B10" s="9">
        <v>166809.71999999997</v>
      </c>
      <c r="C10" s="9">
        <v>0</v>
      </c>
      <c r="D10" s="2">
        <f t="shared" ref="D10:D19" si="0">IF(($B10)=0,0,(C10/$B10)*100)</f>
        <v>0</v>
      </c>
      <c r="E10" s="9">
        <v>96472.2</v>
      </c>
      <c r="F10" s="2">
        <f t="shared" ref="F10:F19" si="1">IF(($B10)=0,0,(E10/$B10)*100)</f>
        <v>57.833680195614512</v>
      </c>
      <c r="G10" s="2">
        <f t="shared" ref="G10:G18" si="2">C10+E10</f>
        <v>96472.2</v>
      </c>
      <c r="H10" s="2">
        <f t="shared" ref="H10:H19" si="3">IF(($B10)=0,0,(G10/$B10)*100)</f>
        <v>57.833680195614512</v>
      </c>
    </row>
    <row r="11" spans="1:8" x14ac:dyDescent="0.2">
      <c r="A11" s="3">
        <v>2018</v>
      </c>
      <c r="B11" s="9">
        <v>189482.61</v>
      </c>
      <c r="C11" s="9">
        <v>0</v>
      </c>
      <c r="D11" s="2">
        <f t="shared" si="0"/>
        <v>0</v>
      </c>
      <c r="E11" s="9">
        <v>6512.98</v>
      </c>
      <c r="F11" s="2">
        <f t="shared" si="1"/>
        <v>3.437244188266142</v>
      </c>
      <c r="G11" s="2">
        <f t="shared" si="2"/>
        <v>6512.98</v>
      </c>
      <c r="H11" s="2">
        <f t="shared" si="3"/>
        <v>3.437244188266142</v>
      </c>
    </row>
    <row r="12" spans="1:8" x14ac:dyDescent="0.2">
      <c r="A12" s="3">
        <v>2017</v>
      </c>
      <c r="B12" s="9">
        <v>59660.01</v>
      </c>
      <c r="C12" s="9">
        <v>0</v>
      </c>
      <c r="D12" s="2">
        <f t="shared" si="0"/>
        <v>0</v>
      </c>
      <c r="E12" s="9">
        <v>4260</v>
      </c>
      <c r="F12" s="2">
        <f t="shared" si="1"/>
        <v>7.1404614246628517</v>
      </c>
      <c r="G12" s="2">
        <f t="shared" si="2"/>
        <v>4260</v>
      </c>
      <c r="H12" s="2">
        <f t="shared" si="3"/>
        <v>7.1404614246628517</v>
      </c>
    </row>
    <row r="13" spans="1:8" x14ac:dyDescent="0.2">
      <c r="A13" s="3">
        <v>2016</v>
      </c>
      <c r="B13" s="9">
        <v>127951.89</v>
      </c>
      <c r="C13" s="9">
        <v>0</v>
      </c>
      <c r="D13" s="2">
        <f t="shared" si="0"/>
        <v>0</v>
      </c>
      <c r="E13" s="9">
        <v>2655</v>
      </c>
      <c r="F13" s="2">
        <f t="shared" si="1"/>
        <v>2.0749986576986084</v>
      </c>
      <c r="G13" s="2">
        <f t="shared" si="2"/>
        <v>2655</v>
      </c>
      <c r="H13" s="2">
        <f t="shared" si="3"/>
        <v>2.0749986576986084</v>
      </c>
    </row>
    <row r="14" spans="1:8" x14ac:dyDescent="0.2">
      <c r="A14" s="3">
        <v>2015</v>
      </c>
      <c r="B14" s="9">
        <v>46124.31</v>
      </c>
      <c r="C14" s="9">
        <v>0</v>
      </c>
      <c r="D14" s="2">
        <f t="shared" si="0"/>
        <v>0</v>
      </c>
      <c r="E14" s="9">
        <v>0</v>
      </c>
      <c r="F14" s="2">
        <f t="shared" si="1"/>
        <v>0</v>
      </c>
      <c r="G14" s="2">
        <f t="shared" si="2"/>
        <v>0</v>
      </c>
      <c r="H14" s="2">
        <f t="shared" si="3"/>
        <v>0</v>
      </c>
    </row>
    <row r="15" spans="1:8" x14ac:dyDescent="0.2">
      <c r="A15" s="3">
        <v>2014</v>
      </c>
      <c r="B15" s="9">
        <v>0</v>
      </c>
      <c r="C15" s="9">
        <v>0</v>
      </c>
      <c r="D15" s="2">
        <f t="shared" si="0"/>
        <v>0</v>
      </c>
      <c r="E15" s="9">
        <v>0</v>
      </c>
      <c r="F15" s="2">
        <f t="shared" si="1"/>
        <v>0</v>
      </c>
      <c r="G15" s="2">
        <f t="shared" si="2"/>
        <v>0</v>
      </c>
      <c r="H15" s="2">
        <f t="shared" si="3"/>
        <v>0</v>
      </c>
    </row>
    <row r="16" spans="1:8" x14ac:dyDescent="0.2">
      <c r="A16" s="3">
        <v>2013</v>
      </c>
      <c r="B16" s="9">
        <v>208721.59</v>
      </c>
      <c r="C16" s="9">
        <v>635.12</v>
      </c>
      <c r="D16" s="2">
        <f t="shared" si="0"/>
        <v>0.30429051445995597</v>
      </c>
      <c r="E16" s="9">
        <v>58715.19</v>
      </c>
      <c r="F16" s="2">
        <f t="shared" si="1"/>
        <v>28.130865618645394</v>
      </c>
      <c r="G16" s="2">
        <f t="shared" si="2"/>
        <v>59350.310000000005</v>
      </c>
      <c r="H16" s="2">
        <f t="shared" si="3"/>
        <v>28.435156133105348</v>
      </c>
    </row>
    <row r="17" spans="1:8" x14ac:dyDescent="0.2">
      <c r="A17" s="3">
        <v>2012</v>
      </c>
      <c r="B17" s="9">
        <v>129721.87000000001</v>
      </c>
      <c r="C17" s="9">
        <v>0</v>
      </c>
      <c r="D17" s="2">
        <f t="shared" si="0"/>
        <v>0</v>
      </c>
      <c r="E17" s="9">
        <v>0</v>
      </c>
      <c r="F17" s="2">
        <f t="shared" si="1"/>
        <v>0</v>
      </c>
      <c r="G17" s="2">
        <f t="shared" si="2"/>
        <v>0</v>
      </c>
      <c r="H17" s="2">
        <f t="shared" si="3"/>
        <v>0</v>
      </c>
    </row>
    <row r="18" spans="1:8" x14ac:dyDescent="0.2">
      <c r="A18" s="3">
        <v>2011</v>
      </c>
      <c r="B18" s="9">
        <v>219709.77000000002</v>
      </c>
      <c r="C18" s="9">
        <v>0</v>
      </c>
      <c r="D18" s="2">
        <f t="shared" si="0"/>
        <v>0</v>
      </c>
      <c r="E18" s="9">
        <v>0</v>
      </c>
      <c r="F18" s="2">
        <f t="shared" si="1"/>
        <v>0</v>
      </c>
      <c r="G18" s="2">
        <f t="shared" si="2"/>
        <v>0</v>
      </c>
      <c r="H18" s="2">
        <f t="shared" si="3"/>
        <v>0</v>
      </c>
    </row>
    <row r="19" spans="1:8" ht="16.5" thickBot="1" x14ac:dyDescent="0.3">
      <c r="B19" s="7">
        <f>SUM(B10:B18)</f>
        <v>1148181.77</v>
      </c>
      <c r="C19" s="7">
        <f>SUM(C10:C18)</f>
        <v>635.12</v>
      </c>
      <c r="D19" s="7">
        <f t="shared" si="0"/>
        <v>5.531528339802852E-2</v>
      </c>
      <c r="E19" s="7">
        <f>SUM(E10:E18)</f>
        <v>168615.37</v>
      </c>
      <c r="F19" s="7">
        <f t="shared" si="1"/>
        <v>14.685424765104917</v>
      </c>
      <c r="G19" s="7">
        <f>SUM(G10:G18)</f>
        <v>169250.49</v>
      </c>
      <c r="H19" s="7">
        <f t="shared" si="3"/>
        <v>14.740740048502946</v>
      </c>
    </row>
    <row r="20" spans="1:8" ht="15.75" thickTop="1" x14ac:dyDescent="0.2">
      <c r="B20" s="6"/>
      <c r="C20" s="6"/>
      <c r="D20" s="6"/>
      <c r="E20" s="6"/>
      <c r="F20" s="6"/>
      <c r="G20" s="6"/>
      <c r="H20" s="6"/>
    </row>
    <row r="21" spans="1:8" ht="15.75" x14ac:dyDescent="0.25">
      <c r="A21" s="21" t="s">
        <v>16</v>
      </c>
      <c r="B21" s="21"/>
      <c r="C21" s="21"/>
      <c r="D21" s="21"/>
      <c r="E21" s="21"/>
      <c r="F21" s="21"/>
      <c r="G21" s="21"/>
      <c r="H21" s="21"/>
    </row>
    <row r="22" spans="1:8" ht="15.75" x14ac:dyDescent="0.25">
      <c r="A22" s="21" t="s">
        <v>15</v>
      </c>
      <c r="B22" s="21"/>
      <c r="C22" s="21"/>
      <c r="D22" s="21"/>
      <c r="E22" s="21"/>
      <c r="F22" s="21"/>
      <c r="G22" s="21"/>
      <c r="H22" s="21"/>
    </row>
    <row r="23" spans="1:8" ht="15.75" x14ac:dyDescent="0.25">
      <c r="A23" s="21" t="s">
        <v>42</v>
      </c>
      <c r="B23" s="21"/>
      <c r="C23" s="21"/>
      <c r="D23" s="21"/>
      <c r="E23" s="21"/>
      <c r="F23" s="21"/>
      <c r="G23" s="21"/>
      <c r="H23" s="21"/>
    </row>
    <row r="24" spans="1:8" ht="15.75" x14ac:dyDescent="0.25">
      <c r="A24" s="22" t="s">
        <v>13</v>
      </c>
      <c r="B24" s="22"/>
      <c r="C24" s="22"/>
      <c r="D24" s="22"/>
      <c r="E24" s="22"/>
      <c r="F24" s="22"/>
      <c r="G24" s="22"/>
      <c r="H24" s="22"/>
    </row>
    <row r="25" spans="1:8" x14ac:dyDescent="0.2">
      <c r="B25" s="6"/>
      <c r="C25" s="6"/>
      <c r="D25" s="6"/>
      <c r="E25" s="6"/>
      <c r="F25" s="6"/>
      <c r="G25" s="6"/>
    </row>
    <row r="26" spans="1:8" ht="16.5" thickBot="1" x14ac:dyDescent="0.3">
      <c r="A26" s="20" t="s">
        <v>12</v>
      </c>
      <c r="B26" s="20"/>
      <c r="C26" s="20"/>
      <c r="D26" s="20"/>
      <c r="E26" s="20"/>
      <c r="F26" s="20"/>
      <c r="G26" s="20"/>
      <c r="H26" s="20"/>
    </row>
    <row r="27" spans="1:8" s="3" customFormat="1" x14ac:dyDescent="0.2">
      <c r="H27" s="3" t="s">
        <v>8</v>
      </c>
    </row>
    <row r="28" spans="1:8" s="3" customFormat="1" x14ac:dyDescent="0.2">
      <c r="A28" s="5" t="s">
        <v>11</v>
      </c>
      <c r="C28" s="3" t="s">
        <v>10</v>
      </c>
      <c r="D28" s="3" t="s">
        <v>10</v>
      </c>
      <c r="E28" s="3" t="s">
        <v>9</v>
      </c>
      <c r="F28" s="3" t="s">
        <v>9</v>
      </c>
      <c r="G28" s="3" t="s">
        <v>8</v>
      </c>
      <c r="H28" s="3" t="s">
        <v>2</v>
      </c>
    </row>
    <row r="29" spans="1:8" s="4" customFormat="1" x14ac:dyDescent="0.2">
      <c r="A29" s="4" t="s">
        <v>7</v>
      </c>
      <c r="B29" s="4" t="s">
        <v>6</v>
      </c>
      <c r="C29" s="4" t="s">
        <v>5</v>
      </c>
      <c r="D29" s="4" t="s">
        <v>4</v>
      </c>
      <c r="E29" s="4" t="s">
        <v>2</v>
      </c>
      <c r="F29" s="4" t="s">
        <v>3</v>
      </c>
      <c r="G29" s="4" t="s">
        <v>2</v>
      </c>
      <c r="H29" s="4" t="s">
        <v>1</v>
      </c>
    </row>
    <row r="30" spans="1:8" x14ac:dyDescent="0.2">
      <c r="A30" s="3">
        <f>+A10</f>
        <v>2019</v>
      </c>
      <c r="B30" s="2">
        <f t="shared" ref="B30:C34" si="4">SUM(B10:B14)</f>
        <v>590028.54</v>
      </c>
      <c r="C30" s="2">
        <f t="shared" si="4"/>
        <v>0</v>
      </c>
      <c r="D30" s="2">
        <f>IF(($B30)=0,0,(C30/$B30)*100)</f>
        <v>0</v>
      </c>
      <c r="E30" s="2">
        <f>SUM(E10:E14)</f>
        <v>109900.18</v>
      </c>
      <c r="F30" s="2">
        <f>IF(($B30)=0,0,(E30/$B30)*100)</f>
        <v>18.626248147250639</v>
      </c>
      <c r="G30" s="2">
        <f>SUM(G10:G14)</f>
        <v>109900.18</v>
      </c>
      <c r="H30" s="2">
        <f>IF(($B30)=0,0,(G30/$B30)*100)</f>
        <v>18.626248147250639</v>
      </c>
    </row>
    <row r="31" spans="1:8" x14ac:dyDescent="0.2">
      <c r="A31" s="3">
        <f>+A11</f>
        <v>2018</v>
      </c>
      <c r="B31" s="2">
        <f t="shared" si="4"/>
        <v>423218.82</v>
      </c>
      <c r="C31" s="2">
        <f t="shared" si="4"/>
        <v>0</v>
      </c>
      <c r="D31" s="2">
        <f>IF(($B31)=0,0,(C31/$B31)*100)</f>
        <v>0</v>
      </c>
      <c r="E31" s="2">
        <f>SUM(E11:E15)</f>
        <v>13427.98</v>
      </c>
      <c r="F31" s="2">
        <f>IF(($B31)=0,0,(E31/$B31)*100)</f>
        <v>3.1728220403809071</v>
      </c>
      <c r="G31" s="2">
        <f>SUM(G11:G15)</f>
        <v>13427.98</v>
      </c>
      <c r="H31" s="2">
        <f>IF(($B31)=0,0,(G31/$B31)*100)</f>
        <v>3.1728220403809071</v>
      </c>
    </row>
    <row r="32" spans="1:8" x14ac:dyDescent="0.2">
      <c r="A32" s="3">
        <f>+A12</f>
        <v>2017</v>
      </c>
      <c r="B32" s="2">
        <f t="shared" si="4"/>
        <v>442457.8</v>
      </c>
      <c r="C32" s="2">
        <f t="shared" si="4"/>
        <v>635.12</v>
      </c>
      <c r="D32" s="2">
        <f>IF(($B32)=0,0,(C32/$B32)*100)</f>
        <v>0.14354363286171021</v>
      </c>
      <c r="E32" s="2">
        <f>SUM(E12:E16)</f>
        <v>65630.19</v>
      </c>
      <c r="F32" s="2">
        <f>IF(($B32)=0,0,(E32/$B32)*100)</f>
        <v>14.833095947229319</v>
      </c>
      <c r="G32" s="2">
        <f>SUM(G12:G16)</f>
        <v>66265.31</v>
      </c>
      <c r="H32" s="2">
        <f>IF(($B32)=0,0,(G32/$B32)*100)</f>
        <v>14.976639580091028</v>
      </c>
    </row>
    <row r="33" spans="1:8" x14ac:dyDescent="0.2">
      <c r="A33" s="3">
        <f>+A13</f>
        <v>2016</v>
      </c>
      <c r="B33" s="2">
        <f t="shared" si="4"/>
        <v>512519.66000000003</v>
      </c>
      <c r="C33" s="2">
        <f t="shared" si="4"/>
        <v>635.12</v>
      </c>
      <c r="D33" s="2">
        <f>IF(($B33)=0,0,(C33/$B33)*100)</f>
        <v>0.12392109992424485</v>
      </c>
      <c r="E33" s="2">
        <f>SUM(E13:E17)</f>
        <v>61370.19</v>
      </c>
      <c r="F33" s="2">
        <f>IF(($B33)=0,0,(E33/$B33)*100)</f>
        <v>11.974211877062432</v>
      </c>
      <c r="G33" s="2">
        <f>SUM(G13:G17)</f>
        <v>62005.310000000005</v>
      </c>
      <c r="H33" s="2">
        <f>IF(($B33)=0,0,(G33/$B33)*100)</f>
        <v>12.098132976986678</v>
      </c>
    </row>
    <row r="34" spans="1:8" x14ac:dyDescent="0.2">
      <c r="A34" s="3">
        <f>+A14</f>
        <v>2015</v>
      </c>
      <c r="B34" s="2">
        <f t="shared" si="4"/>
        <v>604277.54</v>
      </c>
      <c r="C34" s="2">
        <f t="shared" si="4"/>
        <v>635.12</v>
      </c>
      <c r="D34" s="2">
        <f>IF(($B34)=0,0,(C34/$B34)*100)</f>
        <v>0.10510402223455136</v>
      </c>
      <c r="E34" s="2">
        <f>SUM(E14:E18)</f>
        <v>58715.19</v>
      </c>
      <c r="F34" s="2">
        <f>IF(($B34)=0,0,(E34/$B34)*100)</f>
        <v>9.7165931402977517</v>
      </c>
      <c r="G34" s="2">
        <f>SUM(G14:G18)</f>
        <v>59350.310000000005</v>
      </c>
      <c r="H34" s="2">
        <f>IF(($B34)=0,0,(G34/$B34)*100)</f>
        <v>9.8216971625323026</v>
      </c>
    </row>
    <row r="35" spans="1:8" x14ac:dyDescent="0.2">
      <c r="B35" s="6"/>
      <c r="C35" s="6"/>
      <c r="D35" s="6"/>
      <c r="E35" s="6"/>
      <c r="F35" s="6"/>
      <c r="G35" s="6"/>
    </row>
    <row r="36" spans="1:8" x14ac:dyDescent="0.2">
      <c r="G36" s="6"/>
    </row>
    <row r="37" spans="1:8" x14ac:dyDescent="0.2">
      <c r="B37" s="6"/>
      <c r="C37" s="6"/>
      <c r="D37" s="6"/>
      <c r="E37" s="6"/>
      <c r="F37" s="6"/>
      <c r="G37" s="6"/>
    </row>
    <row r="38" spans="1:8" x14ac:dyDescent="0.2">
      <c r="B38" s="6"/>
      <c r="C38" s="6"/>
      <c r="D38" s="6"/>
      <c r="E38" s="6"/>
      <c r="F38" s="6"/>
      <c r="G38" s="6"/>
    </row>
    <row r="39" spans="1:8" x14ac:dyDescent="0.2">
      <c r="B39" s="6"/>
      <c r="C39" s="6"/>
      <c r="D39" s="6"/>
      <c r="E39" s="6"/>
      <c r="F39" s="6"/>
      <c r="G39" s="6"/>
    </row>
    <row r="40" spans="1:8" x14ac:dyDescent="0.2">
      <c r="G40" s="6"/>
    </row>
    <row r="41" spans="1:8" x14ac:dyDescent="0.2">
      <c r="G41" s="6"/>
    </row>
    <row r="42" spans="1:8" x14ac:dyDescent="0.2">
      <c r="A42" s="1" t="s">
        <v>0</v>
      </c>
    </row>
    <row r="47" spans="1:8" x14ac:dyDescent="0.2">
      <c r="A47" s="1" t="s">
        <v>0</v>
      </c>
    </row>
    <row r="48" spans="1:8" x14ac:dyDescent="0.2">
      <c r="A48" s="1" t="s">
        <v>0</v>
      </c>
    </row>
    <row r="49" spans="1:1" x14ac:dyDescent="0.2">
      <c r="A49" s="1" t="s">
        <v>0</v>
      </c>
    </row>
    <row r="50" spans="1:1" x14ac:dyDescent="0.2">
      <c r="A50" s="1" t="s">
        <v>0</v>
      </c>
    </row>
  </sheetData>
  <mergeCells count="10">
    <mergeCell ref="A26:H26"/>
    <mergeCell ref="A4:H4"/>
    <mergeCell ref="A6:H6"/>
    <mergeCell ref="A21:H21"/>
    <mergeCell ref="A22:H22"/>
    <mergeCell ref="A1:H1"/>
    <mergeCell ref="A2:H2"/>
    <mergeCell ref="A3:H3"/>
    <mergeCell ref="A23:H23"/>
    <mergeCell ref="A24:H24"/>
  </mergeCells>
  <printOptions horizontalCentered="1"/>
  <pageMargins left="0.2" right="0.23" top="0.75" bottom="0.75" header="0.5" footer="0.5"/>
  <pageSetup scale="69" fitToHeight="2" orientation="portrait" blackAndWhite="1" r:id="rId1"/>
  <headerFooter alignWithMargins="0"/>
  <rowBreaks count="1" manualBreakCount="1">
    <brk id="20" max="7" man="1"/>
  </rowBreaks>
  <customProperties>
    <customPr name="EpmWorksheetKeyString_GUID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68B16-8D93-4C03-8C59-0375DD39BB04}">
  <dimension ref="A1:H50"/>
  <sheetViews>
    <sheetView showOutlineSymbols="0" view="pageBreakPreview" zoomScaleNormal="87" zoomScaleSheetLayoutView="100" workbookViewId="0">
      <selection activeCell="I3" sqref="I3"/>
    </sheetView>
  </sheetViews>
  <sheetFormatPr defaultColWidth="13.5703125" defaultRowHeight="15" x14ac:dyDescent="0.2"/>
  <cols>
    <col min="1" max="1" width="13.85546875" style="1" customWidth="1"/>
    <col min="2" max="2" width="15.85546875" style="1" bestFit="1" customWidth="1"/>
    <col min="3" max="3" width="14.5703125" style="1" bestFit="1" customWidth="1"/>
    <col min="4" max="4" width="12.85546875" style="1" bestFit="1" customWidth="1"/>
    <col min="5" max="5" width="13.42578125" style="1" bestFit="1" customWidth="1"/>
    <col min="6" max="6" width="12" style="1" bestFit="1" customWidth="1"/>
    <col min="7" max="7" width="14.5703125" style="1" bestFit="1" customWidth="1"/>
    <col min="8" max="8" width="9.42578125" style="1" bestFit="1" customWidth="1"/>
    <col min="9" max="16384" width="13.5703125" style="1"/>
  </cols>
  <sheetData>
    <row r="1" spans="1:8" ht="15.75" x14ac:dyDescent="0.25">
      <c r="A1" s="21" t="s">
        <v>16</v>
      </c>
      <c r="B1" s="21"/>
      <c r="C1" s="21"/>
      <c r="D1" s="21"/>
      <c r="E1" s="21"/>
      <c r="F1" s="21"/>
      <c r="G1" s="21"/>
      <c r="H1" s="21"/>
    </row>
    <row r="2" spans="1:8" ht="15.75" x14ac:dyDescent="0.25">
      <c r="A2" s="21" t="s">
        <v>15</v>
      </c>
      <c r="B2" s="21"/>
      <c r="C2" s="21"/>
      <c r="D2" s="21"/>
      <c r="E2" s="21"/>
      <c r="F2" s="21"/>
      <c r="G2" s="21"/>
      <c r="H2" s="21"/>
    </row>
    <row r="3" spans="1:8" ht="15.75" x14ac:dyDescent="0.25">
      <c r="A3" s="21" t="s">
        <v>43</v>
      </c>
      <c r="B3" s="21"/>
      <c r="C3" s="21"/>
      <c r="D3" s="21"/>
      <c r="E3" s="21"/>
      <c r="F3" s="21"/>
      <c r="G3" s="21"/>
      <c r="H3" s="21"/>
    </row>
    <row r="4" spans="1:8" ht="15.75" x14ac:dyDescent="0.25">
      <c r="A4" s="21" t="s">
        <v>18</v>
      </c>
      <c r="B4" s="21"/>
      <c r="C4" s="21"/>
      <c r="D4" s="21"/>
      <c r="E4" s="21"/>
      <c r="F4" s="21"/>
      <c r="G4" s="21"/>
      <c r="H4" s="21"/>
    </row>
    <row r="5" spans="1:8" x14ac:dyDescent="0.2">
      <c r="A5" s="12"/>
      <c r="B5" s="11"/>
      <c r="C5" s="11"/>
      <c r="D5" s="11"/>
      <c r="F5" s="3"/>
      <c r="G5" s="11"/>
    </row>
    <row r="6" spans="1:8" ht="16.5" thickBot="1" x14ac:dyDescent="0.3">
      <c r="A6" s="20" t="s">
        <v>12</v>
      </c>
      <c r="B6" s="20"/>
      <c r="C6" s="20"/>
      <c r="D6" s="20"/>
      <c r="E6" s="20"/>
      <c r="F6" s="20"/>
      <c r="G6" s="20"/>
      <c r="H6" s="20"/>
    </row>
    <row r="7" spans="1:8" s="3" customFormat="1" x14ac:dyDescent="0.2">
      <c r="H7" s="3" t="s">
        <v>8</v>
      </c>
    </row>
    <row r="8" spans="1:8" s="3" customFormat="1" x14ac:dyDescent="0.2">
      <c r="C8" s="3" t="s">
        <v>10</v>
      </c>
      <c r="D8" s="3" t="s">
        <v>10</v>
      </c>
      <c r="E8" s="3" t="s">
        <v>9</v>
      </c>
      <c r="F8" s="3" t="s">
        <v>9</v>
      </c>
      <c r="G8" s="3" t="s">
        <v>8</v>
      </c>
      <c r="H8" s="3" t="s">
        <v>2</v>
      </c>
    </row>
    <row r="9" spans="1:8" s="4" customFormat="1" x14ac:dyDescent="0.2">
      <c r="A9" s="4" t="s">
        <v>7</v>
      </c>
      <c r="B9" s="4" t="s">
        <v>6</v>
      </c>
      <c r="C9" s="4" t="s">
        <v>5</v>
      </c>
      <c r="D9" s="4" t="s">
        <v>4</v>
      </c>
      <c r="E9" s="4" t="s">
        <v>2</v>
      </c>
      <c r="F9" s="4" t="s">
        <v>3</v>
      </c>
      <c r="G9" s="4" t="s">
        <v>2</v>
      </c>
      <c r="H9" s="4" t="s">
        <v>1</v>
      </c>
    </row>
    <row r="10" spans="1:8" x14ac:dyDescent="0.2">
      <c r="A10" s="3">
        <v>2019</v>
      </c>
      <c r="B10" s="9">
        <v>28928.880000000001</v>
      </c>
      <c r="C10" s="9">
        <v>0</v>
      </c>
      <c r="D10" s="2">
        <f t="shared" ref="D10:D19" si="0">IF(($B10)=0,0,(C10/$B10)*100)</f>
        <v>0</v>
      </c>
      <c r="E10" s="9">
        <v>0</v>
      </c>
      <c r="F10" s="2">
        <f t="shared" ref="F10:F19" si="1">IF(($B10)=0,0,(E10/$B10)*100)</f>
        <v>0</v>
      </c>
      <c r="G10" s="2">
        <f t="shared" ref="G10:G18" si="2">C10+E10</f>
        <v>0</v>
      </c>
      <c r="H10" s="2">
        <f t="shared" ref="H10:H19" si="3">IF(($B10)=0,0,(G10/$B10)*100)</f>
        <v>0</v>
      </c>
    </row>
    <row r="11" spans="1:8" x14ac:dyDescent="0.2">
      <c r="A11" s="3">
        <v>2018</v>
      </c>
      <c r="B11" s="9">
        <v>19778.310000000001</v>
      </c>
      <c r="C11" s="9">
        <v>0</v>
      </c>
      <c r="D11" s="2">
        <f t="shared" si="0"/>
        <v>0</v>
      </c>
      <c r="E11" s="9">
        <v>1321.47</v>
      </c>
      <c r="F11" s="2">
        <f t="shared" si="1"/>
        <v>6.6814100901442037</v>
      </c>
      <c r="G11" s="2">
        <f t="shared" si="2"/>
        <v>1321.47</v>
      </c>
      <c r="H11" s="2">
        <f t="shared" si="3"/>
        <v>6.6814100901442037</v>
      </c>
    </row>
    <row r="12" spans="1:8" x14ac:dyDescent="0.2">
      <c r="A12" s="3">
        <v>2017</v>
      </c>
      <c r="B12" s="9">
        <v>57801.39</v>
      </c>
      <c r="C12" s="9">
        <v>0</v>
      </c>
      <c r="D12" s="2">
        <f t="shared" si="0"/>
        <v>0</v>
      </c>
      <c r="E12" s="9">
        <v>1355</v>
      </c>
      <c r="F12" s="2">
        <f t="shared" si="1"/>
        <v>2.3442342822551501</v>
      </c>
      <c r="G12" s="2">
        <f t="shared" si="2"/>
        <v>1355</v>
      </c>
      <c r="H12" s="2">
        <f t="shared" si="3"/>
        <v>2.3442342822551501</v>
      </c>
    </row>
    <row r="13" spans="1:8" x14ac:dyDescent="0.2">
      <c r="A13" s="3">
        <v>2016</v>
      </c>
      <c r="B13" s="9">
        <v>43116.86</v>
      </c>
      <c r="C13" s="9">
        <v>0</v>
      </c>
      <c r="D13" s="2">
        <f t="shared" si="0"/>
        <v>0</v>
      </c>
      <c r="E13" s="9">
        <v>0</v>
      </c>
      <c r="F13" s="2">
        <f t="shared" si="1"/>
        <v>0</v>
      </c>
      <c r="G13" s="2">
        <f t="shared" si="2"/>
        <v>0</v>
      </c>
      <c r="H13" s="2">
        <f t="shared" si="3"/>
        <v>0</v>
      </c>
    </row>
    <row r="14" spans="1:8" x14ac:dyDescent="0.2">
      <c r="A14" s="3">
        <v>2015</v>
      </c>
      <c r="B14" s="9">
        <v>0</v>
      </c>
      <c r="C14" s="9">
        <v>0</v>
      </c>
      <c r="D14" s="2">
        <f t="shared" si="0"/>
        <v>0</v>
      </c>
      <c r="E14" s="9">
        <v>0</v>
      </c>
      <c r="F14" s="2">
        <f t="shared" si="1"/>
        <v>0</v>
      </c>
      <c r="G14" s="2">
        <f t="shared" si="2"/>
        <v>0</v>
      </c>
      <c r="H14" s="2">
        <f t="shared" si="3"/>
        <v>0</v>
      </c>
    </row>
    <row r="15" spans="1:8" x14ac:dyDescent="0.2">
      <c r="A15" s="3">
        <v>2014</v>
      </c>
      <c r="B15" s="9">
        <v>0</v>
      </c>
      <c r="C15" s="9">
        <v>0</v>
      </c>
      <c r="D15" s="2">
        <f t="shared" si="0"/>
        <v>0</v>
      </c>
      <c r="E15" s="9">
        <v>0</v>
      </c>
      <c r="F15" s="2">
        <f t="shared" si="1"/>
        <v>0</v>
      </c>
      <c r="G15" s="2">
        <f t="shared" si="2"/>
        <v>0</v>
      </c>
      <c r="H15" s="2">
        <f t="shared" si="3"/>
        <v>0</v>
      </c>
    </row>
    <row r="16" spans="1:8" x14ac:dyDescent="0.2">
      <c r="A16" s="3">
        <v>2013</v>
      </c>
      <c r="B16" s="9">
        <v>0</v>
      </c>
      <c r="C16" s="9">
        <v>0</v>
      </c>
      <c r="D16" s="2">
        <f t="shared" si="0"/>
        <v>0</v>
      </c>
      <c r="E16" s="9">
        <v>100655</v>
      </c>
      <c r="F16" s="2">
        <f t="shared" si="1"/>
        <v>0</v>
      </c>
      <c r="G16" s="2">
        <f t="shared" si="2"/>
        <v>100655</v>
      </c>
      <c r="H16" s="2">
        <f t="shared" si="3"/>
        <v>0</v>
      </c>
    </row>
    <row r="17" spans="1:8" x14ac:dyDescent="0.2">
      <c r="A17" s="3">
        <v>2012</v>
      </c>
      <c r="B17" s="9">
        <v>314009.51</v>
      </c>
      <c r="C17" s="9">
        <v>0</v>
      </c>
      <c r="D17" s="2">
        <f t="shared" si="0"/>
        <v>0</v>
      </c>
      <c r="E17" s="9">
        <v>0</v>
      </c>
      <c r="F17" s="2">
        <f t="shared" si="1"/>
        <v>0</v>
      </c>
      <c r="G17" s="2">
        <f t="shared" si="2"/>
        <v>0</v>
      </c>
      <c r="H17" s="2">
        <f t="shared" si="3"/>
        <v>0</v>
      </c>
    </row>
    <row r="18" spans="1:8" x14ac:dyDescent="0.2">
      <c r="A18" s="3">
        <v>2011</v>
      </c>
      <c r="B18" s="9">
        <v>0</v>
      </c>
      <c r="C18" s="9">
        <v>0</v>
      </c>
      <c r="D18" s="2">
        <f t="shared" si="0"/>
        <v>0</v>
      </c>
      <c r="E18" s="9">
        <v>0</v>
      </c>
      <c r="F18" s="2">
        <f t="shared" si="1"/>
        <v>0</v>
      </c>
      <c r="G18" s="2">
        <f t="shared" si="2"/>
        <v>0</v>
      </c>
      <c r="H18" s="2">
        <f t="shared" si="3"/>
        <v>0</v>
      </c>
    </row>
    <row r="19" spans="1:8" ht="16.5" thickBot="1" x14ac:dyDescent="0.3">
      <c r="B19" s="7">
        <f>SUM(B10:B18)</f>
        <v>463634.95</v>
      </c>
      <c r="C19" s="7">
        <f>SUM(C10:C18)</f>
        <v>0</v>
      </c>
      <c r="D19" s="7">
        <f t="shared" si="0"/>
        <v>0</v>
      </c>
      <c r="E19" s="7">
        <f>SUM(E10:E18)</f>
        <v>103331.47</v>
      </c>
      <c r="F19" s="7">
        <f t="shared" si="1"/>
        <v>22.287247758176989</v>
      </c>
      <c r="G19" s="7">
        <f>SUM(G10:G18)</f>
        <v>103331.47</v>
      </c>
      <c r="H19" s="7">
        <f t="shared" si="3"/>
        <v>22.287247758176989</v>
      </c>
    </row>
    <row r="20" spans="1:8" ht="15.75" thickTop="1" x14ac:dyDescent="0.2">
      <c r="B20" s="6"/>
      <c r="C20" s="6"/>
      <c r="D20" s="6"/>
      <c r="E20" s="6"/>
      <c r="F20" s="6"/>
      <c r="G20" s="6"/>
      <c r="H20" s="6"/>
    </row>
    <row r="21" spans="1:8" ht="15.75" x14ac:dyDescent="0.25">
      <c r="A21" s="21" t="s">
        <v>16</v>
      </c>
      <c r="B21" s="21"/>
      <c r="C21" s="21"/>
      <c r="D21" s="21"/>
      <c r="E21" s="21"/>
      <c r="F21" s="21"/>
      <c r="G21" s="21"/>
      <c r="H21" s="21"/>
    </row>
    <row r="22" spans="1:8" ht="15.75" x14ac:dyDescent="0.25">
      <c r="A22" s="21" t="s">
        <v>15</v>
      </c>
      <c r="B22" s="21"/>
      <c r="C22" s="21"/>
      <c r="D22" s="21"/>
      <c r="E22" s="21"/>
      <c r="F22" s="21"/>
      <c r="G22" s="21"/>
      <c r="H22" s="21"/>
    </row>
    <row r="23" spans="1:8" ht="15.75" x14ac:dyDescent="0.25">
      <c r="A23" s="21" t="s">
        <v>43</v>
      </c>
      <c r="B23" s="21"/>
      <c r="C23" s="21"/>
      <c r="D23" s="21"/>
      <c r="E23" s="21"/>
      <c r="F23" s="21"/>
      <c r="G23" s="21"/>
      <c r="H23" s="21"/>
    </row>
    <row r="24" spans="1:8" ht="15.75" x14ac:dyDescent="0.25">
      <c r="A24" s="22" t="s">
        <v>13</v>
      </c>
      <c r="B24" s="22"/>
      <c r="C24" s="22"/>
      <c r="D24" s="22"/>
      <c r="E24" s="22"/>
      <c r="F24" s="22"/>
      <c r="G24" s="22"/>
      <c r="H24" s="22"/>
    </row>
    <row r="25" spans="1:8" x14ac:dyDescent="0.2">
      <c r="B25" s="6"/>
      <c r="C25" s="6"/>
      <c r="D25" s="6"/>
      <c r="E25" s="6"/>
      <c r="F25" s="6"/>
      <c r="G25" s="6"/>
    </row>
    <row r="26" spans="1:8" ht="16.5" thickBot="1" x14ac:dyDescent="0.3">
      <c r="A26" s="20" t="s">
        <v>12</v>
      </c>
      <c r="B26" s="20"/>
      <c r="C26" s="20"/>
      <c r="D26" s="20"/>
      <c r="E26" s="20"/>
      <c r="F26" s="20"/>
      <c r="G26" s="20"/>
      <c r="H26" s="20"/>
    </row>
    <row r="27" spans="1:8" s="3" customFormat="1" x14ac:dyDescent="0.2">
      <c r="H27" s="3" t="s">
        <v>8</v>
      </c>
    </row>
    <row r="28" spans="1:8" s="3" customFormat="1" x14ac:dyDescent="0.2">
      <c r="A28" s="5" t="s">
        <v>11</v>
      </c>
      <c r="C28" s="3" t="s">
        <v>10</v>
      </c>
      <c r="D28" s="3" t="s">
        <v>10</v>
      </c>
      <c r="E28" s="3" t="s">
        <v>9</v>
      </c>
      <c r="F28" s="3" t="s">
        <v>9</v>
      </c>
      <c r="G28" s="3" t="s">
        <v>8</v>
      </c>
      <c r="H28" s="3" t="s">
        <v>2</v>
      </c>
    </row>
    <row r="29" spans="1:8" s="4" customFormat="1" x14ac:dyDescent="0.2">
      <c r="A29" s="4" t="s">
        <v>7</v>
      </c>
      <c r="B29" s="4" t="s">
        <v>6</v>
      </c>
      <c r="C29" s="4" t="s">
        <v>5</v>
      </c>
      <c r="D29" s="4" t="s">
        <v>4</v>
      </c>
      <c r="E29" s="4" t="s">
        <v>2</v>
      </c>
      <c r="F29" s="4" t="s">
        <v>3</v>
      </c>
      <c r="G29" s="4" t="s">
        <v>2</v>
      </c>
      <c r="H29" s="4" t="s">
        <v>1</v>
      </c>
    </row>
    <row r="30" spans="1:8" x14ac:dyDescent="0.2">
      <c r="A30" s="3">
        <f>+A10</f>
        <v>2019</v>
      </c>
      <c r="B30" s="2">
        <f t="shared" ref="B30:C34" si="4">SUM(B10:B14)</f>
        <v>149625.44</v>
      </c>
      <c r="C30" s="2">
        <f t="shared" si="4"/>
        <v>0</v>
      </c>
      <c r="D30" s="2">
        <f>IF(($B30)=0,0,(C30/$B30)*100)</f>
        <v>0</v>
      </c>
      <c r="E30" s="2">
        <f>SUM(E10:E14)</f>
        <v>2676.4700000000003</v>
      </c>
      <c r="F30" s="2">
        <f>IF(($B30)=0,0,(E30/$B30)*100)</f>
        <v>1.7887800363360671</v>
      </c>
      <c r="G30" s="2">
        <f>SUM(G10:G14)</f>
        <v>2676.4700000000003</v>
      </c>
      <c r="H30" s="2">
        <f>IF(($B30)=0,0,(G30/$B30)*100)</f>
        <v>1.7887800363360671</v>
      </c>
    </row>
    <row r="31" spans="1:8" x14ac:dyDescent="0.2">
      <c r="A31" s="3">
        <f>+A11</f>
        <v>2018</v>
      </c>
      <c r="B31" s="2">
        <f t="shared" si="4"/>
        <v>120696.56</v>
      </c>
      <c r="C31" s="2">
        <f t="shared" si="4"/>
        <v>0</v>
      </c>
      <c r="D31" s="2">
        <f>IF(($B31)=0,0,(C31/$B31)*100)</f>
        <v>0</v>
      </c>
      <c r="E31" s="2">
        <f>SUM(E11:E15)</f>
        <v>2676.4700000000003</v>
      </c>
      <c r="F31" s="2">
        <f>IF(($B31)=0,0,(E31/$B31)*100)</f>
        <v>2.2175197039584229</v>
      </c>
      <c r="G31" s="2">
        <f>SUM(G11:G15)</f>
        <v>2676.4700000000003</v>
      </c>
      <c r="H31" s="2">
        <f>IF(($B31)=0,0,(G31/$B31)*100)</f>
        <v>2.2175197039584229</v>
      </c>
    </row>
    <row r="32" spans="1:8" x14ac:dyDescent="0.2">
      <c r="A32" s="3">
        <f>+A12</f>
        <v>2017</v>
      </c>
      <c r="B32" s="2">
        <f t="shared" si="4"/>
        <v>100918.25</v>
      </c>
      <c r="C32" s="2">
        <f t="shared" si="4"/>
        <v>0</v>
      </c>
      <c r="D32" s="2">
        <f>IF(($B32)=0,0,(C32/$B32)*100)</f>
        <v>0</v>
      </c>
      <c r="E32" s="2">
        <f>SUM(E12:E16)</f>
        <v>102010</v>
      </c>
      <c r="F32" s="2">
        <f>IF(($B32)=0,0,(E32/$B32)*100)</f>
        <v>101.08181622253656</v>
      </c>
      <c r="G32" s="2">
        <f>SUM(G12:G16)</f>
        <v>102010</v>
      </c>
      <c r="H32" s="2">
        <f>IF(($B32)=0,0,(G32/$B32)*100)</f>
        <v>101.08181622253656</v>
      </c>
    </row>
    <row r="33" spans="1:8" x14ac:dyDescent="0.2">
      <c r="A33" s="3">
        <f>+A13</f>
        <v>2016</v>
      </c>
      <c r="B33" s="2">
        <f t="shared" si="4"/>
        <v>357126.37</v>
      </c>
      <c r="C33" s="2">
        <f t="shared" si="4"/>
        <v>0</v>
      </c>
      <c r="D33" s="2">
        <f>IF(($B33)=0,0,(C33/$B33)*100)</f>
        <v>0</v>
      </c>
      <c r="E33" s="2">
        <f>SUM(E13:E17)</f>
        <v>100655</v>
      </c>
      <c r="F33" s="2">
        <f>IF(($B33)=0,0,(E33/$B33)*100)</f>
        <v>28.184701118542439</v>
      </c>
      <c r="G33" s="2">
        <f>SUM(G13:G17)</f>
        <v>100655</v>
      </c>
      <c r="H33" s="2">
        <f>IF(($B33)=0,0,(G33/$B33)*100)</f>
        <v>28.184701118542439</v>
      </c>
    </row>
    <row r="34" spans="1:8" x14ac:dyDescent="0.2">
      <c r="A34" s="3">
        <f>+A14</f>
        <v>2015</v>
      </c>
      <c r="B34" s="2">
        <f t="shared" si="4"/>
        <v>314009.51</v>
      </c>
      <c r="C34" s="2">
        <f t="shared" si="4"/>
        <v>0</v>
      </c>
      <c r="D34" s="2">
        <f>IF(($B34)=0,0,(C34/$B34)*100)</f>
        <v>0</v>
      </c>
      <c r="E34" s="2">
        <f>SUM(E14:E18)</f>
        <v>100655</v>
      </c>
      <c r="F34" s="2">
        <f>IF(($B34)=0,0,(E34/$B34)*100)</f>
        <v>32.054761653556284</v>
      </c>
      <c r="G34" s="2">
        <f>SUM(G14:G18)</f>
        <v>100655</v>
      </c>
      <c r="H34" s="2">
        <f>IF(($B34)=0,0,(G34/$B34)*100)</f>
        <v>32.054761653556284</v>
      </c>
    </row>
    <row r="35" spans="1:8" x14ac:dyDescent="0.2">
      <c r="B35" s="6"/>
      <c r="C35" s="6"/>
      <c r="D35" s="6"/>
      <c r="E35" s="6"/>
      <c r="F35" s="6"/>
      <c r="G35" s="6"/>
    </row>
    <row r="36" spans="1:8" x14ac:dyDescent="0.2">
      <c r="G36" s="6"/>
    </row>
    <row r="37" spans="1:8" x14ac:dyDescent="0.2">
      <c r="B37" s="6"/>
      <c r="C37" s="6"/>
      <c r="D37" s="6"/>
      <c r="E37" s="6"/>
      <c r="F37" s="6"/>
      <c r="G37" s="6"/>
    </row>
    <row r="38" spans="1:8" x14ac:dyDescent="0.2">
      <c r="B38" s="6"/>
      <c r="C38" s="6"/>
      <c r="D38" s="6"/>
      <c r="E38" s="6"/>
      <c r="F38" s="6"/>
      <c r="G38" s="6"/>
    </row>
    <row r="39" spans="1:8" x14ac:dyDescent="0.2">
      <c r="B39" s="6"/>
      <c r="C39" s="6"/>
      <c r="D39" s="6"/>
      <c r="E39" s="6"/>
      <c r="F39" s="6"/>
      <c r="G39" s="6"/>
    </row>
    <row r="40" spans="1:8" x14ac:dyDescent="0.2">
      <c r="G40" s="6"/>
    </row>
    <row r="41" spans="1:8" x14ac:dyDescent="0.2">
      <c r="G41" s="6"/>
    </row>
    <row r="42" spans="1:8" x14ac:dyDescent="0.2">
      <c r="A42" s="1" t="s">
        <v>0</v>
      </c>
    </row>
    <row r="47" spans="1:8" x14ac:dyDescent="0.2">
      <c r="A47" s="1" t="s">
        <v>0</v>
      </c>
    </row>
    <row r="48" spans="1:8" x14ac:dyDescent="0.2">
      <c r="A48" s="1" t="s">
        <v>0</v>
      </c>
    </row>
    <row r="49" spans="1:1" x14ac:dyDescent="0.2">
      <c r="A49" s="1" t="s">
        <v>0</v>
      </c>
    </row>
    <row r="50" spans="1:1" x14ac:dyDescent="0.2">
      <c r="A50" s="1" t="s">
        <v>0</v>
      </c>
    </row>
  </sheetData>
  <mergeCells count="10">
    <mergeCell ref="A26:H26"/>
    <mergeCell ref="A4:H4"/>
    <mergeCell ref="A6:H6"/>
    <mergeCell ref="A21:H21"/>
    <mergeCell ref="A22:H22"/>
    <mergeCell ref="A1:H1"/>
    <mergeCell ref="A2:H2"/>
    <mergeCell ref="A3:H3"/>
    <mergeCell ref="A23:H23"/>
    <mergeCell ref="A24:H24"/>
  </mergeCells>
  <printOptions horizontalCentered="1"/>
  <pageMargins left="0.2" right="0.23" top="0.75" bottom="0.75" header="0.5" footer="0.5"/>
  <pageSetup scale="69" fitToHeight="2" orientation="portrait" blackAndWhite="1" r:id="rId1"/>
  <headerFooter alignWithMargins="0"/>
  <rowBreaks count="1" manualBreakCount="1">
    <brk id="20" max="7" man="1"/>
  </rowBreaks>
  <customProperties>
    <customPr name="EpmWorksheetKeyString_GUID" r:id="rId2"/>
  </customPropertie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C1C41-CFE4-40CF-8CF3-58701FD65792}">
  <dimension ref="A1:I109"/>
  <sheetViews>
    <sheetView showOutlineSymbols="0" view="pageBreakPreview" zoomScaleNormal="87" zoomScaleSheetLayoutView="100" workbookViewId="0">
      <selection activeCell="I3" sqref="I3"/>
    </sheetView>
  </sheetViews>
  <sheetFormatPr defaultColWidth="13.5703125" defaultRowHeight="15" x14ac:dyDescent="0.2"/>
  <cols>
    <col min="1" max="1" width="13.85546875" style="1" customWidth="1"/>
    <col min="2" max="2" width="16.5703125" style="1" bestFit="1" customWidth="1"/>
    <col min="3" max="3" width="14.140625" style="1" bestFit="1" customWidth="1"/>
    <col min="4" max="4" width="12.85546875" style="1" bestFit="1" customWidth="1"/>
    <col min="5" max="5" width="15.28515625" style="1" bestFit="1" customWidth="1"/>
    <col min="6" max="6" width="12" style="1" bestFit="1" customWidth="1"/>
    <col min="7" max="7" width="14.5703125" style="1" bestFit="1" customWidth="1"/>
    <col min="8" max="8" width="9.42578125" style="1" bestFit="1" customWidth="1"/>
    <col min="9" max="9" width="10.42578125" style="1" customWidth="1"/>
    <col min="10" max="16384" width="13.5703125" style="1"/>
  </cols>
  <sheetData>
    <row r="1" spans="1:9" ht="15.75" x14ac:dyDescent="0.25">
      <c r="A1" s="21" t="s">
        <v>16</v>
      </c>
      <c r="B1" s="21"/>
      <c r="C1" s="21"/>
      <c r="D1" s="21"/>
      <c r="E1" s="21"/>
      <c r="F1" s="21"/>
      <c r="G1" s="21"/>
      <c r="H1" s="21"/>
      <c r="I1" s="3"/>
    </row>
    <row r="2" spans="1:9" ht="15.75" x14ac:dyDescent="0.25">
      <c r="A2" s="21" t="s">
        <v>15</v>
      </c>
      <c r="B2" s="21"/>
      <c r="C2" s="21"/>
      <c r="D2" s="21"/>
      <c r="E2" s="21"/>
      <c r="F2" s="21"/>
      <c r="G2" s="21"/>
      <c r="H2" s="21"/>
      <c r="I2" s="3"/>
    </row>
    <row r="3" spans="1:9" ht="15.75" x14ac:dyDescent="0.25">
      <c r="A3" s="21" t="s">
        <v>44</v>
      </c>
      <c r="B3" s="21"/>
      <c r="C3" s="21"/>
      <c r="D3" s="21"/>
      <c r="E3" s="21"/>
      <c r="F3" s="21"/>
      <c r="G3" s="21"/>
      <c r="H3" s="21"/>
      <c r="I3" s="15"/>
    </row>
    <row r="4" spans="1:9" ht="15.75" x14ac:dyDescent="0.25">
      <c r="A4" s="21" t="s">
        <v>18</v>
      </c>
      <c r="B4" s="21"/>
      <c r="C4" s="21"/>
      <c r="D4" s="21"/>
      <c r="E4" s="21"/>
      <c r="F4" s="21"/>
      <c r="G4" s="21"/>
      <c r="H4" s="21"/>
      <c r="I4" s="3"/>
    </row>
    <row r="5" spans="1:9" x14ac:dyDescent="0.2">
      <c r="A5" s="12"/>
      <c r="B5" s="11"/>
      <c r="C5" s="11"/>
      <c r="D5" s="11"/>
      <c r="F5" s="3"/>
      <c r="G5" s="11"/>
      <c r="I5" s="3"/>
    </row>
    <row r="6" spans="1:9" ht="16.5" thickBot="1" x14ac:dyDescent="0.3">
      <c r="A6" s="20" t="s">
        <v>12</v>
      </c>
      <c r="B6" s="20"/>
      <c r="C6" s="20"/>
      <c r="D6" s="20"/>
      <c r="E6" s="20"/>
      <c r="F6" s="20"/>
      <c r="G6" s="20"/>
      <c r="H6" s="20"/>
    </row>
    <row r="7" spans="1:9" s="3" customFormat="1" x14ac:dyDescent="0.2">
      <c r="H7" s="3" t="s">
        <v>8</v>
      </c>
    </row>
    <row r="8" spans="1:9" s="3" customFormat="1" x14ac:dyDescent="0.2">
      <c r="C8" s="3" t="s">
        <v>10</v>
      </c>
      <c r="D8" s="3" t="s">
        <v>10</v>
      </c>
      <c r="E8" s="3" t="s">
        <v>9</v>
      </c>
      <c r="F8" s="3" t="s">
        <v>9</v>
      </c>
      <c r="G8" s="3" t="s">
        <v>8</v>
      </c>
      <c r="H8" s="3" t="s">
        <v>2</v>
      </c>
    </row>
    <row r="9" spans="1:9" s="4" customFormat="1" x14ac:dyDescent="0.2">
      <c r="A9" s="4" t="s">
        <v>7</v>
      </c>
      <c r="B9" s="4" t="s">
        <v>6</v>
      </c>
      <c r="C9" s="4" t="s">
        <v>5</v>
      </c>
      <c r="D9" s="4" t="s">
        <v>4</v>
      </c>
      <c r="E9" s="4" t="s">
        <v>2</v>
      </c>
      <c r="F9" s="4" t="s">
        <v>3</v>
      </c>
      <c r="G9" s="4" t="s">
        <v>2</v>
      </c>
      <c r="H9" s="4" t="s">
        <v>1</v>
      </c>
    </row>
    <row r="10" spans="1:9" x14ac:dyDescent="0.2">
      <c r="A10" s="3">
        <f t="shared" ref="A10:A18" si="0">+A11+1</f>
        <v>2019</v>
      </c>
      <c r="B10" s="9">
        <v>623576.65</v>
      </c>
      <c r="C10" s="9">
        <v>-107797.78000000001</v>
      </c>
      <c r="D10" s="2">
        <f t="shared" ref="D10:D48" si="1">IF(($B10)=0,0,(C10/$B10)*100)</f>
        <v>-17.287013553185485</v>
      </c>
      <c r="E10" s="9">
        <v>17632.12</v>
      </c>
      <c r="F10" s="2">
        <f t="shared" ref="F10:F48" si="2">IF(($B10)=0,0,(E10/$B10)*100)</f>
        <v>2.8275786144333659</v>
      </c>
      <c r="G10" s="2">
        <f t="shared" ref="G10:G47" si="3">C10+E10</f>
        <v>-90165.660000000018</v>
      </c>
      <c r="H10" s="2">
        <f t="shared" ref="H10:H48" si="4">IF(($B10)=0,0,(G10/$B10)*100)</f>
        <v>-14.459434938752119</v>
      </c>
      <c r="I10" s="14"/>
    </row>
    <row r="11" spans="1:9" x14ac:dyDescent="0.2">
      <c r="A11" s="3">
        <f t="shared" si="0"/>
        <v>2018</v>
      </c>
      <c r="B11" s="9">
        <v>239438.66</v>
      </c>
      <c r="C11" s="9">
        <v>-124434.57</v>
      </c>
      <c r="D11" s="2">
        <f t="shared" si="1"/>
        <v>-51.969289336985099</v>
      </c>
      <c r="E11" s="9">
        <v>0</v>
      </c>
      <c r="F11" s="2">
        <f t="shared" si="2"/>
        <v>0</v>
      </c>
      <c r="G11" s="2">
        <f t="shared" si="3"/>
        <v>-124434.57</v>
      </c>
      <c r="H11" s="2">
        <f t="shared" si="4"/>
        <v>-51.969289336985099</v>
      </c>
      <c r="I11" s="14"/>
    </row>
    <row r="12" spans="1:9" x14ac:dyDescent="0.2">
      <c r="A12" s="3">
        <f t="shared" si="0"/>
        <v>2017</v>
      </c>
      <c r="B12" s="9">
        <v>69141.11</v>
      </c>
      <c r="C12" s="9">
        <v>-91036.160000000018</v>
      </c>
      <c r="D12" s="2">
        <f t="shared" si="1"/>
        <v>-131.66719481362102</v>
      </c>
      <c r="E12" s="9">
        <v>0.02</v>
      </c>
      <c r="F12" s="2">
        <f t="shared" si="2"/>
        <v>2.8926350762954195E-5</v>
      </c>
      <c r="G12" s="2">
        <f t="shared" si="3"/>
        <v>-91036.140000000014</v>
      </c>
      <c r="H12" s="2">
        <f t="shared" si="4"/>
        <v>-131.66716588727027</v>
      </c>
      <c r="I12" s="14"/>
    </row>
    <row r="13" spans="1:9" x14ac:dyDescent="0.2">
      <c r="A13" s="3">
        <f t="shared" si="0"/>
        <v>2016</v>
      </c>
      <c r="B13" s="9">
        <v>19696.400000000005</v>
      </c>
      <c r="C13" s="9">
        <v>-9610.5800000000017</v>
      </c>
      <c r="D13" s="2">
        <f t="shared" si="1"/>
        <v>-48.793586645275276</v>
      </c>
      <c r="E13" s="9">
        <v>0</v>
      </c>
      <c r="F13" s="2">
        <f t="shared" si="2"/>
        <v>0</v>
      </c>
      <c r="G13" s="2">
        <f t="shared" si="3"/>
        <v>-9610.5800000000017</v>
      </c>
      <c r="H13" s="2">
        <f t="shared" si="4"/>
        <v>-48.793586645275276</v>
      </c>
      <c r="I13" s="14"/>
    </row>
    <row r="14" spans="1:9" x14ac:dyDescent="0.2">
      <c r="A14" s="3">
        <f t="shared" si="0"/>
        <v>2015</v>
      </c>
      <c r="B14" s="9">
        <v>17170.55</v>
      </c>
      <c r="C14" s="9">
        <v>-78609.259999999995</v>
      </c>
      <c r="D14" s="2">
        <f t="shared" si="1"/>
        <v>-457.81445556490621</v>
      </c>
      <c r="E14" s="9">
        <v>0</v>
      </c>
      <c r="F14" s="2">
        <f t="shared" si="2"/>
        <v>0</v>
      </c>
      <c r="G14" s="2">
        <f t="shared" si="3"/>
        <v>-78609.259999999995</v>
      </c>
      <c r="H14" s="2">
        <f t="shared" si="4"/>
        <v>-457.81445556490621</v>
      </c>
      <c r="I14" s="14"/>
    </row>
    <row r="15" spans="1:9" x14ac:dyDescent="0.2">
      <c r="A15" s="3">
        <f t="shared" si="0"/>
        <v>2014</v>
      </c>
      <c r="B15" s="9">
        <v>26731.440000000002</v>
      </c>
      <c r="C15" s="9">
        <v>-36382.5</v>
      </c>
      <c r="D15" s="2">
        <f t="shared" si="1"/>
        <v>-136.10377892100087</v>
      </c>
      <c r="E15" s="9">
        <v>0</v>
      </c>
      <c r="F15" s="2">
        <f t="shared" si="2"/>
        <v>0</v>
      </c>
      <c r="G15" s="2">
        <f t="shared" si="3"/>
        <v>-36382.5</v>
      </c>
      <c r="H15" s="2">
        <f t="shared" si="4"/>
        <v>-136.10377892100087</v>
      </c>
      <c r="I15" s="14"/>
    </row>
    <row r="16" spans="1:9" x14ac:dyDescent="0.2">
      <c r="A16" s="3">
        <f t="shared" si="0"/>
        <v>2013</v>
      </c>
      <c r="B16" s="9">
        <v>36943.530000000006</v>
      </c>
      <c r="C16" s="9">
        <v>-6286.5600000000013</v>
      </c>
      <c r="D16" s="2">
        <f t="shared" si="1"/>
        <v>-17.016673826242375</v>
      </c>
      <c r="E16" s="9">
        <v>24.22</v>
      </c>
      <c r="F16" s="2">
        <f t="shared" si="2"/>
        <v>6.555951745813135E-2</v>
      </c>
      <c r="G16" s="2">
        <f t="shared" si="3"/>
        <v>-6262.3400000000011</v>
      </c>
      <c r="H16" s="2">
        <f t="shared" si="4"/>
        <v>-16.951114308784245</v>
      </c>
      <c r="I16" s="14"/>
    </row>
    <row r="17" spans="1:9" x14ac:dyDescent="0.2">
      <c r="A17" s="3">
        <f t="shared" si="0"/>
        <v>2012</v>
      </c>
      <c r="B17" s="9">
        <v>115.57</v>
      </c>
      <c r="C17" s="9">
        <v>-185.26</v>
      </c>
      <c r="D17" s="2">
        <f t="shared" si="1"/>
        <v>-160.30111620662802</v>
      </c>
      <c r="E17" s="9">
        <v>0</v>
      </c>
      <c r="F17" s="2">
        <f t="shared" si="2"/>
        <v>0</v>
      </c>
      <c r="G17" s="2">
        <f t="shared" si="3"/>
        <v>-185.26</v>
      </c>
      <c r="H17" s="2">
        <f t="shared" si="4"/>
        <v>-160.30111620662802</v>
      </c>
      <c r="I17" s="14"/>
    </row>
    <row r="18" spans="1:9" x14ac:dyDescent="0.2">
      <c r="A18" s="3">
        <f t="shared" si="0"/>
        <v>2011</v>
      </c>
      <c r="B18" s="9">
        <v>13730.47</v>
      </c>
      <c r="C18" s="9">
        <v>-2120.65</v>
      </c>
      <c r="D18" s="2">
        <f t="shared" si="1"/>
        <v>-15.444846389089378</v>
      </c>
      <c r="E18" s="9">
        <v>17.84</v>
      </c>
      <c r="F18" s="2">
        <f t="shared" si="2"/>
        <v>0.12993000239613064</v>
      </c>
      <c r="G18" s="2">
        <f t="shared" si="3"/>
        <v>-2102.81</v>
      </c>
      <c r="H18" s="2">
        <f t="shared" si="4"/>
        <v>-15.314916386693245</v>
      </c>
      <c r="I18" s="14"/>
    </row>
    <row r="19" spans="1:9" x14ac:dyDescent="0.2">
      <c r="A19" s="3">
        <v>2010</v>
      </c>
      <c r="B19" s="9">
        <v>5510.3700000000008</v>
      </c>
      <c r="C19" s="9">
        <v>0</v>
      </c>
      <c r="D19" s="2">
        <f t="shared" si="1"/>
        <v>0</v>
      </c>
      <c r="E19" s="9">
        <v>0</v>
      </c>
      <c r="F19" s="2">
        <f t="shared" si="2"/>
        <v>0</v>
      </c>
      <c r="G19" s="2">
        <f t="shared" si="3"/>
        <v>0</v>
      </c>
      <c r="H19" s="2">
        <f t="shared" si="4"/>
        <v>0</v>
      </c>
      <c r="I19" s="14"/>
    </row>
    <row r="20" spans="1:9" x14ac:dyDescent="0.2">
      <c r="A20" s="3">
        <v>2009</v>
      </c>
      <c r="B20" s="9">
        <v>0</v>
      </c>
      <c r="C20" s="9">
        <v>0</v>
      </c>
      <c r="D20" s="2">
        <f t="shared" si="1"/>
        <v>0</v>
      </c>
      <c r="E20" s="9">
        <v>0</v>
      </c>
      <c r="F20" s="2">
        <f t="shared" si="2"/>
        <v>0</v>
      </c>
      <c r="G20" s="2">
        <f t="shared" si="3"/>
        <v>0</v>
      </c>
      <c r="H20" s="2">
        <f t="shared" si="4"/>
        <v>0</v>
      </c>
      <c r="I20" s="14"/>
    </row>
    <row r="21" spans="1:9" x14ac:dyDescent="0.2">
      <c r="A21" s="3">
        <v>2008</v>
      </c>
      <c r="B21" s="9">
        <v>43513.52</v>
      </c>
      <c r="C21" s="9">
        <v>-3.13</v>
      </c>
      <c r="D21" s="2">
        <f t="shared" si="1"/>
        <v>-7.1931666295900684E-3</v>
      </c>
      <c r="E21" s="9">
        <v>0</v>
      </c>
      <c r="F21" s="2">
        <f t="shared" si="2"/>
        <v>0</v>
      </c>
      <c r="G21" s="2">
        <f t="shared" si="3"/>
        <v>-3.13</v>
      </c>
      <c r="H21" s="2">
        <f t="shared" si="4"/>
        <v>-7.1931666295900684E-3</v>
      </c>
      <c r="I21" s="14"/>
    </row>
    <row r="22" spans="1:9" x14ac:dyDescent="0.2">
      <c r="A22" s="3">
        <v>2007</v>
      </c>
      <c r="B22" s="9">
        <v>42164.7</v>
      </c>
      <c r="C22" s="9">
        <v>-24.19</v>
      </c>
      <c r="D22" s="2">
        <f t="shared" si="1"/>
        <v>-5.7370264700092738E-2</v>
      </c>
      <c r="E22" s="9">
        <v>0</v>
      </c>
      <c r="F22" s="2">
        <f t="shared" si="2"/>
        <v>0</v>
      </c>
      <c r="G22" s="2">
        <f t="shared" si="3"/>
        <v>-24.19</v>
      </c>
      <c r="H22" s="2">
        <f t="shared" si="4"/>
        <v>-5.7370264700092738E-2</v>
      </c>
      <c r="I22" s="14"/>
    </row>
    <row r="23" spans="1:9" x14ac:dyDescent="0.2">
      <c r="A23" s="3">
        <v>2006</v>
      </c>
      <c r="B23" s="9">
        <v>6266.34</v>
      </c>
      <c r="C23" s="9">
        <v>-1803.34</v>
      </c>
      <c r="D23" s="2">
        <f t="shared" si="1"/>
        <v>-28.778202267990565</v>
      </c>
      <c r="E23" s="9">
        <v>0</v>
      </c>
      <c r="F23" s="2">
        <f t="shared" si="2"/>
        <v>0</v>
      </c>
      <c r="G23" s="2">
        <f t="shared" si="3"/>
        <v>-1803.34</v>
      </c>
      <c r="H23" s="2">
        <f t="shared" si="4"/>
        <v>-28.778202267990565</v>
      </c>
      <c r="I23" s="6"/>
    </row>
    <row r="24" spans="1:9" x14ac:dyDescent="0.2">
      <c r="A24" s="3">
        <v>2005</v>
      </c>
      <c r="B24" s="9">
        <v>13361.6</v>
      </c>
      <c r="C24" s="9">
        <v>-4856.92</v>
      </c>
      <c r="D24" s="2">
        <f t="shared" si="1"/>
        <v>-36.349838342713447</v>
      </c>
      <c r="E24" s="9">
        <v>0</v>
      </c>
      <c r="F24" s="2">
        <f t="shared" si="2"/>
        <v>0</v>
      </c>
      <c r="G24" s="2">
        <f t="shared" si="3"/>
        <v>-4856.92</v>
      </c>
      <c r="H24" s="2">
        <f t="shared" si="4"/>
        <v>-36.349838342713447</v>
      </c>
      <c r="I24" s="6"/>
    </row>
    <row r="25" spans="1:9" x14ac:dyDescent="0.2">
      <c r="A25" s="3">
        <v>2004</v>
      </c>
      <c r="B25" s="9">
        <v>5.6</v>
      </c>
      <c r="C25" s="9">
        <v>-17.55</v>
      </c>
      <c r="D25" s="2">
        <f t="shared" si="1"/>
        <v>-313.39285714285717</v>
      </c>
      <c r="E25" s="9">
        <v>0</v>
      </c>
      <c r="F25" s="2">
        <f t="shared" si="2"/>
        <v>0</v>
      </c>
      <c r="G25" s="2">
        <f t="shared" si="3"/>
        <v>-17.55</v>
      </c>
      <c r="H25" s="2">
        <f t="shared" si="4"/>
        <v>-313.39285714285717</v>
      </c>
      <c r="I25" s="6"/>
    </row>
    <row r="26" spans="1:9" x14ac:dyDescent="0.2">
      <c r="A26" s="3">
        <v>2003</v>
      </c>
      <c r="B26" s="9">
        <v>0</v>
      </c>
      <c r="C26" s="9">
        <v>0</v>
      </c>
      <c r="D26" s="2">
        <f t="shared" si="1"/>
        <v>0</v>
      </c>
      <c r="E26" s="9">
        <v>0</v>
      </c>
      <c r="F26" s="2">
        <f t="shared" si="2"/>
        <v>0</v>
      </c>
      <c r="G26" s="2">
        <f t="shared" si="3"/>
        <v>0</v>
      </c>
      <c r="H26" s="2">
        <f t="shared" si="4"/>
        <v>0</v>
      </c>
      <c r="I26" s="6"/>
    </row>
    <row r="27" spans="1:9" x14ac:dyDescent="0.2">
      <c r="A27" s="3">
        <v>2002</v>
      </c>
      <c r="B27" s="9">
        <v>0</v>
      </c>
      <c r="C27" s="9">
        <v>0</v>
      </c>
      <c r="D27" s="2">
        <f t="shared" si="1"/>
        <v>0</v>
      </c>
      <c r="E27" s="9">
        <v>0</v>
      </c>
      <c r="F27" s="2">
        <f t="shared" si="2"/>
        <v>0</v>
      </c>
      <c r="G27" s="2">
        <f t="shared" si="3"/>
        <v>0</v>
      </c>
      <c r="H27" s="2">
        <f t="shared" si="4"/>
        <v>0</v>
      </c>
      <c r="I27" s="6"/>
    </row>
    <row r="28" spans="1:9" x14ac:dyDescent="0.2">
      <c r="A28" s="3">
        <v>2001</v>
      </c>
      <c r="B28" s="9">
        <v>0</v>
      </c>
      <c r="C28" s="9">
        <v>0</v>
      </c>
      <c r="D28" s="2">
        <f t="shared" si="1"/>
        <v>0</v>
      </c>
      <c r="E28" s="9">
        <v>0</v>
      </c>
      <c r="F28" s="2">
        <f t="shared" si="2"/>
        <v>0</v>
      </c>
      <c r="G28" s="2">
        <f t="shared" si="3"/>
        <v>0</v>
      </c>
      <c r="H28" s="2">
        <f t="shared" si="4"/>
        <v>0</v>
      </c>
      <c r="I28" s="6"/>
    </row>
    <row r="29" spans="1:9" x14ac:dyDescent="0.2">
      <c r="A29" s="3">
        <v>2000</v>
      </c>
      <c r="B29" s="9">
        <v>0</v>
      </c>
      <c r="C29" s="9">
        <v>0</v>
      </c>
      <c r="D29" s="2">
        <f t="shared" si="1"/>
        <v>0</v>
      </c>
      <c r="E29" s="9">
        <v>0</v>
      </c>
      <c r="F29" s="2">
        <f t="shared" si="2"/>
        <v>0</v>
      </c>
      <c r="G29" s="2">
        <f t="shared" si="3"/>
        <v>0</v>
      </c>
      <c r="H29" s="2">
        <f t="shared" si="4"/>
        <v>0</v>
      </c>
      <c r="I29" s="6"/>
    </row>
    <row r="30" spans="1:9" x14ac:dyDescent="0.2">
      <c r="A30" s="3">
        <v>1999</v>
      </c>
      <c r="B30" s="9">
        <v>0</v>
      </c>
      <c r="C30" s="9">
        <v>0</v>
      </c>
      <c r="D30" s="2">
        <f t="shared" si="1"/>
        <v>0</v>
      </c>
      <c r="E30" s="9">
        <v>0</v>
      </c>
      <c r="F30" s="2">
        <f t="shared" si="2"/>
        <v>0</v>
      </c>
      <c r="G30" s="2">
        <f t="shared" si="3"/>
        <v>0</v>
      </c>
      <c r="H30" s="2">
        <f t="shared" si="4"/>
        <v>0</v>
      </c>
      <c r="I30" s="6"/>
    </row>
    <row r="31" spans="1:9" x14ac:dyDescent="0.2">
      <c r="A31" s="3">
        <v>1998</v>
      </c>
      <c r="B31" s="9">
        <v>0</v>
      </c>
      <c r="C31" s="9">
        <v>0</v>
      </c>
      <c r="D31" s="2">
        <f t="shared" si="1"/>
        <v>0</v>
      </c>
      <c r="E31" s="9">
        <v>0</v>
      </c>
      <c r="F31" s="2">
        <f t="shared" si="2"/>
        <v>0</v>
      </c>
      <c r="G31" s="2">
        <f t="shared" si="3"/>
        <v>0</v>
      </c>
      <c r="H31" s="2">
        <f t="shared" si="4"/>
        <v>0</v>
      </c>
      <c r="I31" s="6"/>
    </row>
    <row r="32" spans="1:9" x14ac:dyDescent="0.2">
      <c r="A32" s="3">
        <v>1997</v>
      </c>
      <c r="B32" s="9">
        <v>0</v>
      </c>
      <c r="C32" s="9">
        <v>0</v>
      </c>
      <c r="D32" s="2">
        <f t="shared" si="1"/>
        <v>0</v>
      </c>
      <c r="E32" s="9">
        <v>0</v>
      </c>
      <c r="F32" s="2">
        <f t="shared" si="2"/>
        <v>0</v>
      </c>
      <c r="G32" s="2">
        <f t="shared" si="3"/>
        <v>0</v>
      </c>
      <c r="H32" s="2">
        <f t="shared" si="4"/>
        <v>0</v>
      </c>
      <c r="I32" s="6"/>
    </row>
    <row r="33" spans="1:9" x14ac:dyDescent="0.2">
      <c r="A33" s="3">
        <f t="shared" ref="A33:A47" si="5">A32-1</f>
        <v>1996</v>
      </c>
      <c r="B33" s="9">
        <v>0</v>
      </c>
      <c r="C33" s="9">
        <v>-5.16</v>
      </c>
      <c r="D33" s="2">
        <f t="shared" si="1"/>
        <v>0</v>
      </c>
      <c r="E33" s="9">
        <v>0</v>
      </c>
      <c r="F33" s="2">
        <f t="shared" si="2"/>
        <v>0</v>
      </c>
      <c r="G33" s="2">
        <f t="shared" si="3"/>
        <v>-5.16</v>
      </c>
      <c r="H33" s="2">
        <f t="shared" si="4"/>
        <v>0</v>
      </c>
      <c r="I33" s="6"/>
    </row>
    <row r="34" spans="1:9" x14ac:dyDescent="0.2">
      <c r="A34" s="3">
        <f t="shared" si="5"/>
        <v>1995</v>
      </c>
      <c r="B34" s="9">
        <v>0</v>
      </c>
      <c r="C34" s="9">
        <v>0</v>
      </c>
      <c r="D34" s="2">
        <f t="shared" si="1"/>
        <v>0</v>
      </c>
      <c r="E34" s="9">
        <v>0</v>
      </c>
      <c r="F34" s="2">
        <f t="shared" si="2"/>
        <v>0</v>
      </c>
      <c r="G34" s="2">
        <f t="shared" si="3"/>
        <v>0</v>
      </c>
      <c r="H34" s="2">
        <f t="shared" si="4"/>
        <v>0</v>
      </c>
      <c r="I34" s="6"/>
    </row>
    <row r="35" spans="1:9" x14ac:dyDescent="0.2">
      <c r="A35" s="3">
        <f t="shared" si="5"/>
        <v>1994</v>
      </c>
      <c r="B35" s="9">
        <v>0</v>
      </c>
      <c r="C35" s="9">
        <v>0</v>
      </c>
      <c r="D35" s="2">
        <f t="shared" si="1"/>
        <v>0</v>
      </c>
      <c r="E35" s="9">
        <v>0</v>
      </c>
      <c r="F35" s="2">
        <f t="shared" si="2"/>
        <v>0</v>
      </c>
      <c r="G35" s="2">
        <f t="shared" si="3"/>
        <v>0</v>
      </c>
      <c r="H35" s="2">
        <f t="shared" si="4"/>
        <v>0</v>
      </c>
      <c r="I35" s="6"/>
    </row>
    <row r="36" spans="1:9" x14ac:dyDescent="0.2">
      <c r="A36" s="3">
        <f t="shared" si="5"/>
        <v>1993</v>
      </c>
      <c r="B36" s="9">
        <v>0</v>
      </c>
      <c r="C36" s="9">
        <v>0</v>
      </c>
      <c r="D36" s="2">
        <f t="shared" si="1"/>
        <v>0</v>
      </c>
      <c r="E36" s="9">
        <v>0</v>
      </c>
      <c r="F36" s="2">
        <f t="shared" si="2"/>
        <v>0</v>
      </c>
      <c r="G36" s="2">
        <f t="shared" si="3"/>
        <v>0</v>
      </c>
      <c r="H36" s="2">
        <f t="shared" si="4"/>
        <v>0</v>
      </c>
      <c r="I36" s="6"/>
    </row>
    <row r="37" spans="1:9" x14ac:dyDescent="0.2">
      <c r="A37" s="3">
        <f t="shared" si="5"/>
        <v>1992</v>
      </c>
      <c r="B37" s="9">
        <v>0</v>
      </c>
      <c r="C37" s="9">
        <v>0</v>
      </c>
      <c r="D37" s="2">
        <f t="shared" si="1"/>
        <v>0</v>
      </c>
      <c r="E37" s="9">
        <v>0</v>
      </c>
      <c r="F37" s="2">
        <f t="shared" si="2"/>
        <v>0</v>
      </c>
      <c r="G37" s="2">
        <f t="shared" si="3"/>
        <v>0</v>
      </c>
      <c r="H37" s="2">
        <f t="shared" si="4"/>
        <v>0</v>
      </c>
      <c r="I37" s="6"/>
    </row>
    <row r="38" spans="1:9" x14ac:dyDescent="0.2">
      <c r="A38" s="3">
        <f t="shared" si="5"/>
        <v>1991</v>
      </c>
      <c r="B38" s="9">
        <v>0</v>
      </c>
      <c r="C38" s="9">
        <v>0</v>
      </c>
      <c r="D38" s="2">
        <f t="shared" si="1"/>
        <v>0</v>
      </c>
      <c r="E38" s="9">
        <v>0</v>
      </c>
      <c r="F38" s="2">
        <f t="shared" si="2"/>
        <v>0</v>
      </c>
      <c r="G38" s="2">
        <f t="shared" si="3"/>
        <v>0</v>
      </c>
      <c r="H38" s="2">
        <f t="shared" si="4"/>
        <v>0</v>
      </c>
      <c r="I38" s="6"/>
    </row>
    <row r="39" spans="1:9" x14ac:dyDescent="0.2">
      <c r="A39" s="3">
        <f t="shared" si="5"/>
        <v>1990</v>
      </c>
      <c r="B39" s="9">
        <v>0</v>
      </c>
      <c r="C39" s="9">
        <v>0</v>
      </c>
      <c r="D39" s="2">
        <f t="shared" si="1"/>
        <v>0</v>
      </c>
      <c r="E39" s="9">
        <v>0</v>
      </c>
      <c r="F39" s="2">
        <f t="shared" si="2"/>
        <v>0</v>
      </c>
      <c r="G39" s="2">
        <f t="shared" si="3"/>
        <v>0</v>
      </c>
      <c r="H39" s="2">
        <f t="shared" si="4"/>
        <v>0</v>
      </c>
      <c r="I39" s="6"/>
    </row>
    <row r="40" spans="1:9" x14ac:dyDescent="0.2">
      <c r="A40" s="3">
        <f t="shared" si="5"/>
        <v>1989</v>
      </c>
      <c r="B40" s="9">
        <v>0</v>
      </c>
      <c r="C40" s="9">
        <v>0</v>
      </c>
      <c r="D40" s="2">
        <f t="shared" si="1"/>
        <v>0</v>
      </c>
      <c r="E40" s="9">
        <v>0</v>
      </c>
      <c r="F40" s="2">
        <f t="shared" si="2"/>
        <v>0</v>
      </c>
      <c r="G40" s="2">
        <f t="shared" si="3"/>
        <v>0</v>
      </c>
      <c r="H40" s="2">
        <f t="shared" si="4"/>
        <v>0</v>
      </c>
      <c r="I40" s="6"/>
    </row>
    <row r="41" spans="1:9" x14ac:dyDescent="0.2">
      <c r="A41" s="3">
        <f t="shared" si="5"/>
        <v>1988</v>
      </c>
      <c r="B41" s="9">
        <v>0</v>
      </c>
      <c r="C41" s="9">
        <v>0</v>
      </c>
      <c r="D41" s="2">
        <f t="shared" si="1"/>
        <v>0</v>
      </c>
      <c r="E41" s="9">
        <v>0</v>
      </c>
      <c r="F41" s="2">
        <f t="shared" si="2"/>
        <v>0</v>
      </c>
      <c r="G41" s="2">
        <f t="shared" si="3"/>
        <v>0</v>
      </c>
      <c r="H41" s="2">
        <f t="shared" si="4"/>
        <v>0</v>
      </c>
      <c r="I41" s="6"/>
    </row>
    <row r="42" spans="1:9" x14ac:dyDescent="0.2">
      <c r="A42" s="3">
        <f t="shared" si="5"/>
        <v>1987</v>
      </c>
      <c r="B42" s="9">
        <v>0</v>
      </c>
      <c r="C42" s="9">
        <v>0</v>
      </c>
      <c r="D42" s="2">
        <f t="shared" si="1"/>
        <v>0</v>
      </c>
      <c r="E42" s="9">
        <v>0</v>
      </c>
      <c r="F42" s="2">
        <f t="shared" si="2"/>
        <v>0</v>
      </c>
      <c r="G42" s="2">
        <f t="shared" si="3"/>
        <v>0</v>
      </c>
      <c r="H42" s="2">
        <f t="shared" si="4"/>
        <v>0</v>
      </c>
      <c r="I42" s="6"/>
    </row>
    <row r="43" spans="1:9" x14ac:dyDescent="0.2">
      <c r="A43" s="3">
        <f t="shared" si="5"/>
        <v>1986</v>
      </c>
      <c r="B43" s="9">
        <v>0</v>
      </c>
      <c r="C43" s="9">
        <v>0</v>
      </c>
      <c r="D43" s="2">
        <f t="shared" si="1"/>
        <v>0</v>
      </c>
      <c r="E43" s="9">
        <v>0</v>
      </c>
      <c r="F43" s="2">
        <f t="shared" si="2"/>
        <v>0</v>
      </c>
      <c r="G43" s="2">
        <f t="shared" si="3"/>
        <v>0</v>
      </c>
      <c r="H43" s="2">
        <f t="shared" si="4"/>
        <v>0</v>
      </c>
      <c r="I43" s="6"/>
    </row>
    <row r="44" spans="1:9" x14ac:dyDescent="0.2">
      <c r="A44" s="3">
        <f t="shared" si="5"/>
        <v>1985</v>
      </c>
      <c r="B44" s="9">
        <v>0</v>
      </c>
      <c r="C44" s="9">
        <v>0</v>
      </c>
      <c r="D44" s="2">
        <f t="shared" si="1"/>
        <v>0</v>
      </c>
      <c r="E44" s="9">
        <v>0</v>
      </c>
      <c r="F44" s="2">
        <f t="shared" si="2"/>
        <v>0</v>
      </c>
      <c r="G44" s="2">
        <f t="shared" si="3"/>
        <v>0</v>
      </c>
      <c r="H44" s="2">
        <f t="shared" si="4"/>
        <v>0</v>
      </c>
      <c r="I44" s="6"/>
    </row>
    <row r="45" spans="1:9" x14ac:dyDescent="0.2">
      <c r="A45" s="3">
        <f t="shared" si="5"/>
        <v>1984</v>
      </c>
      <c r="B45" s="9">
        <v>0</v>
      </c>
      <c r="C45" s="9">
        <v>0</v>
      </c>
      <c r="D45" s="2">
        <f t="shared" si="1"/>
        <v>0</v>
      </c>
      <c r="E45" s="9">
        <v>0</v>
      </c>
      <c r="F45" s="2">
        <f t="shared" si="2"/>
        <v>0</v>
      </c>
      <c r="G45" s="2">
        <f t="shared" si="3"/>
        <v>0</v>
      </c>
      <c r="H45" s="2">
        <f t="shared" si="4"/>
        <v>0</v>
      </c>
      <c r="I45" s="6"/>
    </row>
    <row r="46" spans="1:9" x14ac:dyDescent="0.2">
      <c r="A46" s="3">
        <f t="shared" si="5"/>
        <v>1983</v>
      </c>
      <c r="B46" s="9">
        <v>0</v>
      </c>
      <c r="C46" s="9">
        <v>0</v>
      </c>
      <c r="D46" s="2">
        <f t="shared" si="1"/>
        <v>0</v>
      </c>
      <c r="E46" s="9">
        <v>0</v>
      </c>
      <c r="F46" s="2">
        <f t="shared" si="2"/>
        <v>0</v>
      </c>
      <c r="G46" s="2">
        <f t="shared" si="3"/>
        <v>0</v>
      </c>
      <c r="H46" s="2">
        <f t="shared" si="4"/>
        <v>0</v>
      </c>
      <c r="I46" s="6"/>
    </row>
    <row r="47" spans="1:9" x14ac:dyDescent="0.2">
      <c r="A47" s="3">
        <f t="shared" si="5"/>
        <v>1982</v>
      </c>
      <c r="B47" s="8">
        <v>0</v>
      </c>
      <c r="C47" s="8">
        <v>0</v>
      </c>
      <c r="D47" s="2">
        <f t="shared" si="1"/>
        <v>0</v>
      </c>
      <c r="E47" s="8">
        <v>0</v>
      </c>
      <c r="F47" s="2">
        <f t="shared" si="2"/>
        <v>0</v>
      </c>
      <c r="G47" s="16">
        <f t="shared" si="3"/>
        <v>0</v>
      </c>
      <c r="H47" s="2">
        <f t="shared" si="4"/>
        <v>0</v>
      </c>
      <c r="I47" s="6"/>
    </row>
    <row r="48" spans="1:9" ht="16.5" thickBot="1" x14ac:dyDescent="0.3">
      <c r="B48" s="7">
        <f>SUM(B19:B47)</f>
        <v>110822.13</v>
      </c>
      <c r="C48" s="7">
        <f>SUM(C19:C47)</f>
        <v>-6710.29</v>
      </c>
      <c r="D48" s="7">
        <f t="shared" si="1"/>
        <v>-6.0550090491853927</v>
      </c>
      <c r="E48" s="7">
        <f>SUM(E19:E47)</f>
        <v>0</v>
      </c>
      <c r="F48" s="7">
        <f t="shared" si="2"/>
        <v>0</v>
      </c>
      <c r="G48" s="7">
        <f>SUM(G19:G47)</f>
        <v>-6710.29</v>
      </c>
      <c r="H48" s="7">
        <f t="shared" si="4"/>
        <v>-6.0550090491853927</v>
      </c>
      <c r="I48" s="6"/>
    </row>
    <row r="49" spans="1:9" ht="15.75" thickTop="1" x14ac:dyDescent="0.2">
      <c r="B49" s="6"/>
      <c r="C49" s="6"/>
      <c r="D49" s="6"/>
      <c r="E49" s="6"/>
      <c r="F49" s="6"/>
      <c r="G49" s="6"/>
      <c r="H49" s="6"/>
      <c r="I49" s="6"/>
    </row>
    <row r="50" spans="1:9" ht="15.75" x14ac:dyDescent="0.25">
      <c r="A50" s="21" t="s">
        <v>16</v>
      </c>
      <c r="B50" s="21"/>
      <c r="C50" s="21"/>
      <c r="D50" s="21"/>
      <c r="E50" s="21"/>
      <c r="F50" s="21"/>
      <c r="G50" s="21"/>
      <c r="H50" s="21"/>
      <c r="I50" s="3"/>
    </row>
    <row r="51" spans="1:9" ht="15.75" x14ac:dyDescent="0.25">
      <c r="A51" s="21" t="s">
        <v>15</v>
      </c>
      <c r="B51" s="21"/>
      <c r="C51" s="21"/>
      <c r="D51" s="21"/>
      <c r="E51" s="21"/>
      <c r="F51" s="21"/>
      <c r="G51" s="21"/>
      <c r="H51" s="21"/>
      <c r="I51" s="3"/>
    </row>
    <row r="52" spans="1:9" ht="15.75" x14ac:dyDescent="0.25">
      <c r="A52" s="21" t="s">
        <v>44</v>
      </c>
      <c r="B52" s="21"/>
      <c r="C52" s="21"/>
      <c r="D52" s="21"/>
      <c r="E52" s="21"/>
      <c r="F52" s="21"/>
      <c r="G52" s="21"/>
      <c r="H52" s="21"/>
      <c r="I52" s="3"/>
    </row>
    <row r="53" spans="1:9" ht="15.75" x14ac:dyDescent="0.25">
      <c r="A53" s="22" t="s">
        <v>13</v>
      </c>
      <c r="B53" s="22"/>
      <c r="C53" s="22"/>
      <c r="D53" s="22"/>
      <c r="E53" s="22"/>
      <c r="F53" s="22"/>
      <c r="G53" s="22"/>
      <c r="H53" s="22"/>
      <c r="I53" s="13"/>
    </row>
    <row r="54" spans="1:9" x14ac:dyDescent="0.2">
      <c r="B54" s="6"/>
      <c r="C54" s="6"/>
      <c r="D54" s="6"/>
      <c r="E54" s="6"/>
      <c r="F54" s="6"/>
      <c r="G54" s="6"/>
    </row>
    <row r="55" spans="1:9" ht="16.5" thickBot="1" x14ac:dyDescent="0.3">
      <c r="A55" s="20" t="s">
        <v>12</v>
      </c>
      <c r="B55" s="20"/>
      <c r="C55" s="20"/>
      <c r="D55" s="20"/>
      <c r="E55" s="20"/>
      <c r="F55" s="20"/>
      <c r="G55" s="20"/>
      <c r="H55" s="20"/>
    </row>
    <row r="56" spans="1:9" s="3" customFormat="1" x14ac:dyDescent="0.2">
      <c r="H56" s="3" t="s">
        <v>8</v>
      </c>
    </row>
    <row r="57" spans="1:9" s="3" customFormat="1" x14ac:dyDescent="0.2">
      <c r="A57" s="5" t="s">
        <v>11</v>
      </c>
      <c r="C57" s="3" t="s">
        <v>10</v>
      </c>
      <c r="D57" s="3" t="s">
        <v>10</v>
      </c>
      <c r="E57" s="3" t="s">
        <v>9</v>
      </c>
      <c r="F57" s="3" t="s">
        <v>9</v>
      </c>
      <c r="G57" s="3" t="s">
        <v>8</v>
      </c>
      <c r="H57" s="3" t="s">
        <v>2</v>
      </c>
    </row>
    <row r="58" spans="1:9" s="4" customFormat="1" x14ac:dyDescent="0.2">
      <c r="A58" s="4" t="s">
        <v>7</v>
      </c>
      <c r="B58" s="4" t="s">
        <v>6</v>
      </c>
      <c r="C58" s="4" t="s">
        <v>5</v>
      </c>
      <c r="D58" s="4" t="s">
        <v>4</v>
      </c>
      <c r="E58" s="4" t="s">
        <v>2</v>
      </c>
      <c r="F58" s="4" t="s">
        <v>3</v>
      </c>
      <c r="G58" s="4" t="s">
        <v>2</v>
      </c>
      <c r="H58" s="4" t="s">
        <v>1</v>
      </c>
    </row>
    <row r="59" spans="1:9" x14ac:dyDescent="0.2">
      <c r="A59" s="3">
        <f t="shared" ref="A59:A92" si="6">+A10</f>
        <v>2019</v>
      </c>
      <c r="B59" s="2">
        <f t="shared" ref="B59:C78" si="7">SUM(B10:B14)</f>
        <v>969023.37000000011</v>
      </c>
      <c r="C59" s="2">
        <f t="shared" si="7"/>
        <v>-411488.35000000009</v>
      </c>
      <c r="D59" s="2">
        <f t="shared" ref="D59:D92" si="8">IF(($B59)=0,0,(C59/$B59)*100)</f>
        <v>-42.464233860531145</v>
      </c>
      <c r="E59" s="2">
        <f t="shared" ref="E59:E92" si="9">SUM(E10:E14)</f>
        <v>17632.14</v>
      </c>
      <c r="F59" s="2">
        <f t="shared" ref="F59:F92" si="10">IF(($B59)=0,0,(E59/$B59)*100)</f>
        <v>1.8195784070718539</v>
      </c>
      <c r="G59" s="2">
        <f t="shared" ref="G59:G92" si="11">C59+E59</f>
        <v>-393856.21000000008</v>
      </c>
      <c r="H59" s="2">
        <f t="shared" ref="H59:H92" si="12">IF(($B59)=0,0,(G59/$B59)*100)</f>
        <v>-40.644655453459293</v>
      </c>
    </row>
    <row r="60" spans="1:9" x14ac:dyDescent="0.2">
      <c r="A60" s="3">
        <f t="shared" si="6"/>
        <v>2018</v>
      </c>
      <c r="B60" s="2">
        <f t="shared" si="7"/>
        <v>372178.16000000003</v>
      </c>
      <c r="C60" s="2">
        <f t="shared" si="7"/>
        <v>-340073.07000000007</v>
      </c>
      <c r="D60" s="2">
        <f t="shared" si="8"/>
        <v>-91.373730796025228</v>
      </c>
      <c r="E60" s="2">
        <f t="shared" si="9"/>
        <v>0.02</v>
      </c>
      <c r="F60" s="2">
        <f t="shared" si="10"/>
        <v>5.3737704544511686E-6</v>
      </c>
      <c r="G60" s="2">
        <f t="shared" si="11"/>
        <v>-340073.05000000005</v>
      </c>
      <c r="H60" s="2">
        <f t="shared" si="12"/>
        <v>-91.373725422254765</v>
      </c>
    </row>
    <row r="61" spans="1:9" x14ac:dyDescent="0.2">
      <c r="A61" s="3">
        <f t="shared" si="6"/>
        <v>2017</v>
      </c>
      <c r="B61" s="2">
        <f t="shared" si="7"/>
        <v>169683.03</v>
      </c>
      <c r="C61" s="2">
        <f t="shared" si="7"/>
        <v>-221925.06</v>
      </c>
      <c r="D61" s="2">
        <f t="shared" si="8"/>
        <v>-130.78801103445642</v>
      </c>
      <c r="E61" s="2">
        <f t="shared" si="9"/>
        <v>24.24</v>
      </c>
      <c r="F61" s="2">
        <f t="shared" si="10"/>
        <v>1.428545918822878E-2</v>
      </c>
      <c r="G61" s="2">
        <f t="shared" si="11"/>
        <v>-221900.82</v>
      </c>
      <c r="H61" s="2">
        <f t="shared" si="12"/>
        <v>-130.7737255752682</v>
      </c>
    </row>
    <row r="62" spans="1:9" x14ac:dyDescent="0.2">
      <c r="A62" s="3">
        <f t="shared" si="6"/>
        <v>2016</v>
      </c>
      <c r="B62" s="2">
        <f t="shared" si="7"/>
        <v>100657.49000000002</v>
      </c>
      <c r="C62" s="2">
        <f t="shared" si="7"/>
        <v>-131074.16</v>
      </c>
      <c r="D62" s="2">
        <f t="shared" si="8"/>
        <v>-130.21798973926329</v>
      </c>
      <c r="E62" s="2">
        <f t="shared" si="9"/>
        <v>24.22</v>
      </c>
      <c r="F62" s="2">
        <f t="shared" si="10"/>
        <v>2.4061796096842863E-2</v>
      </c>
      <c r="G62" s="2">
        <f t="shared" si="11"/>
        <v>-131049.94</v>
      </c>
      <c r="H62" s="2">
        <f t="shared" si="12"/>
        <v>-130.19392794316644</v>
      </c>
    </row>
    <row r="63" spans="1:9" x14ac:dyDescent="0.2">
      <c r="A63" s="3">
        <f t="shared" si="6"/>
        <v>2015</v>
      </c>
      <c r="B63" s="2">
        <f t="shared" si="7"/>
        <v>94691.560000000027</v>
      </c>
      <c r="C63" s="2">
        <f t="shared" si="7"/>
        <v>-123584.22999999998</v>
      </c>
      <c r="D63" s="2">
        <f t="shared" si="8"/>
        <v>-130.5124025837149</v>
      </c>
      <c r="E63" s="2">
        <f t="shared" si="9"/>
        <v>42.06</v>
      </c>
      <c r="F63" s="2">
        <f t="shared" si="10"/>
        <v>4.4417897434575998E-2</v>
      </c>
      <c r="G63" s="2">
        <f t="shared" si="11"/>
        <v>-123542.16999999998</v>
      </c>
      <c r="H63" s="2">
        <f t="shared" si="12"/>
        <v>-130.46798468628035</v>
      </c>
    </row>
    <row r="64" spans="1:9" x14ac:dyDescent="0.2">
      <c r="A64" s="3">
        <f t="shared" si="6"/>
        <v>2014</v>
      </c>
      <c r="B64" s="2">
        <f t="shared" si="7"/>
        <v>83031.38</v>
      </c>
      <c r="C64" s="2">
        <f t="shared" si="7"/>
        <v>-44974.97</v>
      </c>
      <c r="D64" s="2">
        <f t="shared" si="8"/>
        <v>-54.166232092011477</v>
      </c>
      <c r="E64" s="2">
        <f t="shared" si="9"/>
        <v>42.06</v>
      </c>
      <c r="F64" s="2">
        <f t="shared" si="10"/>
        <v>5.0655547336440759E-2</v>
      </c>
      <c r="G64" s="2">
        <f t="shared" si="11"/>
        <v>-44932.91</v>
      </c>
      <c r="H64" s="2">
        <f t="shared" si="12"/>
        <v>-54.115576544675037</v>
      </c>
    </row>
    <row r="65" spans="1:8" x14ac:dyDescent="0.2">
      <c r="A65" s="3">
        <f t="shared" si="6"/>
        <v>2013</v>
      </c>
      <c r="B65" s="2">
        <f t="shared" si="7"/>
        <v>56299.94000000001</v>
      </c>
      <c r="C65" s="2">
        <f t="shared" si="7"/>
        <v>-8592.4700000000012</v>
      </c>
      <c r="D65" s="2">
        <f t="shared" si="8"/>
        <v>-15.261952321796436</v>
      </c>
      <c r="E65" s="2">
        <f t="shared" si="9"/>
        <v>42.06</v>
      </c>
      <c r="F65" s="2">
        <f t="shared" si="10"/>
        <v>7.4707006792547201E-2</v>
      </c>
      <c r="G65" s="2">
        <f t="shared" si="11"/>
        <v>-8550.4100000000017</v>
      </c>
      <c r="H65" s="2">
        <f t="shared" si="12"/>
        <v>-15.187245315003889</v>
      </c>
    </row>
    <row r="66" spans="1:8" x14ac:dyDescent="0.2">
      <c r="A66" s="3">
        <f t="shared" si="6"/>
        <v>2012</v>
      </c>
      <c r="B66" s="2">
        <f t="shared" si="7"/>
        <v>62869.929999999993</v>
      </c>
      <c r="C66" s="2">
        <f t="shared" si="7"/>
        <v>-2309.04</v>
      </c>
      <c r="D66" s="2">
        <f t="shared" si="8"/>
        <v>-3.6727255780307062</v>
      </c>
      <c r="E66" s="2">
        <f t="shared" si="9"/>
        <v>17.84</v>
      </c>
      <c r="F66" s="2">
        <f t="shared" si="10"/>
        <v>2.8376045591270743E-2</v>
      </c>
      <c r="G66" s="2">
        <f t="shared" si="11"/>
        <v>-2291.1999999999998</v>
      </c>
      <c r="H66" s="2">
        <f t="shared" si="12"/>
        <v>-3.6443495324394353</v>
      </c>
    </row>
    <row r="67" spans="1:8" x14ac:dyDescent="0.2">
      <c r="A67" s="3">
        <f t="shared" si="6"/>
        <v>2011</v>
      </c>
      <c r="B67" s="2">
        <f t="shared" si="7"/>
        <v>104919.06</v>
      </c>
      <c r="C67" s="2">
        <f t="shared" si="7"/>
        <v>-2147.9700000000003</v>
      </c>
      <c r="D67" s="2">
        <f t="shared" si="8"/>
        <v>-2.0472638622572488</v>
      </c>
      <c r="E67" s="2">
        <f t="shared" si="9"/>
        <v>17.84</v>
      </c>
      <c r="F67" s="2">
        <f t="shared" si="10"/>
        <v>1.7003583524290058E-2</v>
      </c>
      <c r="G67" s="2">
        <f t="shared" si="11"/>
        <v>-2130.13</v>
      </c>
      <c r="H67" s="2">
        <f t="shared" si="12"/>
        <v>-2.0302602787329587</v>
      </c>
    </row>
    <row r="68" spans="1:8" x14ac:dyDescent="0.2">
      <c r="A68" s="3">
        <f t="shared" si="6"/>
        <v>2010</v>
      </c>
      <c r="B68" s="2">
        <f t="shared" si="7"/>
        <v>97454.93</v>
      </c>
      <c r="C68" s="2">
        <f t="shared" si="7"/>
        <v>-1830.6599999999999</v>
      </c>
      <c r="D68" s="2">
        <f t="shared" si="8"/>
        <v>-1.8784683340288686</v>
      </c>
      <c r="E68" s="2">
        <f t="shared" si="9"/>
        <v>0</v>
      </c>
      <c r="F68" s="2">
        <f t="shared" si="10"/>
        <v>0</v>
      </c>
      <c r="G68" s="2">
        <f t="shared" si="11"/>
        <v>-1830.6599999999999</v>
      </c>
      <c r="H68" s="2">
        <f t="shared" si="12"/>
        <v>-1.8784683340288686</v>
      </c>
    </row>
    <row r="69" spans="1:8" x14ac:dyDescent="0.2">
      <c r="A69" s="3">
        <f t="shared" si="6"/>
        <v>2009</v>
      </c>
      <c r="B69" s="2">
        <f t="shared" si="7"/>
        <v>105306.16</v>
      </c>
      <c r="C69" s="2">
        <f t="shared" si="7"/>
        <v>-6687.58</v>
      </c>
      <c r="D69" s="2">
        <f t="shared" si="8"/>
        <v>-6.3506066501712715</v>
      </c>
      <c r="E69" s="2">
        <f t="shared" si="9"/>
        <v>0</v>
      </c>
      <c r="F69" s="2">
        <f t="shared" si="10"/>
        <v>0</v>
      </c>
      <c r="G69" s="2">
        <f t="shared" si="11"/>
        <v>-6687.58</v>
      </c>
      <c r="H69" s="2">
        <f t="shared" si="12"/>
        <v>-6.3506066501712715</v>
      </c>
    </row>
    <row r="70" spans="1:8" x14ac:dyDescent="0.2">
      <c r="A70" s="3">
        <f t="shared" si="6"/>
        <v>2008</v>
      </c>
      <c r="B70" s="2">
        <f t="shared" si="7"/>
        <v>105311.76000000001</v>
      </c>
      <c r="C70" s="2">
        <f t="shared" si="7"/>
        <v>-6705.13</v>
      </c>
      <c r="D70" s="2">
        <f t="shared" si="8"/>
        <v>-6.3669337593446356</v>
      </c>
      <c r="E70" s="2">
        <f t="shared" si="9"/>
        <v>0</v>
      </c>
      <c r="F70" s="2">
        <f t="shared" si="10"/>
        <v>0</v>
      </c>
      <c r="G70" s="2">
        <f t="shared" si="11"/>
        <v>-6705.13</v>
      </c>
      <c r="H70" s="2">
        <f t="shared" si="12"/>
        <v>-6.3669337593446356</v>
      </c>
    </row>
    <row r="71" spans="1:8" x14ac:dyDescent="0.2">
      <c r="A71" s="3">
        <f t="shared" si="6"/>
        <v>2007</v>
      </c>
      <c r="B71" s="2">
        <f t="shared" si="7"/>
        <v>61798.239999999991</v>
      </c>
      <c r="C71" s="2">
        <f t="shared" si="7"/>
        <v>-6702</v>
      </c>
      <c r="D71" s="2">
        <f t="shared" si="8"/>
        <v>-10.8449690476622</v>
      </c>
      <c r="E71" s="2">
        <f t="shared" si="9"/>
        <v>0</v>
      </c>
      <c r="F71" s="2">
        <f t="shared" si="10"/>
        <v>0</v>
      </c>
      <c r="G71" s="2">
        <f t="shared" si="11"/>
        <v>-6702</v>
      </c>
      <c r="H71" s="2">
        <f t="shared" si="12"/>
        <v>-10.8449690476622</v>
      </c>
    </row>
    <row r="72" spans="1:8" x14ac:dyDescent="0.2">
      <c r="A72" s="3">
        <f t="shared" si="6"/>
        <v>2006</v>
      </c>
      <c r="B72" s="2">
        <f t="shared" si="7"/>
        <v>19633.54</v>
      </c>
      <c r="C72" s="2">
        <f t="shared" si="7"/>
        <v>-6677.81</v>
      </c>
      <c r="D72" s="2">
        <f t="shared" si="8"/>
        <v>-34.012256577265234</v>
      </c>
      <c r="E72" s="2">
        <f t="shared" si="9"/>
        <v>0</v>
      </c>
      <c r="F72" s="2">
        <f t="shared" si="10"/>
        <v>0</v>
      </c>
      <c r="G72" s="2">
        <f t="shared" si="11"/>
        <v>-6677.81</v>
      </c>
      <c r="H72" s="2">
        <f t="shared" si="12"/>
        <v>-34.012256577265234</v>
      </c>
    </row>
    <row r="73" spans="1:8" x14ac:dyDescent="0.2">
      <c r="A73" s="3">
        <f t="shared" si="6"/>
        <v>2005</v>
      </c>
      <c r="B73" s="2">
        <f t="shared" si="7"/>
        <v>13367.2</v>
      </c>
      <c r="C73" s="2">
        <f t="shared" si="7"/>
        <v>-4874.47</v>
      </c>
      <c r="D73" s="2">
        <f t="shared" si="8"/>
        <v>-36.46590160991083</v>
      </c>
      <c r="E73" s="2">
        <f t="shared" si="9"/>
        <v>0</v>
      </c>
      <c r="F73" s="2">
        <f t="shared" si="10"/>
        <v>0</v>
      </c>
      <c r="G73" s="2">
        <f t="shared" si="11"/>
        <v>-4874.47</v>
      </c>
      <c r="H73" s="2">
        <f t="shared" si="12"/>
        <v>-36.46590160991083</v>
      </c>
    </row>
    <row r="74" spans="1:8" x14ac:dyDescent="0.2">
      <c r="A74" s="3">
        <f t="shared" si="6"/>
        <v>2004</v>
      </c>
      <c r="B74" s="2">
        <f t="shared" si="7"/>
        <v>5.6</v>
      </c>
      <c r="C74" s="2">
        <f t="shared" si="7"/>
        <v>-17.55</v>
      </c>
      <c r="D74" s="2">
        <f t="shared" si="8"/>
        <v>-313.39285714285717</v>
      </c>
      <c r="E74" s="2">
        <f t="shared" si="9"/>
        <v>0</v>
      </c>
      <c r="F74" s="2">
        <f t="shared" si="10"/>
        <v>0</v>
      </c>
      <c r="G74" s="2">
        <f t="shared" si="11"/>
        <v>-17.55</v>
      </c>
      <c r="H74" s="2">
        <f t="shared" si="12"/>
        <v>-313.39285714285717</v>
      </c>
    </row>
    <row r="75" spans="1:8" x14ac:dyDescent="0.2">
      <c r="A75" s="3">
        <f t="shared" si="6"/>
        <v>2003</v>
      </c>
      <c r="B75" s="2">
        <f t="shared" si="7"/>
        <v>0</v>
      </c>
      <c r="C75" s="2">
        <f t="shared" si="7"/>
        <v>0</v>
      </c>
      <c r="D75" s="2">
        <f t="shared" si="8"/>
        <v>0</v>
      </c>
      <c r="E75" s="2">
        <f t="shared" si="9"/>
        <v>0</v>
      </c>
      <c r="F75" s="2">
        <f t="shared" si="10"/>
        <v>0</v>
      </c>
      <c r="G75" s="2">
        <f t="shared" si="11"/>
        <v>0</v>
      </c>
      <c r="H75" s="2">
        <f t="shared" si="12"/>
        <v>0</v>
      </c>
    </row>
    <row r="76" spans="1:8" x14ac:dyDescent="0.2">
      <c r="A76" s="3">
        <f t="shared" si="6"/>
        <v>2002</v>
      </c>
      <c r="B76" s="2">
        <f t="shared" si="7"/>
        <v>0</v>
      </c>
      <c r="C76" s="2">
        <f t="shared" si="7"/>
        <v>0</v>
      </c>
      <c r="D76" s="2">
        <f t="shared" si="8"/>
        <v>0</v>
      </c>
      <c r="E76" s="2">
        <f t="shared" si="9"/>
        <v>0</v>
      </c>
      <c r="F76" s="2">
        <f t="shared" si="10"/>
        <v>0</v>
      </c>
      <c r="G76" s="2">
        <f t="shared" si="11"/>
        <v>0</v>
      </c>
      <c r="H76" s="2">
        <f t="shared" si="12"/>
        <v>0</v>
      </c>
    </row>
    <row r="77" spans="1:8" x14ac:dyDescent="0.2">
      <c r="A77" s="3">
        <f t="shared" si="6"/>
        <v>2001</v>
      </c>
      <c r="B77" s="2">
        <f t="shared" si="7"/>
        <v>0</v>
      </c>
      <c r="C77" s="2">
        <f t="shared" si="7"/>
        <v>0</v>
      </c>
      <c r="D77" s="2">
        <f t="shared" si="8"/>
        <v>0</v>
      </c>
      <c r="E77" s="2">
        <f t="shared" si="9"/>
        <v>0</v>
      </c>
      <c r="F77" s="2">
        <f t="shared" si="10"/>
        <v>0</v>
      </c>
      <c r="G77" s="2">
        <f t="shared" si="11"/>
        <v>0</v>
      </c>
      <c r="H77" s="2">
        <f t="shared" si="12"/>
        <v>0</v>
      </c>
    </row>
    <row r="78" spans="1:8" x14ac:dyDescent="0.2">
      <c r="A78" s="3">
        <f t="shared" si="6"/>
        <v>2000</v>
      </c>
      <c r="B78" s="2">
        <f t="shared" si="7"/>
        <v>0</v>
      </c>
      <c r="C78" s="2">
        <f t="shared" si="7"/>
        <v>-5.16</v>
      </c>
      <c r="D78" s="2">
        <f t="shared" si="8"/>
        <v>0</v>
      </c>
      <c r="E78" s="2">
        <f t="shared" si="9"/>
        <v>0</v>
      </c>
      <c r="F78" s="2">
        <f t="shared" si="10"/>
        <v>0</v>
      </c>
      <c r="G78" s="2">
        <f t="shared" si="11"/>
        <v>-5.16</v>
      </c>
      <c r="H78" s="2">
        <f t="shared" si="12"/>
        <v>0</v>
      </c>
    </row>
    <row r="79" spans="1:8" x14ac:dyDescent="0.2">
      <c r="A79" s="3">
        <f t="shared" si="6"/>
        <v>1999</v>
      </c>
      <c r="B79" s="2">
        <f t="shared" ref="B79:C92" si="13">SUM(B30:B34)</f>
        <v>0</v>
      </c>
      <c r="C79" s="2">
        <f t="shared" si="13"/>
        <v>-5.16</v>
      </c>
      <c r="D79" s="2">
        <f t="shared" si="8"/>
        <v>0</v>
      </c>
      <c r="E79" s="2">
        <f t="shared" si="9"/>
        <v>0</v>
      </c>
      <c r="F79" s="2">
        <f t="shared" si="10"/>
        <v>0</v>
      </c>
      <c r="G79" s="2">
        <f t="shared" si="11"/>
        <v>-5.16</v>
      </c>
      <c r="H79" s="2">
        <f t="shared" si="12"/>
        <v>0</v>
      </c>
    </row>
    <row r="80" spans="1:8" x14ac:dyDescent="0.2">
      <c r="A80" s="3">
        <f t="shared" si="6"/>
        <v>1998</v>
      </c>
      <c r="B80" s="2">
        <f t="shared" si="13"/>
        <v>0</v>
      </c>
      <c r="C80" s="2">
        <f t="shared" si="13"/>
        <v>-5.16</v>
      </c>
      <c r="D80" s="2">
        <f t="shared" si="8"/>
        <v>0</v>
      </c>
      <c r="E80" s="2">
        <f t="shared" si="9"/>
        <v>0</v>
      </c>
      <c r="F80" s="2">
        <f t="shared" si="10"/>
        <v>0</v>
      </c>
      <c r="G80" s="2">
        <f t="shared" si="11"/>
        <v>-5.16</v>
      </c>
      <c r="H80" s="2">
        <f t="shared" si="12"/>
        <v>0</v>
      </c>
    </row>
    <row r="81" spans="1:8" x14ac:dyDescent="0.2">
      <c r="A81" s="3">
        <f t="shared" si="6"/>
        <v>1997</v>
      </c>
      <c r="B81" s="2">
        <f t="shared" si="13"/>
        <v>0</v>
      </c>
      <c r="C81" s="2">
        <f t="shared" si="13"/>
        <v>-5.16</v>
      </c>
      <c r="D81" s="2">
        <f t="shared" si="8"/>
        <v>0</v>
      </c>
      <c r="E81" s="2">
        <f t="shared" si="9"/>
        <v>0</v>
      </c>
      <c r="F81" s="2">
        <f t="shared" si="10"/>
        <v>0</v>
      </c>
      <c r="G81" s="2">
        <f t="shared" si="11"/>
        <v>-5.16</v>
      </c>
      <c r="H81" s="2">
        <f t="shared" si="12"/>
        <v>0</v>
      </c>
    </row>
    <row r="82" spans="1:8" x14ac:dyDescent="0.2">
      <c r="A82" s="3">
        <f t="shared" si="6"/>
        <v>1996</v>
      </c>
      <c r="B82" s="2">
        <f t="shared" si="13"/>
        <v>0</v>
      </c>
      <c r="C82" s="2">
        <f t="shared" si="13"/>
        <v>-5.16</v>
      </c>
      <c r="D82" s="2">
        <f t="shared" si="8"/>
        <v>0</v>
      </c>
      <c r="E82" s="2">
        <f t="shared" si="9"/>
        <v>0</v>
      </c>
      <c r="F82" s="2">
        <f t="shared" si="10"/>
        <v>0</v>
      </c>
      <c r="G82" s="2">
        <f t="shared" si="11"/>
        <v>-5.16</v>
      </c>
      <c r="H82" s="2">
        <f t="shared" si="12"/>
        <v>0</v>
      </c>
    </row>
    <row r="83" spans="1:8" x14ac:dyDescent="0.2">
      <c r="A83" s="3">
        <f t="shared" si="6"/>
        <v>1995</v>
      </c>
      <c r="B83" s="2">
        <f t="shared" si="13"/>
        <v>0</v>
      </c>
      <c r="C83" s="2">
        <f t="shared" si="13"/>
        <v>0</v>
      </c>
      <c r="D83" s="2">
        <f t="shared" si="8"/>
        <v>0</v>
      </c>
      <c r="E83" s="2">
        <f t="shared" si="9"/>
        <v>0</v>
      </c>
      <c r="F83" s="2">
        <f t="shared" si="10"/>
        <v>0</v>
      </c>
      <c r="G83" s="2">
        <f t="shared" si="11"/>
        <v>0</v>
      </c>
      <c r="H83" s="2">
        <f t="shared" si="12"/>
        <v>0</v>
      </c>
    </row>
    <row r="84" spans="1:8" x14ac:dyDescent="0.2">
      <c r="A84" s="3">
        <f t="shared" si="6"/>
        <v>1994</v>
      </c>
      <c r="B84" s="2">
        <f t="shared" si="13"/>
        <v>0</v>
      </c>
      <c r="C84" s="2">
        <f t="shared" si="13"/>
        <v>0</v>
      </c>
      <c r="D84" s="2">
        <f t="shared" si="8"/>
        <v>0</v>
      </c>
      <c r="E84" s="2">
        <f t="shared" si="9"/>
        <v>0</v>
      </c>
      <c r="F84" s="2">
        <f t="shared" si="10"/>
        <v>0</v>
      </c>
      <c r="G84" s="2">
        <f t="shared" si="11"/>
        <v>0</v>
      </c>
      <c r="H84" s="2">
        <f t="shared" si="12"/>
        <v>0</v>
      </c>
    </row>
    <row r="85" spans="1:8" x14ac:dyDescent="0.2">
      <c r="A85" s="3">
        <f t="shared" si="6"/>
        <v>1993</v>
      </c>
      <c r="B85" s="2">
        <f t="shared" si="13"/>
        <v>0</v>
      </c>
      <c r="C85" s="2">
        <f t="shared" si="13"/>
        <v>0</v>
      </c>
      <c r="D85" s="2">
        <f t="shared" si="8"/>
        <v>0</v>
      </c>
      <c r="E85" s="2">
        <f t="shared" si="9"/>
        <v>0</v>
      </c>
      <c r="F85" s="2">
        <f t="shared" si="10"/>
        <v>0</v>
      </c>
      <c r="G85" s="2">
        <f t="shared" si="11"/>
        <v>0</v>
      </c>
      <c r="H85" s="2">
        <f t="shared" si="12"/>
        <v>0</v>
      </c>
    </row>
    <row r="86" spans="1:8" x14ac:dyDescent="0.2">
      <c r="A86" s="3">
        <f t="shared" si="6"/>
        <v>1992</v>
      </c>
      <c r="B86" s="2">
        <f t="shared" si="13"/>
        <v>0</v>
      </c>
      <c r="C86" s="2">
        <f t="shared" si="13"/>
        <v>0</v>
      </c>
      <c r="D86" s="2">
        <f t="shared" si="8"/>
        <v>0</v>
      </c>
      <c r="E86" s="2">
        <f t="shared" si="9"/>
        <v>0</v>
      </c>
      <c r="F86" s="2">
        <f t="shared" si="10"/>
        <v>0</v>
      </c>
      <c r="G86" s="2">
        <f t="shared" si="11"/>
        <v>0</v>
      </c>
      <c r="H86" s="2">
        <f t="shared" si="12"/>
        <v>0</v>
      </c>
    </row>
    <row r="87" spans="1:8" x14ac:dyDescent="0.2">
      <c r="A87" s="3">
        <f t="shared" si="6"/>
        <v>1991</v>
      </c>
      <c r="B87" s="2">
        <f t="shared" si="13"/>
        <v>0</v>
      </c>
      <c r="C87" s="2">
        <f t="shared" si="13"/>
        <v>0</v>
      </c>
      <c r="D87" s="2">
        <f t="shared" si="8"/>
        <v>0</v>
      </c>
      <c r="E87" s="2">
        <f t="shared" si="9"/>
        <v>0</v>
      </c>
      <c r="F87" s="2">
        <f t="shared" si="10"/>
        <v>0</v>
      </c>
      <c r="G87" s="2">
        <f t="shared" si="11"/>
        <v>0</v>
      </c>
      <c r="H87" s="2">
        <f t="shared" si="12"/>
        <v>0</v>
      </c>
    </row>
    <row r="88" spans="1:8" x14ac:dyDescent="0.2">
      <c r="A88" s="3">
        <f t="shared" si="6"/>
        <v>1990</v>
      </c>
      <c r="B88" s="2">
        <f t="shared" si="13"/>
        <v>0</v>
      </c>
      <c r="C88" s="2">
        <f t="shared" si="13"/>
        <v>0</v>
      </c>
      <c r="D88" s="2">
        <f t="shared" si="8"/>
        <v>0</v>
      </c>
      <c r="E88" s="2">
        <f t="shared" si="9"/>
        <v>0</v>
      </c>
      <c r="F88" s="2">
        <f t="shared" si="10"/>
        <v>0</v>
      </c>
      <c r="G88" s="2">
        <f t="shared" si="11"/>
        <v>0</v>
      </c>
      <c r="H88" s="2">
        <f t="shared" si="12"/>
        <v>0</v>
      </c>
    </row>
    <row r="89" spans="1:8" x14ac:dyDescent="0.2">
      <c r="A89" s="3">
        <f t="shared" si="6"/>
        <v>1989</v>
      </c>
      <c r="B89" s="2">
        <f t="shared" si="13"/>
        <v>0</v>
      </c>
      <c r="C89" s="2">
        <f t="shared" si="13"/>
        <v>0</v>
      </c>
      <c r="D89" s="2">
        <f t="shared" si="8"/>
        <v>0</v>
      </c>
      <c r="E89" s="2">
        <f t="shared" si="9"/>
        <v>0</v>
      </c>
      <c r="F89" s="2">
        <f t="shared" si="10"/>
        <v>0</v>
      </c>
      <c r="G89" s="2">
        <f t="shared" si="11"/>
        <v>0</v>
      </c>
      <c r="H89" s="2">
        <f t="shared" si="12"/>
        <v>0</v>
      </c>
    </row>
    <row r="90" spans="1:8" x14ac:dyDescent="0.2">
      <c r="A90" s="3">
        <f t="shared" si="6"/>
        <v>1988</v>
      </c>
      <c r="B90" s="2">
        <f t="shared" si="13"/>
        <v>0</v>
      </c>
      <c r="C90" s="2">
        <f t="shared" si="13"/>
        <v>0</v>
      </c>
      <c r="D90" s="2">
        <f t="shared" si="8"/>
        <v>0</v>
      </c>
      <c r="E90" s="2">
        <f t="shared" si="9"/>
        <v>0</v>
      </c>
      <c r="F90" s="2">
        <f t="shared" si="10"/>
        <v>0</v>
      </c>
      <c r="G90" s="2">
        <f t="shared" si="11"/>
        <v>0</v>
      </c>
      <c r="H90" s="2">
        <f t="shared" si="12"/>
        <v>0</v>
      </c>
    </row>
    <row r="91" spans="1:8" x14ac:dyDescent="0.2">
      <c r="A91" s="3">
        <f t="shared" si="6"/>
        <v>1987</v>
      </c>
      <c r="B91" s="2">
        <f t="shared" si="13"/>
        <v>0</v>
      </c>
      <c r="C91" s="2">
        <f t="shared" si="13"/>
        <v>0</v>
      </c>
      <c r="D91" s="2">
        <f t="shared" si="8"/>
        <v>0</v>
      </c>
      <c r="E91" s="2">
        <f t="shared" si="9"/>
        <v>0</v>
      </c>
      <c r="F91" s="2">
        <f t="shared" si="10"/>
        <v>0</v>
      </c>
      <c r="G91" s="2">
        <f t="shared" si="11"/>
        <v>0</v>
      </c>
      <c r="H91" s="2">
        <f t="shared" si="12"/>
        <v>0</v>
      </c>
    </row>
    <row r="92" spans="1:8" x14ac:dyDescent="0.2">
      <c r="A92" s="3">
        <f t="shared" si="6"/>
        <v>1986</v>
      </c>
      <c r="B92" s="2">
        <f t="shared" si="13"/>
        <v>0</v>
      </c>
      <c r="C92" s="2">
        <f t="shared" si="13"/>
        <v>0</v>
      </c>
      <c r="D92" s="2">
        <f t="shared" si="8"/>
        <v>0</v>
      </c>
      <c r="E92" s="2">
        <f t="shared" si="9"/>
        <v>0</v>
      </c>
      <c r="F92" s="2">
        <f t="shared" si="10"/>
        <v>0</v>
      </c>
      <c r="G92" s="2">
        <f t="shared" si="11"/>
        <v>0</v>
      </c>
      <c r="H92" s="2">
        <f t="shared" si="12"/>
        <v>0</v>
      </c>
    </row>
    <row r="93" spans="1:8" x14ac:dyDescent="0.2">
      <c r="B93" s="6"/>
      <c r="C93" s="6"/>
      <c r="D93" s="6"/>
      <c r="E93" s="6"/>
      <c r="F93" s="6"/>
      <c r="G93" s="6"/>
    </row>
    <row r="94" spans="1:8" x14ac:dyDescent="0.2">
      <c r="G94" s="6"/>
    </row>
    <row r="95" spans="1:8" x14ac:dyDescent="0.2">
      <c r="G95" s="6"/>
    </row>
    <row r="96" spans="1:8" x14ac:dyDescent="0.2">
      <c r="B96" s="6"/>
      <c r="C96" s="6"/>
      <c r="D96" s="6"/>
      <c r="E96" s="6"/>
      <c r="F96" s="6"/>
      <c r="G96" s="6"/>
    </row>
    <row r="97" spans="1:7" x14ac:dyDescent="0.2">
      <c r="B97" s="6"/>
      <c r="C97" s="6"/>
      <c r="D97" s="6"/>
      <c r="E97" s="6"/>
      <c r="F97" s="6"/>
      <c r="G97" s="6"/>
    </row>
    <row r="98" spans="1:7" x14ac:dyDescent="0.2">
      <c r="B98" s="6"/>
      <c r="C98" s="6"/>
      <c r="D98" s="6"/>
      <c r="E98" s="6"/>
      <c r="F98" s="6"/>
      <c r="G98" s="6"/>
    </row>
    <row r="99" spans="1:7" x14ac:dyDescent="0.2">
      <c r="G99" s="6"/>
    </row>
    <row r="100" spans="1:7" x14ac:dyDescent="0.2">
      <c r="G100" s="6"/>
    </row>
    <row r="101" spans="1:7" x14ac:dyDescent="0.2">
      <c r="A101" s="1" t="s">
        <v>0</v>
      </c>
    </row>
    <row r="106" spans="1:7" x14ac:dyDescent="0.2">
      <c r="A106" s="1" t="s">
        <v>0</v>
      </c>
    </row>
    <row r="107" spans="1:7" x14ac:dyDescent="0.2">
      <c r="A107" s="1" t="s">
        <v>0</v>
      </c>
    </row>
    <row r="108" spans="1:7" x14ac:dyDescent="0.2">
      <c r="A108" s="1" t="s">
        <v>0</v>
      </c>
    </row>
    <row r="109" spans="1:7" x14ac:dyDescent="0.2">
      <c r="A109" s="1" t="s">
        <v>0</v>
      </c>
    </row>
  </sheetData>
  <mergeCells count="10">
    <mergeCell ref="A55:H55"/>
    <mergeCell ref="A1:H1"/>
    <mergeCell ref="A2:H2"/>
    <mergeCell ref="A3:H3"/>
    <mergeCell ref="A4:H4"/>
    <mergeCell ref="A53:H53"/>
    <mergeCell ref="A50:H50"/>
    <mergeCell ref="A51:H51"/>
    <mergeCell ref="A52:H52"/>
    <mergeCell ref="A6:H6"/>
  </mergeCells>
  <printOptions horizontalCentered="1"/>
  <pageMargins left="0.2" right="0.23" top="0.75" bottom="0.75" header="0.5" footer="0.5"/>
  <pageSetup scale="69" fitToHeight="2" orientation="portrait" blackAndWhite="1" r:id="rId1"/>
  <headerFooter alignWithMargins="0"/>
  <rowBreaks count="1" manualBreakCount="1">
    <brk id="49" max="7" man="1"/>
  </rowBreaks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1762B-1C0F-4AC5-9433-D88CAD62DAE7}">
  <dimension ref="A1:H106"/>
  <sheetViews>
    <sheetView showOutlineSymbols="0" view="pageBreakPreview" zoomScaleNormal="87" zoomScaleSheetLayoutView="100" workbookViewId="0">
      <selection activeCell="I3" sqref="I3"/>
    </sheetView>
  </sheetViews>
  <sheetFormatPr defaultColWidth="13.5703125" defaultRowHeight="15" x14ac:dyDescent="0.2"/>
  <cols>
    <col min="1" max="1" width="13.85546875" style="1" customWidth="1"/>
    <col min="2" max="2" width="16.5703125" style="1" bestFit="1" customWidth="1"/>
    <col min="3" max="3" width="14.140625" style="1" bestFit="1" customWidth="1"/>
    <col min="4" max="4" width="12.85546875" style="1" bestFit="1" customWidth="1"/>
    <col min="5" max="5" width="15.28515625" style="1" bestFit="1" customWidth="1"/>
    <col min="6" max="6" width="12" style="1" bestFit="1" customWidth="1"/>
    <col min="7" max="7" width="14.5703125" style="1" bestFit="1" customWidth="1"/>
    <col min="8" max="8" width="9.42578125" style="1" bestFit="1" customWidth="1"/>
    <col min="9" max="16384" width="13.5703125" style="1"/>
  </cols>
  <sheetData>
    <row r="1" spans="1:8" ht="15.75" x14ac:dyDescent="0.25">
      <c r="A1" s="21" t="s">
        <v>16</v>
      </c>
      <c r="B1" s="21"/>
      <c r="C1" s="21"/>
      <c r="D1" s="21"/>
      <c r="E1" s="21"/>
      <c r="F1" s="21"/>
      <c r="G1" s="21"/>
      <c r="H1" s="21"/>
    </row>
    <row r="2" spans="1:8" ht="15.75" x14ac:dyDescent="0.25">
      <c r="A2" s="21" t="s">
        <v>15</v>
      </c>
      <c r="B2" s="21"/>
      <c r="C2" s="21"/>
      <c r="D2" s="21"/>
      <c r="E2" s="21"/>
      <c r="F2" s="21"/>
      <c r="G2" s="21"/>
      <c r="H2" s="21"/>
    </row>
    <row r="3" spans="1:8" ht="15.75" x14ac:dyDescent="0.25">
      <c r="A3" s="21" t="s">
        <v>20</v>
      </c>
      <c r="B3" s="21"/>
      <c r="C3" s="21"/>
      <c r="D3" s="21"/>
      <c r="E3" s="21"/>
      <c r="F3" s="21"/>
      <c r="G3" s="21"/>
      <c r="H3" s="21"/>
    </row>
    <row r="4" spans="1:8" ht="15.75" x14ac:dyDescent="0.25">
      <c r="A4" s="21" t="s">
        <v>18</v>
      </c>
      <c r="B4" s="21"/>
      <c r="C4" s="21"/>
      <c r="D4" s="21"/>
      <c r="E4" s="21"/>
      <c r="F4" s="21"/>
      <c r="G4" s="21"/>
      <c r="H4" s="21"/>
    </row>
    <row r="5" spans="1:8" x14ac:dyDescent="0.2">
      <c r="A5" s="12"/>
      <c r="B5" s="11"/>
      <c r="C5" s="11"/>
      <c r="D5" s="11"/>
      <c r="F5" s="3"/>
      <c r="G5" s="11"/>
    </row>
    <row r="6" spans="1:8" ht="16.5" thickBot="1" x14ac:dyDescent="0.3">
      <c r="A6" s="20" t="s">
        <v>12</v>
      </c>
      <c r="B6" s="20"/>
      <c r="C6" s="20"/>
      <c r="D6" s="20"/>
      <c r="E6" s="20"/>
      <c r="F6" s="20"/>
      <c r="G6" s="20"/>
      <c r="H6" s="20"/>
    </row>
    <row r="7" spans="1:8" s="3" customFormat="1" x14ac:dyDescent="0.2">
      <c r="H7" s="3" t="s">
        <v>8</v>
      </c>
    </row>
    <row r="8" spans="1:8" s="3" customFormat="1" x14ac:dyDescent="0.2">
      <c r="C8" s="3" t="s">
        <v>10</v>
      </c>
      <c r="D8" s="3" t="s">
        <v>10</v>
      </c>
      <c r="E8" s="3" t="s">
        <v>9</v>
      </c>
      <c r="F8" s="3" t="s">
        <v>9</v>
      </c>
      <c r="G8" s="3" t="s">
        <v>8</v>
      </c>
      <c r="H8" s="3" t="s">
        <v>2</v>
      </c>
    </row>
    <row r="9" spans="1:8" s="4" customFormat="1" x14ac:dyDescent="0.2">
      <c r="A9" s="4" t="s">
        <v>7</v>
      </c>
      <c r="B9" s="4" t="s">
        <v>6</v>
      </c>
      <c r="C9" s="4" t="s">
        <v>5</v>
      </c>
      <c r="D9" s="4" t="s">
        <v>4</v>
      </c>
      <c r="E9" s="4" t="s">
        <v>2</v>
      </c>
      <c r="F9" s="4" t="s">
        <v>3</v>
      </c>
      <c r="G9" s="4" t="s">
        <v>2</v>
      </c>
      <c r="H9" s="4" t="s">
        <v>1</v>
      </c>
    </row>
    <row r="10" spans="1:8" s="4" customFormat="1" x14ac:dyDescent="0.2">
      <c r="A10" s="3">
        <v>2019</v>
      </c>
      <c r="B10" s="9">
        <v>1515934.7700000003</v>
      </c>
      <c r="C10" s="9">
        <v>-340644.2</v>
      </c>
      <c r="D10" s="2">
        <f t="shared" ref="D10:D48" si="0">IF(($B10)=0,0,(C10/$B10)*100)</f>
        <v>-22.470900908223111</v>
      </c>
      <c r="E10" s="9">
        <v>0</v>
      </c>
      <c r="F10" s="2">
        <f t="shared" ref="F10:F48" si="1">IF(($B10)=0,0,(E10/$B10)*100)</f>
        <v>0</v>
      </c>
      <c r="G10" s="2">
        <f t="shared" ref="G10:G47" si="2">C10+E10</f>
        <v>-340644.2</v>
      </c>
      <c r="H10" s="2">
        <f t="shared" ref="H10:H48" si="3">IF(($B10)=0,0,(G10/$B10)*100)</f>
        <v>-22.470900908223111</v>
      </c>
    </row>
    <row r="11" spans="1:8" s="4" customFormat="1" x14ac:dyDescent="0.2">
      <c r="A11" s="3">
        <v>2018</v>
      </c>
      <c r="B11" s="9">
        <v>1899579.2200000002</v>
      </c>
      <c r="C11" s="9">
        <v>-497880.15</v>
      </c>
      <c r="D11" s="2">
        <f t="shared" si="0"/>
        <v>-26.210022975509279</v>
      </c>
      <c r="E11" s="9">
        <v>546</v>
      </c>
      <c r="F11" s="2">
        <f t="shared" si="1"/>
        <v>2.8743207666801072E-2</v>
      </c>
      <c r="G11" s="2">
        <f t="shared" si="2"/>
        <v>-497334.15</v>
      </c>
      <c r="H11" s="2">
        <f t="shared" si="3"/>
        <v>-26.181279767842479</v>
      </c>
    </row>
    <row r="12" spans="1:8" s="4" customFormat="1" x14ac:dyDescent="0.2">
      <c r="A12" s="3">
        <v>2017</v>
      </c>
      <c r="B12" s="9">
        <v>5658031.540000001</v>
      </c>
      <c r="C12" s="9">
        <v>-1710620.15</v>
      </c>
      <c r="D12" s="2">
        <f t="shared" si="0"/>
        <v>-30.233485584281482</v>
      </c>
      <c r="E12" s="9">
        <v>0</v>
      </c>
      <c r="F12" s="2">
        <f t="shared" si="1"/>
        <v>0</v>
      </c>
      <c r="G12" s="2">
        <f t="shared" si="2"/>
        <v>-1710620.15</v>
      </c>
      <c r="H12" s="2">
        <f t="shared" si="3"/>
        <v>-30.233485584281482</v>
      </c>
    </row>
    <row r="13" spans="1:8" s="4" customFormat="1" x14ac:dyDescent="0.2">
      <c r="A13" s="3">
        <v>2016</v>
      </c>
      <c r="B13" s="9">
        <v>8339942.7299999995</v>
      </c>
      <c r="C13" s="9">
        <v>-725148.8</v>
      </c>
      <c r="D13" s="2">
        <f t="shared" si="0"/>
        <v>-8.6948894432036479</v>
      </c>
      <c r="E13" s="9">
        <v>26683</v>
      </c>
      <c r="F13" s="2">
        <f t="shared" si="1"/>
        <v>0.31994224497510432</v>
      </c>
      <c r="G13" s="2">
        <f t="shared" si="2"/>
        <v>-698465.8</v>
      </c>
      <c r="H13" s="2">
        <f t="shared" si="3"/>
        <v>-8.3749471982285435</v>
      </c>
    </row>
    <row r="14" spans="1:8" s="4" customFormat="1" x14ac:dyDescent="0.2">
      <c r="A14" s="3">
        <v>2015</v>
      </c>
      <c r="B14" s="9">
        <v>6063405.379999999</v>
      </c>
      <c r="C14" s="9">
        <v>-778646.71000000008</v>
      </c>
      <c r="D14" s="2">
        <f t="shared" si="0"/>
        <v>-12.841739273582927</v>
      </c>
      <c r="E14" s="9">
        <v>169215</v>
      </c>
      <c r="F14" s="2">
        <f t="shared" si="1"/>
        <v>2.7907584829830396</v>
      </c>
      <c r="G14" s="2">
        <f t="shared" si="2"/>
        <v>-609431.71000000008</v>
      </c>
      <c r="H14" s="2">
        <f t="shared" si="3"/>
        <v>-10.050980790599889</v>
      </c>
    </row>
    <row r="15" spans="1:8" s="4" customFormat="1" x14ac:dyDescent="0.2">
      <c r="A15" s="3">
        <v>2014</v>
      </c>
      <c r="B15" s="9">
        <v>4702040.58</v>
      </c>
      <c r="C15" s="9">
        <v>-148150.47</v>
      </c>
      <c r="D15" s="2">
        <f t="shared" si="0"/>
        <v>-3.1507697026298311</v>
      </c>
      <c r="E15" s="9">
        <v>82836.45</v>
      </c>
      <c r="F15" s="2">
        <f t="shared" si="1"/>
        <v>1.7617127838569187</v>
      </c>
      <c r="G15" s="2">
        <f t="shared" si="2"/>
        <v>-65314.020000000004</v>
      </c>
      <c r="H15" s="2">
        <f t="shared" si="3"/>
        <v>-1.3890569187729129</v>
      </c>
    </row>
    <row r="16" spans="1:8" s="4" customFormat="1" x14ac:dyDescent="0.2">
      <c r="A16" s="3">
        <v>2013</v>
      </c>
      <c r="B16" s="9">
        <v>2609362.0300000003</v>
      </c>
      <c r="C16" s="9">
        <v>-220100.24</v>
      </c>
      <c r="D16" s="2">
        <f t="shared" si="0"/>
        <v>-8.4350211840861338</v>
      </c>
      <c r="E16" s="9">
        <v>0</v>
      </c>
      <c r="F16" s="2">
        <f t="shared" si="1"/>
        <v>0</v>
      </c>
      <c r="G16" s="2">
        <f t="shared" si="2"/>
        <v>-220100.24</v>
      </c>
      <c r="H16" s="2">
        <f t="shared" si="3"/>
        <v>-8.4350211840861338</v>
      </c>
    </row>
    <row r="17" spans="1:8" x14ac:dyDescent="0.2">
      <c r="A17" s="3">
        <v>2012</v>
      </c>
      <c r="B17" s="9">
        <v>804006.88</v>
      </c>
      <c r="C17" s="9">
        <v>-311815.15000000002</v>
      </c>
      <c r="D17" s="2">
        <f t="shared" si="0"/>
        <v>-38.782646984314368</v>
      </c>
      <c r="E17" s="9">
        <v>0</v>
      </c>
      <c r="F17" s="2">
        <f t="shared" si="1"/>
        <v>0</v>
      </c>
      <c r="G17" s="2">
        <f t="shared" si="2"/>
        <v>-311815.15000000002</v>
      </c>
      <c r="H17" s="2">
        <f t="shared" si="3"/>
        <v>-38.782646984314368</v>
      </c>
    </row>
    <row r="18" spans="1:8" x14ac:dyDescent="0.2">
      <c r="A18" s="3">
        <v>2011</v>
      </c>
      <c r="B18" s="9">
        <v>2379335.09</v>
      </c>
      <c r="C18" s="9">
        <v>-571309.77</v>
      </c>
      <c r="D18" s="2">
        <f t="shared" si="0"/>
        <v>-24.011320322267011</v>
      </c>
      <c r="E18" s="9">
        <v>2.4300000000000002</v>
      </c>
      <c r="F18" s="2">
        <f t="shared" si="1"/>
        <v>1.0212937262233209E-4</v>
      </c>
      <c r="G18" s="2">
        <f t="shared" si="2"/>
        <v>-571307.34</v>
      </c>
      <c r="H18" s="2">
        <f t="shared" si="3"/>
        <v>-24.011218192894386</v>
      </c>
    </row>
    <row r="19" spans="1:8" x14ac:dyDescent="0.2">
      <c r="A19" s="3">
        <v>2010</v>
      </c>
      <c r="B19" s="9">
        <v>2329393.59</v>
      </c>
      <c r="C19" s="9">
        <v>-238959.16</v>
      </c>
      <c r="D19" s="2">
        <f t="shared" si="0"/>
        <v>-10.258427816829359</v>
      </c>
      <c r="E19" s="9">
        <v>462072.98</v>
      </c>
      <c r="F19" s="2">
        <f t="shared" si="1"/>
        <v>19.836621083858997</v>
      </c>
      <c r="G19" s="2">
        <f t="shared" si="2"/>
        <v>223113.81999999998</v>
      </c>
      <c r="H19" s="2">
        <f t="shared" si="3"/>
        <v>9.5781932670296381</v>
      </c>
    </row>
    <row r="20" spans="1:8" x14ac:dyDescent="0.2">
      <c r="A20" s="3">
        <v>2009</v>
      </c>
      <c r="B20" s="9">
        <v>2186763.62</v>
      </c>
      <c r="C20" s="9">
        <v>17640.240000000002</v>
      </c>
      <c r="D20" s="2">
        <f t="shared" si="0"/>
        <v>0.80668252565862608</v>
      </c>
      <c r="E20" s="9">
        <v>0</v>
      </c>
      <c r="F20" s="2">
        <f t="shared" si="1"/>
        <v>0</v>
      </c>
      <c r="G20" s="2">
        <f t="shared" si="2"/>
        <v>17640.240000000002</v>
      </c>
      <c r="H20" s="2">
        <f t="shared" si="3"/>
        <v>0.80668252565862608</v>
      </c>
    </row>
    <row r="21" spans="1:8" x14ac:dyDescent="0.2">
      <c r="A21" s="3">
        <v>2008</v>
      </c>
      <c r="B21" s="9">
        <v>1529887</v>
      </c>
      <c r="C21" s="9">
        <v>-256723</v>
      </c>
      <c r="D21" s="2">
        <f t="shared" si="0"/>
        <v>-16.780520391375312</v>
      </c>
      <c r="E21" s="9">
        <v>1598421</v>
      </c>
      <c r="F21" s="2">
        <f t="shared" si="1"/>
        <v>104.47967725720919</v>
      </c>
      <c r="G21" s="2">
        <f t="shared" si="2"/>
        <v>1341698</v>
      </c>
      <c r="H21" s="2">
        <f t="shared" si="3"/>
        <v>87.699156865833885</v>
      </c>
    </row>
    <row r="22" spans="1:8" x14ac:dyDescent="0.2">
      <c r="A22" s="3">
        <v>2007</v>
      </c>
      <c r="B22" s="9">
        <v>1323827</v>
      </c>
      <c r="C22" s="9">
        <v>-174551</v>
      </c>
      <c r="D22" s="2">
        <f t="shared" si="0"/>
        <v>-13.185333128875602</v>
      </c>
      <c r="E22" s="9">
        <v>1178715</v>
      </c>
      <c r="F22" s="2">
        <f t="shared" si="1"/>
        <v>89.038446866546764</v>
      </c>
      <c r="G22" s="2">
        <f t="shared" si="2"/>
        <v>1004164</v>
      </c>
      <c r="H22" s="2">
        <f t="shared" si="3"/>
        <v>75.853113737671165</v>
      </c>
    </row>
    <row r="23" spans="1:8" x14ac:dyDescent="0.2">
      <c r="A23" s="3">
        <v>2006</v>
      </c>
      <c r="B23" s="9">
        <v>1246722</v>
      </c>
      <c r="C23" s="9">
        <v>-120454</v>
      </c>
      <c r="D23" s="2">
        <f t="shared" si="0"/>
        <v>-9.6616567286050934</v>
      </c>
      <c r="E23" s="9">
        <v>15924</v>
      </c>
      <c r="F23" s="2">
        <f t="shared" si="1"/>
        <v>1.2772695115671335</v>
      </c>
      <c r="G23" s="2">
        <f t="shared" si="2"/>
        <v>-104530</v>
      </c>
      <c r="H23" s="2">
        <f t="shared" si="3"/>
        <v>-8.3843872170379594</v>
      </c>
    </row>
    <row r="24" spans="1:8" x14ac:dyDescent="0.2">
      <c r="A24" s="3">
        <v>2005</v>
      </c>
      <c r="B24" s="9">
        <v>2476499</v>
      </c>
      <c r="C24" s="9">
        <v>-94928</v>
      </c>
      <c r="D24" s="2">
        <f t="shared" si="0"/>
        <v>-3.8331531730882995</v>
      </c>
      <c r="E24" s="9">
        <v>23543</v>
      </c>
      <c r="F24" s="2">
        <f t="shared" si="1"/>
        <v>0.95065655185001086</v>
      </c>
      <c r="G24" s="2">
        <f t="shared" si="2"/>
        <v>-71385</v>
      </c>
      <c r="H24" s="2">
        <f t="shared" si="3"/>
        <v>-2.8824966212382881</v>
      </c>
    </row>
    <row r="25" spans="1:8" x14ac:dyDescent="0.2">
      <c r="A25" s="3">
        <v>2004</v>
      </c>
      <c r="B25" s="9">
        <v>3146800</v>
      </c>
      <c r="C25" s="9">
        <v>-167543</v>
      </c>
      <c r="D25" s="2">
        <f t="shared" si="0"/>
        <v>-5.3242341426210755</v>
      </c>
      <c r="E25" s="9">
        <v>101449</v>
      </c>
      <c r="F25" s="2">
        <f t="shared" si="1"/>
        <v>3.2238782254989196</v>
      </c>
      <c r="G25" s="2">
        <f t="shared" si="2"/>
        <v>-66094</v>
      </c>
      <c r="H25" s="2">
        <f t="shared" si="3"/>
        <v>-2.100355917122156</v>
      </c>
    </row>
    <row r="26" spans="1:8" x14ac:dyDescent="0.2">
      <c r="A26" s="3">
        <v>2003</v>
      </c>
      <c r="B26" s="9">
        <v>2315417</v>
      </c>
      <c r="C26" s="9">
        <v>-337743</v>
      </c>
      <c r="D26" s="2">
        <f t="shared" si="0"/>
        <v>-14.58670295674602</v>
      </c>
      <c r="E26" s="9">
        <v>-113362</v>
      </c>
      <c r="F26" s="2">
        <f t="shared" si="1"/>
        <v>-4.895964744147598</v>
      </c>
      <c r="G26" s="2">
        <f t="shared" si="2"/>
        <v>-451105</v>
      </c>
      <c r="H26" s="2">
        <f t="shared" si="3"/>
        <v>-19.482667700893618</v>
      </c>
    </row>
    <row r="27" spans="1:8" x14ac:dyDescent="0.2">
      <c r="A27" s="3">
        <v>2002</v>
      </c>
      <c r="B27" s="9">
        <v>999519.11</v>
      </c>
      <c r="C27" s="9">
        <v>-295653</v>
      </c>
      <c r="D27" s="2">
        <f t="shared" si="0"/>
        <v>-29.579524497535619</v>
      </c>
      <c r="E27" s="9">
        <v>309174.94</v>
      </c>
      <c r="F27" s="2">
        <f t="shared" si="1"/>
        <v>30.932369066960614</v>
      </c>
      <c r="G27" s="2">
        <f t="shared" si="2"/>
        <v>13521.940000000002</v>
      </c>
      <c r="H27" s="2">
        <f t="shared" si="3"/>
        <v>1.3528445694249911</v>
      </c>
    </row>
    <row r="28" spans="1:8" x14ac:dyDescent="0.2">
      <c r="A28" s="3">
        <v>2001</v>
      </c>
      <c r="B28" s="9">
        <v>672357.96</v>
      </c>
      <c r="C28" s="9">
        <v>-238280</v>
      </c>
      <c r="D28" s="2">
        <f t="shared" si="0"/>
        <v>-35.439455494808151</v>
      </c>
      <c r="E28" s="9">
        <v>72601.440000000002</v>
      </c>
      <c r="F28" s="2">
        <f t="shared" si="1"/>
        <v>10.798033833049288</v>
      </c>
      <c r="G28" s="2">
        <f t="shared" si="2"/>
        <v>-165678.56</v>
      </c>
      <c r="H28" s="2">
        <f t="shared" si="3"/>
        <v>-24.641421661758866</v>
      </c>
    </row>
    <row r="29" spans="1:8" x14ac:dyDescent="0.2">
      <c r="A29" s="3">
        <v>2000</v>
      </c>
      <c r="B29" s="9">
        <v>965392.88</v>
      </c>
      <c r="C29" s="9">
        <v>-137021.32999999999</v>
      </c>
      <c r="D29" s="2">
        <f t="shared" si="0"/>
        <v>-14.193323033416197</v>
      </c>
      <c r="E29" s="9">
        <v>29485.46</v>
      </c>
      <c r="F29" s="2">
        <f t="shared" si="1"/>
        <v>3.054244609717859</v>
      </c>
      <c r="G29" s="2">
        <f t="shared" si="2"/>
        <v>-107535.87</v>
      </c>
      <c r="H29" s="2">
        <f t="shared" si="3"/>
        <v>-11.139078423698338</v>
      </c>
    </row>
    <row r="30" spans="1:8" x14ac:dyDescent="0.2">
      <c r="A30" s="3">
        <v>1999</v>
      </c>
      <c r="B30" s="9">
        <v>1074385.8999999999</v>
      </c>
      <c r="C30" s="9">
        <v>-134554.57999999999</v>
      </c>
      <c r="D30" s="2">
        <f t="shared" si="0"/>
        <v>-12.523859443799475</v>
      </c>
      <c r="E30" s="9">
        <v>7502.03</v>
      </c>
      <c r="F30" s="2">
        <f t="shared" si="1"/>
        <v>0.69826214212230453</v>
      </c>
      <c r="G30" s="2">
        <f t="shared" si="2"/>
        <v>-127052.54999999999</v>
      </c>
      <c r="H30" s="2">
        <f t="shared" si="3"/>
        <v>-11.825597301677172</v>
      </c>
    </row>
    <row r="31" spans="1:8" x14ac:dyDescent="0.2">
      <c r="A31" s="3">
        <v>1998</v>
      </c>
      <c r="B31" s="9">
        <v>870509.06</v>
      </c>
      <c r="C31" s="9">
        <v>-90586.94</v>
      </c>
      <c r="D31" s="2">
        <f t="shared" si="0"/>
        <v>-10.406203009535593</v>
      </c>
      <c r="E31" s="9">
        <v>30046.67</v>
      </c>
      <c r="F31" s="2">
        <f t="shared" si="1"/>
        <v>3.4516205954249339</v>
      </c>
      <c r="G31" s="2">
        <f t="shared" si="2"/>
        <v>-60540.270000000004</v>
      </c>
      <c r="H31" s="2">
        <f t="shared" si="3"/>
        <v>-6.9545824141106589</v>
      </c>
    </row>
    <row r="32" spans="1:8" x14ac:dyDescent="0.2">
      <c r="A32" s="3">
        <v>1997</v>
      </c>
      <c r="B32" s="9">
        <v>747193.1</v>
      </c>
      <c r="C32" s="9">
        <v>-95664.23</v>
      </c>
      <c r="D32" s="2">
        <f t="shared" si="0"/>
        <v>-12.803146870601456</v>
      </c>
      <c r="E32" s="9">
        <v>72158.899999999994</v>
      </c>
      <c r="F32" s="2">
        <f t="shared" si="1"/>
        <v>9.6573295443975589</v>
      </c>
      <c r="G32" s="2">
        <f t="shared" si="2"/>
        <v>-23505.33</v>
      </c>
      <c r="H32" s="2">
        <f t="shared" si="3"/>
        <v>-3.145817326203896</v>
      </c>
    </row>
    <row r="33" spans="1:8" x14ac:dyDescent="0.2">
      <c r="A33" s="3">
        <f t="shared" ref="A33:A47" si="4">A32-1</f>
        <v>1996</v>
      </c>
      <c r="B33" s="9">
        <v>624369.18999999994</v>
      </c>
      <c r="C33" s="9">
        <v>-80633.740000000005</v>
      </c>
      <c r="D33" s="2">
        <f t="shared" si="0"/>
        <v>-12.914432885453559</v>
      </c>
      <c r="E33" s="9">
        <v>49834.75</v>
      </c>
      <c r="F33" s="2">
        <f t="shared" si="1"/>
        <v>7.9816158129135122</v>
      </c>
      <c r="G33" s="2">
        <f t="shared" si="2"/>
        <v>-30798.990000000005</v>
      </c>
      <c r="H33" s="2">
        <f t="shared" si="3"/>
        <v>-4.9328170725400478</v>
      </c>
    </row>
    <row r="34" spans="1:8" x14ac:dyDescent="0.2">
      <c r="A34" s="3">
        <f t="shared" si="4"/>
        <v>1995</v>
      </c>
      <c r="B34" s="9">
        <v>1397601.22</v>
      </c>
      <c r="C34" s="9">
        <v>-34436.33</v>
      </c>
      <c r="D34" s="2">
        <f t="shared" si="0"/>
        <v>-2.4639596407908115</v>
      </c>
      <c r="E34" s="9">
        <v>7860.08</v>
      </c>
      <c r="F34" s="2">
        <f t="shared" si="1"/>
        <v>0.56239790632123232</v>
      </c>
      <c r="G34" s="2">
        <f t="shared" si="2"/>
        <v>-26576.25</v>
      </c>
      <c r="H34" s="2">
        <f t="shared" si="3"/>
        <v>-1.9015617344695792</v>
      </c>
    </row>
    <row r="35" spans="1:8" x14ac:dyDescent="0.2">
      <c r="A35" s="3">
        <f t="shared" si="4"/>
        <v>1994</v>
      </c>
      <c r="B35" s="9">
        <v>419203.99</v>
      </c>
      <c r="C35" s="9">
        <v>-40818.089999999997</v>
      </c>
      <c r="D35" s="2">
        <f t="shared" si="0"/>
        <v>-9.7370471115983399</v>
      </c>
      <c r="E35" s="9">
        <v>110717.37</v>
      </c>
      <c r="F35" s="2">
        <f t="shared" si="1"/>
        <v>26.411334968448173</v>
      </c>
      <c r="G35" s="2">
        <f t="shared" si="2"/>
        <v>69899.28</v>
      </c>
      <c r="H35" s="2">
        <f t="shared" si="3"/>
        <v>16.674287856849837</v>
      </c>
    </row>
    <row r="36" spans="1:8" x14ac:dyDescent="0.2">
      <c r="A36" s="3">
        <f t="shared" si="4"/>
        <v>1993</v>
      </c>
      <c r="B36" s="9">
        <v>963839.99</v>
      </c>
      <c r="C36" s="9">
        <v>-212058.86</v>
      </c>
      <c r="D36" s="2">
        <f t="shared" si="0"/>
        <v>-22.001458976608763</v>
      </c>
      <c r="E36" s="9">
        <v>44053.17</v>
      </c>
      <c r="F36" s="2">
        <f t="shared" si="1"/>
        <v>4.570589564352896</v>
      </c>
      <c r="G36" s="2">
        <f t="shared" si="2"/>
        <v>-168005.69</v>
      </c>
      <c r="H36" s="2">
        <f t="shared" si="3"/>
        <v>-17.430869412255866</v>
      </c>
    </row>
    <row r="37" spans="1:8" x14ac:dyDescent="0.2">
      <c r="A37" s="3">
        <f t="shared" si="4"/>
        <v>1992</v>
      </c>
      <c r="B37" s="9">
        <v>1150748.6599999999</v>
      </c>
      <c r="C37" s="9">
        <v>-82558.64</v>
      </c>
      <c r="D37" s="2">
        <f t="shared" si="0"/>
        <v>-7.1743416151360107</v>
      </c>
      <c r="E37" s="9">
        <v>244294.21</v>
      </c>
      <c r="F37" s="2">
        <f t="shared" si="1"/>
        <v>21.229154418480924</v>
      </c>
      <c r="G37" s="2">
        <f t="shared" si="2"/>
        <v>161735.57</v>
      </c>
      <c r="H37" s="2">
        <f t="shared" si="3"/>
        <v>14.054812803344912</v>
      </c>
    </row>
    <row r="38" spans="1:8" x14ac:dyDescent="0.2">
      <c r="A38" s="3">
        <f t="shared" si="4"/>
        <v>1991</v>
      </c>
      <c r="B38" s="9">
        <v>368359.67</v>
      </c>
      <c r="C38" s="9">
        <v>-73153.55</v>
      </c>
      <c r="D38" s="2">
        <f t="shared" si="0"/>
        <v>-19.859272324790606</v>
      </c>
      <c r="E38" s="9">
        <v>8528.81</v>
      </c>
      <c r="F38" s="2">
        <f t="shared" si="1"/>
        <v>2.3153484744950501</v>
      </c>
      <c r="G38" s="2">
        <f t="shared" si="2"/>
        <v>-64624.740000000005</v>
      </c>
      <c r="H38" s="2">
        <f t="shared" si="3"/>
        <v>-17.543923850295556</v>
      </c>
    </row>
    <row r="39" spans="1:8" x14ac:dyDescent="0.2">
      <c r="A39" s="3">
        <f t="shared" si="4"/>
        <v>1990</v>
      </c>
      <c r="B39" s="9">
        <v>824996.04</v>
      </c>
      <c r="C39" s="9">
        <v>-117708.18</v>
      </c>
      <c r="D39" s="2">
        <f t="shared" si="0"/>
        <v>-14.26772666690618</v>
      </c>
      <c r="E39" s="9">
        <v>60527.62</v>
      </c>
      <c r="F39" s="2">
        <f t="shared" si="1"/>
        <v>7.3367164283600683</v>
      </c>
      <c r="G39" s="2">
        <f t="shared" si="2"/>
        <v>-57180.55999999999</v>
      </c>
      <c r="H39" s="2">
        <f t="shared" si="3"/>
        <v>-6.9310102385461132</v>
      </c>
    </row>
    <row r="40" spans="1:8" x14ac:dyDescent="0.2">
      <c r="A40" s="3">
        <f t="shared" si="4"/>
        <v>1989</v>
      </c>
      <c r="B40" s="9">
        <v>241855.71</v>
      </c>
      <c r="C40" s="9">
        <v>-126644.87</v>
      </c>
      <c r="D40" s="2">
        <f t="shared" si="0"/>
        <v>-52.36381229122108</v>
      </c>
      <c r="E40" s="9">
        <v>25039.79</v>
      </c>
      <c r="F40" s="2">
        <f t="shared" si="1"/>
        <v>10.353193645913922</v>
      </c>
      <c r="G40" s="2">
        <f t="shared" si="2"/>
        <v>-101605.07999999999</v>
      </c>
      <c r="H40" s="2">
        <f t="shared" si="3"/>
        <v>-42.010618645307154</v>
      </c>
    </row>
    <row r="41" spans="1:8" x14ac:dyDescent="0.2">
      <c r="A41" s="3">
        <f t="shared" si="4"/>
        <v>1988</v>
      </c>
      <c r="B41" s="9">
        <v>1871900.67</v>
      </c>
      <c r="C41" s="9">
        <v>-109837.64</v>
      </c>
      <c r="D41" s="2">
        <f t="shared" si="0"/>
        <v>-5.8677066449257698</v>
      </c>
      <c r="E41" s="9">
        <v>109310.63</v>
      </c>
      <c r="F41" s="2">
        <f t="shared" si="1"/>
        <v>5.8395529074734513</v>
      </c>
      <c r="G41" s="2">
        <f t="shared" si="2"/>
        <v>-527.00999999999476</v>
      </c>
      <c r="H41" s="2">
        <f t="shared" si="3"/>
        <v>-2.8153737452318705E-2</v>
      </c>
    </row>
    <row r="42" spans="1:8" x14ac:dyDescent="0.2">
      <c r="A42" s="3">
        <f t="shared" si="4"/>
        <v>1987</v>
      </c>
      <c r="B42" s="9">
        <v>30259.58</v>
      </c>
      <c r="C42" s="9">
        <v>-12526.39</v>
      </c>
      <c r="D42" s="2">
        <f t="shared" si="0"/>
        <v>-41.396443704770519</v>
      </c>
      <c r="E42" s="9">
        <v>7046.55</v>
      </c>
      <c r="F42" s="2">
        <f t="shared" si="1"/>
        <v>23.28700530542724</v>
      </c>
      <c r="G42" s="2">
        <f t="shared" si="2"/>
        <v>-5479.8399999999992</v>
      </c>
      <c r="H42" s="2">
        <f t="shared" si="3"/>
        <v>-18.109438399343279</v>
      </c>
    </row>
    <row r="43" spans="1:8" x14ac:dyDescent="0.2">
      <c r="A43" s="3">
        <f t="shared" si="4"/>
        <v>1986</v>
      </c>
      <c r="B43" s="9">
        <v>188053.96</v>
      </c>
      <c r="C43" s="9">
        <v>-80002.42</v>
      </c>
      <c r="D43" s="2">
        <f t="shared" si="0"/>
        <v>-42.542268187279866</v>
      </c>
      <c r="E43" s="9">
        <v>18471.07</v>
      </c>
      <c r="F43" s="2">
        <f t="shared" si="1"/>
        <v>9.8222180484792769</v>
      </c>
      <c r="G43" s="2">
        <f t="shared" si="2"/>
        <v>-61531.35</v>
      </c>
      <c r="H43" s="2">
        <f t="shared" si="3"/>
        <v>-32.720050138800588</v>
      </c>
    </row>
    <row r="44" spans="1:8" x14ac:dyDescent="0.2">
      <c r="A44" s="3">
        <f t="shared" si="4"/>
        <v>1985</v>
      </c>
      <c r="B44" s="9">
        <v>562533.41</v>
      </c>
      <c r="C44" s="9">
        <v>-48565.14</v>
      </c>
      <c r="D44" s="2">
        <f t="shared" si="0"/>
        <v>-8.6332898876175186</v>
      </c>
      <c r="E44" s="9">
        <v>50747.199999999997</v>
      </c>
      <c r="F44" s="2">
        <f t="shared" si="1"/>
        <v>9.0211886259342347</v>
      </c>
      <c r="G44" s="2">
        <f t="shared" si="2"/>
        <v>2182.0599999999977</v>
      </c>
      <c r="H44" s="2">
        <f t="shared" si="3"/>
        <v>0.38789873831671573</v>
      </c>
    </row>
    <row r="45" spans="1:8" x14ac:dyDescent="0.2">
      <c r="A45" s="3">
        <f t="shared" si="4"/>
        <v>1984</v>
      </c>
      <c r="B45" s="9">
        <v>306800.45</v>
      </c>
      <c r="C45" s="9">
        <v>-66973.850000000006</v>
      </c>
      <c r="D45" s="2">
        <f t="shared" si="0"/>
        <v>-21.829775673405958</v>
      </c>
      <c r="E45" s="9">
        <v>68547.710000000006</v>
      </c>
      <c r="F45" s="2">
        <f t="shared" si="1"/>
        <v>22.342767098288157</v>
      </c>
      <c r="G45" s="2">
        <f t="shared" si="2"/>
        <v>1573.8600000000006</v>
      </c>
      <c r="H45" s="2">
        <f t="shared" si="3"/>
        <v>0.51299142488219962</v>
      </c>
    </row>
    <row r="46" spans="1:8" x14ac:dyDescent="0.2">
      <c r="A46" s="3">
        <f t="shared" si="4"/>
        <v>1983</v>
      </c>
      <c r="B46" s="9">
        <v>223647.32</v>
      </c>
      <c r="C46" s="9">
        <v>-22615.25</v>
      </c>
      <c r="D46" s="2">
        <f t="shared" si="0"/>
        <v>-10.11201475609008</v>
      </c>
      <c r="E46" s="9">
        <v>21495.24</v>
      </c>
      <c r="F46" s="2">
        <f t="shared" si="1"/>
        <v>9.6112218111980958</v>
      </c>
      <c r="G46" s="2">
        <f t="shared" si="2"/>
        <v>-1120.0099999999984</v>
      </c>
      <c r="H46" s="2">
        <f t="shared" si="3"/>
        <v>-0.50079294489198367</v>
      </c>
    </row>
    <row r="47" spans="1:8" x14ac:dyDescent="0.2">
      <c r="A47" s="3">
        <f t="shared" si="4"/>
        <v>1982</v>
      </c>
      <c r="B47" s="8">
        <v>184253.81</v>
      </c>
      <c r="C47" s="8">
        <v>-40123.620000000003</v>
      </c>
      <c r="D47" s="2">
        <f t="shared" si="0"/>
        <v>-21.776276973594197</v>
      </c>
      <c r="E47" s="8">
        <v>58975.69</v>
      </c>
      <c r="F47" s="2">
        <f t="shared" si="1"/>
        <v>32.007853731762722</v>
      </c>
      <c r="G47" s="16">
        <f t="shared" si="2"/>
        <v>18852.07</v>
      </c>
      <c r="H47" s="2">
        <f t="shared" si="3"/>
        <v>10.231576758168529</v>
      </c>
    </row>
    <row r="48" spans="1:8" ht="16.5" thickBot="1" x14ac:dyDescent="0.3">
      <c r="B48" s="7">
        <f>SUM(B10:B47)</f>
        <v>65214729.110000007</v>
      </c>
      <c r="C48" s="7">
        <f>SUM(C10:C47)</f>
        <v>-8817993.2100000009</v>
      </c>
      <c r="D48" s="7">
        <f t="shared" si="0"/>
        <v>-13.521474872841038</v>
      </c>
      <c r="E48" s="7">
        <f>SUM(E10:E47)</f>
        <v>4952465.1899999995</v>
      </c>
      <c r="F48" s="7">
        <f t="shared" si="1"/>
        <v>7.5940899511312843</v>
      </c>
      <c r="G48" s="7">
        <f>SUM(G10:G47)</f>
        <v>-3865528.02</v>
      </c>
      <c r="H48" s="7">
        <f t="shared" si="3"/>
        <v>-5.9273849217097512</v>
      </c>
    </row>
    <row r="49" spans="1:8" ht="15.75" thickTop="1" x14ac:dyDescent="0.2">
      <c r="B49" s="6"/>
      <c r="C49" s="6"/>
      <c r="D49" s="6"/>
      <c r="E49" s="6"/>
      <c r="F49" s="6"/>
      <c r="G49" s="6"/>
      <c r="H49" s="6"/>
    </row>
    <row r="50" spans="1:8" ht="15.75" x14ac:dyDescent="0.25">
      <c r="A50" s="21" t="s">
        <v>16</v>
      </c>
      <c r="B50" s="21"/>
      <c r="C50" s="21"/>
      <c r="D50" s="21"/>
      <c r="E50" s="21"/>
      <c r="F50" s="21"/>
      <c r="G50" s="21"/>
      <c r="H50" s="21"/>
    </row>
    <row r="51" spans="1:8" ht="15.75" x14ac:dyDescent="0.25">
      <c r="A51" s="21" t="s">
        <v>15</v>
      </c>
      <c r="B51" s="21"/>
      <c r="C51" s="21"/>
      <c r="D51" s="21"/>
      <c r="E51" s="21"/>
      <c r="F51" s="21"/>
      <c r="G51" s="21"/>
      <c r="H51" s="21"/>
    </row>
    <row r="52" spans="1:8" ht="15.75" x14ac:dyDescent="0.25">
      <c r="A52" s="21" t="s">
        <v>20</v>
      </c>
      <c r="B52" s="21"/>
      <c r="C52" s="21"/>
      <c r="D52" s="21"/>
      <c r="E52" s="21"/>
      <c r="F52" s="21"/>
      <c r="G52" s="21"/>
      <c r="H52" s="21"/>
    </row>
    <row r="53" spans="1:8" ht="15.75" x14ac:dyDescent="0.25">
      <c r="A53" s="22" t="s">
        <v>13</v>
      </c>
      <c r="B53" s="22"/>
      <c r="C53" s="22"/>
      <c r="D53" s="22"/>
      <c r="E53" s="22"/>
      <c r="F53" s="22"/>
      <c r="G53" s="22"/>
      <c r="H53" s="22"/>
    </row>
    <row r="54" spans="1:8" x14ac:dyDescent="0.2">
      <c r="B54" s="6"/>
      <c r="C54" s="6"/>
      <c r="D54" s="6"/>
      <c r="E54" s="6"/>
      <c r="F54" s="6"/>
      <c r="G54" s="6"/>
    </row>
    <row r="55" spans="1:8" ht="16.5" thickBot="1" x14ac:dyDescent="0.3">
      <c r="A55" s="20" t="s">
        <v>12</v>
      </c>
      <c r="B55" s="20"/>
      <c r="C55" s="20"/>
      <c r="D55" s="20"/>
      <c r="E55" s="20"/>
      <c r="F55" s="20"/>
      <c r="G55" s="20"/>
      <c r="H55" s="20"/>
    </row>
    <row r="56" spans="1:8" s="3" customFormat="1" x14ac:dyDescent="0.2">
      <c r="H56" s="3" t="s">
        <v>8</v>
      </c>
    </row>
    <row r="57" spans="1:8" s="3" customFormat="1" x14ac:dyDescent="0.2">
      <c r="A57" s="5" t="s">
        <v>11</v>
      </c>
      <c r="C57" s="3" t="s">
        <v>10</v>
      </c>
      <c r="D57" s="3" t="s">
        <v>10</v>
      </c>
      <c r="E57" s="3" t="s">
        <v>9</v>
      </c>
      <c r="F57" s="3" t="s">
        <v>9</v>
      </c>
      <c r="G57" s="3" t="s">
        <v>8</v>
      </c>
      <c r="H57" s="3" t="s">
        <v>2</v>
      </c>
    </row>
    <row r="58" spans="1:8" s="4" customFormat="1" x14ac:dyDescent="0.2">
      <c r="A58" s="4" t="s">
        <v>7</v>
      </c>
      <c r="B58" s="4" t="s">
        <v>6</v>
      </c>
      <c r="C58" s="4" t="s">
        <v>5</v>
      </c>
      <c r="D58" s="4" t="s">
        <v>4</v>
      </c>
      <c r="E58" s="4" t="s">
        <v>2</v>
      </c>
      <c r="F58" s="4" t="s">
        <v>3</v>
      </c>
      <c r="G58" s="4" t="s">
        <v>2</v>
      </c>
      <c r="H58" s="4" t="s">
        <v>1</v>
      </c>
    </row>
    <row r="59" spans="1:8" x14ac:dyDescent="0.2">
      <c r="A59" s="3">
        <f t="shared" ref="A59:A92" si="5">+A10</f>
        <v>2019</v>
      </c>
      <c r="B59" s="2">
        <f t="shared" ref="B59:C78" si="6">SUM(B10:B14)</f>
        <v>23476893.640000001</v>
      </c>
      <c r="C59" s="2">
        <f t="shared" si="6"/>
        <v>-4052940.01</v>
      </c>
      <c r="D59" s="2">
        <f t="shared" ref="D59:D92" si="7">IF(($B59)=0,0,(C59/$B59)*100)</f>
        <v>-17.263527586522727</v>
      </c>
      <c r="E59" s="2">
        <f t="shared" ref="E59:E92" si="8">SUM(E10:E14)</f>
        <v>196444</v>
      </c>
      <c r="F59" s="2">
        <f t="shared" ref="F59:F92" si="9">IF(($B59)=0,0,(E59/$B59)*100)</f>
        <v>0.8367546533724467</v>
      </c>
      <c r="G59" s="2">
        <f t="shared" ref="G59:G92" si="10">C59+E59</f>
        <v>-3856496.01</v>
      </c>
      <c r="H59" s="2">
        <f t="shared" ref="H59:H92" si="11">IF(($B59)=0,0,(G59/$B59)*100)</f>
        <v>-16.426772933150279</v>
      </c>
    </row>
    <row r="60" spans="1:8" x14ac:dyDescent="0.2">
      <c r="A60" s="3">
        <f t="shared" si="5"/>
        <v>2018</v>
      </c>
      <c r="B60" s="2">
        <f t="shared" si="6"/>
        <v>26662999.450000003</v>
      </c>
      <c r="C60" s="2">
        <f t="shared" si="6"/>
        <v>-3860446.28</v>
      </c>
      <c r="D60" s="2">
        <f t="shared" si="7"/>
        <v>-14.478664665013897</v>
      </c>
      <c r="E60" s="2">
        <f t="shared" si="8"/>
        <v>279280.45</v>
      </c>
      <c r="F60" s="2">
        <f t="shared" si="9"/>
        <v>1.0474457328918407</v>
      </c>
      <c r="G60" s="2">
        <f t="shared" si="10"/>
        <v>-3581165.8299999996</v>
      </c>
      <c r="H60" s="2">
        <f t="shared" si="11"/>
        <v>-13.431218932122055</v>
      </c>
    </row>
    <row r="61" spans="1:8" x14ac:dyDescent="0.2">
      <c r="A61" s="3">
        <f t="shared" si="5"/>
        <v>2017</v>
      </c>
      <c r="B61" s="2">
        <f t="shared" si="6"/>
        <v>27372782.259999998</v>
      </c>
      <c r="C61" s="2">
        <f t="shared" si="6"/>
        <v>-3582666.37</v>
      </c>
      <c r="D61" s="2">
        <f t="shared" si="7"/>
        <v>-13.088426072184015</v>
      </c>
      <c r="E61" s="2">
        <f t="shared" si="8"/>
        <v>278734.45</v>
      </c>
      <c r="F61" s="2">
        <f t="shared" si="9"/>
        <v>1.0182905316399504</v>
      </c>
      <c r="G61" s="2">
        <f t="shared" si="10"/>
        <v>-3303931.92</v>
      </c>
      <c r="H61" s="2">
        <f t="shared" si="11"/>
        <v>-12.070135540544062</v>
      </c>
    </row>
    <row r="62" spans="1:8" x14ac:dyDescent="0.2">
      <c r="A62" s="3">
        <f t="shared" si="5"/>
        <v>2016</v>
      </c>
      <c r="B62" s="2">
        <f t="shared" si="6"/>
        <v>22518757.599999998</v>
      </c>
      <c r="C62" s="2">
        <f t="shared" si="6"/>
        <v>-2183861.37</v>
      </c>
      <c r="D62" s="2">
        <f t="shared" si="7"/>
        <v>-9.6979656195597599</v>
      </c>
      <c r="E62" s="2">
        <f t="shared" si="8"/>
        <v>278734.45</v>
      </c>
      <c r="F62" s="2">
        <f t="shared" si="9"/>
        <v>1.2377878697890512</v>
      </c>
      <c r="G62" s="2">
        <f t="shared" si="10"/>
        <v>-1905126.9200000002</v>
      </c>
      <c r="H62" s="2">
        <f t="shared" si="11"/>
        <v>-8.4601777497707094</v>
      </c>
    </row>
    <row r="63" spans="1:8" x14ac:dyDescent="0.2">
      <c r="A63" s="3">
        <f t="shared" si="5"/>
        <v>2015</v>
      </c>
      <c r="B63" s="2">
        <f t="shared" si="6"/>
        <v>16558149.959999999</v>
      </c>
      <c r="C63" s="2">
        <f t="shared" si="6"/>
        <v>-2030022.3399999999</v>
      </c>
      <c r="D63" s="2">
        <f t="shared" si="7"/>
        <v>-12.259958660260859</v>
      </c>
      <c r="E63" s="2">
        <f t="shared" si="8"/>
        <v>252053.88</v>
      </c>
      <c r="F63" s="2">
        <f t="shared" si="9"/>
        <v>1.5222345528268184</v>
      </c>
      <c r="G63" s="2">
        <f t="shared" si="10"/>
        <v>-1777968.46</v>
      </c>
      <c r="H63" s="2">
        <f t="shared" si="11"/>
        <v>-10.73772410743404</v>
      </c>
    </row>
    <row r="64" spans="1:8" x14ac:dyDescent="0.2">
      <c r="A64" s="3">
        <f t="shared" si="5"/>
        <v>2014</v>
      </c>
      <c r="B64" s="2">
        <f t="shared" si="6"/>
        <v>12824138.17</v>
      </c>
      <c r="C64" s="2">
        <f t="shared" si="6"/>
        <v>-1490334.7899999998</v>
      </c>
      <c r="D64" s="2">
        <f t="shared" si="7"/>
        <v>-11.621325115526261</v>
      </c>
      <c r="E64" s="2">
        <f t="shared" si="8"/>
        <v>544911.86</v>
      </c>
      <c r="F64" s="2">
        <f t="shared" si="9"/>
        <v>4.2491109560464135</v>
      </c>
      <c r="G64" s="2">
        <f t="shared" si="10"/>
        <v>-945422.92999999982</v>
      </c>
      <c r="H64" s="2">
        <f t="shared" si="11"/>
        <v>-7.3722141594798476</v>
      </c>
    </row>
    <row r="65" spans="1:8" x14ac:dyDescent="0.2">
      <c r="A65" s="3">
        <f t="shared" si="5"/>
        <v>2013</v>
      </c>
      <c r="B65" s="2">
        <f t="shared" si="6"/>
        <v>10308861.210000001</v>
      </c>
      <c r="C65" s="2">
        <f t="shared" si="6"/>
        <v>-1324544.08</v>
      </c>
      <c r="D65" s="2">
        <f t="shared" si="7"/>
        <v>-12.848597464045206</v>
      </c>
      <c r="E65" s="2">
        <f t="shared" si="8"/>
        <v>462075.41</v>
      </c>
      <c r="F65" s="2">
        <f t="shared" si="9"/>
        <v>4.4823128431661168</v>
      </c>
      <c r="G65" s="2">
        <f t="shared" si="10"/>
        <v>-862468.67000000016</v>
      </c>
      <c r="H65" s="2">
        <f t="shared" si="11"/>
        <v>-8.3662846208790906</v>
      </c>
    </row>
    <row r="66" spans="1:8" x14ac:dyDescent="0.2">
      <c r="A66" s="3">
        <f t="shared" si="5"/>
        <v>2012</v>
      </c>
      <c r="B66" s="2">
        <f t="shared" si="6"/>
        <v>9229386.1799999997</v>
      </c>
      <c r="C66" s="2">
        <f t="shared" si="6"/>
        <v>-1361166.84</v>
      </c>
      <c r="D66" s="2">
        <f t="shared" si="7"/>
        <v>-14.748183827757005</v>
      </c>
      <c r="E66" s="2">
        <f t="shared" si="8"/>
        <v>2060496.41</v>
      </c>
      <c r="F66" s="2">
        <f t="shared" si="9"/>
        <v>22.325389465933043</v>
      </c>
      <c r="G66" s="2">
        <f t="shared" si="10"/>
        <v>699329.56999999983</v>
      </c>
      <c r="H66" s="2">
        <f t="shared" si="11"/>
        <v>7.5772056381760367</v>
      </c>
    </row>
    <row r="67" spans="1:8" x14ac:dyDescent="0.2">
      <c r="A67" s="3">
        <f t="shared" si="5"/>
        <v>2011</v>
      </c>
      <c r="B67" s="2">
        <f t="shared" si="6"/>
        <v>9749206.3000000007</v>
      </c>
      <c r="C67" s="2">
        <f t="shared" si="6"/>
        <v>-1223902.69</v>
      </c>
      <c r="D67" s="2">
        <f t="shared" si="7"/>
        <v>-12.553870051965152</v>
      </c>
      <c r="E67" s="2">
        <f t="shared" si="8"/>
        <v>3239211.41</v>
      </c>
      <c r="F67" s="2">
        <f t="shared" si="9"/>
        <v>33.225385844999508</v>
      </c>
      <c r="G67" s="2">
        <f t="shared" si="10"/>
        <v>2015308.7200000002</v>
      </c>
      <c r="H67" s="2">
        <f t="shared" si="11"/>
        <v>20.671515793034352</v>
      </c>
    </row>
    <row r="68" spans="1:8" x14ac:dyDescent="0.2">
      <c r="A68" s="3">
        <f t="shared" si="5"/>
        <v>2010</v>
      </c>
      <c r="B68" s="2">
        <f t="shared" si="6"/>
        <v>8616593.2100000009</v>
      </c>
      <c r="C68" s="2">
        <f t="shared" si="6"/>
        <v>-773046.92</v>
      </c>
      <c r="D68" s="2">
        <f t="shared" si="7"/>
        <v>-8.9716074689801903</v>
      </c>
      <c r="E68" s="2">
        <f t="shared" si="8"/>
        <v>3255132.98</v>
      </c>
      <c r="F68" s="2">
        <f t="shared" si="9"/>
        <v>37.777493966202904</v>
      </c>
      <c r="G68" s="2">
        <f t="shared" si="10"/>
        <v>2482086.06</v>
      </c>
      <c r="H68" s="2">
        <f t="shared" si="11"/>
        <v>28.805886497222723</v>
      </c>
    </row>
    <row r="69" spans="1:8" x14ac:dyDescent="0.2">
      <c r="A69" s="3">
        <f t="shared" si="5"/>
        <v>2009</v>
      </c>
      <c r="B69" s="2">
        <f t="shared" si="6"/>
        <v>8763698.620000001</v>
      </c>
      <c r="C69" s="2">
        <f t="shared" si="6"/>
        <v>-629015.76</v>
      </c>
      <c r="D69" s="2">
        <f t="shared" si="7"/>
        <v>-7.1775147374933344</v>
      </c>
      <c r="E69" s="2">
        <f t="shared" si="8"/>
        <v>2816603</v>
      </c>
      <c r="F69" s="2">
        <f t="shared" si="9"/>
        <v>32.139432471720482</v>
      </c>
      <c r="G69" s="2">
        <f t="shared" si="10"/>
        <v>2187587.2400000002</v>
      </c>
      <c r="H69" s="2">
        <f t="shared" si="11"/>
        <v>24.96191773422715</v>
      </c>
    </row>
    <row r="70" spans="1:8" x14ac:dyDescent="0.2">
      <c r="A70" s="3">
        <f t="shared" si="5"/>
        <v>2008</v>
      </c>
      <c r="B70" s="2">
        <f t="shared" si="6"/>
        <v>9723735</v>
      </c>
      <c r="C70" s="2">
        <f t="shared" si="6"/>
        <v>-814199</v>
      </c>
      <c r="D70" s="2">
        <f t="shared" si="7"/>
        <v>-8.3733153978383825</v>
      </c>
      <c r="E70" s="2">
        <f t="shared" si="8"/>
        <v>2918052</v>
      </c>
      <c r="F70" s="2">
        <f t="shared" si="9"/>
        <v>30.009579652263252</v>
      </c>
      <c r="G70" s="2">
        <f t="shared" si="10"/>
        <v>2103853</v>
      </c>
      <c r="H70" s="2">
        <f t="shared" si="11"/>
        <v>21.636264254424869</v>
      </c>
    </row>
    <row r="71" spans="1:8" x14ac:dyDescent="0.2">
      <c r="A71" s="3">
        <f t="shared" si="5"/>
        <v>2007</v>
      </c>
      <c r="B71" s="2">
        <f t="shared" si="6"/>
        <v>10509265</v>
      </c>
      <c r="C71" s="2">
        <f t="shared" si="6"/>
        <v>-895219</v>
      </c>
      <c r="D71" s="2">
        <f t="shared" si="7"/>
        <v>-8.5183787829120305</v>
      </c>
      <c r="E71" s="2">
        <f t="shared" si="8"/>
        <v>1206269</v>
      </c>
      <c r="F71" s="2">
        <f t="shared" si="9"/>
        <v>11.47814809123188</v>
      </c>
      <c r="G71" s="2">
        <f t="shared" si="10"/>
        <v>311050</v>
      </c>
      <c r="H71" s="2">
        <f t="shared" si="11"/>
        <v>2.9597693083198493</v>
      </c>
    </row>
    <row r="72" spans="1:8" x14ac:dyDescent="0.2">
      <c r="A72" s="3">
        <f t="shared" si="5"/>
        <v>2006</v>
      </c>
      <c r="B72" s="2">
        <f t="shared" si="6"/>
        <v>10184957.109999999</v>
      </c>
      <c r="C72" s="2">
        <f t="shared" si="6"/>
        <v>-1016321</v>
      </c>
      <c r="D72" s="2">
        <f t="shared" si="7"/>
        <v>-9.97864781386399</v>
      </c>
      <c r="E72" s="2">
        <f t="shared" si="8"/>
        <v>336728.94</v>
      </c>
      <c r="F72" s="2">
        <f t="shared" si="9"/>
        <v>3.3061399902154327</v>
      </c>
      <c r="G72" s="2">
        <f t="shared" si="10"/>
        <v>-679592.06</v>
      </c>
      <c r="H72" s="2">
        <f t="shared" si="11"/>
        <v>-6.6725078236485587</v>
      </c>
    </row>
    <row r="73" spans="1:8" x14ac:dyDescent="0.2">
      <c r="A73" s="3">
        <f t="shared" si="5"/>
        <v>2005</v>
      </c>
      <c r="B73" s="2">
        <f t="shared" si="6"/>
        <v>9610593.0700000003</v>
      </c>
      <c r="C73" s="2">
        <f t="shared" si="6"/>
        <v>-1134147</v>
      </c>
      <c r="D73" s="2">
        <f t="shared" si="7"/>
        <v>-11.80100948754456</v>
      </c>
      <c r="E73" s="2">
        <f t="shared" si="8"/>
        <v>393406.38</v>
      </c>
      <c r="F73" s="2">
        <f t="shared" si="9"/>
        <v>4.0934662110295754</v>
      </c>
      <c r="G73" s="2">
        <f t="shared" si="10"/>
        <v>-740740.62</v>
      </c>
      <c r="H73" s="2">
        <f t="shared" si="11"/>
        <v>-7.7075432765149827</v>
      </c>
    </row>
    <row r="74" spans="1:8" x14ac:dyDescent="0.2">
      <c r="A74" s="3">
        <f t="shared" si="5"/>
        <v>2004</v>
      </c>
      <c r="B74" s="2">
        <f t="shared" si="6"/>
        <v>8099486.9500000002</v>
      </c>
      <c r="C74" s="2">
        <f t="shared" si="6"/>
        <v>-1176240.33</v>
      </c>
      <c r="D74" s="2">
        <f t="shared" si="7"/>
        <v>-14.522405397541879</v>
      </c>
      <c r="E74" s="2">
        <f t="shared" si="8"/>
        <v>399348.84</v>
      </c>
      <c r="F74" s="2">
        <f t="shared" si="9"/>
        <v>4.9305448908711433</v>
      </c>
      <c r="G74" s="2">
        <f t="shared" si="10"/>
        <v>-776891.49</v>
      </c>
      <c r="H74" s="2">
        <f t="shared" si="11"/>
        <v>-9.5918605066707343</v>
      </c>
    </row>
    <row r="75" spans="1:8" x14ac:dyDescent="0.2">
      <c r="A75" s="3">
        <f t="shared" si="5"/>
        <v>2003</v>
      </c>
      <c r="B75" s="2">
        <f t="shared" si="6"/>
        <v>6027072.8499999996</v>
      </c>
      <c r="C75" s="2">
        <f t="shared" si="6"/>
        <v>-1143251.9099999999</v>
      </c>
      <c r="D75" s="2">
        <f t="shared" si="7"/>
        <v>-18.968609446955664</v>
      </c>
      <c r="E75" s="2">
        <f t="shared" si="8"/>
        <v>305401.87000000005</v>
      </c>
      <c r="F75" s="2">
        <f t="shared" si="9"/>
        <v>5.0671673895562765</v>
      </c>
      <c r="G75" s="2">
        <f t="shared" si="10"/>
        <v>-837850.0399999998</v>
      </c>
      <c r="H75" s="2">
        <f t="shared" si="11"/>
        <v>-13.901442057399388</v>
      </c>
    </row>
    <row r="76" spans="1:8" x14ac:dyDescent="0.2">
      <c r="A76" s="3">
        <f t="shared" si="5"/>
        <v>2002</v>
      </c>
      <c r="B76" s="2">
        <f t="shared" si="6"/>
        <v>4582164.91</v>
      </c>
      <c r="C76" s="2">
        <f t="shared" si="6"/>
        <v>-896095.84999999986</v>
      </c>
      <c r="D76" s="2">
        <f t="shared" si="7"/>
        <v>-19.556167610737514</v>
      </c>
      <c r="E76" s="2">
        <f t="shared" si="8"/>
        <v>448810.54000000004</v>
      </c>
      <c r="F76" s="2">
        <f t="shared" si="9"/>
        <v>9.794726920904294</v>
      </c>
      <c r="G76" s="2">
        <f t="shared" si="10"/>
        <v>-447285.30999999982</v>
      </c>
      <c r="H76" s="2">
        <f t="shared" si="11"/>
        <v>-9.761440689833222</v>
      </c>
    </row>
    <row r="77" spans="1:8" x14ac:dyDescent="0.2">
      <c r="A77" s="3">
        <f t="shared" si="5"/>
        <v>2001</v>
      </c>
      <c r="B77" s="2">
        <f t="shared" si="6"/>
        <v>4329838.8999999994</v>
      </c>
      <c r="C77" s="2">
        <f t="shared" si="6"/>
        <v>-696107.07999999984</v>
      </c>
      <c r="D77" s="2">
        <f t="shared" si="7"/>
        <v>-16.076974134072284</v>
      </c>
      <c r="E77" s="2">
        <f t="shared" si="8"/>
        <v>211794.49999999997</v>
      </c>
      <c r="F77" s="2">
        <f t="shared" si="9"/>
        <v>4.891509935854657</v>
      </c>
      <c r="G77" s="2">
        <f t="shared" si="10"/>
        <v>-484312.57999999984</v>
      </c>
      <c r="H77" s="2">
        <f t="shared" si="11"/>
        <v>-11.185464198217627</v>
      </c>
    </row>
    <row r="78" spans="1:8" x14ac:dyDescent="0.2">
      <c r="A78" s="3">
        <f t="shared" si="5"/>
        <v>2000</v>
      </c>
      <c r="B78" s="2">
        <f t="shared" si="6"/>
        <v>4281850.13</v>
      </c>
      <c r="C78" s="2">
        <f t="shared" si="6"/>
        <v>-538460.81999999995</v>
      </c>
      <c r="D78" s="2">
        <f t="shared" si="7"/>
        <v>-12.575424259419373</v>
      </c>
      <c r="E78" s="2">
        <f t="shared" si="8"/>
        <v>189027.81</v>
      </c>
      <c r="F78" s="2">
        <f t="shared" si="9"/>
        <v>4.4146292901662116</v>
      </c>
      <c r="G78" s="2">
        <f t="shared" si="10"/>
        <v>-349433.00999999995</v>
      </c>
      <c r="H78" s="2">
        <f t="shared" si="11"/>
        <v>-8.1607949692531623</v>
      </c>
    </row>
    <row r="79" spans="1:8" x14ac:dyDescent="0.2">
      <c r="A79" s="3">
        <f t="shared" si="5"/>
        <v>1999</v>
      </c>
      <c r="B79" s="2">
        <f t="shared" ref="B79:C92" si="12">SUM(B30:B34)</f>
        <v>4714058.47</v>
      </c>
      <c r="C79" s="2">
        <f t="shared" si="12"/>
        <v>-435875.82</v>
      </c>
      <c r="D79" s="2">
        <f t="shared" si="7"/>
        <v>-9.246296429581621</v>
      </c>
      <c r="E79" s="2">
        <f t="shared" si="8"/>
        <v>167402.42999999996</v>
      </c>
      <c r="F79" s="2">
        <f t="shared" si="9"/>
        <v>3.5511318127541167</v>
      </c>
      <c r="G79" s="2">
        <f t="shared" si="10"/>
        <v>-268473.39</v>
      </c>
      <c r="H79" s="2">
        <f t="shared" si="11"/>
        <v>-5.6951646168275047</v>
      </c>
    </row>
    <row r="80" spans="1:8" x14ac:dyDescent="0.2">
      <c r="A80" s="3">
        <f t="shared" si="5"/>
        <v>1998</v>
      </c>
      <c r="B80" s="2">
        <f t="shared" si="12"/>
        <v>4058876.5600000005</v>
      </c>
      <c r="C80" s="2">
        <f t="shared" si="12"/>
        <v>-342139.32999999996</v>
      </c>
      <c r="D80" s="2">
        <f t="shared" si="7"/>
        <v>-8.4294095901255979</v>
      </c>
      <c r="E80" s="2">
        <f t="shared" si="8"/>
        <v>270617.77</v>
      </c>
      <c r="F80" s="2">
        <f t="shared" si="9"/>
        <v>6.6673072215825151</v>
      </c>
      <c r="G80" s="2">
        <f t="shared" si="10"/>
        <v>-71521.559999999939</v>
      </c>
      <c r="H80" s="2">
        <f t="shared" si="11"/>
        <v>-1.762102368543081</v>
      </c>
    </row>
    <row r="81" spans="1:8" x14ac:dyDescent="0.2">
      <c r="A81" s="3">
        <f t="shared" si="5"/>
        <v>1997</v>
      </c>
      <c r="B81" s="2">
        <f t="shared" si="12"/>
        <v>4152207.49</v>
      </c>
      <c r="C81" s="2">
        <f t="shared" si="12"/>
        <v>-463611.25</v>
      </c>
      <c r="D81" s="2">
        <f t="shared" si="7"/>
        <v>-11.16541625428261</v>
      </c>
      <c r="E81" s="2">
        <f t="shared" si="8"/>
        <v>284624.26999999996</v>
      </c>
      <c r="F81" s="2">
        <f t="shared" si="9"/>
        <v>6.8547699190244451</v>
      </c>
      <c r="G81" s="2">
        <f t="shared" si="10"/>
        <v>-178986.98000000004</v>
      </c>
      <c r="H81" s="2">
        <f t="shared" si="11"/>
        <v>-4.3106463352581645</v>
      </c>
    </row>
    <row r="82" spans="1:8" x14ac:dyDescent="0.2">
      <c r="A82" s="3">
        <f t="shared" si="5"/>
        <v>1996</v>
      </c>
      <c r="B82" s="2">
        <f t="shared" si="12"/>
        <v>4555763.05</v>
      </c>
      <c r="C82" s="2">
        <f t="shared" si="12"/>
        <v>-450505.66000000003</v>
      </c>
      <c r="D82" s="2">
        <f t="shared" si="7"/>
        <v>-9.8886982280608304</v>
      </c>
      <c r="E82" s="2">
        <f t="shared" si="8"/>
        <v>456759.57999999996</v>
      </c>
      <c r="F82" s="2">
        <f t="shared" si="9"/>
        <v>10.025973146254829</v>
      </c>
      <c r="G82" s="2">
        <f t="shared" si="10"/>
        <v>6253.9199999999255</v>
      </c>
      <c r="H82" s="2">
        <f t="shared" si="11"/>
        <v>0.13727491819399881</v>
      </c>
    </row>
    <row r="83" spans="1:8" x14ac:dyDescent="0.2">
      <c r="A83" s="3">
        <f t="shared" si="5"/>
        <v>1995</v>
      </c>
      <c r="B83" s="2">
        <f t="shared" si="12"/>
        <v>4299753.53</v>
      </c>
      <c r="C83" s="2">
        <f t="shared" si="12"/>
        <v>-443025.47</v>
      </c>
      <c r="D83" s="2">
        <f t="shared" si="7"/>
        <v>-10.303508489706385</v>
      </c>
      <c r="E83" s="2">
        <f t="shared" si="8"/>
        <v>415453.63999999996</v>
      </c>
      <c r="F83" s="2">
        <f t="shared" si="9"/>
        <v>9.6622663857665341</v>
      </c>
      <c r="G83" s="2">
        <f t="shared" si="10"/>
        <v>-27571.830000000016</v>
      </c>
      <c r="H83" s="2">
        <f t="shared" si="11"/>
        <v>-0.64124210393985104</v>
      </c>
    </row>
    <row r="84" spans="1:8" x14ac:dyDescent="0.2">
      <c r="A84" s="3">
        <f t="shared" si="5"/>
        <v>1994</v>
      </c>
      <c r="B84" s="2">
        <f t="shared" si="12"/>
        <v>3727148.3499999996</v>
      </c>
      <c r="C84" s="2">
        <f t="shared" si="12"/>
        <v>-526297.31999999995</v>
      </c>
      <c r="D84" s="2">
        <f t="shared" si="7"/>
        <v>-14.120643198975429</v>
      </c>
      <c r="E84" s="2">
        <f t="shared" si="8"/>
        <v>468121.18</v>
      </c>
      <c r="F84" s="2">
        <f t="shared" si="9"/>
        <v>12.559767845033591</v>
      </c>
      <c r="G84" s="2">
        <f t="shared" si="10"/>
        <v>-58176.139999999956</v>
      </c>
      <c r="H84" s="2">
        <f t="shared" si="11"/>
        <v>-1.5608753539418403</v>
      </c>
    </row>
    <row r="85" spans="1:8" x14ac:dyDescent="0.2">
      <c r="A85" s="3">
        <f t="shared" si="5"/>
        <v>1993</v>
      </c>
      <c r="B85" s="2">
        <f t="shared" si="12"/>
        <v>3549800.07</v>
      </c>
      <c r="C85" s="2">
        <f t="shared" si="12"/>
        <v>-612124.1</v>
      </c>
      <c r="D85" s="2">
        <f t="shared" si="7"/>
        <v>-17.243903541869049</v>
      </c>
      <c r="E85" s="2">
        <f t="shared" si="8"/>
        <v>382443.6</v>
      </c>
      <c r="F85" s="2">
        <f t="shared" si="9"/>
        <v>10.773665909584592</v>
      </c>
      <c r="G85" s="2">
        <f t="shared" si="10"/>
        <v>-229680.5</v>
      </c>
      <c r="H85" s="2">
        <f t="shared" si="11"/>
        <v>-6.4702376322844577</v>
      </c>
    </row>
    <row r="86" spans="1:8" x14ac:dyDescent="0.2">
      <c r="A86" s="3">
        <f t="shared" si="5"/>
        <v>1992</v>
      </c>
      <c r="B86" s="2">
        <f t="shared" si="12"/>
        <v>4457860.75</v>
      </c>
      <c r="C86" s="2">
        <f t="shared" si="12"/>
        <v>-509902.88</v>
      </c>
      <c r="D86" s="2">
        <f t="shared" si="7"/>
        <v>-11.438286402283875</v>
      </c>
      <c r="E86" s="2">
        <f t="shared" si="8"/>
        <v>447701.06</v>
      </c>
      <c r="F86" s="2">
        <f t="shared" si="9"/>
        <v>10.042957488073174</v>
      </c>
      <c r="G86" s="2">
        <f t="shared" si="10"/>
        <v>-62201.820000000007</v>
      </c>
      <c r="H86" s="2">
        <f t="shared" si="11"/>
        <v>-1.3953289142107008</v>
      </c>
    </row>
    <row r="87" spans="1:8" x14ac:dyDescent="0.2">
      <c r="A87" s="3">
        <f t="shared" si="5"/>
        <v>1991</v>
      </c>
      <c r="B87" s="2">
        <f t="shared" si="12"/>
        <v>3337371.67</v>
      </c>
      <c r="C87" s="2">
        <f t="shared" si="12"/>
        <v>-439870.63</v>
      </c>
      <c r="D87" s="2">
        <f t="shared" si="7"/>
        <v>-13.180151133721346</v>
      </c>
      <c r="E87" s="2">
        <f t="shared" si="8"/>
        <v>210453.4</v>
      </c>
      <c r="F87" s="2">
        <f t="shared" si="9"/>
        <v>6.3059623203429425</v>
      </c>
      <c r="G87" s="2">
        <f t="shared" si="10"/>
        <v>-229417.23</v>
      </c>
      <c r="H87" s="2">
        <f t="shared" si="11"/>
        <v>-6.8741888133784039</v>
      </c>
    </row>
    <row r="88" spans="1:8" x14ac:dyDescent="0.2">
      <c r="A88" s="3">
        <f t="shared" si="5"/>
        <v>1990</v>
      </c>
      <c r="B88" s="2">
        <f t="shared" si="12"/>
        <v>3157065.96</v>
      </c>
      <c r="C88" s="2">
        <f t="shared" si="12"/>
        <v>-446719.5</v>
      </c>
      <c r="D88" s="2">
        <f t="shared" si="7"/>
        <v>-14.149831066564095</v>
      </c>
      <c r="E88" s="2">
        <f t="shared" si="8"/>
        <v>220395.66</v>
      </c>
      <c r="F88" s="2">
        <f t="shared" si="9"/>
        <v>6.9810280428857441</v>
      </c>
      <c r="G88" s="2">
        <f t="shared" si="10"/>
        <v>-226323.84</v>
      </c>
      <c r="H88" s="2">
        <f t="shared" si="11"/>
        <v>-7.1688030236783522</v>
      </c>
    </row>
    <row r="89" spans="1:8" x14ac:dyDescent="0.2">
      <c r="A89" s="3">
        <f t="shared" si="5"/>
        <v>1989</v>
      </c>
      <c r="B89" s="2">
        <f t="shared" si="12"/>
        <v>2894603.33</v>
      </c>
      <c r="C89" s="2">
        <f t="shared" si="12"/>
        <v>-377576.46</v>
      </c>
      <c r="D89" s="2">
        <f t="shared" si="7"/>
        <v>-13.044152063488438</v>
      </c>
      <c r="E89" s="2">
        <f t="shared" si="8"/>
        <v>210615.24</v>
      </c>
      <c r="F89" s="2">
        <f t="shared" si="9"/>
        <v>7.2761347925347675</v>
      </c>
      <c r="G89" s="2">
        <f t="shared" si="10"/>
        <v>-166961.22000000003</v>
      </c>
      <c r="H89" s="2">
        <f t="shared" si="11"/>
        <v>-5.7680172709536688</v>
      </c>
    </row>
    <row r="90" spans="1:8" x14ac:dyDescent="0.2">
      <c r="A90" s="3">
        <f t="shared" si="5"/>
        <v>1988</v>
      </c>
      <c r="B90" s="2">
        <f t="shared" si="12"/>
        <v>2959548.0700000003</v>
      </c>
      <c r="C90" s="2">
        <f t="shared" si="12"/>
        <v>-317905.44000000006</v>
      </c>
      <c r="D90" s="2">
        <f t="shared" si="7"/>
        <v>-10.74168867951518</v>
      </c>
      <c r="E90" s="2">
        <f t="shared" si="8"/>
        <v>254123.16000000003</v>
      </c>
      <c r="F90" s="2">
        <f t="shared" si="9"/>
        <v>8.5865528786629906</v>
      </c>
      <c r="G90" s="2">
        <f t="shared" si="10"/>
        <v>-63782.280000000028</v>
      </c>
      <c r="H90" s="2">
        <f t="shared" si="11"/>
        <v>-2.1551358008521895</v>
      </c>
    </row>
    <row r="91" spans="1:8" x14ac:dyDescent="0.2">
      <c r="A91" s="3">
        <f t="shared" si="5"/>
        <v>1987</v>
      </c>
      <c r="B91" s="2">
        <f t="shared" si="12"/>
        <v>1311294.72</v>
      </c>
      <c r="C91" s="2">
        <f t="shared" si="12"/>
        <v>-230683.05000000002</v>
      </c>
      <c r="D91" s="2">
        <f t="shared" si="7"/>
        <v>-17.592006318762575</v>
      </c>
      <c r="E91" s="2">
        <f t="shared" si="8"/>
        <v>166307.76999999999</v>
      </c>
      <c r="F91" s="2">
        <f t="shared" si="9"/>
        <v>12.682714836219274</v>
      </c>
      <c r="G91" s="2">
        <f t="shared" si="10"/>
        <v>-64375.280000000028</v>
      </c>
      <c r="H91" s="2">
        <f t="shared" si="11"/>
        <v>-4.9092914825433009</v>
      </c>
    </row>
    <row r="92" spans="1:8" x14ac:dyDescent="0.2">
      <c r="A92" s="3">
        <f t="shared" si="5"/>
        <v>1986</v>
      </c>
      <c r="B92" s="2">
        <f t="shared" si="12"/>
        <v>1465288.9500000002</v>
      </c>
      <c r="C92" s="2">
        <f t="shared" si="12"/>
        <v>-258280.28</v>
      </c>
      <c r="D92" s="2">
        <f t="shared" si="7"/>
        <v>-17.626576655751069</v>
      </c>
      <c r="E92" s="2">
        <f t="shared" si="8"/>
        <v>218236.90999999997</v>
      </c>
      <c r="F92" s="2">
        <f t="shared" si="9"/>
        <v>14.893779824109091</v>
      </c>
      <c r="G92" s="2">
        <f t="shared" si="10"/>
        <v>-40043.370000000024</v>
      </c>
      <c r="H92" s="2">
        <f t="shared" si="11"/>
        <v>-2.7327968316419788</v>
      </c>
    </row>
    <row r="93" spans="1:8" x14ac:dyDescent="0.2">
      <c r="B93" s="6"/>
      <c r="C93" s="6"/>
      <c r="D93" s="6"/>
      <c r="E93" s="6"/>
      <c r="F93" s="6"/>
      <c r="G93" s="6"/>
    </row>
    <row r="94" spans="1:8" x14ac:dyDescent="0.2">
      <c r="B94" s="6"/>
      <c r="C94" s="6"/>
      <c r="D94" s="6"/>
      <c r="E94" s="6"/>
      <c r="F94" s="6"/>
      <c r="G94" s="6"/>
    </row>
    <row r="95" spans="1:8" x14ac:dyDescent="0.2">
      <c r="B95" s="6"/>
      <c r="C95" s="6"/>
      <c r="D95" s="6"/>
      <c r="E95" s="6"/>
      <c r="F95" s="6"/>
      <c r="G95" s="6"/>
    </row>
    <row r="96" spans="1:8" x14ac:dyDescent="0.2">
      <c r="G96" s="6"/>
    </row>
    <row r="97" spans="1:7" x14ac:dyDescent="0.2">
      <c r="G97" s="6"/>
    </row>
    <row r="98" spans="1:7" x14ac:dyDescent="0.2">
      <c r="A98" s="1" t="s">
        <v>0</v>
      </c>
    </row>
    <row r="103" spans="1:7" x14ac:dyDescent="0.2">
      <c r="A103" s="1" t="s">
        <v>0</v>
      </c>
    </row>
    <row r="104" spans="1:7" x14ac:dyDescent="0.2">
      <c r="A104" s="1" t="s">
        <v>0</v>
      </c>
    </row>
    <row r="105" spans="1:7" x14ac:dyDescent="0.2">
      <c r="A105" s="1" t="s">
        <v>0</v>
      </c>
    </row>
    <row r="106" spans="1:7" x14ac:dyDescent="0.2">
      <c r="A106" s="1" t="s">
        <v>0</v>
      </c>
    </row>
  </sheetData>
  <mergeCells count="10">
    <mergeCell ref="A55:H55"/>
    <mergeCell ref="A1:H1"/>
    <mergeCell ref="A2:H2"/>
    <mergeCell ref="A3:H3"/>
    <mergeCell ref="A4:H4"/>
    <mergeCell ref="A53:H53"/>
    <mergeCell ref="A50:H50"/>
    <mergeCell ref="A51:H51"/>
    <mergeCell ref="A52:H52"/>
    <mergeCell ref="A6:H6"/>
  </mergeCells>
  <printOptions horizontalCentered="1"/>
  <pageMargins left="0.2" right="0.23" top="0.75" bottom="0.75" header="0.5" footer="0.5"/>
  <pageSetup scale="69" fitToHeight="2" orientation="portrait" blackAndWhite="1" r:id="rId1"/>
  <headerFooter alignWithMargins="0"/>
  <rowBreaks count="1" manualBreakCount="1">
    <brk id="49" max="7" man="1"/>
  </rowBreaks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A97D6-CC05-4EF1-B260-C1F49C4B7681}">
  <dimension ref="A1:I108"/>
  <sheetViews>
    <sheetView showOutlineSymbols="0" view="pageBreakPreview" zoomScaleNormal="87" zoomScaleSheetLayoutView="100" workbookViewId="0">
      <selection activeCell="I3" sqref="I3"/>
    </sheetView>
  </sheetViews>
  <sheetFormatPr defaultColWidth="13.5703125" defaultRowHeight="15" x14ac:dyDescent="0.2"/>
  <cols>
    <col min="1" max="1" width="13.85546875" style="1" customWidth="1"/>
    <col min="2" max="2" width="16.5703125" style="1" bestFit="1" customWidth="1"/>
    <col min="3" max="3" width="14.140625" style="1" bestFit="1" customWidth="1"/>
    <col min="4" max="4" width="12.85546875" style="1" bestFit="1" customWidth="1"/>
    <col min="5" max="5" width="15.28515625" style="1" bestFit="1" customWidth="1"/>
    <col min="6" max="6" width="12" style="1" bestFit="1" customWidth="1"/>
    <col min="7" max="7" width="14.5703125" style="1" bestFit="1" customWidth="1"/>
    <col min="8" max="8" width="9.42578125" style="1" bestFit="1" customWidth="1"/>
    <col min="9" max="9" width="10.42578125" style="1" customWidth="1"/>
    <col min="10" max="16384" width="13.5703125" style="1"/>
  </cols>
  <sheetData>
    <row r="1" spans="1:9" ht="15.75" x14ac:dyDescent="0.25">
      <c r="A1" s="21" t="s">
        <v>16</v>
      </c>
      <c r="B1" s="21"/>
      <c r="C1" s="21"/>
      <c r="D1" s="21"/>
      <c r="E1" s="21"/>
      <c r="F1" s="21"/>
      <c r="G1" s="21"/>
      <c r="H1" s="21"/>
      <c r="I1" s="3"/>
    </row>
    <row r="2" spans="1:9" ht="15.75" x14ac:dyDescent="0.25">
      <c r="A2" s="21" t="s">
        <v>15</v>
      </c>
      <c r="B2" s="21"/>
      <c r="C2" s="21"/>
      <c r="D2" s="21"/>
      <c r="E2" s="21"/>
      <c r="F2" s="21"/>
      <c r="G2" s="21"/>
      <c r="H2" s="21"/>
      <c r="I2" s="3"/>
    </row>
    <row r="3" spans="1:9" ht="15.75" x14ac:dyDescent="0.25">
      <c r="A3" s="21" t="s">
        <v>21</v>
      </c>
      <c r="B3" s="21"/>
      <c r="C3" s="21"/>
      <c r="D3" s="21"/>
      <c r="E3" s="21"/>
      <c r="F3" s="21"/>
      <c r="G3" s="21"/>
      <c r="H3" s="21"/>
      <c r="I3" s="15"/>
    </row>
    <row r="4" spans="1:9" ht="15.75" x14ac:dyDescent="0.25">
      <c r="A4" s="21" t="s">
        <v>18</v>
      </c>
      <c r="B4" s="21"/>
      <c r="C4" s="21"/>
      <c r="D4" s="21"/>
      <c r="E4" s="21"/>
      <c r="F4" s="21"/>
      <c r="G4" s="21"/>
      <c r="H4" s="21"/>
      <c r="I4" s="3"/>
    </row>
    <row r="5" spans="1:9" x14ac:dyDescent="0.2">
      <c r="A5" s="12"/>
      <c r="B5" s="11"/>
      <c r="C5" s="11"/>
      <c r="D5" s="11"/>
      <c r="F5" s="3"/>
      <c r="G5" s="11"/>
      <c r="I5" s="3"/>
    </row>
    <row r="6" spans="1:9" ht="16.5" thickBot="1" x14ac:dyDescent="0.3">
      <c r="A6" s="20" t="s">
        <v>12</v>
      </c>
      <c r="B6" s="20"/>
      <c r="C6" s="20"/>
      <c r="D6" s="20"/>
      <c r="E6" s="20"/>
      <c r="F6" s="20"/>
      <c r="G6" s="20"/>
      <c r="H6" s="20"/>
    </row>
    <row r="7" spans="1:9" s="3" customFormat="1" x14ac:dyDescent="0.2">
      <c r="H7" s="3" t="s">
        <v>8</v>
      </c>
    </row>
    <row r="8" spans="1:9" s="3" customFormat="1" x14ac:dyDescent="0.2">
      <c r="C8" s="3" t="s">
        <v>10</v>
      </c>
      <c r="D8" s="3" t="s">
        <v>10</v>
      </c>
      <c r="E8" s="3" t="s">
        <v>9</v>
      </c>
      <c r="F8" s="3" t="s">
        <v>9</v>
      </c>
      <c r="G8" s="3" t="s">
        <v>8</v>
      </c>
      <c r="H8" s="3" t="s">
        <v>2</v>
      </c>
    </row>
    <row r="9" spans="1:9" s="4" customFormat="1" x14ac:dyDescent="0.2">
      <c r="A9" s="4" t="s">
        <v>7</v>
      </c>
      <c r="B9" s="4" t="s">
        <v>6</v>
      </c>
      <c r="C9" s="4" t="s">
        <v>5</v>
      </c>
      <c r="D9" s="4" t="s">
        <v>4</v>
      </c>
      <c r="E9" s="4" t="s">
        <v>2</v>
      </c>
      <c r="F9" s="4" t="s">
        <v>3</v>
      </c>
      <c r="G9" s="4" t="s">
        <v>2</v>
      </c>
      <c r="H9" s="4" t="s">
        <v>1</v>
      </c>
    </row>
    <row r="10" spans="1:9" x14ac:dyDescent="0.2">
      <c r="A10" s="3">
        <v>2019</v>
      </c>
      <c r="B10" s="9">
        <v>0</v>
      </c>
      <c r="C10" s="9">
        <v>0</v>
      </c>
      <c r="D10" s="2">
        <f t="shared" ref="D10:D48" si="0">IF(($B10)=0,0,(C10/$B10)*100)</f>
        <v>0</v>
      </c>
      <c r="E10" s="9">
        <v>0</v>
      </c>
      <c r="F10" s="2">
        <f t="shared" ref="F10:F48" si="1">IF(($B10)=0,0,(E10/$B10)*100)</f>
        <v>0</v>
      </c>
      <c r="G10" s="2">
        <f t="shared" ref="G10:G47" si="2">C10+E10</f>
        <v>0</v>
      </c>
      <c r="H10" s="2">
        <f t="shared" ref="H10:H48" si="3">IF(($B10)=0,0,(G10/$B10)*100)</f>
        <v>0</v>
      </c>
      <c r="I10" s="14"/>
    </row>
    <row r="11" spans="1:9" x14ac:dyDescent="0.2">
      <c r="A11" s="3">
        <v>2018</v>
      </c>
      <c r="B11" s="9">
        <v>0</v>
      </c>
      <c r="C11" s="9">
        <v>0</v>
      </c>
      <c r="D11" s="2">
        <f t="shared" si="0"/>
        <v>0</v>
      </c>
      <c r="E11" s="9">
        <v>0</v>
      </c>
      <c r="F11" s="2">
        <f t="shared" si="1"/>
        <v>0</v>
      </c>
      <c r="G11" s="2">
        <f t="shared" si="2"/>
        <v>0</v>
      </c>
      <c r="H11" s="2">
        <f t="shared" si="3"/>
        <v>0</v>
      </c>
      <c r="I11" s="14"/>
    </row>
    <row r="12" spans="1:9" x14ac:dyDescent="0.2">
      <c r="A12" s="3">
        <v>2017</v>
      </c>
      <c r="B12" s="9">
        <v>0</v>
      </c>
      <c r="C12" s="9">
        <v>0</v>
      </c>
      <c r="D12" s="2">
        <f t="shared" si="0"/>
        <v>0</v>
      </c>
      <c r="E12" s="9">
        <v>0</v>
      </c>
      <c r="F12" s="2">
        <f t="shared" si="1"/>
        <v>0</v>
      </c>
      <c r="G12" s="2">
        <f t="shared" si="2"/>
        <v>0</v>
      </c>
      <c r="H12" s="2">
        <f t="shared" si="3"/>
        <v>0</v>
      </c>
      <c r="I12" s="14"/>
    </row>
    <row r="13" spans="1:9" x14ac:dyDescent="0.2">
      <c r="A13" s="3">
        <v>2016</v>
      </c>
      <c r="B13" s="9">
        <v>0</v>
      </c>
      <c r="C13" s="9">
        <v>-3783.3900000000003</v>
      </c>
      <c r="D13" s="2">
        <f t="shared" si="0"/>
        <v>0</v>
      </c>
      <c r="E13" s="9">
        <v>0</v>
      </c>
      <c r="F13" s="2">
        <f t="shared" si="1"/>
        <v>0</v>
      </c>
      <c r="G13" s="2">
        <f t="shared" si="2"/>
        <v>-3783.3900000000003</v>
      </c>
      <c r="H13" s="2">
        <f t="shared" si="3"/>
        <v>0</v>
      </c>
      <c r="I13" s="14"/>
    </row>
    <row r="14" spans="1:9" x14ac:dyDescent="0.2">
      <c r="A14" s="3">
        <v>2015</v>
      </c>
      <c r="B14" s="9">
        <v>0</v>
      </c>
      <c r="C14" s="9">
        <v>-37464.729999999996</v>
      </c>
      <c r="D14" s="2">
        <f t="shared" si="0"/>
        <v>0</v>
      </c>
      <c r="E14" s="9">
        <v>0</v>
      </c>
      <c r="F14" s="2">
        <f t="shared" si="1"/>
        <v>0</v>
      </c>
      <c r="G14" s="2">
        <f t="shared" si="2"/>
        <v>-37464.729999999996</v>
      </c>
      <c r="H14" s="2">
        <f t="shared" si="3"/>
        <v>0</v>
      </c>
      <c r="I14" s="14"/>
    </row>
    <row r="15" spans="1:9" x14ac:dyDescent="0.2">
      <c r="A15" s="3">
        <v>2014</v>
      </c>
      <c r="B15" s="9">
        <v>0</v>
      </c>
      <c r="C15" s="9">
        <v>84448.05</v>
      </c>
      <c r="D15" s="2">
        <f t="shared" si="0"/>
        <v>0</v>
      </c>
      <c r="E15" s="9">
        <v>0</v>
      </c>
      <c r="F15" s="2">
        <f t="shared" si="1"/>
        <v>0</v>
      </c>
      <c r="G15" s="2">
        <f t="shared" si="2"/>
        <v>84448.05</v>
      </c>
      <c r="H15" s="2">
        <f t="shared" si="3"/>
        <v>0</v>
      </c>
      <c r="I15" s="14"/>
    </row>
    <row r="16" spans="1:9" x14ac:dyDescent="0.2">
      <c r="A16" s="3">
        <v>2013</v>
      </c>
      <c r="B16" s="9">
        <v>43574.28</v>
      </c>
      <c r="C16" s="9">
        <v>-43190.43</v>
      </c>
      <c r="D16" s="2">
        <f t="shared" si="0"/>
        <v>-99.119090435917698</v>
      </c>
      <c r="E16" s="9">
        <v>0</v>
      </c>
      <c r="F16" s="2">
        <f t="shared" si="1"/>
        <v>0</v>
      </c>
      <c r="G16" s="2">
        <f t="shared" si="2"/>
        <v>-43190.43</v>
      </c>
      <c r="H16" s="2">
        <f t="shared" si="3"/>
        <v>-99.119090435917698</v>
      </c>
      <c r="I16" s="14"/>
    </row>
    <row r="17" spans="1:9" x14ac:dyDescent="0.2">
      <c r="A17" s="3">
        <v>2012</v>
      </c>
      <c r="B17" s="9">
        <v>0</v>
      </c>
      <c r="C17" s="9">
        <v>0</v>
      </c>
      <c r="D17" s="2">
        <f t="shared" si="0"/>
        <v>0</v>
      </c>
      <c r="E17" s="9">
        <v>0</v>
      </c>
      <c r="F17" s="2">
        <f t="shared" si="1"/>
        <v>0</v>
      </c>
      <c r="G17" s="2">
        <f t="shared" si="2"/>
        <v>0</v>
      </c>
      <c r="H17" s="2">
        <f t="shared" si="3"/>
        <v>0</v>
      </c>
      <c r="I17" s="14"/>
    </row>
    <row r="18" spans="1:9" x14ac:dyDescent="0.2">
      <c r="A18" s="3">
        <v>2011</v>
      </c>
      <c r="B18" s="9">
        <v>108789.06</v>
      </c>
      <c r="C18" s="9">
        <v>0</v>
      </c>
      <c r="D18" s="2">
        <f t="shared" si="0"/>
        <v>0</v>
      </c>
      <c r="E18" s="9">
        <v>0</v>
      </c>
      <c r="F18" s="2">
        <f t="shared" si="1"/>
        <v>0</v>
      </c>
      <c r="G18" s="2">
        <f t="shared" si="2"/>
        <v>0</v>
      </c>
      <c r="H18" s="2">
        <f t="shared" si="3"/>
        <v>0</v>
      </c>
      <c r="I18" s="14"/>
    </row>
    <row r="19" spans="1:9" x14ac:dyDescent="0.2">
      <c r="A19" s="3">
        <v>2010</v>
      </c>
      <c r="B19" s="9">
        <v>0</v>
      </c>
      <c r="C19" s="9">
        <v>0</v>
      </c>
      <c r="D19" s="2">
        <f t="shared" si="0"/>
        <v>0</v>
      </c>
      <c r="E19" s="9">
        <v>0</v>
      </c>
      <c r="F19" s="2">
        <f t="shared" si="1"/>
        <v>0</v>
      </c>
      <c r="G19" s="2">
        <f t="shared" si="2"/>
        <v>0</v>
      </c>
      <c r="H19" s="2">
        <f t="shared" si="3"/>
        <v>0</v>
      </c>
      <c r="I19" s="14"/>
    </row>
    <row r="20" spans="1:9" x14ac:dyDescent="0.2">
      <c r="A20" s="3">
        <v>2009</v>
      </c>
      <c r="B20" s="9">
        <v>0</v>
      </c>
      <c r="C20" s="9">
        <v>0</v>
      </c>
      <c r="D20" s="2">
        <f t="shared" si="0"/>
        <v>0</v>
      </c>
      <c r="E20" s="9">
        <v>0</v>
      </c>
      <c r="F20" s="2">
        <f t="shared" si="1"/>
        <v>0</v>
      </c>
      <c r="G20" s="2">
        <f t="shared" si="2"/>
        <v>0</v>
      </c>
      <c r="H20" s="2">
        <f t="shared" si="3"/>
        <v>0</v>
      </c>
      <c r="I20" s="14"/>
    </row>
    <row r="21" spans="1:9" x14ac:dyDescent="0.2">
      <c r="A21" s="3">
        <v>2008</v>
      </c>
      <c r="B21" s="9">
        <v>0</v>
      </c>
      <c r="C21" s="9">
        <v>0</v>
      </c>
      <c r="D21" s="2">
        <f t="shared" si="0"/>
        <v>0</v>
      </c>
      <c r="E21" s="9">
        <v>0</v>
      </c>
      <c r="F21" s="2">
        <f t="shared" si="1"/>
        <v>0</v>
      </c>
      <c r="G21" s="2">
        <f t="shared" si="2"/>
        <v>0</v>
      </c>
      <c r="H21" s="2">
        <f t="shared" si="3"/>
        <v>0</v>
      </c>
      <c r="I21" s="14"/>
    </row>
    <row r="22" spans="1:9" x14ac:dyDescent="0.2">
      <c r="A22" s="3">
        <v>2007</v>
      </c>
      <c r="B22" s="9">
        <v>0</v>
      </c>
      <c r="C22" s="9">
        <v>0</v>
      </c>
      <c r="D22" s="2">
        <f t="shared" si="0"/>
        <v>0</v>
      </c>
      <c r="E22" s="9">
        <v>0</v>
      </c>
      <c r="F22" s="2">
        <f t="shared" si="1"/>
        <v>0</v>
      </c>
      <c r="G22" s="2">
        <f t="shared" si="2"/>
        <v>0</v>
      </c>
      <c r="H22" s="2">
        <f t="shared" si="3"/>
        <v>0</v>
      </c>
      <c r="I22" s="14"/>
    </row>
    <row r="23" spans="1:9" x14ac:dyDescent="0.2">
      <c r="A23" s="3">
        <v>2006</v>
      </c>
      <c r="B23" s="9">
        <v>0</v>
      </c>
      <c r="C23" s="9">
        <v>0</v>
      </c>
      <c r="D23" s="2">
        <f t="shared" si="0"/>
        <v>0</v>
      </c>
      <c r="E23" s="9">
        <v>0</v>
      </c>
      <c r="F23" s="2">
        <f t="shared" si="1"/>
        <v>0</v>
      </c>
      <c r="G23" s="2">
        <f t="shared" si="2"/>
        <v>0</v>
      </c>
      <c r="H23" s="2">
        <f t="shared" si="3"/>
        <v>0</v>
      </c>
      <c r="I23" s="6"/>
    </row>
    <row r="24" spans="1:9" x14ac:dyDescent="0.2">
      <c r="A24" s="3">
        <v>2005</v>
      </c>
      <c r="B24" s="9">
        <v>0</v>
      </c>
      <c r="C24" s="9">
        <v>0</v>
      </c>
      <c r="D24" s="2">
        <f t="shared" si="0"/>
        <v>0</v>
      </c>
      <c r="E24" s="9">
        <v>0</v>
      </c>
      <c r="F24" s="2">
        <f t="shared" si="1"/>
        <v>0</v>
      </c>
      <c r="G24" s="2">
        <f t="shared" si="2"/>
        <v>0</v>
      </c>
      <c r="H24" s="2">
        <f t="shared" si="3"/>
        <v>0</v>
      </c>
      <c r="I24" s="6"/>
    </row>
    <row r="25" spans="1:9" x14ac:dyDescent="0.2">
      <c r="A25" s="3">
        <v>2004</v>
      </c>
      <c r="B25" s="9">
        <v>0</v>
      </c>
      <c r="C25" s="9">
        <v>1520.92</v>
      </c>
      <c r="D25" s="2">
        <f t="shared" si="0"/>
        <v>0</v>
      </c>
      <c r="E25" s="9">
        <v>0</v>
      </c>
      <c r="F25" s="2">
        <f t="shared" si="1"/>
        <v>0</v>
      </c>
      <c r="G25" s="2">
        <f t="shared" si="2"/>
        <v>1520.92</v>
      </c>
      <c r="H25" s="2">
        <f t="shared" si="3"/>
        <v>0</v>
      </c>
      <c r="I25" s="6"/>
    </row>
    <row r="26" spans="1:9" x14ac:dyDescent="0.2">
      <c r="A26" s="3">
        <v>2003</v>
      </c>
      <c r="B26" s="9">
        <v>67646.38</v>
      </c>
      <c r="C26" s="9">
        <v>-12808.11</v>
      </c>
      <c r="D26" s="2">
        <f t="shared" si="0"/>
        <v>-18.93391782383625</v>
      </c>
      <c r="E26" s="9">
        <v>0</v>
      </c>
      <c r="F26" s="2">
        <f t="shared" si="1"/>
        <v>0</v>
      </c>
      <c r="G26" s="2">
        <f t="shared" si="2"/>
        <v>-12808.11</v>
      </c>
      <c r="H26" s="2">
        <f t="shared" si="3"/>
        <v>-18.93391782383625</v>
      </c>
      <c r="I26" s="6"/>
    </row>
    <row r="27" spans="1:9" x14ac:dyDescent="0.2">
      <c r="A27" s="3">
        <v>2002</v>
      </c>
      <c r="B27" s="9">
        <v>0</v>
      </c>
      <c r="C27" s="9">
        <v>0</v>
      </c>
      <c r="D27" s="2">
        <f t="shared" si="0"/>
        <v>0</v>
      </c>
      <c r="E27" s="9">
        <v>0</v>
      </c>
      <c r="F27" s="2">
        <f t="shared" si="1"/>
        <v>0</v>
      </c>
      <c r="G27" s="2">
        <f t="shared" si="2"/>
        <v>0</v>
      </c>
      <c r="H27" s="2">
        <f t="shared" si="3"/>
        <v>0</v>
      </c>
      <c r="I27" s="6"/>
    </row>
    <row r="28" spans="1:9" x14ac:dyDescent="0.2">
      <c r="A28" s="3">
        <v>2001</v>
      </c>
      <c r="B28" s="9">
        <v>0</v>
      </c>
      <c r="C28" s="9">
        <v>0</v>
      </c>
      <c r="D28" s="2">
        <f t="shared" si="0"/>
        <v>0</v>
      </c>
      <c r="E28" s="9">
        <v>0</v>
      </c>
      <c r="F28" s="2">
        <f t="shared" si="1"/>
        <v>0</v>
      </c>
      <c r="G28" s="2">
        <f t="shared" si="2"/>
        <v>0</v>
      </c>
      <c r="H28" s="2">
        <f t="shared" si="3"/>
        <v>0</v>
      </c>
      <c r="I28" s="6"/>
    </row>
    <row r="29" spans="1:9" x14ac:dyDescent="0.2">
      <c r="A29" s="3">
        <v>2000</v>
      </c>
      <c r="B29" s="9">
        <v>0</v>
      </c>
      <c r="C29" s="9">
        <v>0</v>
      </c>
      <c r="D29" s="2">
        <f t="shared" si="0"/>
        <v>0</v>
      </c>
      <c r="E29" s="9">
        <v>0</v>
      </c>
      <c r="F29" s="2">
        <f t="shared" si="1"/>
        <v>0</v>
      </c>
      <c r="G29" s="2">
        <f t="shared" si="2"/>
        <v>0</v>
      </c>
      <c r="H29" s="2">
        <f t="shared" si="3"/>
        <v>0</v>
      </c>
      <c r="I29" s="6"/>
    </row>
    <row r="30" spans="1:9" x14ac:dyDescent="0.2">
      <c r="A30" s="3">
        <v>1999</v>
      </c>
      <c r="B30" s="9">
        <v>0</v>
      </c>
      <c r="C30" s="9">
        <v>0</v>
      </c>
      <c r="D30" s="2">
        <f t="shared" si="0"/>
        <v>0</v>
      </c>
      <c r="E30" s="9">
        <v>0</v>
      </c>
      <c r="F30" s="2">
        <f t="shared" si="1"/>
        <v>0</v>
      </c>
      <c r="G30" s="2">
        <f t="shared" si="2"/>
        <v>0</v>
      </c>
      <c r="H30" s="2">
        <f t="shared" si="3"/>
        <v>0</v>
      </c>
      <c r="I30" s="6"/>
    </row>
    <row r="31" spans="1:9" x14ac:dyDescent="0.2">
      <c r="A31" s="3">
        <v>1998</v>
      </c>
      <c r="B31" s="9">
        <v>0</v>
      </c>
      <c r="C31" s="9">
        <v>0</v>
      </c>
      <c r="D31" s="2">
        <f t="shared" si="0"/>
        <v>0</v>
      </c>
      <c r="E31" s="9">
        <v>0</v>
      </c>
      <c r="F31" s="2">
        <f t="shared" si="1"/>
        <v>0</v>
      </c>
      <c r="G31" s="2">
        <f t="shared" si="2"/>
        <v>0</v>
      </c>
      <c r="H31" s="2">
        <f t="shared" si="3"/>
        <v>0</v>
      </c>
      <c r="I31" s="6"/>
    </row>
    <row r="32" spans="1:9" x14ac:dyDescent="0.2">
      <c r="A32" s="3">
        <v>1997</v>
      </c>
      <c r="B32" s="9">
        <v>0</v>
      </c>
      <c r="C32" s="9">
        <v>0</v>
      </c>
      <c r="D32" s="2">
        <f t="shared" si="0"/>
        <v>0</v>
      </c>
      <c r="E32" s="9">
        <v>0</v>
      </c>
      <c r="F32" s="2">
        <f t="shared" si="1"/>
        <v>0</v>
      </c>
      <c r="G32" s="2">
        <f t="shared" si="2"/>
        <v>0</v>
      </c>
      <c r="H32" s="2">
        <f t="shared" si="3"/>
        <v>0</v>
      </c>
      <c r="I32" s="6"/>
    </row>
    <row r="33" spans="1:9" x14ac:dyDescent="0.2">
      <c r="A33" s="3">
        <f t="shared" ref="A33:A47" si="4">A32-1</f>
        <v>1996</v>
      </c>
      <c r="B33" s="9">
        <v>0</v>
      </c>
      <c r="C33" s="9">
        <v>0</v>
      </c>
      <c r="D33" s="2">
        <f t="shared" si="0"/>
        <v>0</v>
      </c>
      <c r="E33" s="9">
        <v>0</v>
      </c>
      <c r="F33" s="2">
        <f t="shared" si="1"/>
        <v>0</v>
      </c>
      <c r="G33" s="2">
        <f t="shared" si="2"/>
        <v>0</v>
      </c>
      <c r="H33" s="2">
        <f t="shared" si="3"/>
        <v>0</v>
      </c>
      <c r="I33" s="6"/>
    </row>
    <row r="34" spans="1:9" x14ac:dyDescent="0.2">
      <c r="A34" s="3">
        <f t="shared" si="4"/>
        <v>1995</v>
      </c>
      <c r="B34" s="9">
        <v>0</v>
      </c>
      <c r="C34" s="9">
        <v>0</v>
      </c>
      <c r="D34" s="2">
        <f t="shared" si="0"/>
        <v>0</v>
      </c>
      <c r="E34" s="9">
        <v>0</v>
      </c>
      <c r="F34" s="2">
        <f t="shared" si="1"/>
        <v>0</v>
      </c>
      <c r="G34" s="2">
        <f t="shared" si="2"/>
        <v>0</v>
      </c>
      <c r="H34" s="2">
        <f t="shared" si="3"/>
        <v>0</v>
      </c>
      <c r="I34" s="6"/>
    </row>
    <row r="35" spans="1:9" x14ac:dyDescent="0.2">
      <c r="A35" s="3">
        <f t="shared" si="4"/>
        <v>1994</v>
      </c>
      <c r="B35" s="9">
        <v>0</v>
      </c>
      <c r="C35" s="9">
        <v>0</v>
      </c>
      <c r="D35" s="2">
        <f t="shared" si="0"/>
        <v>0</v>
      </c>
      <c r="E35" s="9">
        <v>0</v>
      </c>
      <c r="F35" s="2">
        <f t="shared" si="1"/>
        <v>0</v>
      </c>
      <c r="G35" s="2">
        <f t="shared" si="2"/>
        <v>0</v>
      </c>
      <c r="H35" s="2">
        <f t="shared" si="3"/>
        <v>0</v>
      </c>
      <c r="I35" s="6"/>
    </row>
    <row r="36" spans="1:9" x14ac:dyDescent="0.2">
      <c r="A36" s="3">
        <f t="shared" si="4"/>
        <v>1993</v>
      </c>
      <c r="B36" s="9">
        <v>0</v>
      </c>
      <c r="C36" s="9">
        <v>0</v>
      </c>
      <c r="D36" s="2">
        <f t="shared" si="0"/>
        <v>0</v>
      </c>
      <c r="E36" s="9">
        <v>0</v>
      </c>
      <c r="F36" s="2">
        <f t="shared" si="1"/>
        <v>0</v>
      </c>
      <c r="G36" s="2">
        <f t="shared" si="2"/>
        <v>0</v>
      </c>
      <c r="H36" s="2">
        <f t="shared" si="3"/>
        <v>0</v>
      </c>
      <c r="I36" s="6"/>
    </row>
    <row r="37" spans="1:9" x14ac:dyDescent="0.2">
      <c r="A37" s="3">
        <f t="shared" si="4"/>
        <v>1992</v>
      </c>
      <c r="B37" s="9">
        <v>0</v>
      </c>
      <c r="C37" s="9">
        <v>0</v>
      </c>
      <c r="D37" s="2">
        <f t="shared" si="0"/>
        <v>0</v>
      </c>
      <c r="E37" s="9">
        <v>0</v>
      </c>
      <c r="F37" s="2">
        <f t="shared" si="1"/>
        <v>0</v>
      </c>
      <c r="G37" s="2">
        <f t="shared" si="2"/>
        <v>0</v>
      </c>
      <c r="H37" s="2">
        <f t="shared" si="3"/>
        <v>0</v>
      </c>
      <c r="I37" s="6"/>
    </row>
    <row r="38" spans="1:9" x14ac:dyDescent="0.2">
      <c r="A38" s="3">
        <f t="shared" si="4"/>
        <v>1991</v>
      </c>
      <c r="B38" s="9">
        <v>0</v>
      </c>
      <c r="C38" s="9">
        <v>0</v>
      </c>
      <c r="D38" s="2">
        <f t="shared" si="0"/>
        <v>0</v>
      </c>
      <c r="E38" s="9">
        <v>0</v>
      </c>
      <c r="F38" s="2">
        <f t="shared" si="1"/>
        <v>0</v>
      </c>
      <c r="G38" s="2">
        <f t="shared" si="2"/>
        <v>0</v>
      </c>
      <c r="H38" s="2">
        <f t="shared" si="3"/>
        <v>0</v>
      </c>
      <c r="I38" s="6"/>
    </row>
    <row r="39" spans="1:9" x14ac:dyDescent="0.2">
      <c r="A39" s="3">
        <f t="shared" si="4"/>
        <v>1990</v>
      </c>
      <c r="B39" s="9">
        <v>0</v>
      </c>
      <c r="C39" s="9">
        <v>0</v>
      </c>
      <c r="D39" s="2">
        <f t="shared" si="0"/>
        <v>0</v>
      </c>
      <c r="E39" s="9">
        <v>0</v>
      </c>
      <c r="F39" s="2">
        <f t="shared" si="1"/>
        <v>0</v>
      </c>
      <c r="G39" s="2">
        <f t="shared" si="2"/>
        <v>0</v>
      </c>
      <c r="H39" s="2">
        <f t="shared" si="3"/>
        <v>0</v>
      </c>
      <c r="I39" s="6"/>
    </row>
    <row r="40" spans="1:9" x14ac:dyDescent="0.2">
      <c r="A40" s="3">
        <f t="shared" si="4"/>
        <v>1989</v>
      </c>
      <c r="B40" s="9">
        <v>0</v>
      </c>
      <c r="C40" s="9">
        <v>0</v>
      </c>
      <c r="D40" s="2">
        <f t="shared" si="0"/>
        <v>0</v>
      </c>
      <c r="E40" s="9">
        <v>0</v>
      </c>
      <c r="F40" s="2">
        <f t="shared" si="1"/>
        <v>0</v>
      </c>
      <c r="G40" s="2">
        <f t="shared" si="2"/>
        <v>0</v>
      </c>
      <c r="H40" s="2">
        <f t="shared" si="3"/>
        <v>0</v>
      </c>
      <c r="I40" s="6"/>
    </row>
    <row r="41" spans="1:9" x14ac:dyDescent="0.2">
      <c r="A41" s="3">
        <f t="shared" si="4"/>
        <v>1988</v>
      </c>
      <c r="B41" s="9">
        <v>0</v>
      </c>
      <c r="C41" s="9">
        <v>0</v>
      </c>
      <c r="D41" s="2">
        <f t="shared" si="0"/>
        <v>0</v>
      </c>
      <c r="E41" s="9">
        <v>0</v>
      </c>
      <c r="F41" s="2">
        <f t="shared" si="1"/>
        <v>0</v>
      </c>
      <c r="G41" s="2">
        <f t="shared" si="2"/>
        <v>0</v>
      </c>
      <c r="H41" s="2">
        <f t="shared" si="3"/>
        <v>0</v>
      </c>
      <c r="I41" s="6"/>
    </row>
    <row r="42" spans="1:9" x14ac:dyDescent="0.2">
      <c r="A42" s="3">
        <f t="shared" si="4"/>
        <v>1987</v>
      </c>
      <c r="B42" s="9">
        <v>0</v>
      </c>
      <c r="C42" s="9">
        <v>0</v>
      </c>
      <c r="D42" s="2">
        <f t="shared" si="0"/>
        <v>0</v>
      </c>
      <c r="E42" s="9">
        <v>0</v>
      </c>
      <c r="F42" s="2">
        <f t="shared" si="1"/>
        <v>0</v>
      </c>
      <c r="G42" s="2">
        <f t="shared" si="2"/>
        <v>0</v>
      </c>
      <c r="H42" s="2">
        <f t="shared" si="3"/>
        <v>0</v>
      </c>
      <c r="I42" s="6"/>
    </row>
    <row r="43" spans="1:9" x14ac:dyDescent="0.2">
      <c r="A43" s="3">
        <f t="shared" si="4"/>
        <v>1986</v>
      </c>
      <c r="B43" s="9">
        <v>0</v>
      </c>
      <c r="C43" s="9">
        <v>0</v>
      </c>
      <c r="D43" s="2">
        <f t="shared" si="0"/>
        <v>0</v>
      </c>
      <c r="E43" s="9">
        <v>0</v>
      </c>
      <c r="F43" s="2">
        <f t="shared" si="1"/>
        <v>0</v>
      </c>
      <c r="G43" s="2">
        <f t="shared" si="2"/>
        <v>0</v>
      </c>
      <c r="H43" s="2">
        <f t="shared" si="3"/>
        <v>0</v>
      </c>
      <c r="I43" s="6"/>
    </row>
    <row r="44" spans="1:9" x14ac:dyDescent="0.2">
      <c r="A44" s="3">
        <f t="shared" si="4"/>
        <v>1985</v>
      </c>
      <c r="B44" s="9">
        <v>0</v>
      </c>
      <c r="C44" s="9">
        <v>0</v>
      </c>
      <c r="D44" s="2">
        <f t="shared" si="0"/>
        <v>0</v>
      </c>
      <c r="E44" s="9">
        <v>0</v>
      </c>
      <c r="F44" s="2">
        <f t="shared" si="1"/>
        <v>0</v>
      </c>
      <c r="G44" s="2">
        <f t="shared" si="2"/>
        <v>0</v>
      </c>
      <c r="H44" s="2">
        <f t="shared" si="3"/>
        <v>0</v>
      </c>
      <c r="I44" s="6"/>
    </row>
    <row r="45" spans="1:9" x14ac:dyDescent="0.2">
      <c r="A45" s="3">
        <f t="shared" si="4"/>
        <v>1984</v>
      </c>
      <c r="B45" s="9">
        <v>0</v>
      </c>
      <c r="C45" s="9">
        <v>0</v>
      </c>
      <c r="D45" s="2">
        <f t="shared" si="0"/>
        <v>0</v>
      </c>
      <c r="E45" s="9">
        <v>0</v>
      </c>
      <c r="F45" s="2">
        <f t="shared" si="1"/>
        <v>0</v>
      </c>
      <c r="G45" s="2">
        <f t="shared" si="2"/>
        <v>0</v>
      </c>
      <c r="H45" s="2">
        <f t="shared" si="3"/>
        <v>0</v>
      </c>
      <c r="I45" s="6"/>
    </row>
    <row r="46" spans="1:9" x14ac:dyDescent="0.2">
      <c r="A46" s="3">
        <f t="shared" si="4"/>
        <v>1983</v>
      </c>
      <c r="B46" s="9">
        <v>0</v>
      </c>
      <c r="C46" s="9">
        <v>0</v>
      </c>
      <c r="D46" s="2">
        <f t="shared" si="0"/>
        <v>0</v>
      </c>
      <c r="E46" s="9">
        <v>0</v>
      </c>
      <c r="F46" s="2">
        <f t="shared" si="1"/>
        <v>0</v>
      </c>
      <c r="G46" s="2">
        <f t="shared" si="2"/>
        <v>0</v>
      </c>
      <c r="H46" s="2">
        <f t="shared" si="3"/>
        <v>0</v>
      </c>
      <c r="I46" s="6"/>
    </row>
    <row r="47" spans="1:9" x14ac:dyDescent="0.2">
      <c r="A47" s="3">
        <f t="shared" si="4"/>
        <v>1982</v>
      </c>
      <c r="B47" s="8">
        <v>0</v>
      </c>
      <c r="C47" s="8">
        <v>0</v>
      </c>
      <c r="D47" s="2">
        <f t="shared" si="0"/>
        <v>0</v>
      </c>
      <c r="E47" s="8">
        <v>0</v>
      </c>
      <c r="F47" s="2">
        <f t="shared" si="1"/>
        <v>0</v>
      </c>
      <c r="G47" s="16">
        <f t="shared" si="2"/>
        <v>0</v>
      </c>
      <c r="H47" s="2">
        <f t="shared" si="3"/>
        <v>0</v>
      </c>
      <c r="I47" s="6"/>
    </row>
    <row r="48" spans="1:9" ht="16.5" thickBot="1" x14ac:dyDescent="0.3">
      <c r="B48" s="7">
        <f>SUM(B10:B47)</f>
        <v>220009.72</v>
      </c>
      <c r="C48" s="7">
        <f>SUM(C10:C47)</f>
        <v>-11277.689999999993</v>
      </c>
      <c r="D48" s="7">
        <f t="shared" si="0"/>
        <v>-5.1259962514383428</v>
      </c>
      <c r="E48" s="7">
        <f>SUM(E10:E47)</f>
        <v>0</v>
      </c>
      <c r="F48" s="7">
        <f t="shared" si="1"/>
        <v>0</v>
      </c>
      <c r="G48" s="7">
        <f>SUM(G10:G47)</f>
        <v>-11277.689999999993</v>
      </c>
      <c r="H48" s="7">
        <f t="shared" si="3"/>
        <v>-5.1259962514383428</v>
      </c>
      <c r="I48" s="6"/>
    </row>
    <row r="49" spans="1:9" ht="15.75" thickTop="1" x14ac:dyDescent="0.2">
      <c r="B49" s="6"/>
      <c r="C49" s="6"/>
      <c r="D49" s="6"/>
      <c r="E49" s="6"/>
      <c r="F49" s="6"/>
      <c r="G49" s="6"/>
      <c r="H49" s="6"/>
      <c r="I49" s="6"/>
    </row>
    <row r="50" spans="1:9" ht="15.75" x14ac:dyDescent="0.25">
      <c r="A50" s="21" t="s">
        <v>16</v>
      </c>
      <c r="B50" s="21"/>
      <c r="C50" s="21"/>
      <c r="D50" s="21"/>
      <c r="E50" s="21"/>
      <c r="F50" s="21"/>
      <c r="G50" s="21"/>
      <c r="H50" s="21"/>
      <c r="I50" s="3"/>
    </row>
    <row r="51" spans="1:9" ht="15.75" x14ac:dyDescent="0.25">
      <c r="A51" s="21" t="s">
        <v>15</v>
      </c>
      <c r="B51" s="21"/>
      <c r="C51" s="21"/>
      <c r="D51" s="21"/>
      <c r="E51" s="21"/>
      <c r="F51" s="21"/>
      <c r="G51" s="21"/>
      <c r="H51" s="21"/>
      <c r="I51" s="3"/>
    </row>
    <row r="52" spans="1:9" ht="15.75" x14ac:dyDescent="0.25">
      <c r="A52" s="21" t="s">
        <v>21</v>
      </c>
      <c r="B52" s="21"/>
      <c r="C52" s="21"/>
      <c r="D52" s="21"/>
      <c r="E52" s="21"/>
      <c r="F52" s="21"/>
      <c r="G52" s="21"/>
      <c r="H52" s="21"/>
      <c r="I52" s="3"/>
    </row>
    <row r="53" spans="1:9" ht="15.75" x14ac:dyDescent="0.25">
      <c r="A53" s="22" t="s">
        <v>13</v>
      </c>
      <c r="B53" s="22"/>
      <c r="C53" s="22"/>
      <c r="D53" s="22"/>
      <c r="E53" s="22"/>
      <c r="F53" s="22"/>
      <c r="G53" s="22"/>
      <c r="H53" s="22"/>
      <c r="I53" s="13"/>
    </row>
    <row r="54" spans="1:9" x14ac:dyDescent="0.2">
      <c r="B54" s="6"/>
      <c r="C54" s="6"/>
      <c r="D54" s="6"/>
      <c r="E54" s="6"/>
      <c r="F54" s="6"/>
      <c r="G54" s="6"/>
    </row>
    <row r="55" spans="1:9" ht="16.5" thickBot="1" x14ac:dyDescent="0.3">
      <c r="A55" s="20" t="s">
        <v>12</v>
      </c>
      <c r="B55" s="20"/>
      <c r="C55" s="20"/>
      <c r="D55" s="20"/>
      <c r="E55" s="20"/>
      <c r="F55" s="20"/>
      <c r="G55" s="20"/>
      <c r="H55" s="20"/>
    </row>
    <row r="56" spans="1:9" s="3" customFormat="1" x14ac:dyDescent="0.2">
      <c r="H56" s="3" t="s">
        <v>8</v>
      </c>
    </row>
    <row r="57" spans="1:9" s="3" customFormat="1" x14ac:dyDescent="0.2">
      <c r="A57" s="5" t="s">
        <v>11</v>
      </c>
      <c r="C57" s="3" t="s">
        <v>10</v>
      </c>
      <c r="D57" s="3" t="s">
        <v>10</v>
      </c>
      <c r="E57" s="3" t="s">
        <v>9</v>
      </c>
      <c r="F57" s="3" t="s">
        <v>9</v>
      </c>
      <c r="G57" s="3" t="s">
        <v>8</v>
      </c>
      <c r="H57" s="3" t="s">
        <v>2</v>
      </c>
    </row>
    <row r="58" spans="1:9" s="4" customFormat="1" x14ac:dyDescent="0.2">
      <c r="A58" s="4" t="s">
        <v>7</v>
      </c>
      <c r="B58" s="4" t="s">
        <v>6</v>
      </c>
      <c r="C58" s="4" t="s">
        <v>5</v>
      </c>
      <c r="D58" s="4" t="s">
        <v>4</v>
      </c>
      <c r="E58" s="4" t="s">
        <v>2</v>
      </c>
      <c r="F58" s="4" t="s">
        <v>3</v>
      </c>
      <c r="G58" s="4" t="s">
        <v>2</v>
      </c>
      <c r="H58" s="4" t="s">
        <v>1</v>
      </c>
    </row>
    <row r="59" spans="1:9" s="4" customFormat="1" x14ac:dyDescent="0.2">
      <c r="A59" s="3">
        <f t="shared" ref="A59:A92" si="5">+A10</f>
        <v>2019</v>
      </c>
      <c r="B59" s="2">
        <f t="shared" ref="B59:C78" si="6">SUM(B10:B14)</f>
        <v>0</v>
      </c>
      <c r="C59" s="2">
        <f t="shared" si="6"/>
        <v>-41248.119999999995</v>
      </c>
      <c r="D59" s="2">
        <f t="shared" ref="D59:D92" si="7">IF(($B59)=0,0,(C59/$B59)*100)</f>
        <v>0</v>
      </c>
      <c r="E59" s="2">
        <f t="shared" ref="E59:E92" si="8">SUM(E10:E14)</f>
        <v>0</v>
      </c>
      <c r="F59" s="2">
        <f t="shared" ref="F59:F92" si="9">IF(($B59)=0,0,(E59/$B59)*100)</f>
        <v>0</v>
      </c>
      <c r="G59" s="2">
        <f t="shared" ref="G59:G92" si="10">C59+E59</f>
        <v>-41248.119999999995</v>
      </c>
      <c r="H59" s="2">
        <f t="shared" ref="H59:H92" si="11">IF(($B59)=0,0,(G59/$B59)*100)</f>
        <v>0</v>
      </c>
    </row>
    <row r="60" spans="1:9" x14ac:dyDescent="0.2">
      <c r="A60" s="3">
        <f t="shared" si="5"/>
        <v>2018</v>
      </c>
      <c r="B60" s="2">
        <f t="shared" si="6"/>
        <v>0</v>
      </c>
      <c r="C60" s="2">
        <f t="shared" si="6"/>
        <v>43199.930000000008</v>
      </c>
      <c r="D60" s="2">
        <f t="shared" si="7"/>
        <v>0</v>
      </c>
      <c r="E60" s="2">
        <f t="shared" si="8"/>
        <v>0</v>
      </c>
      <c r="F60" s="2">
        <f t="shared" si="9"/>
        <v>0</v>
      </c>
      <c r="G60" s="2">
        <f t="shared" si="10"/>
        <v>43199.930000000008</v>
      </c>
      <c r="H60" s="2">
        <f t="shared" si="11"/>
        <v>0</v>
      </c>
    </row>
    <row r="61" spans="1:9" x14ac:dyDescent="0.2">
      <c r="A61" s="3">
        <f t="shared" si="5"/>
        <v>2017</v>
      </c>
      <c r="B61" s="2">
        <f t="shared" si="6"/>
        <v>43574.28</v>
      </c>
      <c r="C61" s="2">
        <f t="shared" si="6"/>
        <v>9.500000000007276</v>
      </c>
      <c r="D61" s="2">
        <f t="shared" si="7"/>
        <v>2.1801851918166578E-2</v>
      </c>
      <c r="E61" s="2">
        <f t="shared" si="8"/>
        <v>0</v>
      </c>
      <c r="F61" s="2">
        <f t="shared" si="9"/>
        <v>0</v>
      </c>
      <c r="G61" s="2">
        <f t="shared" si="10"/>
        <v>9.500000000007276</v>
      </c>
      <c r="H61" s="2">
        <f t="shared" si="11"/>
        <v>2.1801851918166578E-2</v>
      </c>
    </row>
    <row r="62" spans="1:9" x14ac:dyDescent="0.2">
      <c r="A62" s="3">
        <f t="shared" si="5"/>
        <v>2016</v>
      </c>
      <c r="B62" s="2">
        <f t="shared" si="6"/>
        <v>43574.28</v>
      </c>
      <c r="C62" s="2">
        <f t="shared" si="6"/>
        <v>9.500000000007276</v>
      </c>
      <c r="D62" s="2">
        <f t="shared" si="7"/>
        <v>2.1801851918166578E-2</v>
      </c>
      <c r="E62" s="2">
        <f t="shared" si="8"/>
        <v>0</v>
      </c>
      <c r="F62" s="2">
        <f t="shared" si="9"/>
        <v>0</v>
      </c>
      <c r="G62" s="2">
        <f t="shared" si="10"/>
        <v>9.500000000007276</v>
      </c>
      <c r="H62" s="2">
        <f t="shared" si="11"/>
        <v>2.1801851918166578E-2</v>
      </c>
    </row>
    <row r="63" spans="1:9" x14ac:dyDescent="0.2">
      <c r="A63" s="3">
        <f t="shared" si="5"/>
        <v>2015</v>
      </c>
      <c r="B63" s="2">
        <f t="shared" si="6"/>
        <v>152363.34</v>
      </c>
      <c r="C63" s="2">
        <f t="shared" si="6"/>
        <v>3792.8900000000067</v>
      </c>
      <c r="D63" s="2">
        <f t="shared" si="7"/>
        <v>2.489371787202884</v>
      </c>
      <c r="E63" s="2">
        <f t="shared" si="8"/>
        <v>0</v>
      </c>
      <c r="F63" s="2">
        <f t="shared" si="9"/>
        <v>0</v>
      </c>
      <c r="G63" s="2">
        <f t="shared" si="10"/>
        <v>3792.8900000000067</v>
      </c>
      <c r="H63" s="2">
        <f t="shared" si="11"/>
        <v>2.489371787202884</v>
      </c>
    </row>
    <row r="64" spans="1:9" x14ac:dyDescent="0.2">
      <c r="A64" s="3">
        <f t="shared" si="5"/>
        <v>2014</v>
      </c>
      <c r="B64" s="2">
        <f t="shared" si="6"/>
        <v>152363.34</v>
      </c>
      <c r="C64" s="2">
        <f t="shared" si="6"/>
        <v>41257.620000000003</v>
      </c>
      <c r="D64" s="2">
        <f t="shared" si="7"/>
        <v>27.078442885276736</v>
      </c>
      <c r="E64" s="2">
        <f t="shared" si="8"/>
        <v>0</v>
      </c>
      <c r="F64" s="2">
        <f t="shared" si="9"/>
        <v>0</v>
      </c>
      <c r="G64" s="2">
        <f t="shared" si="10"/>
        <v>41257.620000000003</v>
      </c>
      <c r="H64" s="2">
        <f t="shared" si="11"/>
        <v>27.078442885276736</v>
      </c>
    </row>
    <row r="65" spans="1:8" x14ac:dyDescent="0.2">
      <c r="A65" s="3">
        <f t="shared" si="5"/>
        <v>2013</v>
      </c>
      <c r="B65" s="2">
        <f t="shared" si="6"/>
        <v>152363.34</v>
      </c>
      <c r="C65" s="2">
        <f t="shared" si="6"/>
        <v>-43190.43</v>
      </c>
      <c r="D65" s="2">
        <f t="shared" si="7"/>
        <v>-28.346996068739372</v>
      </c>
      <c r="E65" s="2">
        <f t="shared" si="8"/>
        <v>0</v>
      </c>
      <c r="F65" s="2">
        <f t="shared" si="9"/>
        <v>0</v>
      </c>
      <c r="G65" s="2">
        <f t="shared" si="10"/>
        <v>-43190.43</v>
      </c>
      <c r="H65" s="2">
        <f t="shared" si="11"/>
        <v>-28.346996068739372</v>
      </c>
    </row>
    <row r="66" spans="1:8" x14ac:dyDescent="0.2">
      <c r="A66" s="3">
        <f t="shared" si="5"/>
        <v>2012</v>
      </c>
      <c r="B66" s="2">
        <f t="shared" si="6"/>
        <v>108789.06</v>
      </c>
      <c r="C66" s="2">
        <f t="shared" si="6"/>
        <v>0</v>
      </c>
      <c r="D66" s="2">
        <f t="shared" si="7"/>
        <v>0</v>
      </c>
      <c r="E66" s="2">
        <f t="shared" si="8"/>
        <v>0</v>
      </c>
      <c r="F66" s="2">
        <f t="shared" si="9"/>
        <v>0</v>
      </c>
      <c r="G66" s="2">
        <f t="shared" si="10"/>
        <v>0</v>
      </c>
      <c r="H66" s="2">
        <f t="shared" si="11"/>
        <v>0</v>
      </c>
    </row>
    <row r="67" spans="1:8" x14ac:dyDescent="0.2">
      <c r="A67" s="3">
        <f t="shared" si="5"/>
        <v>2011</v>
      </c>
      <c r="B67" s="2">
        <f t="shared" si="6"/>
        <v>108789.06</v>
      </c>
      <c r="C67" s="2">
        <f t="shared" si="6"/>
        <v>0</v>
      </c>
      <c r="D67" s="2">
        <f t="shared" si="7"/>
        <v>0</v>
      </c>
      <c r="E67" s="2">
        <f t="shared" si="8"/>
        <v>0</v>
      </c>
      <c r="F67" s="2">
        <f t="shared" si="9"/>
        <v>0</v>
      </c>
      <c r="G67" s="2">
        <f t="shared" si="10"/>
        <v>0</v>
      </c>
      <c r="H67" s="2">
        <f t="shared" si="11"/>
        <v>0</v>
      </c>
    </row>
    <row r="68" spans="1:8" x14ac:dyDescent="0.2">
      <c r="A68" s="3">
        <f t="shared" si="5"/>
        <v>2010</v>
      </c>
      <c r="B68" s="2">
        <f t="shared" si="6"/>
        <v>0</v>
      </c>
      <c r="C68" s="2">
        <f t="shared" si="6"/>
        <v>0</v>
      </c>
      <c r="D68" s="2">
        <f t="shared" si="7"/>
        <v>0</v>
      </c>
      <c r="E68" s="2">
        <f t="shared" si="8"/>
        <v>0</v>
      </c>
      <c r="F68" s="2">
        <f t="shared" si="9"/>
        <v>0</v>
      </c>
      <c r="G68" s="2">
        <f t="shared" si="10"/>
        <v>0</v>
      </c>
      <c r="H68" s="2">
        <f t="shared" si="11"/>
        <v>0</v>
      </c>
    </row>
    <row r="69" spans="1:8" x14ac:dyDescent="0.2">
      <c r="A69" s="3">
        <f t="shared" si="5"/>
        <v>2009</v>
      </c>
      <c r="B69" s="2">
        <f t="shared" si="6"/>
        <v>0</v>
      </c>
      <c r="C69" s="2">
        <f t="shared" si="6"/>
        <v>0</v>
      </c>
      <c r="D69" s="2">
        <f t="shared" si="7"/>
        <v>0</v>
      </c>
      <c r="E69" s="2">
        <f t="shared" si="8"/>
        <v>0</v>
      </c>
      <c r="F69" s="2">
        <f t="shared" si="9"/>
        <v>0</v>
      </c>
      <c r="G69" s="2">
        <f t="shared" si="10"/>
        <v>0</v>
      </c>
      <c r="H69" s="2">
        <f t="shared" si="11"/>
        <v>0</v>
      </c>
    </row>
    <row r="70" spans="1:8" x14ac:dyDescent="0.2">
      <c r="A70" s="3">
        <f t="shared" si="5"/>
        <v>2008</v>
      </c>
      <c r="B70" s="2">
        <f t="shared" si="6"/>
        <v>0</v>
      </c>
      <c r="C70" s="2">
        <f t="shared" si="6"/>
        <v>1520.92</v>
      </c>
      <c r="D70" s="2">
        <f t="shared" si="7"/>
        <v>0</v>
      </c>
      <c r="E70" s="2">
        <f t="shared" si="8"/>
        <v>0</v>
      </c>
      <c r="F70" s="2">
        <f t="shared" si="9"/>
        <v>0</v>
      </c>
      <c r="G70" s="2">
        <f t="shared" si="10"/>
        <v>1520.92</v>
      </c>
      <c r="H70" s="2">
        <f t="shared" si="11"/>
        <v>0</v>
      </c>
    </row>
    <row r="71" spans="1:8" x14ac:dyDescent="0.2">
      <c r="A71" s="3">
        <f t="shared" si="5"/>
        <v>2007</v>
      </c>
      <c r="B71" s="2">
        <f t="shared" si="6"/>
        <v>67646.38</v>
      </c>
      <c r="C71" s="2">
        <f t="shared" si="6"/>
        <v>-11287.19</v>
      </c>
      <c r="D71" s="2">
        <f t="shared" si="7"/>
        <v>-16.685578740503189</v>
      </c>
      <c r="E71" s="2">
        <f t="shared" si="8"/>
        <v>0</v>
      </c>
      <c r="F71" s="2">
        <f t="shared" si="9"/>
        <v>0</v>
      </c>
      <c r="G71" s="2">
        <f t="shared" si="10"/>
        <v>-11287.19</v>
      </c>
      <c r="H71" s="2">
        <f t="shared" si="11"/>
        <v>-16.685578740503189</v>
      </c>
    </row>
    <row r="72" spans="1:8" x14ac:dyDescent="0.2">
      <c r="A72" s="3">
        <f t="shared" si="5"/>
        <v>2006</v>
      </c>
      <c r="B72" s="2">
        <f t="shared" si="6"/>
        <v>67646.38</v>
      </c>
      <c r="C72" s="2">
        <f t="shared" si="6"/>
        <v>-11287.19</v>
      </c>
      <c r="D72" s="2">
        <f t="shared" si="7"/>
        <v>-16.685578740503189</v>
      </c>
      <c r="E72" s="2">
        <f t="shared" si="8"/>
        <v>0</v>
      </c>
      <c r="F72" s="2">
        <f t="shared" si="9"/>
        <v>0</v>
      </c>
      <c r="G72" s="2">
        <f t="shared" si="10"/>
        <v>-11287.19</v>
      </c>
      <c r="H72" s="2">
        <f t="shared" si="11"/>
        <v>-16.685578740503189</v>
      </c>
    </row>
    <row r="73" spans="1:8" x14ac:dyDescent="0.2">
      <c r="A73" s="3">
        <f t="shared" si="5"/>
        <v>2005</v>
      </c>
      <c r="B73" s="2">
        <f t="shared" si="6"/>
        <v>67646.38</v>
      </c>
      <c r="C73" s="2">
        <f t="shared" si="6"/>
        <v>-11287.19</v>
      </c>
      <c r="D73" s="2">
        <f t="shared" si="7"/>
        <v>-16.685578740503189</v>
      </c>
      <c r="E73" s="2">
        <f t="shared" si="8"/>
        <v>0</v>
      </c>
      <c r="F73" s="2">
        <f t="shared" si="9"/>
        <v>0</v>
      </c>
      <c r="G73" s="2">
        <f t="shared" si="10"/>
        <v>-11287.19</v>
      </c>
      <c r="H73" s="2">
        <f t="shared" si="11"/>
        <v>-16.685578740503189</v>
      </c>
    </row>
    <row r="74" spans="1:8" x14ac:dyDescent="0.2">
      <c r="A74" s="3">
        <f t="shared" si="5"/>
        <v>2004</v>
      </c>
      <c r="B74" s="2">
        <f t="shared" si="6"/>
        <v>67646.38</v>
      </c>
      <c r="C74" s="2">
        <f t="shared" si="6"/>
        <v>-11287.19</v>
      </c>
      <c r="D74" s="2">
        <f t="shared" si="7"/>
        <v>-16.685578740503189</v>
      </c>
      <c r="E74" s="2">
        <f t="shared" si="8"/>
        <v>0</v>
      </c>
      <c r="F74" s="2">
        <f t="shared" si="9"/>
        <v>0</v>
      </c>
      <c r="G74" s="2">
        <f t="shared" si="10"/>
        <v>-11287.19</v>
      </c>
      <c r="H74" s="2">
        <f t="shared" si="11"/>
        <v>-16.685578740503189</v>
      </c>
    </row>
    <row r="75" spans="1:8" x14ac:dyDescent="0.2">
      <c r="A75" s="3">
        <f t="shared" si="5"/>
        <v>2003</v>
      </c>
      <c r="B75" s="2">
        <f t="shared" si="6"/>
        <v>67646.38</v>
      </c>
      <c r="C75" s="2">
        <f t="shared" si="6"/>
        <v>-12808.11</v>
      </c>
      <c r="D75" s="2">
        <f t="shared" si="7"/>
        <v>-18.93391782383625</v>
      </c>
      <c r="E75" s="2">
        <f t="shared" si="8"/>
        <v>0</v>
      </c>
      <c r="F75" s="2">
        <f t="shared" si="9"/>
        <v>0</v>
      </c>
      <c r="G75" s="2">
        <f t="shared" si="10"/>
        <v>-12808.11</v>
      </c>
      <c r="H75" s="2">
        <f t="shared" si="11"/>
        <v>-18.93391782383625</v>
      </c>
    </row>
    <row r="76" spans="1:8" x14ac:dyDescent="0.2">
      <c r="A76" s="3">
        <f t="shared" si="5"/>
        <v>2002</v>
      </c>
      <c r="B76" s="2">
        <f t="shared" si="6"/>
        <v>0</v>
      </c>
      <c r="C76" s="2">
        <f t="shared" si="6"/>
        <v>0</v>
      </c>
      <c r="D76" s="2">
        <f t="shared" si="7"/>
        <v>0</v>
      </c>
      <c r="E76" s="2">
        <f t="shared" si="8"/>
        <v>0</v>
      </c>
      <c r="F76" s="2">
        <f t="shared" si="9"/>
        <v>0</v>
      </c>
      <c r="G76" s="2">
        <f t="shared" si="10"/>
        <v>0</v>
      </c>
      <c r="H76" s="2">
        <f t="shared" si="11"/>
        <v>0</v>
      </c>
    </row>
    <row r="77" spans="1:8" x14ac:dyDescent="0.2">
      <c r="A77" s="3">
        <f t="shared" si="5"/>
        <v>2001</v>
      </c>
      <c r="B77" s="2">
        <f t="shared" si="6"/>
        <v>0</v>
      </c>
      <c r="C77" s="2">
        <f t="shared" si="6"/>
        <v>0</v>
      </c>
      <c r="D77" s="2">
        <f t="shared" si="7"/>
        <v>0</v>
      </c>
      <c r="E77" s="2">
        <f t="shared" si="8"/>
        <v>0</v>
      </c>
      <c r="F77" s="2">
        <f t="shared" si="9"/>
        <v>0</v>
      </c>
      <c r="G77" s="2">
        <f t="shared" si="10"/>
        <v>0</v>
      </c>
      <c r="H77" s="2">
        <f t="shared" si="11"/>
        <v>0</v>
      </c>
    </row>
    <row r="78" spans="1:8" x14ac:dyDescent="0.2">
      <c r="A78" s="3">
        <f t="shared" si="5"/>
        <v>2000</v>
      </c>
      <c r="B78" s="2">
        <f t="shared" si="6"/>
        <v>0</v>
      </c>
      <c r="C78" s="2">
        <f t="shared" si="6"/>
        <v>0</v>
      </c>
      <c r="D78" s="2">
        <f t="shared" si="7"/>
        <v>0</v>
      </c>
      <c r="E78" s="2">
        <f t="shared" si="8"/>
        <v>0</v>
      </c>
      <c r="F78" s="2">
        <f t="shared" si="9"/>
        <v>0</v>
      </c>
      <c r="G78" s="2">
        <f t="shared" si="10"/>
        <v>0</v>
      </c>
      <c r="H78" s="2">
        <f t="shared" si="11"/>
        <v>0</v>
      </c>
    </row>
    <row r="79" spans="1:8" x14ac:dyDescent="0.2">
      <c r="A79" s="3">
        <f t="shared" si="5"/>
        <v>1999</v>
      </c>
      <c r="B79" s="2">
        <f t="shared" ref="B79:C92" si="12">SUM(B30:B34)</f>
        <v>0</v>
      </c>
      <c r="C79" s="2">
        <f t="shared" si="12"/>
        <v>0</v>
      </c>
      <c r="D79" s="2">
        <f t="shared" si="7"/>
        <v>0</v>
      </c>
      <c r="E79" s="2">
        <f t="shared" si="8"/>
        <v>0</v>
      </c>
      <c r="F79" s="2">
        <f t="shared" si="9"/>
        <v>0</v>
      </c>
      <c r="G79" s="2">
        <f t="shared" si="10"/>
        <v>0</v>
      </c>
      <c r="H79" s="2">
        <f t="shared" si="11"/>
        <v>0</v>
      </c>
    </row>
    <row r="80" spans="1:8" x14ac:dyDescent="0.2">
      <c r="A80" s="3">
        <f t="shared" si="5"/>
        <v>1998</v>
      </c>
      <c r="B80" s="2">
        <f t="shared" si="12"/>
        <v>0</v>
      </c>
      <c r="C80" s="2">
        <f t="shared" si="12"/>
        <v>0</v>
      </c>
      <c r="D80" s="2">
        <f t="shared" si="7"/>
        <v>0</v>
      </c>
      <c r="E80" s="2">
        <f t="shared" si="8"/>
        <v>0</v>
      </c>
      <c r="F80" s="2">
        <f t="shared" si="9"/>
        <v>0</v>
      </c>
      <c r="G80" s="2">
        <f t="shared" si="10"/>
        <v>0</v>
      </c>
      <c r="H80" s="2">
        <f t="shared" si="11"/>
        <v>0</v>
      </c>
    </row>
    <row r="81" spans="1:8" x14ac:dyDescent="0.2">
      <c r="A81" s="3">
        <f t="shared" si="5"/>
        <v>1997</v>
      </c>
      <c r="B81" s="2">
        <f t="shared" si="12"/>
        <v>0</v>
      </c>
      <c r="C81" s="2">
        <f t="shared" si="12"/>
        <v>0</v>
      </c>
      <c r="D81" s="2">
        <f t="shared" si="7"/>
        <v>0</v>
      </c>
      <c r="E81" s="2">
        <f t="shared" si="8"/>
        <v>0</v>
      </c>
      <c r="F81" s="2">
        <f t="shared" si="9"/>
        <v>0</v>
      </c>
      <c r="G81" s="2">
        <f t="shared" si="10"/>
        <v>0</v>
      </c>
      <c r="H81" s="2">
        <f t="shared" si="11"/>
        <v>0</v>
      </c>
    </row>
    <row r="82" spans="1:8" x14ac:dyDescent="0.2">
      <c r="A82" s="3">
        <f t="shared" si="5"/>
        <v>1996</v>
      </c>
      <c r="B82" s="2">
        <f t="shared" si="12"/>
        <v>0</v>
      </c>
      <c r="C82" s="2">
        <f t="shared" si="12"/>
        <v>0</v>
      </c>
      <c r="D82" s="2">
        <f t="shared" si="7"/>
        <v>0</v>
      </c>
      <c r="E82" s="2">
        <f t="shared" si="8"/>
        <v>0</v>
      </c>
      <c r="F82" s="2">
        <f t="shared" si="9"/>
        <v>0</v>
      </c>
      <c r="G82" s="2">
        <f t="shared" si="10"/>
        <v>0</v>
      </c>
      <c r="H82" s="2">
        <f t="shared" si="11"/>
        <v>0</v>
      </c>
    </row>
    <row r="83" spans="1:8" x14ac:dyDescent="0.2">
      <c r="A83" s="3">
        <f t="shared" si="5"/>
        <v>1995</v>
      </c>
      <c r="B83" s="2">
        <f t="shared" si="12"/>
        <v>0</v>
      </c>
      <c r="C83" s="2">
        <f t="shared" si="12"/>
        <v>0</v>
      </c>
      <c r="D83" s="2">
        <f t="shared" si="7"/>
        <v>0</v>
      </c>
      <c r="E83" s="2">
        <f t="shared" si="8"/>
        <v>0</v>
      </c>
      <c r="F83" s="2">
        <f t="shared" si="9"/>
        <v>0</v>
      </c>
      <c r="G83" s="2">
        <f t="shared" si="10"/>
        <v>0</v>
      </c>
      <c r="H83" s="2">
        <f t="shared" si="11"/>
        <v>0</v>
      </c>
    </row>
    <row r="84" spans="1:8" x14ac:dyDescent="0.2">
      <c r="A84" s="3">
        <f t="shared" si="5"/>
        <v>1994</v>
      </c>
      <c r="B84" s="2">
        <f t="shared" si="12"/>
        <v>0</v>
      </c>
      <c r="C84" s="2">
        <f t="shared" si="12"/>
        <v>0</v>
      </c>
      <c r="D84" s="2">
        <f t="shared" si="7"/>
        <v>0</v>
      </c>
      <c r="E84" s="2">
        <f t="shared" si="8"/>
        <v>0</v>
      </c>
      <c r="F84" s="2">
        <f t="shared" si="9"/>
        <v>0</v>
      </c>
      <c r="G84" s="2">
        <f t="shared" si="10"/>
        <v>0</v>
      </c>
      <c r="H84" s="2">
        <f t="shared" si="11"/>
        <v>0</v>
      </c>
    </row>
    <row r="85" spans="1:8" x14ac:dyDescent="0.2">
      <c r="A85" s="3">
        <f t="shared" si="5"/>
        <v>1993</v>
      </c>
      <c r="B85" s="2">
        <f t="shared" si="12"/>
        <v>0</v>
      </c>
      <c r="C85" s="2">
        <f t="shared" si="12"/>
        <v>0</v>
      </c>
      <c r="D85" s="2">
        <f t="shared" si="7"/>
        <v>0</v>
      </c>
      <c r="E85" s="2">
        <f t="shared" si="8"/>
        <v>0</v>
      </c>
      <c r="F85" s="2">
        <f t="shared" si="9"/>
        <v>0</v>
      </c>
      <c r="G85" s="2">
        <f t="shared" si="10"/>
        <v>0</v>
      </c>
      <c r="H85" s="2">
        <f t="shared" si="11"/>
        <v>0</v>
      </c>
    </row>
    <row r="86" spans="1:8" x14ac:dyDescent="0.2">
      <c r="A86" s="3">
        <f t="shared" si="5"/>
        <v>1992</v>
      </c>
      <c r="B86" s="2">
        <f t="shared" si="12"/>
        <v>0</v>
      </c>
      <c r="C86" s="2">
        <f t="shared" si="12"/>
        <v>0</v>
      </c>
      <c r="D86" s="2">
        <f t="shared" si="7"/>
        <v>0</v>
      </c>
      <c r="E86" s="2">
        <f t="shared" si="8"/>
        <v>0</v>
      </c>
      <c r="F86" s="2">
        <f t="shared" si="9"/>
        <v>0</v>
      </c>
      <c r="G86" s="2">
        <f t="shared" si="10"/>
        <v>0</v>
      </c>
      <c r="H86" s="2">
        <f t="shared" si="11"/>
        <v>0</v>
      </c>
    </row>
    <row r="87" spans="1:8" x14ac:dyDescent="0.2">
      <c r="A87" s="3">
        <f t="shared" si="5"/>
        <v>1991</v>
      </c>
      <c r="B87" s="2">
        <f t="shared" si="12"/>
        <v>0</v>
      </c>
      <c r="C87" s="2">
        <f t="shared" si="12"/>
        <v>0</v>
      </c>
      <c r="D87" s="2">
        <f t="shared" si="7"/>
        <v>0</v>
      </c>
      <c r="E87" s="2">
        <f t="shared" si="8"/>
        <v>0</v>
      </c>
      <c r="F87" s="2">
        <f t="shared" si="9"/>
        <v>0</v>
      </c>
      <c r="G87" s="2">
        <f t="shared" si="10"/>
        <v>0</v>
      </c>
      <c r="H87" s="2">
        <f t="shared" si="11"/>
        <v>0</v>
      </c>
    </row>
    <row r="88" spans="1:8" x14ac:dyDescent="0.2">
      <c r="A88" s="3">
        <f t="shared" si="5"/>
        <v>1990</v>
      </c>
      <c r="B88" s="2">
        <f t="shared" si="12"/>
        <v>0</v>
      </c>
      <c r="C88" s="2">
        <f t="shared" si="12"/>
        <v>0</v>
      </c>
      <c r="D88" s="2">
        <f t="shared" si="7"/>
        <v>0</v>
      </c>
      <c r="E88" s="2">
        <f t="shared" si="8"/>
        <v>0</v>
      </c>
      <c r="F88" s="2">
        <f t="shared" si="9"/>
        <v>0</v>
      </c>
      <c r="G88" s="2">
        <f t="shared" si="10"/>
        <v>0</v>
      </c>
      <c r="H88" s="2">
        <f t="shared" si="11"/>
        <v>0</v>
      </c>
    </row>
    <row r="89" spans="1:8" x14ac:dyDescent="0.2">
      <c r="A89" s="3">
        <f t="shared" si="5"/>
        <v>1989</v>
      </c>
      <c r="B89" s="2">
        <f t="shared" si="12"/>
        <v>0</v>
      </c>
      <c r="C89" s="2">
        <f t="shared" si="12"/>
        <v>0</v>
      </c>
      <c r="D89" s="2">
        <f t="shared" si="7"/>
        <v>0</v>
      </c>
      <c r="E89" s="2">
        <f t="shared" si="8"/>
        <v>0</v>
      </c>
      <c r="F89" s="2">
        <f t="shared" si="9"/>
        <v>0</v>
      </c>
      <c r="G89" s="2">
        <f t="shared" si="10"/>
        <v>0</v>
      </c>
      <c r="H89" s="2">
        <f t="shared" si="11"/>
        <v>0</v>
      </c>
    </row>
    <row r="90" spans="1:8" x14ac:dyDescent="0.2">
      <c r="A90" s="3">
        <f t="shared" si="5"/>
        <v>1988</v>
      </c>
      <c r="B90" s="2">
        <f t="shared" si="12"/>
        <v>0</v>
      </c>
      <c r="C90" s="2">
        <f t="shared" si="12"/>
        <v>0</v>
      </c>
      <c r="D90" s="2">
        <f t="shared" si="7"/>
        <v>0</v>
      </c>
      <c r="E90" s="2">
        <f t="shared" si="8"/>
        <v>0</v>
      </c>
      <c r="F90" s="2">
        <f t="shared" si="9"/>
        <v>0</v>
      </c>
      <c r="G90" s="2">
        <f t="shared" si="10"/>
        <v>0</v>
      </c>
      <c r="H90" s="2">
        <f t="shared" si="11"/>
        <v>0</v>
      </c>
    </row>
    <row r="91" spans="1:8" x14ac:dyDescent="0.2">
      <c r="A91" s="3">
        <f t="shared" si="5"/>
        <v>1987</v>
      </c>
      <c r="B91" s="2">
        <f t="shared" si="12"/>
        <v>0</v>
      </c>
      <c r="C91" s="2">
        <f t="shared" si="12"/>
        <v>0</v>
      </c>
      <c r="D91" s="2">
        <f t="shared" si="7"/>
        <v>0</v>
      </c>
      <c r="E91" s="2">
        <f t="shared" si="8"/>
        <v>0</v>
      </c>
      <c r="F91" s="2">
        <f t="shared" si="9"/>
        <v>0</v>
      </c>
      <c r="G91" s="2">
        <f t="shared" si="10"/>
        <v>0</v>
      </c>
      <c r="H91" s="2">
        <f t="shared" si="11"/>
        <v>0</v>
      </c>
    </row>
    <row r="92" spans="1:8" x14ac:dyDescent="0.2">
      <c r="A92" s="3">
        <f t="shared" si="5"/>
        <v>1986</v>
      </c>
      <c r="B92" s="2">
        <f t="shared" si="12"/>
        <v>0</v>
      </c>
      <c r="C92" s="2">
        <f t="shared" si="12"/>
        <v>0</v>
      </c>
      <c r="D92" s="2">
        <f t="shared" si="7"/>
        <v>0</v>
      </c>
      <c r="E92" s="2">
        <f t="shared" si="8"/>
        <v>0</v>
      </c>
      <c r="F92" s="2">
        <f t="shared" si="9"/>
        <v>0</v>
      </c>
      <c r="G92" s="2">
        <f t="shared" si="10"/>
        <v>0</v>
      </c>
      <c r="H92" s="2">
        <f t="shared" si="11"/>
        <v>0</v>
      </c>
    </row>
    <row r="93" spans="1:8" x14ac:dyDescent="0.2">
      <c r="G93" s="6"/>
    </row>
    <row r="94" spans="1:8" x14ac:dyDescent="0.2">
      <c r="G94" s="6"/>
    </row>
    <row r="95" spans="1:8" x14ac:dyDescent="0.2">
      <c r="B95" s="6"/>
      <c r="C95" s="6"/>
      <c r="D95" s="6"/>
      <c r="E95" s="6"/>
      <c r="F95" s="6"/>
      <c r="G95" s="6"/>
    </row>
    <row r="96" spans="1:8" x14ac:dyDescent="0.2">
      <c r="B96" s="6"/>
      <c r="C96" s="6"/>
      <c r="D96" s="6"/>
      <c r="E96" s="6"/>
      <c r="F96" s="6"/>
      <c r="G96" s="6"/>
    </row>
    <row r="97" spans="1:7" x14ac:dyDescent="0.2">
      <c r="B97" s="6"/>
      <c r="C97" s="6"/>
      <c r="D97" s="6"/>
      <c r="E97" s="6"/>
      <c r="F97" s="6"/>
      <c r="G97" s="6"/>
    </row>
    <row r="98" spans="1:7" x14ac:dyDescent="0.2">
      <c r="G98" s="6"/>
    </row>
    <row r="99" spans="1:7" x14ac:dyDescent="0.2">
      <c r="G99" s="6"/>
    </row>
    <row r="100" spans="1:7" x14ac:dyDescent="0.2">
      <c r="A100" s="1" t="s">
        <v>0</v>
      </c>
    </row>
    <row r="105" spans="1:7" x14ac:dyDescent="0.2">
      <c r="A105" s="1" t="s">
        <v>0</v>
      </c>
    </row>
    <row r="106" spans="1:7" x14ac:dyDescent="0.2">
      <c r="A106" s="1" t="s">
        <v>0</v>
      </c>
    </row>
    <row r="107" spans="1:7" x14ac:dyDescent="0.2">
      <c r="A107" s="1" t="s">
        <v>0</v>
      </c>
    </row>
    <row r="108" spans="1:7" x14ac:dyDescent="0.2">
      <c r="A108" s="1" t="s">
        <v>0</v>
      </c>
    </row>
  </sheetData>
  <mergeCells count="10">
    <mergeCell ref="A55:H55"/>
    <mergeCell ref="A1:H1"/>
    <mergeCell ref="A2:H2"/>
    <mergeCell ref="A3:H3"/>
    <mergeCell ref="A4:H4"/>
    <mergeCell ref="A53:H53"/>
    <mergeCell ref="A50:H50"/>
    <mergeCell ref="A51:H51"/>
    <mergeCell ref="A52:H52"/>
    <mergeCell ref="A6:H6"/>
  </mergeCells>
  <printOptions horizontalCentered="1"/>
  <pageMargins left="0.2" right="0.23" top="0.75" bottom="0.75" header="0.5" footer="0.5"/>
  <pageSetup scale="69" fitToHeight="2" orientation="portrait" blackAndWhite="1" r:id="rId1"/>
  <headerFooter alignWithMargins="0"/>
  <rowBreaks count="1" manualBreakCount="1">
    <brk id="49" max="7" man="1"/>
  </rowBreaks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7A1C9-9E5A-4117-9DD5-0133E87BF2C3}">
  <dimension ref="A1:H108"/>
  <sheetViews>
    <sheetView showOutlineSymbols="0" view="pageBreakPreview" zoomScaleNormal="87" zoomScaleSheetLayoutView="100" workbookViewId="0">
      <selection activeCell="I3" sqref="I3"/>
    </sheetView>
  </sheetViews>
  <sheetFormatPr defaultColWidth="13.5703125" defaultRowHeight="15" x14ac:dyDescent="0.2"/>
  <cols>
    <col min="1" max="1" width="13.85546875" style="1" customWidth="1"/>
    <col min="2" max="2" width="15.7109375" style="1" bestFit="1" customWidth="1"/>
    <col min="3" max="3" width="14.5703125" style="1" bestFit="1" customWidth="1"/>
    <col min="4" max="4" width="12.85546875" style="1" bestFit="1" customWidth="1"/>
    <col min="5" max="5" width="13.42578125" style="1" bestFit="1" customWidth="1"/>
    <col min="6" max="6" width="12" style="1" bestFit="1" customWidth="1"/>
    <col min="7" max="7" width="14.5703125" style="1" bestFit="1" customWidth="1"/>
    <col min="8" max="8" width="9.42578125" style="1" bestFit="1" customWidth="1"/>
    <col min="9" max="16384" width="13.5703125" style="1"/>
  </cols>
  <sheetData>
    <row r="1" spans="1:8" ht="15.75" x14ac:dyDescent="0.25">
      <c r="A1" s="21" t="s">
        <v>16</v>
      </c>
      <c r="B1" s="21"/>
      <c r="C1" s="21"/>
      <c r="D1" s="21"/>
      <c r="E1" s="21"/>
      <c r="F1" s="21"/>
      <c r="G1" s="21"/>
      <c r="H1" s="21"/>
    </row>
    <row r="2" spans="1:8" ht="15.75" x14ac:dyDescent="0.25">
      <c r="A2" s="21" t="s">
        <v>15</v>
      </c>
      <c r="B2" s="21"/>
      <c r="C2" s="21"/>
      <c r="D2" s="21"/>
      <c r="E2" s="21"/>
      <c r="F2" s="21"/>
      <c r="G2" s="21"/>
      <c r="H2" s="21"/>
    </row>
    <row r="3" spans="1:8" ht="15.75" x14ac:dyDescent="0.25">
      <c r="A3" s="21" t="s">
        <v>22</v>
      </c>
      <c r="B3" s="21"/>
      <c r="C3" s="21"/>
      <c r="D3" s="21"/>
      <c r="E3" s="21"/>
      <c r="F3" s="21"/>
      <c r="G3" s="21"/>
      <c r="H3" s="21"/>
    </row>
    <row r="4" spans="1:8" ht="15.75" x14ac:dyDescent="0.25">
      <c r="A4" s="21" t="s">
        <v>18</v>
      </c>
      <c r="B4" s="21"/>
      <c r="C4" s="21"/>
      <c r="D4" s="21"/>
      <c r="E4" s="21"/>
      <c r="F4" s="21"/>
      <c r="G4" s="21"/>
      <c r="H4" s="21"/>
    </row>
    <row r="5" spans="1:8" x14ac:dyDescent="0.2">
      <c r="A5" s="12"/>
      <c r="B5" s="11"/>
      <c r="C5" s="11"/>
      <c r="D5" s="11"/>
      <c r="F5" s="3"/>
      <c r="G5" s="11"/>
    </row>
    <row r="6" spans="1:8" ht="16.5" thickBot="1" x14ac:dyDescent="0.3">
      <c r="A6" s="20" t="s">
        <v>12</v>
      </c>
      <c r="B6" s="20"/>
      <c r="C6" s="20"/>
      <c r="D6" s="20"/>
      <c r="E6" s="20"/>
      <c r="F6" s="20"/>
      <c r="G6" s="20"/>
      <c r="H6" s="20"/>
    </row>
    <row r="7" spans="1:8" s="3" customFormat="1" x14ac:dyDescent="0.2">
      <c r="H7" s="3" t="s">
        <v>8</v>
      </c>
    </row>
    <row r="8" spans="1:8" s="3" customFormat="1" x14ac:dyDescent="0.2">
      <c r="C8" s="3" t="s">
        <v>10</v>
      </c>
      <c r="D8" s="3" t="s">
        <v>10</v>
      </c>
      <c r="E8" s="3" t="s">
        <v>9</v>
      </c>
      <c r="F8" s="3" t="s">
        <v>9</v>
      </c>
      <c r="G8" s="3" t="s">
        <v>8</v>
      </c>
      <c r="H8" s="3" t="s">
        <v>2</v>
      </c>
    </row>
    <row r="9" spans="1:8" s="4" customFormat="1" x14ac:dyDescent="0.2">
      <c r="A9" s="4" t="s">
        <v>7</v>
      </c>
      <c r="B9" s="4" t="s">
        <v>6</v>
      </c>
      <c r="C9" s="4" t="s">
        <v>5</v>
      </c>
      <c r="D9" s="4" t="s">
        <v>4</v>
      </c>
      <c r="E9" s="4" t="s">
        <v>2</v>
      </c>
      <c r="F9" s="4" t="s">
        <v>3</v>
      </c>
      <c r="G9" s="4" t="s">
        <v>2</v>
      </c>
      <c r="H9" s="4" t="s">
        <v>1</v>
      </c>
    </row>
    <row r="10" spans="1:8" x14ac:dyDescent="0.2">
      <c r="A10" s="3">
        <v>2019</v>
      </c>
      <c r="B10" s="9">
        <v>1799101.95</v>
      </c>
      <c r="C10" s="9">
        <v>-2241293.09</v>
      </c>
      <c r="D10" s="2">
        <f t="shared" ref="D10:D48" si="0">IF(($B10)=0,0,(C10/$B10)*100)</f>
        <v>-124.57843703632247</v>
      </c>
      <c r="E10" s="9">
        <v>0.28000000000000003</v>
      </c>
      <c r="F10" s="2">
        <f t="shared" ref="F10:F48" si="1">IF(($B10)=0,0,(E10/$B10)*100)</f>
        <v>1.5563320355469576E-5</v>
      </c>
      <c r="G10" s="2">
        <f t="shared" ref="G10:G47" si="2">C10+E10</f>
        <v>-2241292.81</v>
      </c>
      <c r="H10" s="2">
        <f t="shared" ref="H10:H48" si="3">IF(($B10)=0,0,(G10/$B10)*100)</f>
        <v>-124.57842147300214</v>
      </c>
    </row>
    <row r="11" spans="1:8" x14ac:dyDescent="0.2">
      <c r="A11" s="3">
        <v>2018</v>
      </c>
      <c r="B11" s="9">
        <v>1434252.9499999997</v>
      </c>
      <c r="C11" s="9">
        <v>-871210.54999999993</v>
      </c>
      <c r="D11" s="2">
        <f t="shared" si="0"/>
        <v>-60.743159008318592</v>
      </c>
      <c r="E11" s="9">
        <v>0</v>
      </c>
      <c r="F11" s="2">
        <f t="shared" si="1"/>
        <v>0</v>
      </c>
      <c r="G11" s="2">
        <f t="shared" si="2"/>
        <v>-871210.54999999993</v>
      </c>
      <c r="H11" s="2">
        <f t="shared" si="3"/>
        <v>-60.743159008318592</v>
      </c>
    </row>
    <row r="12" spans="1:8" x14ac:dyDescent="0.2">
      <c r="A12" s="3">
        <v>2017</v>
      </c>
      <c r="B12" s="9">
        <v>4808752.4799999995</v>
      </c>
      <c r="C12" s="9">
        <v>-5726486.1799999997</v>
      </c>
      <c r="D12" s="2">
        <f t="shared" si="0"/>
        <v>-119.08465249182467</v>
      </c>
      <c r="E12" s="9">
        <v>2256.7000000000003</v>
      </c>
      <c r="F12" s="2">
        <f t="shared" si="1"/>
        <v>4.692901140962865E-2</v>
      </c>
      <c r="G12" s="2">
        <f t="shared" si="2"/>
        <v>-5724229.4799999995</v>
      </c>
      <c r="H12" s="2">
        <f t="shared" si="3"/>
        <v>-119.03772348041504</v>
      </c>
    </row>
    <row r="13" spans="1:8" x14ac:dyDescent="0.2">
      <c r="A13" s="3">
        <v>2016</v>
      </c>
      <c r="B13" s="9">
        <v>3258357.9299999997</v>
      </c>
      <c r="C13" s="9">
        <v>-3101267.9699999997</v>
      </c>
      <c r="D13" s="2">
        <f t="shared" si="0"/>
        <v>-95.178861151082927</v>
      </c>
      <c r="E13" s="9">
        <v>27129.47</v>
      </c>
      <c r="F13" s="2">
        <f t="shared" si="1"/>
        <v>0.83261171985485349</v>
      </c>
      <c r="G13" s="2">
        <f t="shared" si="2"/>
        <v>-3074138.4999999995</v>
      </c>
      <c r="H13" s="2">
        <f t="shared" si="3"/>
        <v>-94.346249431228074</v>
      </c>
    </row>
    <row r="14" spans="1:8" x14ac:dyDescent="0.2">
      <c r="A14" s="3">
        <v>2015</v>
      </c>
      <c r="B14" s="9">
        <v>1407903.4900000002</v>
      </c>
      <c r="C14" s="9">
        <v>-2998965.7300000004</v>
      </c>
      <c r="D14" s="2">
        <f t="shared" si="0"/>
        <v>-213.00932566052521</v>
      </c>
      <c r="E14" s="9">
        <v>-79310.900000000009</v>
      </c>
      <c r="F14" s="2">
        <f t="shared" si="1"/>
        <v>-5.6332625469946089</v>
      </c>
      <c r="G14" s="2">
        <f t="shared" si="2"/>
        <v>-3078276.6300000004</v>
      </c>
      <c r="H14" s="2">
        <f t="shared" si="3"/>
        <v>-218.64258820751979</v>
      </c>
    </row>
    <row r="15" spans="1:8" x14ac:dyDescent="0.2">
      <c r="A15" s="3">
        <v>2014</v>
      </c>
      <c r="B15" s="9">
        <v>2317646.92</v>
      </c>
      <c r="C15" s="9">
        <v>-16879.289999999994</v>
      </c>
      <c r="D15" s="2">
        <f t="shared" si="0"/>
        <v>-0.72829428220239845</v>
      </c>
      <c r="E15" s="9">
        <v>86027.950000000012</v>
      </c>
      <c r="F15" s="2">
        <f t="shared" si="1"/>
        <v>3.7118660852792891</v>
      </c>
      <c r="G15" s="2">
        <f t="shared" si="2"/>
        <v>69148.660000000018</v>
      </c>
      <c r="H15" s="2">
        <f t="shared" si="3"/>
        <v>2.9835718030768907</v>
      </c>
    </row>
    <row r="16" spans="1:8" x14ac:dyDescent="0.2">
      <c r="A16" s="3">
        <v>2013</v>
      </c>
      <c r="B16" s="9">
        <v>1397326.23</v>
      </c>
      <c r="C16" s="9">
        <v>-1057191.68</v>
      </c>
      <c r="D16" s="2">
        <f t="shared" si="0"/>
        <v>-75.658186134529231</v>
      </c>
      <c r="E16" s="9">
        <v>7076.08</v>
      </c>
      <c r="F16" s="2">
        <f t="shared" si="1"/>
        <v>0.50640142924963205</v>
      </c>
      <c r="G16" s="2">
        <f t="shared" si="2"/>
        <v>-1050115.5999999999</v>
      </c>
      <c r="H16" s="2">
        <f t="shared" si="3"/>
        <v>-75.151784705279596</v>
      </c>
    </row>
    <row r="17" spans="1:8" x14ac:dyDescent="0.2">
      <c r="A17" s="3">
        <v>2012</v>
      </c>
      <c r="B17" s="9">
        <v>2070497.69</v>
      </c>
      <c r="C17" s="9">
        <v>-1418502.8499999999</v>
      </c>
      <c r="D17" s="2">
        <f t="shared" si="0"/>
        <v>-68.510235816780835</v>
      </c>
      <c r="E17" s="9">
        <v>288143.5</v>
      </c>
      <c r="F17" s="2">
        <f t="shared" si="1"/>
        <v>13.916629870763103</v>
      </c>
      <c r="G17" s="2">
        <f t="shared" si="2"/>
        <v>-1130359.3499999999</v>
      </c>
      <c r="H17" s="2">
        <f t="shared" si="3"/>
        <v>-54.593605946017732</v>
      </c>
    </row>
    <row r="18" spans="1:8" x14ac:dyDescent="0.2">
      <c r="A18" s="3">
        <v>2011</v>
      </c>
      <c r="B18" s="9">
        <v>4227100.0500000007</v>
      </c>
      <c r="C18" s="9">
        <v>-2723515.05</v>
      </c>
      <c r="D18" s="2">
        <f t="shared" si="0"/>
        <v>-64.429869598189399</v>
      </c>
      <c r="E18" s="9">
        <v>231637.59</v>
      </c>
      <c r="F18" s="2">
        <f t="shared" si="1"/>
        <v>5.4798227451465209</v>
      </c>
      <c r="G18" s="2">
        <f t="shared" si="2"/>
        <v>-2491877.46</v>
      </c>
      <c r="H18" s="2">
        <f t="shared" si="3"/>
        <v>-58.950046853042892</v>
      </c>
    </row>
    <row r="19" spans="1:8" x14ac:dyDescent="0.2">
      <c r="A19" s="3">
        <v>2010</v>
      </c>
      <c r="B19" s="9">
        <v>4293748.2200000007</v>
      </c>
      <c r="C19" s="9">
        <v>-1881860.1300000001</v>
      </c>
      <c r="D19" s="2">
        <f t="shared" si="0"/>
        <v>-43.827910570871801</v>
      </c>
      <c r="E19" s="9">
        <v>18118.82</v>
      </c>
      <c r="F19" s="2">
        <f t="shared" si="1"/>
        <v>0.4219814267544546</v>
      </c>
      <c r="G19" s="2">
        <f t="shared" si="2"/>
        <v>-1863741.31</v>
      </c>
      <c r="H19" s="2">
        <f t="shared" si="3"/>
        <v>-43.405929144117344</v>
      </c>
    </row>
    <row r="20" spans="1:8" x14ac:dyDescent="0.2">
      <c r="A20" s="3">
        <v>2009</v>
      </c>
      <c r="B20" s="9">
        <v>2332023.3199999998</v>
      </c>
      <c r="C20" s="9">
        <v>-537578.92999999993</v>
      </c>
      <c r="D20" s="2">
        <f t="shared" si="0"/>
        <v>-23.052039205165407</v>
      </c>
      <c r="E20" s="9">
        <v>136576.37</v>
      </c>
      <c r="F20" s="2">
        <f t="shared" si="1"/>
        <v>5.8565610741834266</v>
      </c>
      <c r="G20" s="2">
        <f t="shared" si="2"/>
        <v>-401002.55999999994</v>
      </c>
      <c r="H20" s="2">
        <f t="shared" si="3"/>
        <v>-17.195478130981982</v>
      </c>
    </row>
    <row r="21" spans="1:8" x14ac:dyDescent="0.2">
      <c r="A21" s="3">
        <v>2008</v>
      </c>
      <c r="B21" s="9">
        <v>1371923</v>
      </c>
      <c r="C21" s="9">
        <v>-273015</v>
      </c>
      <c r="D21" s="2">
        <f t="shared" si="0"/>
        <v>-19.900169324371703</v>
      </c>
      <c r="E21" s="9">
        <v>111785</v>
      </c>
      <c r="F21" s="2">
        <f t="shared" si="1"/>
        <v>8.1480520408215327</v>
      </c>
      <c r="G21" s="2">
        <f t="shared" si="2"/>
        <v>-161230</v>
      </c>
      <c r="H21" s="2">
        <f t="shared" si="3"/>
        <v>-11.75211728355017</v>
      </c>
    </row>
    <row r="22" spans="1:8" x14ac:dyDescent="0.2">
      <c r="A22" s="3">
        <v>2007</v>
      </c>
      <c r="B22" s="9">
        <v>864678</v>
      </c>
      <c r="C22" s="9">
        <v>-1531169</v>
      </c>
      <c r="D22" s="2">
        <f t="shared" si="0"/>
        <v>-177.07967590247469</v>
      </c>
      <c r="E22" s="9">
        <v>143171</v>
      </c>
      <c r="F22" s="2">
        <f t="shared" si="1"/>
        <v>16.557724378323492</v>
      </c>
      <c r="G22" s="2">
        <f t="shared" si="2"/>
        <v>-1387998</v>
      </c>
      <c r="H22" s="2">
        <f t="shared" si="3"/>
        <v>-160.52195152415118</v>
      </c>
    </row>
    <row r="23" spans="1:8" x14ac:dyDescent="0.2">
      <c r="A23" s="3">
        <v>2006</v>
      </c>
      <c r="B23" s="9">
        <v>856986</v>
      </c>
      <c r="C23" s="9">
        <v>-637675</v>
      </c>
      <c r="D23" s="2">
        <f t="shared" si="0"/>
        <v>-74.409033519800801</v>
      </c>
      <c r="E23" s="9">
        <v>68887</v>
      </c>
      <c r="F23" s="2">
        <f t="shared" si="1"/>
        <v>8.038287673310883</v>
      </c>
      <c r="G23" s="2">
        <f t="shared" si="2"/>
        <v>-568788</v>
      </c>
      <c r="H23" s="2">
        <f t="shared" si="3"/>
        <v>-66.37074584648991</v>
      </c>
    </row>
    <row r="24" spans="1:8" x14ac:dyDescent="0.2">
      <c r="A24" s="3">
        <v>2005</v>
      </c>
      <c r="B24" s="9">
        <v>1281275</v>
      </c>
      <c r="C24" s="9">
        <v>-1123710</v>
      </c>
      <c r="D24" s="2">
        <f t="shared" si="0"/>
        <v>-87.702483853973575</v>
      </c>
      <c r="E24" s="9">
        <v>65435</v>
      </c>
      <c r="F24" s="2">
        <f t="shared" si="1"/>
        <v>5.1070223020038634</v>
      </c>
      <c r="G24" s="2">
        <f t="shared" si="2"/>
        <v>-1058275</v>
      </c>
      <c r="H24" s="2">
        <f t="shared" si="3"/>
        <v>-82.59546155196972</v>
      </c>
    </row>
    <row r="25" spans="1:8" x14ac:dyDescent="0.2">
      <c r="A25" s="3">
        <v>2004</v>
      </c>
      <c r="B25" s="9">
        <v>956866</v>
      </c>
      <c r="C25" s="9">
        <v>-1041449</v>
      </c>
      <c r="D25" s="2">
        <f t="shared" si="0"/>
        <v>-108.83958673419268</v>
      </c>
      <c r="E25" s="9">
        <v>196909</v>
      </c>
      <c r="F25" s="2">
        <f t="shared" si="1"/>
        <v>20.578534507444093</v>
      </c>
      <c r="G25" s="2">
        <f t="shared" si="2"/>
        <v>-844540</v>
      </c>
      <c r="H25" s="2">
        <f t="shared" si="3"/>
        <v>-88.261052226748575</v>
      </c>
    </row>
    <row r="26" spans="1:8" x14ac:dyDescent="0.2">
      <c r="A26" s="3">
        <v>2003</v>
      </c>
      <c r="B26" s="9">
        <v>758569</v>
      </c>
      <c r="C26" s="9">
        <v>-539717</v>
      </c>
      <c r="D26" s="2">
        <f t="shared" si="0"/>
        <v>-71.149361495130961</v>
      </c>
      <c r="E26" s="9">
        <v>164214</v>
      </c>
      <c r="F26" s="2">
        <f t="shared" si="1"/>
        <v>21.64786591595491</v>
      </c>
      <c r="G26" s="2">
        <f t="shared" si="2"/>
        <v>-375503</v>
      </c>
      <c r="H26" s="2">
        <f t="shared" si="3"/>
        <v>-49.501495579176051</v>
      </c>
    </row>
    <row r="27" spans="1:8" x14ac:dyDescent="0.2">
      <c r="A27" s="3">
        <v>2002</v>
      </c>
      <c r="B27" s="9">
        <v>408050.03</v>
      </c>
      <c r="C27" s="9">
        <v>-1052921</v>
      </c>
      <c r="D27" s="2">
        <f t="shared" si="0"/>
        <v>-258.0372313659675</v>
      </c>
      <c r="E27" s="9">
        <v>136769</v>
      </c>
      <c r="F27" s="2">
        <f t="shared" si="1"/>
        <v>33.517703699225308</v>
      </c>
      <c r="G27" s="2">
        <f t="shared" si="2"/>
        <v>-916152</v>
      </c>
      <c r="H27" s="2">
        <f t="shared" si="3"/>
        <v>-224.51952766674222</v>
      </c>
    </row>
    <row r="28" spans="1:8" x14ac:dyDescent="0.2">
      <c r="A28" s="3">
        <v>2001</v>
      </c>
      <c r="B28" s="9">
        <v>461259.74</v>
      </c>
      <c r="C28" s="9">
        <v>-570219</v>
      </c>
      <c r="D28" s="2">
        <f t="shared" si="0"/>
        <v>-123.62210497712201</v>
      </c>
      <c r="E28" s="9">
        <v>96335</v>
      </c>
      <c r="F28" s="2">
        <f t="shared" si="1"/>
        <v>20.885195833479852</v>
      </c>
      <c r="G28" s="2">
        <f t="shared" si="2"/>
        <v>-473884</v>
      </c>
      <c r="H28" s="2">
        <f t="shared" si="3"/>
        <v>-102.73690914364215</v>
      </c>
    </row>
    <row r="29" spans="1:8" x14ac:dyDescent="0.2">
      <c r="A29" s="3">
        <v>2000</v>
      </c>
      <c r="B29" s="9">
        <v>494199.33</v>
      </c>
      <c r="C29" s="9">
        <v>-380632.72</v>
      </c>
      <c r="D29" s="2">
        <f t="shared" si="0"/>
        <v>-77.020080136490662</v>
      </c>
      <c r="E29" s="9">
        <v>21605.43</v>
      </c>
      <c r="F29" s="2">
        <f t="shared" si="1"/>
        <v>4.371804793826815</v>
      </c>
      <c r="G29" s="2">
        <f t="shared" si="2"/>
        <v>-359027.29</v>
      </c>
      <c r="H29" s="2">
        <f t="shared" si="3"/>
        <v>-72.648275342663851</v>
      </c>
    </row>
    <row r="30" spans="1:8" x14ac:dyDescent="0.2">
      <c r="A30" s="3">
        <v>1999</v>
      </c>
      <c r="B30" s="9">
        <v>536626.36</v>
      </c>
      <c r="C30" s="9">
        <v>-260806.45</v>
      </c>
      <c r="D30" s="2">
        <f t="shared" si="0"/>
        <v>-48.601125371478219</v>
      </c>
      <c r="E30" s="9">
        <v>18905.150000000001</v>
      </c>
      <c r="F30" s="2">
        <f t="shared" si="1"/>
        <v>3.522963352005295</v>
      </c>
      <c r="G30" s="2">
        <f t="shared" si="2"/>
        <v>-241901.30000000002</v>
      </c>
      <c r="H30" s="2">
        <f t="shared" si="3"/>
        <v>-45.07816201947292</v>
      </c>
    </row>
    <row r="31" spans="1:8" x14ac:dyDescent="0.2">
      <c r="A31" s="3">
        <v>1998</v>
      </c>
      <c r="B31" s="9">
        <v>678840.31</v>
      </c>
      <c r="C31" s="9">
        <v>-213796.15</v>
      </c>
      <c r="D31" s="2">
        <f t="shared" si="0"/>
        <v>-31.494321543751575</v>
      </c>
      <c r="E31" s="9">
        <v>39512.44</v>
      </c>
      <c r="F31" s="2">
        <f t="shared" si="1"/>
        <v>5.8205795115496306</v>
      </c>
      <c r="G31" s="2">
        <f t="shared" si="2"/>
        <v>-174283.71</v>
      </c>
      <c r="H31" s="2">
        <f t="shared" si="3"/>
        <v>-25.673742032201947</v>
      </c>
    </row>
    <row r="32" spans="1:8" x14ac:dyDescent="0.2">
      <c r="A32" s="3">
        <v>1997</v>
      </c>
      <c r="B32" s="9">
        <v>740137.41</v>
      </c>
      <c r="C32" s="9">
        <v>-341938.91</v>
      </c>
      <c r="D32" s="2">
        <f t="shared" si="0"/>
        <v>-46.199382085010399</v>
      </c>
      <c r="E32" s="9">
        <v>36585.769999999997</v>
      </c>
      <c r="F32" s="2">
        <f t="shared" si="1"/>
        <v>4.943105091796399</v>
      </c>
      <c r="G32" s="2">
        <f t="shared" si="2"/>
        <v>-305353.13999999996</v>
      </c>
      <c r="H32" s="2">
        <f t="shared" si="3"/>
        <v>-41.256276993213994</v>
      </c>
    </row>
    <row r="33" spans="1:8" x14ac:dyDescent="0.2">
      <c r="A33" s="3">
        <f t="shared" ref="A33:A47" si="4">A32-1</f>
        <v>1996</v>
      </c>
      <c r="B33" s="9">
        <v>453213.29</v>
      </c>
      <c r="C33" s="9">
        <v>-199937.36</v>
      </c>
      <c r="D33" s="2">
        <f t="shared" si="0"/>
        <v>-44.115511264023169</v>
      </c>
      <c r="E33" s="9">
        <v>83686.27</v>
      </c>
      <c r="F33" s="2">
        <f t="shared" si="1"/>
        <v>18.465096202275976</v>
      </c>
      <c r="G33" s="2">
        <f t="shared" si="2"/>
        <v>-116251.08999999998</v>
      </c>
      <c r="H33" s="2">
        <f t="shared" si="3"/>
        <v>-25.650415061747196</v>
      </c>
    </row>
    <row r="34" spans="1:8" x14ac:dyDescent="0.2">
      <c r="A34" s="3">
        <f t="shared" si="4"/>
        <v>1995</v>
      </c>
      <c r="B34" s="9">
        <v>589045.04</v>
      </c>
      <c r="C34" s="9">
        <v>-374920.86</v>
      </c>
      <c r="D34" s="2">
        <f t="shared" si="0"/>
        <v>-63.648929120937851</v>
      </c>
      <c r="E34" s="9">
        <v>140342.82</v>
      </c>
      <c r="F34" s="2">
        <f t="shared" si="1"/>
        <v>23.825482003888869</v>
      </c>
      <c r="G34" s="2">
        <f t="shared" si="2"/>
        <v>-234578.03999999998</v>
      </c>
      <c r="H34" s="2">
        <f t="shared" si="3"/>
        <v>-39.823447117048971</v>
      </c>
    </row>
    <row r="35" spans="1:8" x14ac:dyDescent="0.2">
      <c r="A35" s="3">
        <f t="shared" si="4"/>
        <v>1994</v>
      </c>
      <c r="B35" s="9">
        <v>1375623.97</v>
      </c>
      <c r="C35" s="9">
        <v>-396744.96000000002</v>
      </c>
      <c r="D35" s="2">
        <f t="shared" si="0"/>
        <v>-28.841090926904979</v>
      </c>
      <c r="E35" s="9">
        <v>33320.49</v>
      </c>
      <c r="F35" s="2">
        <f t="shared" si="1"/>
        <v>2.4222091739212712</v>
      </c>
      <c r="G35" s="2">
        <f t="shared" si="2"/>
        <v>-363424.47000000003</v>
      </c>
      <c r="H35" s="2">
        <f t="shared" si="3"/>
        <v>-26.418881752983701</v>
      </c>
    </row>
    <row r="36" spans="1:8" x14ac:dyDescent="0.2">
      <c r="A36" s="3">
        <f t="shared" si="4"/>
        <v>1993</v>
      </c>
      <c r="B36" s="9">
        <v>820021.69</v>
      </c>
      <c r="C36" s="9">
        <v>-499617.02</v>
      </c>
      <c r="D36" s="2">
        <f t="shared" si="0"/>
        <v>-60.927293276840032</v>
      </c>
      <c r="E36" s="9">
        <v>18979</v>
      </c>
      <c r="F36" s="2">
        <f t="shared" si="1"/>
        <v>2.3144509750711593</v>
      </c>
      <c r="G36" s="2">
        <f t="shared" si="2"/>
        <v>-480638.02</v>
      </c>
      <c r="H36" s="2">
        <f t="shared" si="3"/>
        <v>-58.612842301768872</v>
      </c>
    </row>
    <row r="37" spans="1:8" x14ac:dyDescent="0.2">
      <c r="A37" s="3">
        <f t="shared" si="4"/>
        <v>1992</v>
      </c>
      <c r="B37" s="9">
        <v>1308054.68</v>
      </c>
      <c r="C37" s="9">
        <v>-604355.31000000006</v>
      </c>
      <c r="D37" s="2">
        <f t="shared" si="0"/>
        <v>-46.202602937057655</v>
      </c>
      <c r="E37" s="9">
        <v>64189.41</v>
      </c>
      <c r="F37" s="2">
        <f t="shared" si="1"/>
        <v>4.907242103976877</v>
      </c>
      <c r="G37" s="2">
        <f t="shared" si="2"/>
        <v>-540165.9</v>
      </c>
      <c r="H37" s="2">
        <f t="shared" si="3"/>
        <v>-41.295360833080771</v>
      </c>
    </row>
    <row r="38" spans="1:8" x14ac:dyDescent="0.2">
      <c r="A38" s="3">
        <f t="shared" si="4"/>
        <v>1991</v>
      </c>
      <c r="B38" s="9">
        <v>780461.76</v>
      </c>
      <c r="C38" s="9">
        <v>-314195.78999999998</v>
      </c>
      <c r="D38" s="2">
        <f t="shared" si="0"/>
        <v>-40.257678992497972</v>
      </c>
      <c r="E38" s="9">
        <v>64851.199999999997</v>
      </c>
      <c r="F38" s="2">
        <f t="shared" si="1"/>
        <v>8.3093372825851191</v>
      </c>
      <c r="G38" s="2">
        <f t="shared" si="2"/>
        <v>-249344.58999999997</v>
      </c>
      <c r="H38" s="2">
        <f t="shared" si="3"/>
        <v>-31.948341709912853</v>
      </c>
    </row>
    <row r="39" spans="1:8" x14ac:dyDescent="0.2">
      <c r="A39" s="3">
        <f t="shared" si="4"/>
        <v>1990</v>
      </c>
      <c r="B39" s="9">
        <v>699987.93</v>
      </c>
      <c r="C39" s="9">
        <v>-223698.76</v>
      </c>
      <c r="D39" s="2">
        <f t="shared" si="0"/>
        <v>-31.957516753181732</v>
      </c>
      <c r="E39" s="9">
        <v>62475.14</v>
      </c>
      <c r="F39" s="2">
        <f t="shared" si="1"/>
        <v>8.925173895498455</v>
      </c>
      <c r="G39" s="2">
        <f t="shared" si="2"/>
        <v>-161223.62</v>
      </c>
      <c r="H39" s="2">
        <f t="shared" si="3"/>
        <v>-23.032342857683272</v>
      </c>
    </row>
    <row r="40" spans="1:8" x14ac:dyDescent="0.2">
      <c r="A40" s="3">
        <f t="shared" si="4"/>
        <v>1989</v>
      </c>
      <c r="B40" s="9">
        <v>543457.80000000005</v>
      </c>
      <c r="C40" s="9">
        <v>-92197.07</v>
      </c>
      <c r="D40" s="2">
        <f t="shared" si="0"/>
        <v>-16.964899574539182</v>
      </c>
      <c r="E40" s="9">
        <v>95335.45</v>
      </c>
      <c r="F40" s="2">
        <f t="shared" si="1"/>
        <v>17.542383235644053</v>
      </c>
      <c r="G40" s="2">
        <f t="shared" si="2"/>
        <v>3138.3799999999901</v>
      </c>
      <c r="H40" s="2">
        <f t="shared" si="3"/>
        <v>0.57748366110487148</v>
      </c>
    </row>
    <row r="41" spans="1:8" x14ac:dyDescent="0.2">
      <c r="A41" s="3">
        <f t="shared" si="4"/>
        <v>1988</v>
      </c>
      <c r="B41" s="9">
        <v>843618.32</v>
      </c>
      <c r="C41" s="9">
        <v>-323300.71000000002</v>
      </c>
      <c r="D41" s="2">
        <f t="shared" si="0"/>
        <v>-38.3231020872093</v>
      </c>
      <c r="E41" s="9">
        <v>243796.47</v>
      </c>
      <c r="F41" s="2">
        <f t="shared" si="1"/>
        <v>28.898906557648012</v>
      </c>
      <c r="G41" s="2">
        <f t="shared" si="2"/>
        <v>-79504.24000000002</v>
      </c>
      <c r="H41" s="2">
        <f t="shared" si="3"/>
        <v>-9.4241955295612847</v>
      </c>
    </row>
    <row r="42" spans="1:8" x14ac:dyDescent="0.2">
      <c r="A42" s="3">
        <f t="shared" si="4"/>
        <v>1987</v>
      </c>
      <c r="B42" s="9">
        <v>543787.05000000005</v>
      </c>
      <c r="C42" s="9">
        <v>-296619.59999999998</v>
      </c>
      <c r="D42" s="2">
        <f t="shared" si="0"/>
        <v>-54.547014313783308</v>
      </c>
      <c r="E42" s="9">
        <v>291813</v>
      </c>
      <c r="F42" s="2">
        <f t="shared" si="1"/>
        <v>53.663102127937755</v>
      </c>
      <c r="G42" s="2">
        <f t="shared" si="2"/>
        <v>-4806.5999999999767</v>
      </c>
      <c r="H42" s="2">
        <f t="shared" si="3"/>
        <v>-0.88391218584553932</v>
      </c>
    </row>
    <row r="43" spans="1:8" x14ac:dyDescent="0.2">
      <c r="A43" s="3">
        <f t="shared" si="4"/>
        <v>1986</v>
      </c>
      <c r="B43" s="9">
        <v>329809.61</v>
      </c>
      <c r="C43" s="9">
        <v>-303973.74</v>
      </c>
      <c r="D43" s="2">
        <f t="shared" si="0"/>
        <v>-92.166428989137088</v>
      </c>
      <c r="E43" s="9">
        <v>213799.36</v>
      </c>
      <c r="F43" s="2">
        <f t="shared" si="1"/>
        <v>64.825084993733213</v>
      </c>
      <c r="G43" s="2">
        <f t="shared" si="2"/>
        <v>-90174.38</v>
      </c>
      <c r="H43" s="2">
        <f t="shared" si="3"/>
        <v>-27.341343995403893</v>
      </c>
    </row>
    <row r="44" spans="1:8" x14ac:dyDescent="0.2">
      <c r="A44" s="3">
        <f t="shared" si="4"/>
        <v>1985</v>
      </c>
      <c r="B44" s="9">
        <v>580523.14</v>
      </c>
      <c r="C44" s="9">
        <v>-577933.92000000004</v>
      </c>
      <c r="D44" s="2">
        <f t="shared" si="0"/>
        <v>-99.553985048726915</v>
      </c>
      <c r="E44" s="9">
        <v>205295.17</v>
      </c>
      <c r="F44" s="2">
        <f t="shared" si="1"/>
        <v>35.363822017499594</v>
      </c>
      <c r="G44" s="2">
        <f t="shared" si="2"/>
        <v>-372638.75</v>
      </c>
      <c r="H44" s="2">
        <f t="shared" si="3"/>
        <v>-64.190163031227314</v>
      </c>
    </row>
    <row r="45" spans="1:8" x14ac:dyDescent="0.2">
      <c r="A45" s="3">
        <f t="shared" si="4"/>
        <v>1984</v>
      </c>
      <c r="B45" s="9">
        <v>677098.27</v>
      </c>
      <c r="C45" s="9">
        <v>-334369.53999999998</v>
      </c>
      <c r="D45" s="2">
        <f t="shared" si="0"/>
        <v>-49.382719586626614</v>
      </c>
      <c r="E45" s="9">
        <v>172730.58</v>
      </c>
      <c r="F45" s="2">
        <f t="shared" si="1"/>
        <v>25.51041520162206</v>
      </c>
      <c r="G45" s="2">
        <f t="shared" si="2"/>
        <v>-161638.96</v>
      </c>
      <c r="H45" s="2">
        <f t="shared" si="3"/>
        <v>-23.872304385004554</v>
      </c>
    </row>
    <row r="46" spans="1:8" x14ac:dyDescent="0.2">
      <c r="A46" s="3">
        <f t="shared" si="4"/>
        <v>1983</v>
      </c>
      <c r="B46" s="9">
        <v>348967.2</v>
      </c>
      <c r="C46" s="9">
        <v>-92813.29</v>
      </c>
      <c r="D46" s="2">
        <f t="shared" si="0"/>
        <v>-26.596565522490362</v>
      </c>
      <c r="E46" s="9">
        <v>457426.55</v>
      </c>
      <c r="F46" s="2">
        <f t="shared" si="1"/>
        <v>131.08009864537411</v>
      </c>
      <c r="G46" s="2">
        <f t="shared" si="2"/>
        <v>364613.26</v>
      </c>
      <c r="H46" s="2">
        <f t="shared" si="3"/>
        <v>104.48353312288377</v>
      </c>
    </row>
    <row r="47" spans="1:8" x14ac:dyDescent="0.2">
      <c r="A47" s="3">
        <f t="shared" si="4"/>
        <v>1982</v>
      </c>
      <c r="B47" s="8">
        <v>291531.83</v>
      </c>
      <c r="C47" s="8">
        <v>-40829.31</v>
      </c>
      <c r="D47" s="2">
        <f t="shared" si="0"/>
        <v>-14.005095086872673</v>
      </c>
      <c r="E47" s="8">
        <v>489883.77</v>
      </c>
      <c r="F47" s="2">
        <f t="shared" si="1"/>
        <v>168.03783312443105</v>
      </c>
      <c r="G47" s="16">
        <f t="shared" si="2"/>
        <v>449054.46</v>
      </c>
      <c r="H47" s="2">
        <f t="shared" si="3"/>
        <v>154.03273803755837</v>
      </c>
    </row>
    <row r="48" spans="1:8" ht="16.5" thickBot="1" x14ac:dyDescent="0.3">
      <c r="B48" s="7">
        <f>SUM(B10:B47)</f>
        <v>48941322.989999995</v>
      </c>
      <c r="C48" s="7">
        <f>SUM(C10:C47)</f>
        <v>-35217307.920000002</v>
      </c>
      <c r="D48" s="7">
        <f t="shared" si="0"/>
        <v>-71.958226235927114</v>
      </c>
      <c r="E48" s="7">
        <f>SUM(E10:E47)</f>
        <v>4455694.33</v>
      </c>
      <c r="F48" s="7">
        <f t="shared" si="1"/>
        <v>9.1041558703070127</v>
      </c>
      <c r="G48" s="7">
        <f>SUM(G10:G47)</f>
        <v>-30761613.589999996</v>
      </c>
      <c r="H48" s="7">
        <f t="shared" si="3"/>
        <v>-62.854070365620082</v>
      </c>
    </row>
    <row r="49" spans="1:8" ht="15.75" thickTop="1" x14ac:dyDescent="0.2">
      <c r="B49" s="6"/>
      <c r="C49" s="6"/>
      <c r="D49" s="6"/>
      <c r="E49" s="6"/>
      <c r="F49" s="6"/>
      <c r="G49" s="6"/>
      <c r="H49" s="6"/>
    </row>
    <row r="50" spans="1:8" ht="15.75" x14ac:dyDescent="0.25">
      <c r="A50" s="21" t="s">
        <v>16</v>
      </c>
      <c r="B50" s="21"/>
      <c r="C50" s="21"/>
      <c r="D50" s="21"/>
      <c r="E50" s="21"/>
      <c r="F50" s="21"/>
      <c r="G50" s="21"/>
      <c r="H50" s="21"/>
    </row>
    <row r="51" spans="1:8" ht="15.75" x14ac:dyDescent="0.25">
      <c r="A51" s="21" t="s">
        <v>15</v>
      </c>
      <c r="B51" s="21"/>
      <c r="C51" s="21"/>
      <c r="D51" s="21"/>
      <c r="E51" s="21"/>
      <c r="F51" s="21"/>
      <c r="G51" s="21"/>
      <c r="H51" s="21"/>
    </row>
    <row r="52" spans="1:8" ht="15.75" x14ac:dyDescent="0.25">
      <c r="A52" s="21" t="s">
        <v>22</v>
      </c>
      <c r="B52" s="21"/>
      <c r="C52" s="21"/>
      <c r="D52" s="21"/>
      <c r="E52" s="21"/>
      <c r="F52" s="21"/>
      <c r="G52" s="21"/>
      <c r="H52" s="21"/>
    </row>
    <row r="53" spans="1:8" ht="15.75" x14ac:dyDescent="0.25">
      <c r="A53" s="22" t="s">
        <v>13</v>
      </c>
      <c r="B53" s="22"/>
      <c r="C53" s="22"/>
      <c r="D53" s="22"/>
      <c r="E53" s="22"/>
      <c r="F53" s="22"/>
      <c r="G53" s="22"/>
      <c r="H53" s="22"/>
    </row>
    <row r="54" spans="1:8" x14ac:dyDescent="0.2">
      <c r="B54" s="6"/>
      <c r="C54" s="6"/>
      <c r="D54" s="6"/>
      <c r="E54" s="6"/>
      <c r="F54" s="6"/>
      <c r="G54" s="6"/>
    </row>
    <row r="55" spans="1:8" ht="16.5" thickBot="1" x14ac:dyDescent="0.3">
      <c r="A55" s="20" t="s">
        <v>12</v>
      </c>
      <c r="B55" s="20"/>
      <c r="C55" s="20"/>
      <c r="D55" s="20"/>
      <c r="E55" s="20"/>
      <c r="F55" s="20"/>
      <c r="G55" s="20"/>
      <c r="H55" s="20"/>
    </row>
    <row r="56" spans="1:8" s="3" customFormat="1" x14ac:dyDescent="0.2">
      <c r="H56" s="3" t="s">
        <v>8</v>
      </c>
    </row>
    <row r="57" spans="1:8" s="3" customFormat="1" x14ac:dyDescent="0.2">
      <c r="A57" s="5" t="s">
        <v>11</v>
      </c>
      <c r="C57" s="3" t="s">
        <v>10</v>
      </c>
      <c r="D57" s="3" t="s">
        <v>10</v>
      </c>
      <c r="E57" s="3" t="s">
        <v>9</v>
      </c>
      <c r="F57" s="3" t="s">
        <v>9</v>
      </c>
      <c r="G57" s="3" t="s">
        <v>8</v>
      </c>
      <c r="H57" s="3" t="s">
        <v>2</v>
      </c>
    </row>
    <row r="58" spans="1:8" s="4" customFormat="1" x14ac:dyDescent="0.2">
      <c r="A58" s="4" t="s">
        <v>7</v>
      </c>
      <c r="B58" s="4" t="s">
        <v>6</v>
      </c>
      <c r="C58" s="4" t="s">
        <v>5</v>
      </c>
      <c r="D58" s="4" t="s">
        <v>4</v>
      </c>
      <c r="E58" s="4" t="s">
        <v>2</v>
      </c>
      <c r="F58" s="4" t="s">
        <v>3</v>
      </c>
      <c r="G58" s="4" t="s">
        <v>2</v>
      </c>
      <c r="H58" s="4" t="s">
        <v>1</v>
      </c>
    </row>
    <row r="59" spans="1:8" s="4" customFormat="1" x14ac:dyDescent="0.2">
      <c r="A59" s="3">
        <f t="shared" ref="A59:A92" si="5">+A10</f>
        <v>2019</v>
      </c>
      <c r="B59" s="2">
        <f t="shared" ref="B59:C78" si="6">SUM(B10:B14)</f>
        <v>12708368.799999999</v>
      </c>
      <c r="C59" s="2">
        <f t="shared" si="6"/>
        <v>-14939223.52</v>
      </c>
      <c r="D59" s="2">
        <f t="shared" ref="D59:D92" si="7">IF(($B59)=0,0,(C59/$B59)*100)</f>
        <v>-117.55421765852437</v>
      </c>
      <c r="E59" s="2">
        <f t="shared" ref="E59:E92" si="8">SUM(E10:E14)</f>
        <v>-49924.450000000012</v>
      </c>
      <c r="F59" s="2">
        <f t="shared" ref="F59:F92" si="9">IF(($B59)=0,0,(E59/$B59)*100)</f>
        <v>-0.39284703478230826</v>
      </c>
      <c r="G59" s="2">
        <f t="shared" ref="G59:G92" si="10">C59+E59</f>
        <v>-14989147.969999999</v>
      </c>
      <c r="H59" s="2">
        <f t="shared" ref="H59:H92" si="11">IF(($B59)=0,0,(G59/$B59)*100)</f>
        <v>-117.94706469330667</v>
      </c>
    </row>
    <row r="60" spans="1:8" x14ac:dyDescent="0.2">
      <c r="A60" s="3">
        <f t="shared" si="5"/>
        <v>2018</v>
      </c>
      <c r="B60" s="2">
        <f t="shared" si="6"/>
        <v>13226913.77</v>
      </c>
      <c r="C60" s="2">
        <f t="shared" si="6"/>
        <v>-12714809.719999999</v>
      </c>
      <c r="D60" s="2">
        <f t="shared" si="7"/>
        <v>-96.128317921286339</v>
      </c>
      <c r="E60" s="2">
        <f t="shared" si="8"/>
        <v>36103.22</v>
      </c>
      <c r="F60" s="2">
        <f t="shared" si="9"/>
        <v>0.27295271314073138</v>
      </c>
      <c r="G60" s="2">
        <f t="shared" si="10"/>
        <v>-12678706.499999998</v>
      </c>
      <c r="H60" s="2">
        <f t="shared" si="11"/>
        <v>-95.855365208145599</v>
      </c>
    </row>
    <row r="61" spans="1:8" x14ac:dyDescent="0.2">
      <c r="A61" s="3">
        <f t="shared" si="5"/>
        <v>2017</v>
      </c>
      <c r="B61" s="2">
        <f t="shared" si="6"/>
        <v>13189987.049999999</v>
      </c>
      <c r="C61" s="2">
        <f t="shared" si="6"/>
        <v>-12900790.849999998</v>
      </c>
      <c r="D61" s="2">
        <f t="shared" si="7"/>
        <v>-97.807456528169965</v>
      </c>
      <c r="E61" s="2">
        <f t="shared" si="8"/>
        <v>43179.3</v>
      </c>
      <c r="F61" s="2">
        <f t="shared" si="9"/>
        <v>0.32736423346223081</v>
      </c>
      <c r="G61" s="2">
        <f t="shared" si="10"/>
        <v>-12857611.549999997</v>
      </c>
      <c r="H61" s="2">
        <f t="shared" si="11"/>
        <v>-97.480092294707731</v>
      </c>
    </row>
    <row r="62" spans="1:8" x14ac:dyDescent="0.2">
      <c r="A62" s="3">
        <f t="shared" si="5"/>
        <v>2016</v>
      </c>
      <c r="B62" s="2">
        <f t="shared" si="6"/>
        <v>10451732.26</v>
      </c>
      <c r="C62" s="2">
        <f t="shared" si="6"/>
        <v>-8592807.5199999996</v>
      </c>
      <c r="D62" s="2">
        <f t="shared" si="7"/>
        <v>-82.214194797982699</v>
      </c>
      <c r="E62" s="2">
        <f t="shared" si="8"/>
        <v>329066.09999999998</v>
      </c>
      <c r="F62" s="2">
        <f t="shared" si="9"/>
        <v>3.148435989499792</v>
      </c>
      <c r="G62" s="2">
        <f t="shared" si="10"/>
        <v>-8263741.4199999999</v>
      </c>
      <c r="H62" s="2">
        <f t="shared" si="11"/>
        <v>-79.065758808482911</v>
      </c>
    </row>
    <row r="63" spans="1:8" x14ac:dyDescent="0.2">
      <c r="A63" s="3">
        <f t="shared" si="5"/>
        <v>2015</v>
      </c>
      <c r="B63" s="2">
        <f t="shared" si="6"/>
        <v>11420474.380000001</v>
      </c>
      <c r="C63" s="2">
        <f t="shared" si="6"/>
        <v>-8215054.5999999996</v>
      </c>
      <c r="D63" s="2">
        <f t="shared" si="7"/>
        <v>-71.932691468460703</v>
      </c>
      <c r="E63" s="2">
        <f t="shared" si="8"/>
        <v>533574.22</v>
      </c>
      <c r="F63" s="2">
        <f t="shared" si="9"/>
        <v>4.6720845583649036</v>
      </c>
      <c r="G63" s="2">
        <f t="shared" si="10"/>
        <v>-7681480.3799999999</v>
      </c>
      <c r="H63" s="2">
        <f t="shared" si="11"/>
        <v>-67.260606910095788</v>
      </c>
    </row>
    <row r="64" spans="1:8" x14ac:dyDescent="0.2">
      <c r="A64" s="3">
        <f t="shared" si="5"/>
        <v>2014</v>
      </c>
      <c r="B64" s="2">
        <f t="shared" si="6"/>
        <v>14306319.110000001</v>
      </c>
      <c r="C64" s="2">
        <f t="shared" si="6"/>
        <v>-7097948.9999999991</v>
      </c>
      <c r="D64" s="2">
        <f t="shared" si="7"/>
        <v>-49.61408273801603</v>
      </c>
      <c r="E64" s="2">
        <f t="shared" si="8"/>
        <v>631003.93999999994</v>
      </c>
      <c r="F64" s="2">
        <f t="shared" si="9"/>
        <v>4.4106659102755037</v>
      </c>
      <c r="G64" s="2">
        <f t="shared" si="10"/>
        <v>-6466945.0599999987</v>
      </c>
      <c r="H64" s="2">
        <f t="shared" si="11"/>
        <v>-45.203416827740526</v>
      </c>
    </row>
    <row r="65" spans="1:8" x14ac:dyDescent="0.2">
      <c r="A65" s="3">
        <f t="shared" si="5"/>
        <v>2013</v>
      </c>
      <c r="B65" s="2">
        <f t="shared" si="6"/>
        <v>14320695.510000002</v>
      </c>
      <c r="C65" s="2">
        <f t="shared" si="6"/>
        <v>-7618648.6399999997</v>
      </c>
      <c r="D65" s="2">
        <f t="shared" si="7"/>
        <v>-53.200269740250896</v>
      </c>
      <c r="E65" s="2">
        <f t="shared" si="8"/>
        <v>681552.36</v>
      </c>
      <c r="F65" s="2">
        <f t="shared" si="9"/>
        <v>4.7592127039086805</v>
      </c>
      <c r="G65" s="2">
        <f t="shared" si="10"/>
        <v>-6937096.2799999993</v>
      </c>
      <c r="H65" s="2">
        <f t="shared" si="11"/>
        <v>-48.441057036342215</v>
      </c>
    </row>
    <row r="66" spans="1:8" x14ac:dyDescent="0.2">
      <c r="A66" s="3">
        <f t="shared" si="5"/>
        <v>2012</v>
      </c>
      <c r="B66" s="2">
        <f t="shared" si="6"/>
        <v>14295292.280000001</v>
      </c>
      <c r="C66" s="2">
        <f t="shared" si="6"/>
        <v>-6834471.959999999</v>
      </c>
      <c r="D66" s="2">
        <f t="shared" si="7"/>
        <v>-47.809249549670618</v>
      </c>
      <c r="E66" s="2">
        <f t="shared" si="8"/>
        <v>786261.27999999991</v>
      </c>
      <c r="F66" s="2">
        <f t="shared" si="9"/>
        <v>5.5001413374389561</v>
      </c>
      <c r="G66" s="2">
        <f t="shared" si="10"/>
        <v>-6048210.6799999988</v>
      </c>
      <c r="H66" s="2">
        <f t="shared" si="11"/>
        <v>-42.309108212231664</v>
      </c>
    </row>
    <row r="67" spans="1:8" x14ac:dyDescent="0.2">
      <c r="A67" s="3">
        <f t="shared" si="5"/>
        <v>2011</v>
      </c>
      <c r="B67" s="2">
        <f t="shared" si="6"/>
        <v>13089472.590000002</v>
      </c>
      <c r="C67" s="2">
        <f t="shared" si="6"/>
        <v>-6947138.1099999994</v>
      </c>
      <c r="D67" s="2">
        <f t="shared" si="7"/>
        <v>-53.074240098164246</v>
      </c>
      <c r="E67" s="2">
        <f t="shared" si="8"/>
        <v>641288.78</v>
      </c>
      <c r="F67" s="2">
        <f t="shared" si="9"/>
        <v>4.8992713464248139</v>
      </c>
      <c r="G67" s="2">
        <f t="shared" si="10"/>
        <v>-6305849.3299999991</v>
      </c>
      <c r="H67" s="2">
        <f t="shared" si="11"/>
        <v>-48.174968751739435</v>
      </c>
    </row>
    <row r="68" spans="1:8" x14ac:dyDescent="0.2">
      <c r="A68" s="3">
        <f t="shared" si="5"/>
        <v>2010</v>
      </c>
      <c r="B68" s="2">
        <f t="shared" si="6"/>
        <v>9719358.540000001</v>
      </c>
      <c r="C68" s="2">
        <f t="shared" si="6"/>
        <v>-4861298.0600000005</v>
      </c>
      <c r="D68" s="2">
        <f t="shared" si="7"/>
        <v>-50.016655317255122</v>
      </c>
      <c r="E68" s="2">
        <f t="shared" si="8"/>
        <v>478538.19</v>
      </c>
      <c r="F68" s="2">
        <f t="shared" si="9"/>
        <v>4.9235573317989765</v>
      </c>
      <c r="G68" s="2">
        <f t="shared" si="10"/>
        <v>-4382759.87</v>
      </c>
      <c r="H68" s="2">
        <f t="shared" si="11"/>
        <v>-45.09309798545614</v>
      </c>
    </row>
    <row r="69" spans="1:8" x14ac:dyDescent="0.2">
      <c r="A69" s="3">
        <f t="shared" si="5"/>
        <v>2009</v>
      </c>
      <c r="B69" s="2">
        <f t="shared" si="6"/>
        <v>6706885.3200000003</v>
      </c>
      <c r="C69" s="2">
        <f t="shared" si="6"/>
        <v>-4103147.9299999997</v>
      </c>
      <c r="D69" s="2">
        <f t="shared" si="7"/>
        <v>-61.178143567840216</v>
      </c>
      <c r="E69" s="2">
        <f t="shared" si="8"/>
        <v>525854.37</v>
      </c>
      <c r="F69" s="2">
        <f t="shared" si="9"/>
        <v>7.8405153049493315</v>
      </c>
      <c r="G69" s="2">
        <f t="shared" si="10"/>
        <v>-3577293.5599999996</v>
      </c>
      <c r="H69" s="2">
        <f t="shared" si="11"/>
        <v>-53.337628262890881</v>
      </c>
    </row>
    <row r="70" spans="1:8" x14ac:dyDescent="0.2">
      <c r="A70" s="3">
        <f t="shared" si="5"/>
        <v>2008</v>
      </c>
      <c r="B70" s="2">
        <f t="shared" si="6"/>
        <v>5331728</v>
      </c>
      <c r="C70" s="2">
        <f t="shared" si="6"/>
        <v>-4607018</v>
      </c>
      <c r="D70" s="2">
        <f t="shared" si="7"/>
        <v>-86.407596186452125</v>
      </c>
      <c r="E70" s="2">
        <f t="shared" si="8"/>
        <v>586187</v>
      </c>
      <c r="F70" s="2">
        <f t="shared" si="9"/>
        <v>10.994315538977233</v>
      </c>
      <c r="G70" s="2">
        <f t="shared" si="10"/>
        <v>-4020831</v>
      </c>
      <c r="H70" s="2">
        <f t="shared" si="11"/>
        <v>-75.413280647474892</v>
      </c>
    </row>
    <row r="71" spans="1:8" x14ac:dyDescent="0.2">
      <c r="A71" s="3">
        <f t="shared" si="5"/>
        <v>2007</v>
      </c>
      <c r="B71" s="2">
        <f t="shared" si="6"/>
        <v>4718374</v>
      </c>
      <c r="C71" s="2">
        <f t="shared" si="6"/>
        <v>-4873720</v>
      </c>
      <c r="D71" s="2">
        <f t="shared" si="7"/>
        <v>-103.29236300471307</v>
      </c>
      <c r="E71" s="2">
        <f t="shared" si="8"/>
        <v>638616</v>
      </c>
      <c r="F71" s="2">
        <f t="shared" si="9"/>
        <v>13.534662576557094</v>
      </c>
      <c r="G71" s="2">
        <f t="shared" si="10"/>
        <v>-4235104</v>
      </c>
      <c r="H71" s="2">
        <f t="shared" si="11"/>
        <v>-89.757700428155971</v>
      </c>
    </row>
    <row r="72" spans="1:8" x14ac:dyDescent="0.2">
      <c r="A72" s="3">
        <f t="shared" si="5"/>
        <v>2006</v>
      </c>
      <c r="B72" s="2">
        <f t="shared" si="6"/>
        <v>4261746.03</v>
      </c>
      <c r="C72" s="2">
        <f t="shared" si="6"/>
        <v>-4395472</v>
      </c>
      <c r="D72" s="2">
        <f t="shared" si="7"/>
        <v>-103.13782119015664</v>
      </c>
      <c r="E72" s="2">
        <f t="shared" si="8"/>
        <v>632214</v>
      </c>
      <c r="F72" s="2">
        <f t="shared" si="9"/>
        <v>14.83462401442068</v>
      </c>
      <c r="G72" s="2">
        <f t="shared" si="10"/>
        <v>-3763258</v>
      </c>
      <c r="H72" s="2">
        <f t="shared" si="11"/>
        <v>-88.303197175735974</v>
      </c>
    </row>
    <row r="73" spans="1:8" x14ac:dyDescent="0.2">
      <c r="A73" s="3">
        <f t="shared" si="5"/>
        <v>2005</v>
      </c>
      <c r="B73" s="2">
        <f t="shared" si="6"/>
        <v>3866019.7700000005</v>
      </c>
      <c r="C73" s="2">
        <f t="shared" si="6"/>
        <v>-4328016</v>
      </c>
      <c r="D73" s="2">
        <f t="shared" si="7"/>
        <v>-111.95017763708952</v>
      </c>
      <c r="E73" s="2">
        <f t="shared" si="8"/>
        <v>659662</v>
      </c>
      <c r="F73" s="2">
        <f t="shared" si="9"/>
        <v>17.063078805724778</v>
      </c>
      <c r="G73" s="2">
        <f t="shared" si="10"/>
        <v>-3668354</v>
      </c>
      <c r="H73" s="2">
        <f t="shared" si="11"/>
        <v>-94.887098831364739</v>
      </c>
    </row>
    <row r="74" spans="1:8" x14ac:dyDescent="0.2">
      <c r="A74" s="3">
        <f t="shared" si="5"/>
        <v>2004</v>
      </c>
      <c r="B74" s="2">
        <f t="shared" si="6"/>
        <v>3078944.1000000006</v>
      </c>
      <c r="C74" s="2">
        <f t="shared" si="6"/>
        <v>-3584938.7199999997</v>
      </c>
      <c r="D74" s="2">
        <f t="shared" si="7"/>
        <v>-116.43403074450099</v>
      </c>
      <c r="E74" s="2">
        <f t="shared" si="8"/>
        <v>615832.43000000005</v>
      </c>
      <c r="F74" s="2">
        <f t="shared" si="9"/>
        <v>20.001416394665949</v>
      </c>
      <c r="G74" s="2">
        <f t="shared" si="10"/>
        <v>-2969106.2899999996</v>
      </c>
      <c r="H74" s="2">
        <f t="shared" si="11"/>
        <v>-96.432614349835035</v>
      </c>
    </row>
    <row r="75" spans="1:8" x14ac:dyDescent="0.2">
      <c r="A75" s="3">
        <f t="shared" si="5"/>
        <v>2003</v>
      </c>
      <c r="B75" s="2">
        <f t="shared" si="6"/>
        <v>2658704.46</v>
      </c>
      <c r="C75" s="2">
        <f t="shared" si="6"/>
        <v>-2804296.17</v>
      </c>
      <c r="D75" s="2">
        <f t="shared" si="7"/>
        <v>-105.47603963473247</v>
      </c>
      <c r="E75" s="2">
        <f t="shared" si="8"/>
        <v>437828.58</v>
      </c>
      <c r="F75" s="2">
        <f t="shared" si="9"/>
        <v>16.467741585689446</v>
      </c>
      <c r="G75" s="2">
        <f t="shared" si="10"/>
        <v>-2366467.59</v>
      </c>
      <c r="H75" s="2">
        <f t="shared" si="11"/>
        <v>-89.00829804904302</v>
      </c>
    </row>
    <row r="76" spans="1:8" x14ac:dyDescent="0.2">
      <c r="A76" s="3">
        <f t="shared" si="5"/>
        <v>2002</v>
      </c>
      <c r="B76" s="2">
        <f t="shared" si="6"/>
        <v>2578975.77</v>
      </c>
      <c r="C76" s="2">
        <f t="shared" si="6"/>
        <v>-2478375.3199999998</v>
      </c>
      <c r="D76" s="2">
        <f t="shared" si="7"/>
        <v>-96.099209183341799</v>
      </c>
      <c r="E76" s="2">
        <f t="shared" si="8"/>
        <v>313127.02</v>
      </c>
      <c r="F76" s="2">
        <f t="shared" si="9"/>
        <v>12.141526246289628</v>
      </c>
      <c r="G76" s="2">
        <f t="shared" si="10"/>
        <v>-2165248.2999999998</v>
      </c>
      <c r="H76" s="2">
        <f t="shared" si="11"/>
        <v>-83.957682937052169</v>
      </c>
    </row>
    <row r="77" spans="1:8" x14ac:dyDescent="0.2">
      <c r="A77" s="3">
        <f t="shared" si="5"/>
        <v>2001</v>
      </c>
      <c r="B77" s="2">
        <f t="shared" si="6"/>
        <v>2911063.1500000004</v>
      </c>
      <c r="C77" s="2">
        <f t="shared" si="6"/>
        <v>-1767393.2299999997</v>
      </c>
      <c r="D77" s="2">
        <f t="shared" si="7"/>
        <v>-60.712981441161787</v>
      </c>
      <c r="E77" s="2">
        <f t="shared" si="8"/>
        <v>212943.78999999998</v>
      </c>
      <c r="F77" s="2">
        <f t="shared" si="9"/>
        <v>7.3149835310168356</v>
      </c>
      <c r="G77" s="2">
        <f t="shared" si="10"/>
        <v>-1554449.4399999997</v>
      </c>
      <c r="H77" s="2">
        <f t="shared" si="11"/>
        <v>-53.397997910144944</v>
      </c>
    </row>
    <row r="78" spans="1:8" x14ac:dyDescent="0.2">
      <c r="A78" s="3">
        <f t="shared" si="5"/>
        <v>2000</v>
      </c>
      <c r="B78" s="2">
        <f t="shared" si="6"/>
        <v>2903016.7</v>
      </c>
      <c r="C78" s="2">
        <f t="shared" si="6"/>
        <v>-1397111.5899999999</v>
      </c>
      <c r="D78" s="2">
        <f t="shared" si="7"/>
        <v>-48.126198860654149</v>
      </c>
      <c r="E78" s="2">
        <f t="shared" si="8"/>
        <v>200295.06</v>
      </c>
      <c r="F78" s="2">
        <f t="shared" si="9"/>
        <v>6.899549010517231</v>
      </c>
      <c r="G78" s="2">
        <f t="shared" si="10"/>
        <v>-1196816.5299999998</v>
      </c>
      <c r="H78" s="2">
        <f t="shared" si="11"/>
        <v>-41.226649850136923</v>
      </c>
    </row>
    <row r="79" spans="1:8" x14ac:dyDescent="0.2">
      <c r="A79" s="3">
        <f t="shared" si="5"/>
        <v>1999</v>
      </c>
      <c r="B79" s="2">
        <f t="shared" ref="B79:C92" si="12">SUM(B30:B34)</f>
        <v>2997862.41</v>
      </c>
      <c r="C79" s="2">
        <f t="shared" si="12"/>
        <v>-1391399.73</v>
      </c>
      <c r="D79" s="2">
        <f t="shared" si="7"/>
        <v>-46.413061698852282</v>
      </c>
      <c r="E79" s="2">
        <f t="shared" si="8"/>
        <v>319032.45</v>
      </c>
      <c r="F79" s="2">
        <f t="shared" si="9"/>
        <v>10.64199774265157</v>
      </c>
      <c r="G79" s="2">
        <f t="shared" si="10"/>
        <v>-1072367.28</v>
      </c>
      <c r="H79" s="2">
        <f t="shared" si="11"/>
        <v>-35.771063956200713</v>
      </c>
    </row>
    <row r="80" spans="1:8" x14ac:dyDescent="0.2">
      <c r="A80" s="3">
        <f t="shared" si="5"/>
        <v>1998</v>
      </c>
      <c r="B80" s="2">
        <f t="shared" si="12"/>
        <v>3836860.0200000005</v>
      </c>
      <c r="C80" s="2">
        <f t="shared" si="12"/>
        <v>-1527338.2399999998</v>
      </c>
      <c r="D80" s="2">
        <f t="shared" si="7"/>
        <v>-39.806983628242961</v>
      </c>
      <c r="E80" s="2">
        <f t="shared" si="8"/>
        <v>333447.78999999998</v>
      </c>
      <c r="F80" s="2">
        <f t="shared" si="9"/>
        <v>8.6906425634990967</v>
      </c>
      <c r="G80" s="2">
        <f t="shared" si="10"/>
        <v>-1193890.4499999997</v>
      </c>
      <c r="H80" s="2">
        <f t="shared" si="11"/>
        <v>-31.116341064743864</v>
      </c>
    </row>
    <row r="81" spans="1:8" x14ac:dyDescent="0.2">
      <c r="A81" s="3">
        <f t="shared" si="5"/>
        <v>1997</v>
      </c>
      <c r="B81" s="2">
        <f t="shared" si="12"/>
        <v>3978041.4</v>
      </c>
      <c r="C81" s="2">
        <f t="shared" si="12"/>
        <v>-1813159.11</v>
      </c>
      <c r="D81" s="2">
        <f t="shared" si="7"/>
        <v>-45.579191558941545</v>
      </c>
      <c r="E81" s="2">
        <f t="shared" si="8"/>
        <v>312914.35000000003</v>
      </c>
      <c r="F81" s="2">
        <f t="shared" si="9"/>
        <v>7.8660405595577769</v>
      </c>
      <c r="G81" s="2">
        <f t="shared" si="10"/>
        <v>-1500244.76</v>
      </c>
      <c r="H81" s="2">
        <f t="shared" si="11"/>
        <v>-37.713150999383764</v>
      </c>
    </row>
    <row r="82" spans="1:8" x14ac:dyDescent="0.2">
      <c r="A82" s="3">
        <f t="shared" si="5"/>
        <v>1996</v>
      </c>
      <c r="B82" s="2">
        <f t="shared" si="12"/>
        <v>4545958.67</v>
      </c>
      <c r="C82" s="2">
        <f t="shared" si="12"/>
        <v>-2075575.51</v>
      </c>
      <c r="D82" s="2">
        <f t="shared" si="7"/>
        <v>-45.657597454576063</v>
      </c>
      <c r="E82" s="2">
        <f t="shared" si="8"/>
        <v>340517.99</v>
      </c>
      <c r="F82" s="2">
        <f t="shared" si="9"/>
        <v>7.490565020909</v>
      </c>
      <c r="G82" s="2">
        <f t="shared" si="10"/>
        <v>-1735057.52</v>
      </c>
      <c r="H82" s="2">
        <f t="shared" si="11"/>
        <v>-38.167032433667067</v>
      </c>
    </row>
    <row r="83" spans="1:8" x14ac:dyDescent="0.2">
      <c r="A83" s="3">
        <f t="shared" si="5"/>
        <v>1995</v>
      </c>
      <c r="B83" s="2">
        <f t="shared" si="12"/>
        <v>4873207.1399999997</v>
      </c>
      <c r="C83" s="2">
        <f t="shared" si="12"/>
        <v>-2189833.94</v>
      </c>
      <c r="D83" s="2">
        <f t="shared" si="7"/>
        <v>-44.936196576285901</v>
      </c>
      <c r="E83" s="2">
        <f t="shared" si="8"/>
        <v>321682.92</v>
      </c>
      <c r="F83" s="2">
        <f t="shared" si="9"/>
        <v>6.6010516433742241</v>
      </c>
      <c r="G83" s="2">
        <f t="shared" si="10"/>
        <v>-1868151.02</v>
      </c>
      <c r="H83" s="2">
        <f t="shared" si="11"/>
        <v>-38.335144932911682</v>
      </c>
    </row>
    <row r="84" spans="1:8" x14ac:dyDescent="0.2">
      <c r="A84" s="3">
        <f t="shared" si="5"/>
        <v>1994</v>
      </c>
      <c r="B84" s="2">
        <f t="shared" si="12"/>
        <v>4984150.0299999993</v>
      </c>
      <c r="C84" s="2">
        <f t="shared" si="12"/>
        <v>-2038611.84</v>
      </c>
      <c r="D84" s="2">
        <f t="shared" si="7"/>
        <v>-40.901895563525009</v>
      </c>
      <c r="E84" s="2">
        <f t="shared" si="8"/>
        <v>243815.24</v>
      </c>
      <c r="F84" s="2">
        <f t="shared" si="9"/>
        <v>4.8918118140998255</v>
      </c>
      <c r="G84" s="2">
        <f t="shared" si="10"/>
        <v>-1794796.6</v>
      </c>
      <c r="H84" s="2">
        <f t="shared" si="11"/>
        <v>-36.010083749425178</v>
      </c>
    </row>
    <row r="85" spans="1:8" x14ac:dyDescent="0.2">
      <c r="A85" s="3">
        <f t="shared" si="5"/>
        <v>1993</v>
      </c>
      <c r="B85" s="2">
        <f t="shared" si="12"/>
        <v>4151983.8600000003</v>
      </c>
      <c r="C85" s="2">
        <f t="shared" si="12"/>
        <v>-1734063.9500000002</v>
      </c>
      <c r="D85" s="2">
        <f t="shared" si="7"/>
        <v>-41.764708353177461</v>
      </c>
      <c r="E85" s="2">
        <f t="shared" si="8"/>
        <v>305830.2</v>
      </c>
      <c r="F85" s="2">
        <f t="shared" si="9"/>
        <v>7.3658812344227176</v>
      </c>
      <c r="G85" s="2">
        <f t="shared" si="10"/>
        <v>-1428233.7500000002</v>
      </c>
      <c r="H85" s="2">
        <f t="shared" si="11"/>
        <v>-34.398827118754753</v>
      </c>
    </row>
    <row r="86" spans="1:8" x14ac:dyDescent="0.2">
      <c r="A86" s="3">
        <f t="shared" si="5"/>
        <v>1992</v>
      </c>
      <c r="B86" s="2">
        <f t="shared" si="12"/>
        <v>4175580.4899999998</v>
      </c>
      <c r="C86" s="2">
        <f t="shared" si="12"/>
        <v>-1557747.6400000001</v>
      </c>
      <c r="D86" s="2">
        <f t="shared" si="7"/>
        <v>-37.306133691605602</v>
      </c>
      <c r="E86" s="2">
        <f t="shared" si="8"/>
        <v>530647.67000000004</v>
      </c>
      <c r="F86" s="2">
        <f t="shared" si="9"/>
        <v>12.708356868484172</v>
      </c>
      <c r="G86" s="2">
        <f t="shared" si="10"/>
        <v>-1027099.9700000001</v>
      </c>
      <c r="H86" s="2">
        <f t="shared" si="11"/>
        <v>-24.597776823121428</v>
      </c>
    </row>
    <row r="87" spans="1:8" x14ac:dyDescent="0.2">
      <c r="A87" s="3">
        <f t="shared" si="5"/>
        <v>1991</v>
      </c>
      <c r="B87" s="2">
        <f t="shared" si="12"/>
        <v>3411312.8600000003</v>
      </c>
      <c r="C87" s="2">
        <f t="shared" si="12"/>
        <v>-1250011.9300000002</v>
      </c>
      <c r="D87" s="2">
        <f t="shared" si="7"/>
        <v>-36.643133635066235</v>
      </c>
      <c r="E87" s="2">
        <f t="shared" si="8"/>
        <v>758271.26</v>
      </c>
      <c r="F87" s="2">
        <f t="shared" si="9"/>
        <v>22.228135944118591</v>
      </c>
      <c r="G87" s="2">
        <f t="shared" si="10"/>
        <v>-491740.67000000016</v>
      </c>
      <c r="H87" s="2">
        <f t="shared" si="11"/>
        <v>-14.414997690947645</v>
      </c>
    </row>
    <row r="88" spans="1:8" x14ac:dyDescent="0.2">
      <c r="A88" s="3">
        <f t="shared" si="5"/>
        <v>1990</v>
      </c>
      <c r="B88" s="2">
        <f t="shared" si="12"/>
        <v>2960660.7099999995</v>
      </c>
      <c r="C88" s="2">
        <f t="shared" si="12"/>
        <v>-1239789.8799999999</v>
      </c>
      <c r="D88" s="2">
        <f t="shared" si="7"/>
        <v>-41.87544610608218</v>
      </c>
      <c r="E88" s="2">
        <f t="shared" si="8"/>
        <v>907219.42</v>
      </c>
      <c r="F88" s="2">
        <f t="shared" si="9"/>
        <v>30.642464938172541</v>
      </c>
      <c r="G88" s="2">
        <f t="shared" si="10"/>
        <v>-332570.45999999985</v>
      </c>
      <c r="H88" s="2">
        <f t="shared" si="11"/>
        <v>-11.232981167909642</v>
      </c>
    </row>
    <row r="89" spans="1:8" x14ac:dyDescent="0.2">
      <c r="A89" s="3">
        <f t="shared" si="5"/>
        <v>1989</v>
      </c>
      <c r="B89" s="2">
        <f t="shared" si="12"/>
        <v>2841195.9200000004</v>
      </c>
      <c r="C89" s="2">
        <f t="shared" si="12"/>
        <v>-1594025.04</v>
      </c>
      <c r="D89" s="2">
        <f t="shared" si="7"/>
        <v>-56.104016931011216</v>
      </c>
      <c r="E89" s="2">
        <f t="shared" si="8"/>
        <v>1050039.45</v>
      </c>
      <c r="F89" s="2">
        <f t="shared" si="9"/>
        <v>36.957657253006325</v>
      </c>
      <c r="G89" s="2">
        <f t="shared" si="10"/>
        <v>-543985.59000000008</v>
      </c>
      <c r="H89" s="2">
        <f t="shared" si="11"/>
        <v>-19.146359678004888</v>
      </c>
    </row>
    <row r="90" spans="1:8" x14ac:dyDescent="0.2">
      <c r="A90" s="3">
        <f t="shared" si="5"/>
        <v>1988</v>
      </c>
      <c r="B90" s="2">
        <f t="shared" si="12"/>
        <v>2974836.39</v>
      </c>
      <c r="C90" s="2">
        <f t="shared" si="12"/>
        <v>-1836197.5100000002</v>
      </c>
      <c r="D90" s="2">
        <f t="shared" si="7"/>
        <v>-61.724319232225078</v>
      </c>
      <c r="E90" s="2">
        <f t="shared" si="8"/>
        <v>1127434.58</v>
      </c>
      <c r="F90" s="2">
        <f t="shared" si="9"/>
        <v>37.899044928652366</v>
      </c>
      <c r="G90" s="2">
        <f t="shared" si="10"/>
        <v>-708762.93000000017</v>
      </c>
      <c r="H90" s="2">
        <f t="shared" si="11"/>
        <v>-23.825274303572712</v>
      </c>
    </row>
    <row r="91" spans="1:8" x14ac:dyDescent="0.2">
      <c r="A91" s="3">
        <f t="shared" si="5"/>
        <v>1987</v>
      </c>
      <c r="B91" s="2">
        <f t="shared" si="12"/>
        <v>2480185.2700000005</v>
      </c>
      <c r="C91" s="2">
        <f t="shared" si="12"/>
        <v>-1605710.09</v>
      </c>
      <c r="D91" s="2">
        <f t="shared" si="7"/>
        <v>-64.74153803840629</v>
      </c>
      <c r="E91" s="2">
        <f t="shared" si="8"/>
        <v>1341064.6599999999</v>
      </c>
      <c r="F91" s="2">
        <f t="shared" si="9"/>
        <v>54.071148483193745</v>
      </c>
      <c r="G91" s="2">
        <f t="shared" si="10"/>
        <v>-264645.43000000017</v>
      </c>
      <c r="H91" s="2">
        <f t="shared" si="11"/>
        <v>-10.670389555212548</v>
      </c>
    </row>
    <row r="92" spans="1:8" x14ac:dyDescent="0.2">
      <c r="A92" s="3">
        <f t="shared" si="5"/>
        <v>1986</v>
      </c>
      <c r="B92" s="2">
        <f t="shared" si="12"/>
        <v>2227930.0499999998</v>
      </c>
      <c r="C92" s="2">
        <f t="shared" si="12"/>
        <v>-1349919.8</v>
      </c>
      <c r="D92" s="2">
        <f t="shared" si="7"/>
        <v>-60.590762263833199</v>
      </c>
      <c r="E92" s="2">
        <f t="shared" si="8"/>
        <v>1539135.43</v>
      </c>
      <c r="F92" s="2">
        <f t="shared" si="9"/>
        <v>69.083651436902159</v>
      </c>
      <c r="G92" s="2">
        <f t="shared" si="10"/>
        <v>189215.62999999989</v>
      </c>
      <c r="H92" s="2">
        <f t="shared" si="11"/>
        <v>8.4928891730689617</v>
      </c>
    </row>
    <row r="93" spans="1:8" x14ac:dyDescent="0.2">
      <c r="G93" s="6"/>
    </row>
    <row r="94" spans="1:8" x14ac:dyDescent="0.2">
      <c r="G94" s="6"/>
    </row>
    <row r="95" spans="1:8" x14ac:dyDescent="0.2">
      <c r="B95" s="6"/>
      <c r="C95" s="6"/>
      <c r="D95" s="6"/>
      <c r="E95" s="6"/>
      <c r="F95" s="6"/>
      <c r="G95" s="6"/>
    </row>
    <row r="96" spans="1:8" x14ac:dyDescent="0.2">
      <c r="B96" s="6"/>
      <c r="C96" s="6"/>
      <c r="D96" s="6"/>
      <c r="E96" s="6"/>
      <c r="F96" s="6"/>
      <c r="G96" s="6"/>
    </row>
    <row r="97" spans="1:7" x14ac:dyDescent="0.2">
      <c r="B97" s="6"/>
      <c r="C97" s="6"/>
      <c r="D97" s="6"/>
      <c r="E97" s="6"/>
      <c r="F97" s="6"/>
      <c r="G97" s="6"/>
    </row>
    <row r="98" spans="1:7" x14ac:dyDescent="0.2">
      <c r="G98" s="6"/>
    </row>
    <row r="99" spans="1:7" x14ac:dyDescent="0.2">
      <c r="G99" s="6"/>
    </row>
    <row r="100" spans="1:7" x14ac:dyDescent="0.2">
      <c r="A100" s="1" t="s">
        <v>0</v>
      </c>
    </row>
    <row r="105" spans="1:7" x14ac:dyDescent="0.2">
      <c r="A105" s="1" t="s">
        <v>0</v>
      </c>
    </row>
    <row r="106" spans="1:7" x14ac:dyDescent="0.2">
      <c r="A106" s="1" t="s">
        <v>0</v>
      </c>
    </row>
    <row r="107" spans="1:7" x14ac:dyDescent="0.2">
      <c r="A107" s="1" t="s">
        <v>0</v>
      </c>
    </row>
    <row r="108" spans="1:7" x14ac:dyDescent="0.2">
      <c r="A108" s="1" t="s">
        <v>0</v>
      </c>
    </row>
  </sheetData>
  <mergeCells count="10">
    <mergeCell ref="A53:H53"/>
    <mergeCell ref="A51:H51"/>
    <mergeCell ref="A6:H6"/>
    <mergeCell ref="A55:H55"/>
    <mergeCell ref="A1:H1"/>
    <mergeCell ref="A2:H2"/>
    <mergeCell ref="A3:H3"/>
    <mergeCell ref="A4:H4"/>
    <mergeCell ref="A50:H50"/>
    <mergeCell ref="A52:H52"/>
  </mergeCells>
  <printOptions horizontalCentered="1"/>
  <pageMargins left="0.2" right="0.23" top="0.75" bottom="0.75" header="0.5" footer="0.5"/>
  <pageSetup scale="68" fitToHeight="2" orientation="portrait" blackAndWhite="1" r:id="rId1"/>
  <headerFooter alignWithMargins="0"/>
  <rowBreaks count="1" manualBreakCount="1">
    <brk id="49" max="7" man="1"/>
  </rowBreaks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BDDBD-D3A8-4CFA-922B-D3EF29929007}">
  <dimension ref="A1:H109"/>
  <sheetViews>
    <sheetView showOutlineSymbols="0" view="pageBreakPreview" zoomScaleNormal="87" zoomScaleSheetLayoutView="100" workbookViewId="0">
      <selection activeCell="I3" sqref="I3"/>
    </sheetView>
  </sheetViews>
  <sheetFormatPr defaultColWidth="13.5703125" defaultRowHeight="15" x14ac:dyDescent="0.2"/>
  <cols>
    <col min="1" max="1" width="13.85546875" style="1" customWidth="1"/>
    <col min="2" max="2" width="15.7109375" style="1" bestFit="1" customWidth="1"/>
    <col min="3" max="3" width="14.140625" style="1" bestFit="1" customWidth="1"/>
    <col min="4" max="4" width="12.85546875" style="1" bestFit="1" customWidth="1"/>
    <col min="5" max="5" width="13.42578125" style="1" bestFit="1" customWidth="1"/>
    <col min="6" max="6" width="12" style="1" bestFit="1" customWidth="1"/>
    <col min="7" max="7" width="14.5703125" style="1" bestFit="1" customWidth="1"/>
    <col min="8" max="8" width="9.42578125" style="1" bestFit="1" customWidth="1"/>
    <col min="9" max="16384" width="13.5703125" style="1"/>
  </cols>
  <sheetData>
    <row r="1" spans="1:8" ht="15.75" x14ac:dyDescent="0.25">
      <c r="A1" s="21" t="s">
        <v>16</v>
      </c>
      <c r="B1" s="21"/>
      <c r="C1" s="21"/>
      <c r="D1" s="21"/>
      <c r="E1" s="21"/>
      <c r="F1" s="21"/>
      <c r="G1" s="21"/>
      <c r="H1" s="21"/>
    </row>
    <row r="2" spans="1:8" ht="15.75" x14ac:dyDescent="0.25">
      <c r="A2" s="21" t="s">
        <v>15</v>
      </c>
      <c r="B2" s="21"/>
      <c r="C2" s="21"/>
      <c r="D2" s="21"/>
      <c r="E2" s="21"/>
      <c r="F2" s="21"/>
      <c r="G2" s="21"/>
      <c r="H2" s="21"/>
    </row>
    <row r="3" spans="1:8" ht="15.75" x14ac:dyDescent="0.25">
      <c r="A3" s="23" t="s">
        <v>23</v>
      </c>
      <c r="B3" s="21"/>
      <c r="C3" s="21"/>
      <c r="D3" s="21"/>
      <c r="E3" s="21"/>
      <c r="F3" s="21"/>
      <c r="G3" s="21"/>
      <c r="H3" s="21"/>
    </row>
    <row r="4" spans="1:8" ht="15.75" x14ac:dyDescent="0.25">
      <c r="A4" s="21" t="s">
        <v>18</v>
      </c>
      <c r="B4" s="21"/>
      <c r="C4" s="21"/>
      <c r="D4" s="21"/>
      <c r="E4" s="21"/>
      <c r="F4" s="21"/>
      <c r="G4" s="21"/>
      <c r="H4" s="21"/>
    </row>
    <row r="5" spans="1:8" x14ac:dyDescent="0.2">
      <c r="A5" s="17"/>
      <c r="B5" s="17"/>
      <c r="C5" s="17"/>
      <c r="D5" s="17"/>
      <c r="E5" s="17"/>
      <c r="F5" s="17"/>
      <c r="G5" s="17"/>
      <c r="H5" s="17"/>
    </row>
    <row r="6" spans="1:8" ht="16.5" thickBot="1" x14ac:dyDescent="0.3">
      <c r="A6" s="20" t="s">
        <v>12</v>
      </c>
      <c r="B6" s="20"/>
      <c r="C6" s="20"/>
      <c r="D6" s="20"/>
      <c r="E6" s="20"/>
      <c r="F6" s="20"/>
      <c r="G6" s="20"/>
      <c r="H6" s="20"/>
    </row>
    <row r="7" spans="1:8" s="3" customFormat="1" x14ac:dyDescent="0.2">
      <c r="H7" s="3" t="s">
        <v>8</v>
      </c>
    </row>
    <row r="8" spans="1:8" s="3" customFormat="1" x14ac:dyDescent="0.2">
      <c r="C8" s="3" t="s">
        <v>10</v>
      </c>
      <c r="D8" s="3" t="s">
        <v>10</v>
      </c>
      <c r="E8" s="3" t="s">
        <v>9</v>
      </c>
      <c r="F8" s="3" t="s">
        <v>9</v>
      </c>
      <c r="G8" s="3" t="s">
        <v>8</v>
      </c>
      <c r="H8" s="3" t="s">
        <v>2</v>
      </c>
    </row>
    <row r="9" spans="1:8" s="4" customFormat="1" x14ac:dyDescent="0.2">
      <c r="A9" s="4" t="s">
        <v>7</v>
      </c>
      <c r="B9" s="4" t="s">
        <v>6</v>
      </c>
      <c r="C9" s="4" t="s">
        <v>5</v>
      </c>
      <c r="D9" s="4" t="s">
        <v>4</v>
      </c>
      <c r="E9" s="4" t="s">
        <v>2</v>
      </c>
      <c r="F9" s="4" t="s">
        <v>3</v>
      </c>
      <c r="G9" s="4" t="s">
        <v>2</v>
      </c>
      <c r="H9" s="4" t="s">
        <v>1</v>
      </c>
    </row>
    <row r="10" spans="1:8" x14ac:dyDescent="0.2">
      <c r="A10" s="3">
        <v>2019</v>
      </c>
      <c r="B10" s="9">
        <v>2337521.8699999996</v>
      </c>
      <c r="C10" s="9">
        <v>-1210037.31</v>
      </c>
      <c r="D10" s="2">
        <f t="shared" ref="D10:D48" si="0">IF(($B10)=0,0,(C10/$B10)*100)</f>
        <v>-51.765817703344105</v>
      </c>
      <c r="E10" s="9">
        <v>0.11</v>
      </c>
      <c r="F10" s="2">
        <f t="shared" ref="F10:F48" si="1">IF(($B10)=0,0,(E10/$B10)*100)</f>
        <v>4.7058383244131967E-6</v>
      </c>
      <c r="G10" s="2">
        <f t="shared" ref="G10:G47" si="2">C10+E10</f>
        <v>-1210037.2</v>
      </c>
      <c r="H10" s="2">
        <f t="shared" ref="H10:H48" si="3">IF(($B10)=0,0,(G10/$B10)*100)</f>
        <v>-51.765812997505776</v>
      </c>
    </row>
    <row r="11" spans="1:8" x14ac:dyDescent="0.2">
      <c r="A11" s="3">
        <v>2018</v>
      </c>
      <c r="B11" s="9">
        <v>2543305.42</v>
      </c>
      <c r="C11" s="9">
        <v>-584276.79</v>
      </c>
      <c r="D11" s="2">
        <f t="shared" si="0"/>
        <v>-22.973127230625728</v>
      </c>
      <c r="E11" s="9">
        <v>7376.45</v>
      </c>
      <c r="F11" s="2">
        <f t="shared" si="1"/>
        <v>0.29003398262722219</v>
      </c>
      <c r="G11" s="2">
        <f t="shared" si="2"/>
        <v>-576900.34000000008</v>
      </c>
      <c r="H11" s="2">
        <f t="shared" si="3"/>
        <v>-22.68309324799851</v>
      </c>
    </row>
    <row r="12" spans="1:8" x14ac:dyDescent="0.2">
      <c r="A12" s="3">
        <v>2017</v>
      </c>
      <c r="B12" s="9">
        <v>14363557.120000003</v>
      </c>
      <c r="C12" s="9">
        <v>-5285105.0599999996</v>
      </c>
      <c r="D12" s="2">
        <f t="shared" si="0"/>
        <v>-36.795238225780096</v>
      </c>
      <c r="E12" s="9">
        <v>447064.44000000006</v>
      </c>
      <c r="F12" s="2">
        <f t="shared" si="1"/>
        <v>3.1124911208624062</v>
      </c>
      <c r="G12" s="2">
        <f t="shared" si="2"/>
        <v>-4838040.6199999992</v>
      </c>
      <c r="H12" s="2">
        <f t="shared" si="3"/>
        <v>-33.682747104917688</v>
      </c>
    </row>
    <row r="13" spans="1:8" x14ac:dyDescent="0.2">
      <c r="A13" s="3">
        <v>2016</v>
      </c>
      <c r="B13" s="9">
        <v>7508447.9500000002</v>
      </c>
      <c r="C13" s="9">
        <v>-837653.35000000009</v>
      </c>
      <c r="D13" s="2">
        <f t="shared" si="0"/>
        <v>-11.156145125837892</v>
      </c>
      <c r="E13" s="9">
        <v>314284.35000000003</v>
      </c>
      <c r="F13" s="2">
        <f t="shared" si="1"/>
        <v>4.1857432067568636</v>
      </c>
      <c r="G13" s="2">
        <f t="shared" si="2"/>
        <v>-523369.00000000006</v>
      </c>
      <c r="H13" s="2">
        <f t="shared" si="3"/>
        <v>-6.970401919081028</v>
      </c>
    </row>
    <row r="14" spans="1:8" x14ac:dyDescent="0.2">
      <c r="A14" s="3">
        <v>2015</v>
      </c>
      <c r="B14" s="9">
        <v>1563513.48</v>
      </c>
      <c r="C14" s="9">
        <v>-2182324.56</v>
      </c>
      <c r="D14" s="2">
        <f t="shared" si="0"/>
        <v>-139.57823759856552</v>
      </c>
      <c r="E14" s="9">
        <v>258092.18</v>
      </c>
      <c r="F14" s="2">
        <f t="shared" si="1"/>
        <v>16.507192505945007</v>
      </c>
      <c r="G14" s="2">
        <f t="shared" si="2"/>
        <v>-1924232.3800000001</v>
      </c>
      <c r="H14" s="2">
        <f t="shared" si="3"/>
        <v>-123.07104509262049</v>
      </c>
    </row>
    <row r="15" spans="1:8" x14ac:dyDescent="0.2">
      <c r="A15" s="3">
        <v>2014</v>
      </c>
      <c r="B15" s="9">
        <v>2186967.4400000004</v>
      </c>
      <c r="C15" s="9">
        <v>582603.89999999991</v>
      </c>
      <c r="D15" s="2">
        <f t="shared" si="0"/>
        <v>26.639806763652587</v>
      </c>
      <c r="E15" s="9">
        <v>32014.05</v>
      </c>
      <c r="F15" s="2">
        <f t="shared" si="1"/>
        <v>1.4638558130522508</v>
      </c>
      <c r="G15" s="2">
        <f t="shared" si="2"/>
        <v>614617.94999999995</v>
      </c>
      <c r="H15" s="2">
        <f t="shared" si="3"/>
        <v>28.103662576704842</v>
      </c>
    </row>
    <row r="16" spans="1:8" x14ac:dyDescent="0.2">
      <c r="A16" s="3">
        <v>2013</v>
      </c>
      <c r="B16" s="9">
        <v>317037.05</v>
      </c>
      <c r="C16" s="9">
        <v>-725980.01999999979</v>
      </c>
      <c r="D16" s="2">
        <f t="shared" si="0"/>
        <v>-228.9890156371313</v>
      </c>
      <c r="E16" s="9">
        <v>2688.9300000000003</v>
      </c>
      <c r="F16" s="2">
        <f t="shared" si="1"/>
        <v>0.84814377373243921</v>
      </c>
      <c r="G16" s="2">
        <f t="shared" si="2"/>
        <v>-723291.08999999973</v>
      </c>
      <c r="H16" s="2">
        <f t="shared" si="3"/>
        <v>-228.14087186339887</v>
      </c>
    </row>
    <row r="17" spans="1:8" x14ac:dyDescent="0.2">
      <c r="A17" s="3">
        <v>2012</v>
      </c>
      <c r="B17" s="9">
        <v>1216851.5399999998</v>
      </c>
      <c r="C17" s="9">
        <v>-419181.42</v>
      </c>
      <c r="D17" s="2">
        <f t="shared" si="0"/>
        <v>-34.448032995052138</v>
      </c>
      <c r="E17" s="9">
        <v>78769.740000000005</v>
      </c>
      <c r="F17" s="2">
        <f t="shared" si="1"/>
        <v>6.4732415919858246</v>
      </c>
      <c r="G17" s="2">
        <f t="shared" si="2"/>
        <v>-340411.68</v>
      </c>
      <c r="H17" s="2">
        <f t="shared" si="3"/>
        <v>-27.974791403066313</v>
      </c>
    </row>
    <row r="18" spans="1:8" x14ac:dyDescent="0.2">
      <c r="A18" s="3">
        <v>2011</v>
      </c>
      <c r="B18" s="9">
        <v>4068715.5100000002</v>
      </c>
      <c r="C18" s="9">
        <v>-2384806.0500000003</v>
      </c>
      <c r="D18" s="2">
        <f t="shared" si="0"/>
        <v>-58.61324155347495</v>
      </c>
      <c r="E18" s="9">
        <v>14567.720000000001</v>
      </c>
      <c r="F18" s="2">
        <f t="shared" si="1"/>
        <v>0.35804223628306714</v>
      </c>
      <c r="G18" s="2">
        <f t="shared" si="2"/>
        <v>-2370238.33</v>
      </c>
      <c r="H18" s="2">
        <f t="shared" si="3"/>
        <v>-58.255199317191874</v>
      </c>
    </row>
    <row r="19" spans="1:8" x14ac:dyDescent="0.2">
      <c r="A19" s="3">
        <v>2010</v>
      </c>
      <c r="B19" s="9">
        <v>3632339.33</v>
      </c>
      <c r="C19" s="9">
        <v>-2037198.41</v>
      </c>
      <c r="D19" s="2">
        <f t="shared" si="0"/>
        <v>-56.0850246884836</v>
      </c>
      <c r="E19" s="9">
        <v>10366.870000000001</v>
      </c>
      <c r="F19" s="2">
        <f t="shared" si="1"/>
        <v>0.28540477797265706</v>
      </c>
      <c r="G19" s="2">
        <f t="shared" si="2"/>
        <v>-2026831.5399999998</v>
      </c>
      <c r="H19" s="2">
        <f t="shared" si="3"/>
        <v>-55.799619910510941</v>
      </c>
    </row>
    <row r="20" spans="1:8" x14ac:dyDescent="0.2">
      <c r="A20" s="3">
        <v>2009</v>
      </c>
      <c r="B20" s="9">
        <v>3293959.9000000004</v>
      </c>
      <c r="C20" s="9">
        <v>-849053.98</v>
      </c>
      <c r="D20" s="2">
        <f t="shared" si="0"/>
        <v>-25.776087316667091</v>
      </c>
      <c r="E20" s="9">
        <v>203973.55000000002</v>
      </c>
      <c r="F20" s="2">
        <f t="shared" si="1"/>
        <v>6.1923507326242797</v>
      </c>
      <c r="G20" s="2">
        <f t="shared" si="2"/>
        <v>-645080.42999999993</v>
      </c>
      <c r="H20" s="2">
        <f t="shared" si="3"/>
        <v>-19.583736584042807</v>
      </c>
    </row>
    <row r="21" spans="1:8" x14ac:dyDescent="0.2">
      <c r="A21" s="3">
        <v>2008</v>
      </c>
      <c r="B21" s="9">
        <v>1236078</v>
      </c>
      <c r="C21" s="9">
        <v>-387461</v>
      </c>
      <c r="D21" s="2">
        <f t="shared" si="0"/>
        <v>-31.345999200697687</v>
      </c>
      <c r="E21" s="9">
        <v>98068</v>
      </c>
      <c r="F21" s="2">
        <f t="shared" si="1"/>
        <v>7.9338035301979328</v>
      </c>
      <c r="G21" s="2">
        <f t="shared" si="2"/>
        <v>-289393</v>
      </c>
      <c r="H21" s="2">
        <f t="shared" si="3"/>
        <v>-23.412195670499759</v>
      </c>
    </row>
    <row r="22" spans="1:8" x14ac:dyDescent="0.2">
      <c r="A22" s="3">
        <v>2007</v>
      </c>
      <c r="B22" s="9">
        <v>1117949</v>
      </c>
      <c r="C22" s="9">
        <v>-727462</v>
      </c>
      <c r="D22" s="2">
        <f t="shared" si="0"/>
        <v>-65.07112578480772</v>
      </c>
      <c r="E22" s="9">
        <v>49979</v>
      </c>
      <c r="F22" s="2">
        <f t="shared" si="1"/>
        <v>4.4705974959501731</v>
      </c>
      <c r="G22" s="2">
        <f t="shared" si="2"/>
        <v>-677483</v>
      </c>
      <c r="H22" s="2">
        <f t="shared" si="3"/>
        <v>-60.600528288857546</v>
      </c>
    </row>
    <row r="23" spans="1:8" x14ac:dyDescent="0.2">
      <c r="A23" s="3">
        <v>2006</v>
      </c>
      <c r="B23" s="9">
        <v>951234</v>
      </c>
      <c r="C23" s="9">
        <v>-452600</v>
      </c>
      <c r="D23" s="2">
        <f t="shared" si="0"/>
        <v>-47.580300956441846</v>
      </c>
      <c r="E23" s="9">
        <v>53409</v>
      </c>
      <c r="F23" s="2">
        <f t="shared" si="1"/>
        <v>5.61470679138887</v>
      </c>
      <c r="G23" s="2">
        <f t="shared" si="2"/>
        <v>-399191</v>
      </c>
      <c r="H23" s="2">
        <f t="shared" si="3"/>
        <v>-41.96559416505297</v>
      </c>
    </row>
    <row r="24" spans="1:8" x14ac:dyDescent="0.2">
      <c r="A24" s="3">
        <v>2005</v>
      </c>
      <c r="B24" s="9">
        <v>1192148</v>
      </c>
      <c r="C24" s="9">
        <v>-412446</v>
      </c>
      <c r="D24" s="2">
        <f t="shared" si="0"/>
        <v>-34.596878911007693</v>
      </c>
      <c r="E24" s="9">
        <v>63713</v>
      </c>
      <c r="F24" s="2">
        <f t="shared" si="1"/>
        <v>5.3443867707700727</v>
      </c>
      <c r="G24" s="2">
        <f t="shared" si="2"/>
        <v>-348733</v>
      </c>
      <c r="H24" s="2">
        <f t="shared" si="3"/>
        <v>-29.252492140237624</v>
      </c>
    </row>
    <row r="25" spans="1:8" x14ac:dyDescent="0.2">
      <c r="A25" s="3">
        <v>2004</v>
      </c>
      <c r="B25" s="9">
        <v>997080</v>
      </c>
      <c r="C25" s="9">
        <v>-19830</v>
      </c>
      <c r="D25" s="2">
        <f t="shared" si="0"/>
        <v>-1.9888073173667107</v>
      </c>
      <c r="E25" s="9">
        <v>29500</v>
      </c>
      <c r="F25" s="2">
        <f t="shared" si="1"/>
        <v>2.9586392265415014</v>
      </c>
      <c r="G25" s="2">
        <f t="shared" si="2"/>
        <v>9670</v>
      </c>
      <c r="H25" s="2">
        <f t="shared" si="3"/>
        <v>0.96983190917479034</v>
      </c>
    </row>
    <row r="26" spans="1:8" x14ac:dyDescent="0.2">
      <c r="A26" s="3">
        <v>2003</v>
      </c>
      <c r="B26" s="9">
        <v>848919</v>
      </c>
      <c r="C26" s="9">
        <v>-743528</v>
      </c>
      <c r="D26" s="2">
        <f t="shared" si="0"/>
        <v>-87.585270208347325</v>
      </c>
      <c r="E26" s="9">
        <v>134654</v>
      </c>
      <c r="F26" s="2">
        <f t="shared" si="1"/>
        <v>15.861819561112425</v>
      </c>
      <c r="G26" s="2">
        <f t="shared" si="2"/>
        <v>-608874</v>
      </c>
      <c r="H26" s="2">
        <f t="shared" si="3"/>
        <v>-71.723450647234898</v>
      </c>
    </row>
    <row r="27" spans="1:8" x14ac:dyDescent="0.2">
      <c r="A27" s="3">
        <v>2002</v>
      </c>
      <c r="B27" s="9">
        <v>579605.03</v>
      </c>
      <c r="C27" s="9">
        <v>-1258264</v>
      </c>
      <c r="D27" s="2">
        <f t="shared" si="0"/>
        <v>-217.08990344683517</v>
      </c>
      <c r="E27" s="9">
        <v>25753.4</v>
      </c>
      <c r="F27" s="2">
        <f t="shared" si="1"/>
        <v>4.4432671676434552</v>
      </c>
      <c r="G27" s="2">
        <f t="shared" si="2"/>
        <v>-1232510.6000000001</v>
      </c>
      <c r="H27" s="2">
        <f t="shared" si="3"/>
        <v>-212.64663627919171</v>
      </c>
    </row>
    <row r="28" spans="1:8" x14ac:dyDescent="0.2">
      <c r="A28" s="3">
        <v>2001</v>
      </c>
      <c r="B28" s="9">
        <v>752395.45</v>
      </c>
      <c r="C28" s="9">
        <v>-606663</v>
      </c>
      <c r="D28" s="2">
        <f t="shared" si="0"/>
        <v>-80.6308703754123</v>
      </c>
      <c r="E28" s="9">
        <v>95609</v>
      </c>
      <c r="F28" s="2">
        <f t="shared" si="1"/>
        <v>12.707280460029363</v>
      </c>
      <c r="G28" s="2">
        <f t="shared" si="2"/>
        <v>-511054</v>
      </c>
      <c r="H28" s="2">
        <f t="shared" si="3"/>
        <v>-67.923589915382934</v>
      </c>
    </row>
    <row r="29" spans="1:8" x14ac:dyDescent="0.2">
      <c r="A29" s="3">
        <v>2000</v>
      </c>
      <c r="B29" s="9">
        <v>919042.96</v>
      </c>
      <c r="C29" s="9">
        <v>-405801.53</v>
      </c>
      <c r="D29" s="2">
        <f t="shared" si="0"/>
        <v>-44.154794461403633</v>
      </c>
      <c r="E29" s="9">
        <v>59780.95</v>
      </c>
      <c r="F29" s="2">
        <f t="shared" si="1"/>
        <v>6.5046959284688928</v>
      </c>
      <c r="G29" s="2">
        <f t="shared" si="2"/>
        <v>-346020.58</v>
      </c>
      <c r="H29" s="2">
        <f t="shared" si="3"/>
        <v>-37.650098532934742</v>
      </c>
    </row>
    <row r="30" spans="1:8" x14ac:dyDescent="0.2">
      <c r="A30" s="3">
        <v>1999</v>
      </c>
      <c r="B30" s="9">
        <v>1008357.57</v>
      </c>
      <c r="C30" s="9">
        <v>-262633.83</v>
      </c>
      <c r="D30" s="2">
        <f t="shared" si="0"/>
        <v>-26.045704203916475</v>
      </c>
      <c r="E30" s="9">
        <v>36525.300000000003</v>
      </c>
      <c r="F30" s="2">
        <f t="shared" si="1"/>
        <v>3.6222567357728082</v>
      </c>
      <c r="G30" s="2">
        <f t="shared" si="2"/>
        <v>-226108.53000000003</v>
      </c>
      <c r="H30" s="2">
        <f t="shared" si="3"/>
        <v>-22.423447468143671</v>
      </c>
    </row>
    <row r="31" spans="1:8" x14ac:dyDescent="0.2">
      <c r="A31" s="3">
        <v>1998</v>
      </c>
      <c r="B31" s="9">
        <v>1145805.05</v>
      </c>
      <c r="C31" s="9">
        <v>-374624.83</v>
      </c>
      <c r="D31" s="2">
        <f t="shared" si="0"/>
        <v>-32.695337658007354</v>
      </c>
      <c r="E31" s="9">
        <v>53183.4</v>
      </c>
      <c r="F31" s="2">
        <f t="shared" si="1"/>
        <v>4.6415749345842032</v>
      </c>
      <c r="G31" s="2">
        <f t="shared" si="2"/>
        <v>-321441.43</v>
      </c>
      <c r="H31" s="2">
        <f t="shared" si="3"/>
        <v>-28.053762723423148</v>
      </c>
    </row>
    <row r="32" spans="1:8" x14ac:dyDescent="0.2">
      <c r="A32" s="3">
        <v>1997</v>
      </c>
      <c r="B32" s="9">
        <v>1035103.92</v>
      </c>
      <c r="C32" s="9">
        <v>-333389.07</v>
      </c>
      <c r="D32" s="2">
        <f t="shared" si="0"/>
        <v>-32.208270450758221</v>
      </c>
      <c r="E32" s="9">
        <v>124365.48</v>
      </c>
      <c r="F32" s="2">
        <f t="shared" si="1"/>
        <v>12.014782052028167</v>
      </c>
      <c r="G32" s="2">
        <f t="shared" si="2"/>
        <v>-209023.59000000003</v>
      </c>
      <c r="H32" s="2">
        <f t="shared" si="3"/>
        <v>-20.193488398730054</v>
      </c>
    </row>
    <row r="33" spans="1:8" x14ac:dyDescent="0.2">
      <c r="A33" s="3">
        <f t="shared" ref="A33:A47" si="4">A32-1</f>
        <v>1996</v>
      </c>
      <c r="B33" s="9">
        <v>542031.56000000006</v>
      </c>
      <c r="C33" s="9">
        <v>-251882.26</v>
      </c>
      <c r="D33" s="2">
        <f t="shared" si="0"/>
        <v>-46.470035803819243</v>
      </c>
      <c r="E33" s="9">
        <v>141416.23000000001</v>
      </c>
      <c r="F33" s="2">
        <f t="shared" si="1"/>
        <v>26.090036159518093</v>
      </c>
      <c r="G33" s="2">
        <f t="shared" si="2"/>
        <v>-110466.03</v>
      </c>
      <c r="H33" s="2">
        <f t="shared" si="3"/>
        <v>-20.379999644301154</v>
      </c>
    </row>
    <row r="34" spans="1:8" x14ac:dyDescent="0.2">
      <c r="A34" s="3">
        <f t="shared" si="4"/>
        <v>1995</v>
      </c>
      <c r="B34" s="9">
        <v>542491.52</v>
      </c>
      <c r="C34" s="9">
        <v>-263182.49</v>
      </c>
      <c r="D34" s="2">
        <f t="shared" si="0"/>
        <v>-48.513659715823756</v>
      </c>
      <c r="E34" s="9">
        <v>173648.33</v>
      </c>
      <c r="F34" s="2">
        <f t="shared" si="1"/>
        <v>32.009409105602238</v>
      </c>
      <c r="G34" s="2">
        <f t="shared" si="2"/>
        <v>-89534.16</v>
      </c>
      <c r="H34" s="2">
        <f t="shared" si="3"/>
        <v>-16.504250610221522</v>
      </c>
    </row>
    <row r="35" spans="1:8" x14ac:dyDescent="0.2">
      <c r="A35" s="3">
        <f t="shared" si="4"/>
        <v>1994</v>
      </c>
      <c r="B35" s="9">
        <v>904790.76</v>
      </c>
      <c r="C35" s="9">
        <v>-202310.46</v>
      </c>
      <c r="D35" s="2">
        <f t="shared" si="0"/>
        <v>-22.359916672889099</v>
      </c>
      <c r="E35" s="9">
        <v>99880.69</v>
      </c>
      <c r="F35" s="2">
        <f t="shared" si="1"/>
        <v>11.03909261849668</v>
      </c>
      <c r="G35" s="2">
        <f t="shared" si="2"/>
        <v>-102429.76999999999</v>
      </c>
      <c r="H35" s="2">
        <f t="shared" si="3"/>
        <v>-11.320824054392419</v>
      </c>
    </row>
    <row r="36" spans="1:8" x14ac:dyDescent="0.2">
      <c r="A36" s="3">
        <f t="shared" si="4"/>
        <v>1993</v>
      </c>
      <c r="B36" s="9">
        <v>939466.41</v>
      </c>
      <c r="C36" s="9">
        <v>-410927.03</v>
      </c>
      <c r="D36" s="2">
        <f t="shared" si="0"/>
        <v>-43.740470721034079</v>
      </c>
      <c r="E36" s="9">
        <v>324345.62</v>
      </c>
      <c r="F36" s="2">
        <f t="shared" si="1"/>
        <v>34.524450959348293</v>
      </c>
      <c r="G36" s="2">
        <f t="shared" si="2"/>
        <v>-86581.410000000033</v>
      </c>
      <c r="H36" s="2">
        <f t="shared" si="3"/>
        <v>-9.2160197616857875</v>
      </c>
    </row>
    <row r="37" spans="1:8" x14ac:dyDescent="0.2">
      <c r="A37" s="3">
        <f t="shared" si="4"/>
        <v>1992</v>
      </c>
      <c r="B37" s="9">
        <v>901296.46</v>
      </c>
      <c r="C37" s="9">
        <v>-182184.68</v>
      </c>
      <c r="D37" s="2">
        <f t="shared" si="0"/>
        <v>-20.213624271862781</v>
      </c>
      <c r="E37" s="9">
        <v>258593.23</v>
      </c>
      <c r="F37" s="2">
        <f t="shared" si="1"/>
        <v>28.691251045188842</v>
      </c>
      <c r="G37" s="2">
        <f t="shared" si="2"/>
        <v>76408.550000000017</v>
      </c>
      <c r="H37" s="2">
        <f t="shared" si="3"/>
        <v>8.4776267733260617</v>
      </c>
    </row>
    <row r="38" spans="1:8" x14ac:dyDescent="0.2">
      <c r="A38" s="3">
        <f t="shared" si="4"/>
        <v>1991</v>
      </c>
      <c r="B38" s="9">
        <v>318166.89</v>
      </c>
      <c r="C38" s="9">
        <v>-346353.29</v>
      </c>
      <c r="D38" s="2">
        <f t="shared" si="0"/>
        <v>-108.85899849604085</v>
      </c>
      <c r="E38" s="9">
        <v>203126.88</v>
      </c>
      <c r="F38" s="2">
        <f t="shared" si="1"/>
        <v>63.842871896569754</v>
      </c>
      <c r="G38" s="2">
        <f t="shared" si="2"/>
        <v>-143226.40999999997</v>
      </c>
      <c r="H38" s="2">
        <f t="shared" si="3"/>
        <v>-45.0161265994711</v>
      </c>
    </row>
    <row r="39" spans="1:8" x14ac:dyDescent="0.2">
      <c r="A39" s="3">
        <f t="shared" si="4"/>
        <v>1990</v>
      </c>
      <c r="B39" s="9">
        <v>332462.48</v>
      </c>
      <c r="C39" s="9">
        <v>-207852.08</v>
      </c>
      <c r="D39" s="2">
        <f t="shared" si="0"/>
        <v>-62.518958530297922</v>
      </c>
      <c r="E39" s="9">
        <v>128312.26</v>
      </c>
      <c r="F39" s="2">
        <f t="shared" si="1"/>
        <v>38.594508469045891</v>
      </c>
      <c r="G39" s="2">
        <f t="shared" si="2"/>
        <v>-79539.819999999992</v>
      </c>
      <c r="H39" s="2">
        <f t="shared" si="3"/>
        <v>-23.924450061252024</v>
      </c>
    </row>
    <row r="40" spans="1:8" x14ac:dyDescent="0.2">
      <c r="A40" s="3">
        <f t="shared" si="4"/>
        <v>1989</v>
      </c>
      <c r="B40" s="9">
        <v>337468.99</v>
      </c>
      <c r="C40" s="9">
        <v>-190936.7</v>
      </c>
      <c r="D40" s="2">
        <f t="shared" si="0"/>
        <v>-56.579035602649007</v>
      </c>
      <c r="E40" s="9">
        <v>269601.06</v>
      </c>
      <c r="F40" s="2">
        <f t="shared" si="1"/>
        <v>79.889135887715184</v>
      </c>
      <c r="G40" s="2">
        <f t="shared" si="2"/>
        <v>78664.359999999986</v>
      </c>
      <c r="H40" s="2">
        <f t="shared" si="3"/>
        <v>23.310100285066188</v>
      </c>
    </row>
    <row r="41" spans="1:8" x14ac:dyDescent="0.2">
      <c r="A41" s="3">
        <f t="shared" si="4"/>
        <v>1988</v>
      </c>
      <c r="B41" s="9">
        <v>538102.71</v>
      </c>
      <c r="C41" s="9">
        <v>-135605.16</v>
      </c>
      <c r="D41" s="2">
        <f t="shared" si="0"/>
        <v>-25.200609006410694</v>
      </c>
      <c r="E41" s="9">
        <v>355368.87</v>
      </c>
      <c r="F41" s="2">
        <f t="shared" si="1"/>
        <v>66.041085353389136</v>
      </c>
      <c r="G41" s="2">
        <f t="shared" si="2"/>
        <v>219763.71</v>
      </c>
      <c r="H41" s="2">
        <f t="shared" si="3"/>
        <v>40.840476346978441</v>
      </c>
    </row>
    <row r="42" spans="1:8" x14ac:dyDescent="0.2">
      <c r="A42" s="3">
        <f t="shared" si="4"/>
        <v>1987</v>
      </c>
      <c r="B42" s="9">
        <v>244528.89</v>
      </c>
      <c r="C42" s="9">
        <v>-111805.77</v>
      </c>
      <c r="D42" s="2">
        <f t="shared" si="0"/>
        <v>-45.722928689530299</v>
      </c>
      <c r="E42" s="9">
        <v>375579.28</v>
      </c>
      <c r="F42" s="2">
        <f t="shared" si="1"/>
        <v>153.59300898965353</v>
      </c>
      <c r="G42" s="2">
        <f t="shared" si="2"/>
        <v>263773.51</v>
      </c>
      <c r="H42" s="2">
        <f t="shared" si="3"/>
        <v>107.87008030012322</v>
      </c>
    </row>
    <row r="43" spans="1:8" x14ac:dyDescent="0.2">
      <c r="A43" s="3">
        <f t="shared" si="4"/>
        <v>1986</v>
      </c>
      <c r="B43" s="9">
        <v>189220.49</v>
      </c>
      <c r="C43" s="9">
        <v>-261369.42</v>
      </c>
      <c r="D43" s="2">
        <f t="shared" si="0"/>
        <v>-138.1295545741373</v>
      </c>
      <c r="E43" s="9">
        <v>212381.58</v>
      </c>
      <c r="F43" s="2">
        <f t="shared" si="1"/>
        <v>112.24026531164779</v>
      </c>
      <c r="G43" s="2">
        <f t="shared" si="2"/>
        <v>-48987.840000000026</v>
      </c>
      <c r="H43" s="2">
        <f t="shared" si="3"/>
        <v>-25.889289262489505</v>
      </c>
    </row>
    <row r="44" spans="1:8" x14ac:dyDescent="0.2">
      <c r="A44" s="3">
        <f t="shared" si="4"/>
        <v>1985</v>
      </c>
      <c r="B44" s="9">
        <v>202861.44</v>
      </c>
      <c r="C44" s="9">
        <v>-13198.66</v>
      </c>
      <c r="D44" s="2">
        <f t="shared" si="0"/>
        <v>-6.5062438677355336</v>
      </c>
      <c r="E44" s="9">
        <v>215220.29</v>
      </c>
      <c r="F44" s="2">
        <f t="shared" si="1"/>
        <v>106.09226179208824</v>
      </c>
      <c r="G44" s="2">
        <f t="shared" si="2"/>
        <v>202021.63</v>
      </c>
      <c r="H44" s="2">
        <f t="shared" si="3"/>
        <v>99.586017924352703</v>
      </c>
    </row>
    <row r="45" spans="1:8" x14ac:dyDescent="0.2">
      <c r="A45" s="3">
        <f t="shared" si="4"/>
        <v>1984</v>
      </c>
      <c r="B45" s="9">
        <v>323588.28000000003</v>
      </c>
      <c r="C45" s="9">
        <v>-3374.13</v>
      </c>
      <c r="D45" s="2">
        <f t="shared" si="0"/>
        <v>-1.0427231789729838</v>
      </c>
      <c r="E45" s="9">
        <v>201715.12</v>
      </c>
      <c r="F45" s="2">
        <f t="shared" si="1"/>
        <v>62.336967210308103</v>
      </c>
      <c r="G45" s="2">
        <f t="shared" si="2"/>
        <v>198340.99</v>
      </c>
      <c r="H45" s="2">
        <f t="shared" si="3"/>
        <v>61.294244031335118</v>
      </c>
    </row>
    <row r="46" spans="1:8" x14ac:dyDescent="0.2">
      <c r="A46" s="3">
        <f t="shared" si="4"/>
        <v>1983</v>
      </c>
      <c r="B46" s="9">
        <v>227947.48</v>
      </c>
      <c r="C46" s="9">
        <v>-12136.59</v>
      </c>
      <c r="D46" s="2">
        <f t="shared" si="0"/>
        <v>-5.3242922448627201</v>
      </c>
      <c r="E46" s="9">
        <v>441393.47</v>
      </c>
      <c r="F46" s="2">
        <f t="shared" si="1"/>
        <v>193.63823192956551</v>
      </c>
      <c r="G46" s="2">
        <f t="shared" si="2"/>
        <v>429256.87999999995</v>
      </c>
      <c r="H46" s="2">
        <f t="shared" si="3"/>
        <v>188.31393968470277</v>
      </c>
    </row>
    <row r="47" spans="1:8" x14ac:dyDescent="0.2">
      <c r="A47" s="3">
        <f t="shared" si="4"/>
        <v>1982</v>
      </c>
      <c r="B47" s="8">
        <v>235292.08</v>
      </c>
      <c r="C47" s="8">
        <v>-12423.31</v>
      </c>
      <c r="D47" s="2">
        <f t="shared" si="0"/>
        <v>-5.2799524743884279</v>
      </c>
      <c r="E47" s="8">
        <v>417810.53</v>
      </c>
      <c r="F47" s="2">
        <f t="shared" si="1"/>
        <v>177.57101301497272</v>
      </c>
      <c r="G47" s="16">
        <f t="shared" si="2"/>
        <v>405387.22000000003</v>
      </c>
      <c r="H47" s="2">
        <f t="shared" si="3"/>
        <v>172.29106054058428</v>
      </c>
    </row>
    <row r="48" spans="1:8" ht="16.5" thickBot="1" x14ac:dyDescent="0.3">
      <c r="B48" s="7">
        <f>SUM(B10:B47)</f>
        <v>61595651.030000001</v>
      </c>
      <c r="C48" s="7">
        <f>SUM(C10:C47)</f>
        <v>-24523258.339999996</v>
      </c>
      <c r="D48" s="7">
        <f t="shared" si="0"/>
        <v>-39.813295143282126</v>
      </c>
      <c r="E48" s="7">
        <f>SUM(E10:E47)</f>
        <v>6012132.3600000003</v>
      </c>
      <c r="F48" s="7">
        <f t="shared" si="1"/>
        <v>9.7606442329374961</v>
      </c>
      <c r="G48" s="7">
        <f>SUM(G10:G47)</f>
        <v>-18511125.98</v>
      </c>
      <c r="H48" s="7">
        <f t="shared" si="3"/>
        <v>-30.052650910344635</v>
      </c>
    </row>
    <row r="49" spans="1:8" ht="15.75" thickTop="1" x14ac:dyDescent="0.2">
      <c r="B49" s="6"/>
      <c r="C49" s="6"/>
      <c r="D49" s="6"/>
      <c r="E49" s="6"/>
      <c r="F49" s="6"/>
      <c r="G49" s="6"/>
    </row>
    <row r="50" spans="1:8" ht="15.75" x14ac:dyDescent="0.25">
      <c r="A50" s="21" t="s">
        <v>16</v>
      </c>
      <c r="B50" s="21"/>
      <c r="C50" s="21"/>
      <c r="D50" s="21"/>
      <c r="E50" s="21"/>
      <c r="F50" s="21"/>
      <c r="G50" s="21"/>
      <c r="H50" s="21"/>
    </row>
    <row r="51" spans="1:8" ht="15.75" x14ac:dyDescent="0.25">
      <c r="A51" s="21" t="s">
        <v>15</v>
      </c>
      <c r="B51" s="21"/>
      <c r="C51" s="21"/>
      <c r="D51" s="21"/>
      <c r="E51" s="21"/>
      <c r="F51" s="21"/>
      <c r="G51" s="21"/>
      <c r="H51" s="21"/>
    </row>
    <row r="52" spans="1:8" ht="15.75" x14ac:dyDescent="0.25">
      <c r="A52" s="23" t="s">
        <v>23</v>
      </c>
      <c r="B52" s="21"/>
      <c r="C52" s="21"/>
      <c r="D52" s="21"/>
      <c r="E52" s="21"/>
      <c r="F52" s="21"/>
      <c r="G52" s="21"/>
      <c r="H52" s="21"/>
    </row>
    <row r="53" spans="1:8" ht="15.75" x14ac:dyDescent="0.25">
      <c r="A53" s="22" t="s">
        <v>13</v>
      </c>
      <c r="B53" s="22"/>
      <c r="C53" s="22"/>
      <c r="D53" s="22"/>
      <c r="E53" s="22"/>
      <c r="F53" s="22"/>
      <c r="G53" s="22"/>
      <c r="H53" s="22"/>
    </row>
    <row r="54" spans="1:8" x14ac:dyDescent="0.2">
      <c r="B54" s="6"/>
      <c r="C54" s="6"/>
      <c r="D54" s="6"/>
      <c r="E54" s="6"/>
      <c r="F54" s="6"/>
      <c r="G54" s="6"/>
    </row>
    <row r="55" spans="1:8" ht="16.5" thickBot="1" x14ac:dyDescent="0.3">
      <c r="A55" s="20" t="s">
        <v>12</v>
      </c>
      <c r="B55" s="20"/>
      <c r="C55" s="20"/>
      <c r="D55" s="20"/>
      <c r="E55" s="20"/>
      <c r="F55" s="20"/>
      <c r="G55" s="20"/>
      <c r="H55" s="20"/>
    </row>
    <row r="56" spans="1:8" s="3" customFormat="1" x14ac:dyDescent="0.2">
      <c r="H56" s="3" t="s">
        <v>8</v>
      </c>
    </row>
    <row r="57" spans="1:8" s="3" customFormat="1" x14ac:dyDescent="0.2">
      <c r="A57" s="5" t="s">
        <v>11</v>
      </c>
      <c r="C57" s="3" t="s">
        <v>10</v>
      </c>
      <c r="D57" s="3" t="s">
        <v>10</v>
      </c>
      <c r="E57" s="3" t="s">
        <v>9</v>
      </c>
      <c r="F57" s="3" t="s">
        <v>9</v>
      </c>
      <c r="G57" s="3" t="s">
        <v>8</v>
      </c>
      <c r="H57" s="3" t="s">
        <v>2</v>
      </c>
    </row>
    <row r="58" spans="1:8" s="4" customFormat="1" x14ac:dyDescent="0.2">
      <c r="A58" s="4" t="s">
        <v>7</v>
      </c>
      <c r="B58" s="4" t="s">
        <v>6</v>
      </c>
      <c r="C58" s="4" t="s">
        <v>5</v>
      </c>
      <c r="D58" s="4" t="s">
        <v>4</v>
      </c>
      <c r="E58" s="4" t="s">
        <v>2</v>
      </c>
      <c r="F58" s="4" t="s">
        <v>3</v>
      </c>
      <c r="G58" s="4" t="s">
        <v>2</v>
      </c>
      <c r="H58" s="4" t="s">
        <v>1</v>
      </c>
    </row>
    <row r="59" spans="1:8" s="4" customFormat="1" x14ac:dyDescent="0.2">
      <c r="A59" s="3">
        <f t="shared" ref="A59:A92" si="5">+A10</f>
        <v>2019</v>
      </c>
      <c r="B59" s="2">
        <f t="shared" ref="B59:C78" si="6">SUM(B10:B14)</f>
        <v>28316345.840000004</v>
      </c>
      <c r="C59" s="2">
        <f t="shared" si="6"/>
        <v>-10099397.07</v>
      </c>
      <c r="D59" s="2">
        <f t="shared" ref="D59:D92" si="7">IF(($B59)=0,0,(C59/$B59)*100)</f>
        <v>-35.666314880691537</v>
      </c>
      <c r="E59" s="2">
        <f t="shared" ref="E59:E92" si="8">SUM(E10:E14)</f>
        <v>1026817.53</v>
      </c>
      <c r="F59" s="2">
        <f t="shared" ref="F59:F92" si="9">IF(($B59)=0,0,(E59/$B59)*100)</f>
        <v>3.6262360115319172</v>
      </c>
      <c r="G59" s="2">
        <f t="shared" ref="G59:G92" si="10">C59+E59</f>
        <v>-9072579.540000001</v>
      </c>
      <c r="H59" s="2">
        <f t="shared" ref="H59:H92" si="11">IF(($B59)=0,0,(G59/$B59)*100)</f>
        <v>-32.040078869159622</v>
      </c>
    </row>
    <row r="60" spans="1:8" x14ac:dyDescent="0.2">
      <c r="A60" s="3">
        <f t="shared" si="5"/>
        <v>2018</v>
      </c>
      <c r="B60" s="2">
        <f t="shared" si="6"/>
        <v>28165791.410000004</v>
      </c>
      <c r="C60" s="2">
        <f t="shared" si="6"/>
        <v>-8306755.8599999994</v>
      </c>
      <c r="D60" s="2">
        <f t="shared" si="7"/>
        <v>-29.492357374523348</v>
      </c>
      <c r="E60" s="2">
        <f t="shared" si="8"/>
        <v>1058831.4700000002</v>
      </c>
      <c r="F60" s="2">
        <f t="shared" si="9"/>
        <v>3.7592817989274461</v>
      </c>
      <c r="G60" s="2">
        <f t="shared" si="10"/>
        <v>-7247924.3899999987</v>
      </c>
      <c r="H60" s="2">
        <f t="shared" si="11"/>
        <v>-25.733075575595898</v>
      </c>
    </row>
    <row r="61" spans="1:8" x14ac:dyDescent="0.2">
      <c r="A61" s="3">
        <f t="shared" si="5"/>
        <v>2017</v>
      </c>
      <c r="B61" s="2">
        <f t="shared" si="6"/>
        <v>25939523.040000007</v>
      </c>
      <c r="C61" s="2">
        <f t="shared" si="6"/>
        <v>-8448459.0899999999</v>
      </c>
      <c r="D61" s="2">
        <f t="shared" si="7"/>
        <v>-32.569832055015297</v>
      </c>
      <c r="E61" s="2">
        <f t="shared" si="8"/>
        <v>1054143.95</v>
      </c>
      <c r="F61" s="2">
        <f t="shared" si="9"/>
        <v>4.063852478607485</v>
      </c>
      <c r="G61" s="2">
        <f t="shared" si="10"/>
        <v>-7394315.1399999997</v>
      </c>
      <c r="H61" s="2">
        <f t="shared" si="11"/>
        <v>-28.505979576407807</v>
      </c>
    </row>
    <row r="62" spans="1:8" x14ac:dyDescent="0.2">
      <c r="A62" s="3">
        <f t="shared" si="5"/>
        <v>2016</v>
      </c>
      <c r="B62" s="2">
        <f t="shared" si="6"/>
        <v>12792817.460000001</v>
      </c>
      <c r="C62" s="2">
        <f t="shared" si="6"/>
        <v>-3582535.45</v>
      </c>
      <c r="D62" s="2">
        <f t="shared" si="7"/>
        <v>-28.004272406775982</v>
      </c>
      <c r="E62" s="2">
        <f t="shared" si="8"/>
        <v>685849.25000000012</v>
      </c>
      <c r="F62" s="2">
        <f t="shared" si="9"/>
        <v>5.361205630772754</v>
      </c>
      <c r="G62" s="2">
        <f t="shared" si="10"/>
        <v>-2896686.2</v>
      </c>
      <c r="H62" s="2">
        <f t="shared" si="11"/>
        <v>-22.643066776003231</v>
      </c>
    </row>
    <row r="63" spans="1:8" x14ac:dyDescent="0.2">
      <c r="A63" s="3">
        <f t="shared" si="5"/>
        <v>2015</v>
      </c>
      <c r="B63" s="2">
        <f t="shared" si="6"/>
        <v>9353085.0199999996</v>
      </c>
      <c r="C63" s="2">
        <f t="shared" si="6"/>
        <v>-5129688.1500000004</v>
      </c>
      <c r="D63" s="2">
        <f t="shared" si="7"/>
        <v>-54.844878871848437</v>
      </c>
      <c r="E63" s="2">
        <f t="shared" si="8"/>
        <v>386132.62</v>
      </c>
      <c r="F63" s="2">
        <f t="shared" si="9"/>
        <v>4.1283984821512938</v>
      </c>
      <c r="G63" s="2">
        <f t="shared" si="10"/>
        <v>-4743555.53</v>
      </c>
      <c r="H63" s="2">
        <f t="shared" si="11"/>
        <v>-50.716480389697139</v>
      </c>
    </row>
    <row r="64" spans="1:8" x14ac:dyDescent="0.2">
      <c r="A64" s="3">
        <f t="shared" si="5"/>
        <v>2014</v>
      </c>
      <c r="B64" s="2">
        <f t="shared" si="6"/>
        <v>11421910.870000001</v>
      </c>
      <c r="C64" s="2">
        <f t="shared" si="6"/>
        <v>-4984562</v>
      </c>
      <c r="D64" s="2">
        <f t="shared" si="7"/>
        <v>-43.640351047495081</v>
      </c>
      <c r="E64" s="2">
        <f t="shared" si="8"/>
        <v>138407.31</v>
      </c>
      <c r="F64" s="2">
        <f t="shared" si="9"/>
        <v>1.2117701807981276</v>
      </c>
      <c r="G64" s="2">
        <f t="shared" si="10"/>
        <v>-4846154.6900000004</v>
      </c>
      <c r="H64" s="2">
        <f t="shared" si="11"/>
        <v>-42.428580866696954</v>
      </c>
    </row>
    <row r="65" spans="1:8" x14ac:dyDescent="0.2">
      <c r="A65" s="3">
        <f t="shared" si="5"/>
        <v>2013</v>
      </c>
      <c r="B65" s="2">
        <f t="shared" si="6"/>
        <v>12528903.33</v>
      </c>
      <c r="C65" s="2">
        <f t="shared" si="6"/>
        <v>-6416219.8800000008</v>
      </c>
      <c r="D65" s="2">
        <f t="shared" si="7"/>
        <v>-51.211344768193698</v>
      </c>
      <c r="E65" s="2">
        <f t="shared" si="8"/>
        <v>310366.81000000006</v>
      </c>
      <c r="F65" s="2">
        <f t="shared" si="9"/>
        <v>2.4772065186011778</v>
      </c>
      <c r="G65" s="2">
        <f t="shared" si="10"/>
        <v>-6105853.0700000003</v>
      </c>
      <c r="H65" s="2">
        <f t="shared" si="11"/>
        <v>-48.734138249592512</v>
      </c>
    </row>
    <row r="66" spans="1:8" x14ac:dyDescent="0.2">
      <c r="A66" s="3">
        <f t="shared" si="5"/>
        <v>2012</v>
      </c>
      <c r="B66" s="2">
        <f t="shared" si="6"/>
        <v>13447944.279999999</v>
      </c>
      <c r="C66" s="2">
        <f t="shared" si="6"/>
        <v>-6077700.8599999994</v>
      </c>
      <c r="D66" s="2">
        <f t="shared" si="7"/>
        <v>-45.194274555694399</v>
      </c>
      <c r="E66" s="2">
        <f t="shared" si="8"/>
        <v>405745.88</v>
      </c>
      <c r="F66" s="2">
        <f t="shared" si="9"/>
        <v>3.0171591401031597</v>
      </c>
      <c r="G66" s="2">
        <f t="shared" si="10"/>
        <v>-5671954.9799999995</v>
      </c>
      <c r="H66" s="2">
        <f t="shared" si="11"/>
        <v>-42.177115415591238</v>
      </c>
    </row>
    <row r="67" spans="1:8" x14ac:dyDescent="0.2">
      <c r="A67" s="3">
        <f t="shared" si="5"/>
        <v>2011</v>
      </c>
      <c r="B67" s="2">
        <f t="shared" si="6"/>
        <v>13349041.74</v>
      </c>
      <c r="C67" s="2">
        <f t="shared" si="6"/>
        <v>-6385981.4399999995</v>
      </c>
      <c r="D67" s="2">
        <f t="shared" si="7"/>
        <v>-47.838500803129556</v>
      </c>
      <c r="E67" s="2">
        <f t="shared" si="8"/>
        <v>376955.14</v>
      </c>
      <c r="F67" s="2">
        <f t="shared" si="9"/>
        <v>2.8238367018545261</v>
      </c>
      <c r="G67" s="2">
        <f t="shared" si="10"/>
        <v>-6009026.2999999998</v>
      </c>
      <c r="H67" s="2">
        <f t="shared" si="11"/>
        <v>-45.014664101275031</v>
      </c>
    </row>
    <row r="68" spans="1:8" x14ac:dyDescent="0.2">
      <c r="A68" s="3">
        <f t="shared" si="5"/>
        <v>2010</v>
      </c>
      <c r="B68" s="2">
        <f t="shared" si="6"/>
        <v>10231560.23</v>
      </c>
      <c r="C68" s="2">
        <f t="shared" si="6"/>
        <v>-4453775.3899999997</v>
      </c>
      <c r="D68" s="2">
        <f t="shared" si="7"/>
        <v>-43.529777373944064</v>
      </c>
      <c r="E68" s="2">
        <f t="shared" si="8"/>
        <v>415796.42000000004</v>
      </c>
      <c r="F68" s="2">
        <f t="shared" si="9"/>
        <v>4.06386133349283</v>
      </c>
      <c r="G68" s="2">
        <f t="shared" si="10"/>
        <v>-4037978.9699999997</v>
      </c>
      <c r="H68" s="2">
        <f t="shared" si="11"/>
        <v>-39.465916040451241</v>
      </c>
    </row>
    <row r="69" spans="1:8" x14ac:dyDescent="0.2">
      <c r="A69" s="3">
        <f t="shared" si="5"/>
        <v>2009</v>
      </c>
      <c r="B69" s="2">
        <f t="shared" si="6"/>
        <v>7791368.9000000004</v>
      </c>
      <c r="C69" s="2">
        <f t="shared" si="6"/>
        <v>-2829022.98</v>
      </c>
      <c r="D69" s="2">
        <f t="shared" si="7"/>
        <v>-36.309703934054518</v>
      </c>
      <c r="E69" s="2">
        <f t="shared" si="8"/>
        <v>469142.55000000005</v>
      </c>
      <c r="F69" s="2">
        <f t="shared" si="9"/>
        <v>6.0213109662924573</v>
      </c>
      <c r="G69" s="2">
        <f t="shared" si="10"/>
        <v>-2359880.4299999997</v>
      </c>
      <c r="H69" s="2">
        <f t="shared" si="11"/>
        <v>-30.28839296776205</v>
      </c>
    </row>
    <row r="70" spans="1:8" x14ac:dyDescent="0.2">
      <c r="A70" s="3">
        <f t="shared" si="5"/>
        <v>2008</v>
      </c>
      <c r="B70" s="2">
        <f t="shared" si="6"/>
        <v>5494489</v>
      </c>
      <c r="C70" s="2">
        <f t="shared" si="6"/>
        <v>-1999799</v>
      </c>
      <c r="D70" s="2">
        <f t="shared" si="7"/>
        <v>-36.396451062146092</v>
      </c>
      <c r="E70" s="2">
        <f t="shared" si="8"/>
        <v>294669</v>
      </c>
      <c r="F70" s="2">
        <f t="shared" si="9"/>
        <v>5.362991899701683</v>
      </c>
      <c r="G70" s="2">
        <f t="shared" si="10"/>
        <v>-1705130</v>
      </c>
      <c r="H70" s="2">
        <f t="shared" si="11"/>
        <v>-31.033459162444405</v>
      </c>
    </row>
    <row r="71" spans="1:8" x14ac:dyDescent="0.2">
      <c r="A71" s="3">
        <f t="shared" si="5"/>
        <v>2007</v>
      </c>
      <c r="B71" s="2">
        <f t="shared" si="6"/>
        <v>5107330</v>
      </c>
      <c r="C71" s="2">
        <f t="shared" si="6"/>
        <v>-2355866</v>
      </c>
      <c r="D71" s="2">
        <f t="shared" si="7"/>
        <v>-46.127154501471409</v>
      </c>
      <c r="E71" s="2">
        <f t="shared" si="8"/>
        <v>331255</v>
      </c>
      <c r="F71" s="2">
        <f t="shared" si="9"/>
        <v>6.4858742239095575</v>
      </c>
      <c r="G71" s="2">
        <f t="shared" si="10"/>
        <v>-2024611</v>
      </c>
      <c r="H71" s="2">
        <f t="shared" si="11"/>
        <v>-39.641280277561854</v>
      </c>
    </row>
    <row r="72" spans="1:8" x14ac:dyDescent="0.2">
      <c r="A72" s="3">
        <f t="shared" si="5"/>
        <v>2006</v>
      </c>
      <c r="B72" s="2">
        <f t="shared" si="6"/>
        <v>4568986.03</v>
      </c>
      <c r="C72" s="2">
        <f t="shared" si="6"/>
        <v>-2886668</v>
      </c>
      <c r="D72" s="2">
        <f t="shared" si="7"/>
        <v>-63.179619745959258</v>
      </c>
      <c r="E72" s="2">
        <f t="shared" si="8"/>
        <v>307029.40000000002</v>
      </c>
      <c r="F72" s="2">
        <f t="shared" si="9"/>
        <v>6.7198585853413082</v>
      </c>
      <c r="G72" s="2">
        <f t="shared" si="10"/>
        <v>-2579638.6</v>
      </c>
      <c r="H72" s="2">
        <f t="shared" si="11"/>
        <v>-56.459761160617951</v>
      </c>
    </row>
    <row r="73" spans="1:8" x14ac:dyDescent="0.2">
      <c r="A73" s="3">
        <f t="shared" si="5"/>
        <v>2005</v>
      </c>
      <c r="B73" s="2">
        <f t="shared" si="6"/>
        <v>4370147.4800000004</v>
      </c>
      <c r="C73" s="2">
        <f t="shared" si="6"/>
        <v>-3040731</v>
      </c>
      <c r="D73" s="2">
        <f t="shared" si="7"/>
        <v>-69.579596888112334</v>
      </c>
      <c r="E73" s="2">
        <f t="shared" si="8"/>
        <v>349229.4</v>
      </c>
      <c r="F73" s="2">
        <f t="shared" si="9"/>
        <v>7.9912497598364798</v>
      </c>
      <c r="G73" s="2">
        <f t="shared" si="10"/>
        <v>-2691501.6</v>
      </c>
      <c r="H73" s="2">
        <f t="shared" si="11"/>
        <v>-61.588347128275856</v>
      </c>
    </row>
    <row r="74" spans="1:8" x14ac:dyDescent="0.2">
      <c r="A74" s="3">
        <f t="shared" si="5"/>
        <v>2004</v>
      </c>
      <c r="B74" s="2">
        <f t="shared" si="6"/>
        <v>4097042.4400000004</v>
      </c>
      <c r="C74" s="2">
        <f t="shared" si="6"/>
        <v>-3034086.5300000003</v>
      </c>
      <c r="D74" s="2">
        <f t="shared" si="7"/>
        <v>-74.055530896575235</v>
      </c>
      <c r="E74" s="2">
        <f t="shared" si="8"/>
        <v>345297.35000000003</v>
      </c>
      <c r="F74" s="2">
        <f t="shared" si="9"/>
        <v>8.4279661501382943</v>
      </c>
      <c r="G74" s="2">
        <f t="shared" si="10"/>
        <v>-2688789.18</v>
      </c>
      <c r="H74" s="2">
        <f t="shared" si="11"/>
        <v>-65.627564746436946</v>
      </c>
    </row>
    <row r="75" spans="1:8" x14ac:dyDescent="0.2">
      <c r="A75" s="3">
        <f t="shared" si="5"/>
        <v>2003</v>
      </c>
      <c r="B75" s="2">
        <f t="shared" si="6"/>
        <v>4108320.01</v>
      </c>
      <c r="C75" s="2">
        <f t="shared" si="6"/>
        <v>-3276890.3600000003</v>
      </c>
      <c r="D75" s="2">
        <f t="shared" si="7"/>
        <v>-79.762295829530586</v>
      </c>
      <c r="E75" s="2">
        <f t="shared" si="8"/>
        <v>352322.64999999997</v>
      </c>
      <c r="F75" s="2">
        <f t="shared" si="9"/>
        <v>8.5758326795969335</v>
      </c>
      <c r="G75" s="2">
        <f t="shared" si="10"/>
        <v>-2924567.7100000004</v>
      </c>
      <c r="H75" s="2">
        <f t="shared" si="11"/>
        <v>-71.186463149933658</v>
      </c>
    </row>
    <row r="76" spans="1:8" x14ac:dyDescent="0.2">
      <c r="A76" s="3">
        <f t="shared" si="5"/>
        <v>2002</v>
      </c>
      <c r="B76" s="2">
        <f t="shared" si="6"/>
        <v>4405206.0599999996</v>
      </c>
      <c r="C76" s="2">
        <f t="shared" si="6"/>
        <v>-2907987.1900000004</v>
      </c>
      <c r="D76" s="2">
        <f t="shared" si="7"/>
        <v>-66.012512250108017</v>
      </c>
      <c r="E76" s="2">
        <f t="shared" si="8"/>
        <v>270852.05</v>
      </c>
      <c r="F76" s="2">
        <f t="shared" si="9"/>
        <v>6.1484535867545782</v>
      </c>
      <c r="G76" s="2">
        <f t="shared" si="10"/>
        <v>-2637135.1400000006</v>
      </c>
      <c r="H76" s="2">
        <f t="shared" si="11"/>
        <v>-59.864058663353447</v>
      </c>
    </row>
    <row r="77" spans="1:8" x14ac:dyDescent="0.2">
      <c r="A77" s="3">
        <f t="shared" si="5"/>
        <v>2001</v>
      </c>
      <c r="B77" s="2">
        <f t="shared" si="6"/>
        <v>4860704.95</v>
      </c>
      <c r="C77" s="2">
        <f t="shared" si="6"/>
        <v>-1983112.2600000002</v>
      </c>
      <c r="D77" s="2">
        <f t="shared" si="7"/>
        <v>-40.798861078782409</v>
      </c>
      <c r="E77" s="2">
        <f t="shared" si="8"/>
        <v>369464.13</v>
      </c>
      <c r="F77" s="2">
        <f t="shared" si="9"/>
        <v>7.6010400507852269</v>
      </c>
      <c r="G77" s="2">
        <f t="shared" si="10"/>
        <v>-1613648.1300000004</v>
      </c>
      <c r="H77" s="2">
        <f t="shared" si="11"/>
        <v>-33.197821027997186</v>
      </c>
    </row>
    <row r="78" spans="1:8" x14ac:dyDescent="0.2">
      <c r="A78" s="3">
        <f t="shared" si="5"/>
        <v>2000</v>
      </c>
      <c r="B78" s="2">
        <f t="shared" si="6"/>
        <v>4650341.0600000005</v>
      </c>
      <c r="C78" s="2">
        <f t="shared" si="6"/>
        <v>-1628331.5200000003</v>
      </c>
      <c r="D78" s="2">
        <f t="shared" si="7"/>
        <v>-35.015313909040472</v>
      </c>
      <c r="E78" s="2">
        <f t="shared" si="8"/>
        <v>415271.36</v>
      </c>
      <c r="F78" s="2">
        <f t="shared" si="9"/>
        <v>8.9299119062892984</v>
      </c>
      <c r="G78" s="2">
        <f t="shared" si="10"/>
        <v>-1213060.1600000001</v>
      </c>
      <c r="H78" s="2">
        <f t="shared" si="11"/>
        <v>-26.085402002751167</v>
      </c>
    </row>
    <row r="79" spans="1:8" x14ac:dyDescent="0.2">
      <c r="A79" s="3">
        <f t="shared" si="5"/>
        <v>1999</v>
      </c>
      <c r="B79" s="2">
        <f t="shared" ref="B79:C92" si="12">SUM(B30:B34)</f>
        <v>4273789.62</v>
      </c>
      <c r="C79" s="2">
        <f t="shared" si="12"/>
        <v>-1485712.48</v>
      </c>
      <c r="D79" s="2">
        <f t="shared" si="7"/>
        <v>-34.763350845519625</v>
      </c>
      <c r="E79" s="2">
        <f t="shared" si="8"/>
        <v>529138.74</v>
      </c>
      <c r="F79" s="2">
        <f t="shared" si="9"/>
        <v>12.381019821934986</v>
      </c>
      <c r="G79" s="2">
        <f t="shared" si="10"/>
        <v>-956573.74</v>
      </c>
      <c r="H79" s="2">
        <f t="shared" si="11"/>
        <v>-22.382331023584637</v>
      </c>
    </row>
    <row r="80" spans="1:8" x14ac:dyDescent="0.2">
      <c r="A80" s="3">
        <f t="shared" si="5"/>
        <v>1998</v>
      </c>
      <c r="B80" s="2">
        <f t="shared" si="12"/>
        <v>4170222.8100000005</v>
      </c>
      <c r="C80" s="2">
        <f t="shared" si="12"/>
        <v>-1425389.1099999999</v>
      </c>
      <c r="D80" s="2">
        <f t="shared" si="7"/>
        <v>-34.180166742697374</v>
      </c>
      <c r="E80" s="2">
        <f t="shared" si="8"/>
        <v>592494.12999999989</v>
      </c>
      <c r="F80" s="2">
        <f t="shared" si="9"/>
        <v>14.207733183445894</v>
      </c>
      <c r="G80" s="2">
        <f t="shared" si="10"/>
        <v>-832894.98</v>
      </c>
      <c r="H80" s="2">
        <f t="shared" si="11"/>
        <v>-19.972433559251478</v>
      </c>
    </row>
    <row r="81" spans="1:8" x14ac:dyDescent="0.2">
      <c r="A81" s="3">
        <f t="shared" si="5"/>
        <v>1997</v>
      </c>
      <c r="B81" s="2">
        <f t="shared" si="12"/>
        <v>3963884.17</v>
      </c>
      <c r="C81" s="2">
        <f t="shared" si="12"/>
        <v>-1461691.31</v>
      </c>
      <c r="D81" s="2">
        <f t="shared" si="7"/>
        <v>-36.875227612919879</v>
      </c>
      <c r="E81" s="2">
        <f t="shared" si="8"/>
        <v>863656.35</v>
      </c>
      <c r="F81" s="2">
        <f t="shared" si="9"/>
        <v>21.788132875739404</v>
      </c>
      <c r="G81" s="2">
        <f t="shared" si="10"/>
        <v>-598034.96000000008</v>
      </c>
      <c r="H81" s="2">
        <f t="shared" si="11"/>
        <v>-15.087094737180479</v>
      </c>
    </row>
    <row r="82" spans="1:8" x14ac:dyDescent="0.2">
      <c r="A82" s="3">
        <f t="shared" si="5"/>
        <v>1996</v>
      </c>
      <c r="B82" s="2">
        <f t="shared" si="12"/>
        <v>3830076.71</v>
      </c>
      <c r="C82" s="2">
        <f t="shared" si="12"/>
        <v>-1310486.92</v>
      </c>
      <c r="D82" s="2">
        <f t="shared" si="7"/>
        <v>-34.215683372044005</v>
      </c>
      <c r="E82" s="2">
        <f t="shared" si="8"/>
        <v>997884.1</v>
      </c>
      <c r="F82" s="2">
        <f t="shared" si="9"/>
        <v>26.053893317452641</v>
      </c>
      <c r="G82" s="2">
        <f t="shared" si="10"/>
        <v>-312602.81999999995</v>
      </c>
      <c r="H82" s="2">
        <f t="shared" si="11"/>
        <v>-8.1617900545913606</v>
      </c>
    </row>
    <row r="83" spans="1:8" x14ac:dyDescent="0.2">
      <c r="A83" s="3">
        <f t="shared" si="5"/>
        <v>1995</v>
      </c>
      <c r="B83" s="2">
        <f t="shared" si="12"/>
        <v>3606212.04</v>
      </c>
      <c r="C83" s="2">
        <f t="shared" si="12"/>
        <v>-1404957.95</v>
      </c>
      <c r="D83" s="2">
        <f t="shared" si="7"/>
        <v>-38.959382710063821</v>
      </c>
      <c r="E83" s="2">
        <f t="shared" si="8"/>
        <v>1059594.75</v>
      </c>
      <c r="F83" s="2">
        <f t="shared" si="9"/>
        <v>29.382486061468533</v>
      </c>
      <c r="G83" s="2">
        <f t="shared" si="10"/>
        <v>-345363.19999999995</v>
      </c>
      <c r="H83" s="2">
        <f t="shared" si="11"/>
        <v>-9.5768966485952927</v>
      </c>
    </row>
    <row r="84" spans="1:8" x14ac:dyDescent="0.2">
      <c r="A84" s="3">
        <f t="shared" si="5"/>
        <v>1994</v>
      </c>
      <c r="B84" s="2">
        <f t="shared" si="12"/>
        <v>3396183</v>
      </c>
      <c r="C84" s="2">
        <f t="shared" si="12"/>
        <v>-1349627.54</v>
      </c>
      <c r="D84" s="2">
        <f t="shared" si="7"/>
        <v>-39.739541126022957</v>
      </c>
      <c r="E84" s="2">
        <f t="shared" si="8"/>
        <v>1014258.68</v>
      </c>
      <c r="F84" s="2">
        <f t="shared" si="9"/>
        <v>29.864665125524748</v>
      </c>
      <c r="G84" s="2">
        <f t="shared" si="10"/>
        <v>-335368.86</v>
      </c>
      <c r="H84" s="2">
        <f t="shared" si="11"/>
        <v>-9.8748760004982064</v>
      </c>
    </row>
    <row r="85" spans="1:8" x14ac:dyDescent="0.2">
      <c r="A85" s="3">
        <f t="shared" si="5"/>
        <v>1993</v>
      </c>
      <c r="B85" s="2">
        <f t="shared" si="12"/>
        <v>2828861.2300000004</v>
      </c>
      <c r="C85" s="2">
        <f t="shared" si="12"/>
        <v>-1338253.78</v>
      </c>
      <c r="D85" s="2">
        <f t="shared" si="7"/>
        <v>-47.307155466229773</v>
      </c>
      <c r="E85" s="2">
        <f t="shared" si="8"/>
        <v>1183979.05</v>
      </c>
      <c r="F85" s="2">
        <f t="shared" si="9"/>
        <v>41.853557093714343</v>
      </c>
      <c r="G85" s="2">
        <f t="shared" si="10"/>
        <v>-154274.72999999998</v>
      </c>
      <c r="H85" s="2">
        <f t="shared" si="11"/>
        <v>-5.4535983725154296</v>
      </c>
    </row>
    <row r="86" spans="1:8" x14ac:dyDescent="0.2">
      <c r="A86" s="3">
        <f t="shared" si="5"/>
        <v>1992</v>
      </c>
      <c r="B86" s="2">
        <f t="shared" si="12"/>
        <v>2427497.5300000003</v>
      </c>
      <c r="C86" s="2">
        <f t="shared" si="12"/>
        <v>-1062931.9099999999</v>
      </c>
      <c r="D86" s="2">
        <f t="shared" si="7"/>
        <v>-43.787146922452266</v>
      </c>
      <c r="E86" s="2">
        <f t="shared" si="8"/>
        <v>1215002.2999999998</v>
      </c>
      <c r="F86" s="2">
        <f t="shared" si="9"/>
        <v>50.051638981482284</v>
      </c>
      <c r="G86" s="2">
        <f t="shared" si="10"/>
        <v>152070.3899999999</v>
      </c>
      <c r="H86" s="2">
        <f t="shared" si="11"/>
        <v>6.2644920590300206</v>
      </c>
    </row>
    <row r="87" spans="1:8" x14ac:dyDescent="0.2">
      <c r="A87" s="3">
        <f t="shared" si="5"/>
        <v>1991</v>
      </c>
      <c r="B87" s="2">
        <f t="shared" si="12"/>
        <v>1770729.96</v>
      </c>
      <c r="C87" s="2">
        <f t="shared" si="12"/>
        <v>-992553.00000000012</v>
      </c>
      <c r="D87" s="2">
        <f t="shared" si="7"/>
        <v>-56.053323907164263</v>
      </c>
      <c r="E87" s="2">
        <f t="shared" si="8"/>
        <v>1331988.3500000001</v>
      </c>
      <c r="F87" s="2">
        <f t="shared" si="9"/>
        <v>75.222556803635953</v>
      </c>
      <c r="G87" s="2">
        <f t="shared" si="10"/>
        <v>339435.35</v>
      </c>
      <c r="H87" s="2">
        <f t="shared" si="11"/>
        <v>19.169232896471687</v>
      </c>
    </row>
    <row r="88" spans="1:8" x14ac:dyDescent="0.2">
      <c r="A88" s="3">
        <f t="shared" si="5"/>
        <v>1990</v>
      </c>
      <c r="B88" s="2">
        <f t="shared" si="12"/>
        <v>1641783.5599999998</v>
      </c>
      <c r="C88" s="2">
        <f t="shared" si="12"/>
        <v>-907569.13000000012</v>
      </c>
      <c r="D88" s="2">
        <f t="shared" si="7"/>
        <v>-55.279462659499423</v>
      </c>
      <c r="E88" s="2">
        <f t="shared" si="8"/>
        <v>1341243.05</v>
      </c>
      <c r="F88" s="2">
        <f t="shared" si="9"/>
        <v>81.69426730037425</v>
      </c>
      <c r="G88" s="2">
        <f t="shared" si="10"/>
        <v>433673.91999999993</v>
      </c>
      <c r="H88" s="2">
        <f t="shared" si="11"/>
        <v>26.414804640874827</v>
      </c>
    </row>
    <row r="89" spans="1:8" x14ac:dyDescent="0.2">
      <c r="A89" s="3">
        <f t="shared" si="5"/>
        <v>1989</v>
      </c>
      <c r="B89" s="2">
        <f t="shared" si="12"/>
        <v>1512182.5199999998</v>
      </c>
      <c r="C89" s="2">
        <f t="shared" si="12"/>
        <v>-712915.71000000008</v>
      </c>
      <c r="D89" s="2">
        <f t="shared" si="7"/>
        <v>-47.144818867500213</v>
      </c>
      <c r="E89" s="2">
        <f t="shared" si="8"/>
        <v>1428151.08</v>
      </c>
      <c r="F89" s="2">
        <f t="shared" si="9"/>
        <v>94.443035884319059</v>
      </c>
      <c r="G89" s="2">
        <f t="shared" si="10"/>
        <v>715235.37</v>
      </c>
      <c r="H89" s="2">
        <f t="shared" si="11"/>
        <v>47.298217016818853</v>
      </c>
    </row>
    <row r="90" spans="1:8" x14ac:dyDescent="0.2">
      <c r="A90" s="3">
        <f t="shared" si="5"/>
        <v>1988</v>
      </c>
      <c r="B90" s="2">
        <f t="shared" si="12"/>
        <v>1498301.81</v>
      </c>
      <c r="C90" s="2">
        <f t="shared" si="12"/>
        <v>-525353.1399999999</v>
      </c>
      <c r="D90" s="2">
        <f t="shared" si="7"/>
        <v>-35.063238694212075</v>
      </c>
      <c r="E90" s="2">
        <f t="shared" si="8"/>
        <v>1360265.1400000001</v>
      </c>
      <c r="F90" s="2">
        <f t="shared" si="9"/>
        <v>90.787125192086634</v>
      </c>
      <c r="G90" s="2">
        <f t="shared" si="10"/>
        <v>834912.00000000023</v>
      </c>
      <c r="H90" s="2">
        <f t="shared" si="11"/>
        <v>55.723886497874567</v>
      </c>
    </row>
    <row r="91" spans="1:8" x14ac:dyDescent="0.2">
      <c r="A91" s="3">
        <f t="shared" si="5"/>
        <v>1987</v>
      </c>
      <c r="B91" s="2">
        <f t="shared" si="12"/>
        <v>1188146.58</v>
      </c>
      <c r="C91" s="2">
        <f t="shared" si="12"/>
        <v>-401884.57</v>
      </c>
      <c r="D91" s="2">
        <f t="shared" si="7"/>
        <v>-33.824494112502514</v>
      </c>
      <c r="E91" s="2">
        <f t="shared" si="8"/>
        <v>1446289.74</v>
      </c>
      <c r="F91" s="2">
        <f t="shared" si="9"/>
        <v>121.72654151813489</v>
      </c>
      <c r="G91" s="2">
        <f t="shared" si="10"/>
        <v>1044405.1699999999</v>
      </c>
      <c r="H91" s="2">
        <f t="shared" si="11"/>
        <v>87.902047405632374</v>
      </c>
    </row>
    <row r="92" spans="1:8" x14ac:dyDescent="0.2">
      <c r="A92" s="3">
        <f t="shared" si="5"/>
        <v>1986</v>
      </c>
      <c r="B92" s="2">
        <f t="shared" si="12"/>
        <v>1178909.77</v>
      </c>
      <c r="C92" s="2">
        <f t="shared" si="12"/>
        <v>-302502.11000000004</v>
      </c>
      <c r="D92" s="2">
        <f t="shared" si="7"/>
        <v>-25.659479435818067</v>
      </c>
      <c r="E92" s="2">
        <f t="shared" si="8"/>
        <v>1488520.99</v>
      </c>
      <c r="F92" s="2">
        <f t="shared" si="9"/>
        <v>126.26250353324326</v>
      </c>
      <c r="G92" s="2">
        <f t="shared" si="10"/>
        <v>1186018.8799999999</v>
      </c>
      <c r="H92" s="2">
        <f t="shared" si="11"/>
        <v>100.60302409742519</v>
      </c>
    </row>
    <row r="93" spans="1:8" x14ac:dyDescent="0.2">
      <c r="G93" s="6"/>
    </row>
    <row r="94" spans="1:8" x14ac:dyDescent="0.2">
      <c r="G94" s="6"/>
    </row>
    <row r="95" spans="1:8" x14ac:dyDescent="0.2">
      <c r="G95" s="6"/>
    </row>
    <row r="96" spans="1:8" x14ac:dyDescent="0.2">
      <c r="B96" s="6"/>
      <c r="C96" s="6"/>
      <c r="D96" s="6"/>
      <c r="E96" s="6"/>
      <c r="F96" s="6"/>
      <c r="G96" s="6"/>
    </row>
    <row r="97" spans="1:7" x14ac:dyDescent="0.2">
      <c r="B97" s="6"/>
      <c r="C97" s="6"/>
      <c r="D97" s="6"/>
      <c r="E97" s="6"/>
      <c r="F97" s="6"/>
      <c r="G97" s="6"/>
    </row>
    <row r="98" spans="1:7" x14ac:dyDescent="0.2">
      <c r="B98" s="6"/>
      <c r="C98" s="6"/>
      <c r="D98" s="6"/>
      <c r="E98" s="6"/>
      <c r="F98" s="6"/>
      <c r="G98" s="6"/>
    </row>
    <row r="99" spans="1:7" x14ac:dyDescent="0.2">
      <c r="G99" s="6"/>
    </row>
    <row r="100" spans="1:7" x14ac:dyDescent="0.2">
      <c r="G100" s="6"/>
    </row>
    <row r="101" spans="1:7" x14ac:dyDescent="0.2">
      <c r="A101" s="1" t="s">
        <v>0</v>
      </c>
    </row>
    <row r="106" spans="1:7" x14ac:dyDescent="0.2">
      <c r="A106" s="1" t="s">
        <v>0</v>
      </c>
    </row>
    <row r="107" spans="1:7" x14ac:dyDescent="0.2">
      <c r="A107" s="1" t="s">
        <v>0</v>
      </c>
    </row>
    <row r="108" spans="1:7" x14ac:dyDescent="0.2">
      <c r="A108" s="1" t="s">
        <v>0</v>
      </c>
    </row>
    <row r="109" spans="1:7" x14ac:dyDescent="0.2">
      <c r="A109" s="1" t="s">
        <v>0</v>
      </c>
    </row>
  </sheetData>
  <mergeCells count="10">
    <mergeCell ref="A1:H1"/>
    <mergeCell ref="A2:H2"/>
    <mergeCell ref="A3:H3"/>
    <mergeCell ref="A4:H4"/>
    <mergeCell ref="A6:H6"/>
    <mergeCell ref="A55:H55"/>
    <mergeCell ref="A53:H53"/>
    <mergeCell ref="A50:H50"/>
    <mergeCell ref="A51:H51"/>
    <mergeCell ref="A52:H52"/>
  </mergeCells>
  <printOptions horizontalCentered="1"/>
  <pageMargins left="0.2" right="0.23" top="0.75" bottom="0.75" header="0.5" footer="0.5"/>
  <pageSetup scale="68" fitToHeight="2" orientation="portrait" blackAndWhite="1" r:id="rId1"/>
  <headerFooter alignWithMargins="0"/>
  <rowBreaks count="1" manualBreakCount="1">
    <brk id="49" max="7" man="1"/>
  </rowBreaks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CC18B-480E-4CCD-8012-28E7C3C51974}">
  <dimension ref="A1:I107"/>
  <sheetViews>
    <sheetView showOutlineSymbols="0" view="pageBreakPreview" zoomScale="110" zoomScaleNormal="87" zoomScaleSheetLayoutView="110" workbookViewId="0">
      <selection activeCell="I3" sqref="I3"/>
    </sheetView>
  </sheetViews>
  <sheetFormatPr defaultColWidth="13.5703125" defaultRowHeight="15" x14ac:dyDescent="0.2"/>
  <cols>
    <col min="1" max="1" width="13.85546875" style="1" customWidth="1"/>
    <col min="2" max="2" width="16.5703125" style="1" bestFit="1" customWidth="1"/>
    <col min="3" max="3" width="14.140625" style="1" bestFit="1" customWidth="1"/>
    <col min="4" max="4" width="12.85546875" style="1" bestFit="1" customWidth="1"/>
    <col min="5" max="5" width="15.28515625" style="1" bestFit="1" customWidth="1"/>
    <col min="6" max="6" width="12" style="1" bestFit="1" customWidth="1"/>
    <col min="7" max="7" width="14.5703125" style="1" bestFit="1" customWidth="1"/>
    <col min="8" max="8" width="9.42578125" style="1" bestFit="1" customWidth="1"/>
    <col min="9" max="9" width="10.42578125" style="1" customWidth="1"/>
    <col min="10" max="16384" width="13.5703125" style="1"/>
  </cols>
  <sheetData>
    <row r="1" spans="1:9" ht="15.75" x14ac:dyDescent="0.25">
      <c r="A1" s="21" t="s">
        <v>16</v>
      </c>
      <c r="B1" s="21"/>
      <c r="C1" s="21"/>
      <c r="D1" s="21"/>
      <c r="E1" s="21"/>
      <c r="F1" s="21"/>
      <c r="G1" s="21"/>
      <c r="H1" s="21"/>
      <c r="I1" s="3"/>
    </row>
    <row r="2" spans="1:9" ht="15.75" x14ac:dyDescent="0.25">
      <c r="A2" s="21" t="s">
        <v>15</v>
      </c>
      <c r="B2" s="21"/>
      <c r="C2" s="21"/>
      <c r="D2" s="21"/>
      <c r="E2" s="21"/>
      <c r="F2" s="21"/>
      <c r="G2" s="21"/>
      <c r="H2" s="21"/>
      <c r="I2" s="3"/>
    </row>
    <row r="3" spans="1:9" ht="15.75" x14ac:dyDescent="0.25">
      <c r="A3" s="21" t="s">
        <v>24</v>
      </c>
      <c r="B3" s="21"/>
      <c r="C3" s="21"/>
      <c r="D3" s="21"/>
      <c r="E3" s="21"/>
      <c r="F3" s="21"/>
      <c r="G3" s="21"/>
      <c r="H3" s="21"/>
      <c r="I3" s="15"/>
    </row>
    <row r="4" spans="1:9" ht="15.75" x14ac:dyDescent="0.25">
      <c r="A4" s="21" t="s">
        <v>18</v>
      </c>
      <c r="B4" s="21"/>
      <c r="C4" s="21"/>
      <c r="D4" s="21"/>
      <c r="E4" s="21"/>
      <c r="F4" s="21"/>
      <c r="G4" s="21"/>
      <c r="H4" s="21"/>
      <c r="I4" s="3"/>
    </row>
    <row r="5" spans="1:9" x14ac:dyDescent="0.2">
      <c r="A5" s="12"/>
      <c r="B5" s="11"/>
      <c r="C5" s="11"/>
      <c r="D5" s="11"/>
      <c r="F5" s="3"/>
      <c r="G5" s="11"/>
      <c r="I5" s="3"/>
    </row>
    <row r="6" spans="1:9" ht="16.5" thickBot="1" x14ac:dyDescent="0.3">
      <c r="A6" s="20" t="s">
        <v>12</v>
      </c>
      <c r="B6" s="20"/>
      <c r="C6" s="20"/>
      <c r="D6" s="20"/>
      <c r="E6" s="20"/>
      <c r="F6" s="20"/>
      <c r="G6" s="20"/>
      <c r="H6" s="20"/>
    </row>
    <row r="7" spans="1:9" s="3" customFormat="1" x14ac:dyDescent="0.2">
      <c r="H7" s="3" t="s">
        <v>8</v>
      </c>
    </row>
    <row r="8" spans="1:9" s="3" customFormat="1" x14ac:dyDescent="0.2">
      <c r="C8" s="3" t="s">
        <v>10</v>
      </c>
      <c r="D8" s="3" t="s">
        <v>10</v>
      </c>
      <c r="E8" s="3" t="s">
        <v>9</v>
      </c>
      <c r="F8" s="3" t="s">
        <v>9</v>
      </c>
      <c r="G8" s="3" t="s">
        <v>8</v>
      </c>
      <c r="H8" s="3" t="s">
        <v>2</v>
      </c>
    </row>
    <row r="9" spans="1:9" s="4" customFormat="1" x14ac:dyDescent="0.2">
      <c r="A9" s="4" t="s">
        <v>7</v>
      </c>
      <c r="B9" s="4" t="s">
        <v>6</v>
      </c>
      <c r="C9" s="4" t="s">
        <v>5</v>
      </c>
      <c r="D9" s="4" t="s">
        <v>4</v>
      </c>
      <c r="E9" s="4" t="s">
        <v>2</v>
      </c>
      <c r="F9" s="4" t="s">
        <v>3</v>
      </c>
      <c r="G9" s="4" t="s">
        <v>2</v>
      </c>
      <c r="H9" s="4" t="s">
        <v>1</v>
      </c>
    </row>
    <row r="10" spans="1:9" x14ac:dyDescent="0.2">
      <c r="A10" s="3">
        <v>2019</v>
      </c>
      <c r="B10" s="9">
        <v>0</v>
      </c>
      <c r="C10" s="9">
        <v>0</v>
      </c>
      <c r="D10" s="2">
        <f t="shared" ref="D10:D48" si="0">IF(($B10)=0,0,(C10/$B10)*100)</f>
        <v>0</v>
      </c>
      <c r="E10" s="9">
        <v>0</v>
      </c>
      <c r="F10" s="2">
        <f t="shared" ref="F10:F48" si="1">IF(($B10)=0,0,(E10/$B10)*100)</f>
        <v>0</v>
      </c>
      <c r="G10" s="2">
        <f t="shared" ref="G10:G47" si="2">C10+E10</f>
        <v>0</v>
      </c>
      <c r="H10" s="2">
        <f t="shared" ref="H10:H48" si="3">IF(($B10)=0,0,(G10/$B10)*100)</f>
        <v>0</v>
      </c>
      <c r="I10" s="14"/>
    </row>
    <row r="11" spans="1:9" x14ac:dyDescent="0.2">
      <c r="A11" s="3">
        <v>2018</v>
      </c>
      <c r="B11" s="9">
        <v>0</v>
      </c>
      <c r="C11" s="9">
        <v>0</v>
      </c>
      <c r="D11" s="2">
        <f t="shared" si="0"/>
        <v>0</v>
      </c>
      <c r="E11" s="9">
        <v>0</v>
      </c>
      <c r="F11" s="2">
        <f t="shared" si="1"/>
        <v>0</v>
      </c>
      <c r="G11" s="2">
        <f t="shared" si="2"/>
        <v>0</v>
      </c>
      <c r="H11" s="2">
        <f t="shared" si="3"/>
        <v>0</v>
      </c>
      <c r="I11" s="14"/>
    </row>
    <row r="12" spans="1:9" x14ac:dyDescent="0.2">
      <c r="A12" s="3">
        <v>2017</v>
      </c>
      <c r="B12" s="9">
        <v>0</v>
      </c>
      <c r="C12" s="9">
        <v>0</v>
      </c>
      <c r="D12" s="2">
        <f t="shared" si="0"/>
        <v>0</v>
      </c>
      <c r="E12" s="9">
        <v>0</v>
      </c>
      <c r="F12" s="2">
        <f t="shared" si="1"/>
        <v>0</v>
      </c>
      <c r="G12" s="2">
        <f t="shared" si="2"/>
        <v>0</v>
      </c>
      <c r="H12" s="2">
        <f t="shared" si="3"/>
        <v>0</v>
      </c>
      <c r="I12" s="14"/>
    </row>
    <row r="13" spans="1:9" x14ac:dyDescent="0.2">
      <c r="A13" s="3">
        <v>2016</v>
      </c>
      <c r="B13" s="9">
        <v>0</v>
      </c>
      <c r="C13" s="9">
        <v>0</v>
      </c>
      <c r="D13" s="2">
        <f t="shared" si="0"/>
        <v>0</v>
      </c>
      <c r="E13" s="9">
        <v>0</v>
      </c>
      <c r="F13" s="2">
        <f t="shared" si="1"/>
        <v>0</v>
      </c>
      <c r="G13" s="2">
        <f t="shared" si="2"/>
        <v>0</v>
      </c>
      <c r="H13" s="2">
        <f t="shared" si="3"/>
        <v>0</v>
      </c>
      <c r="I13" s="14"/>
    </row>
    <row r="14" spans="1:9" x14ac:dyDescent="0.2">
      <c r="A14" s="3">
        <v>2015</v>
      </c>
      <c r="B14" s="9">
        <v>0</v>
      </c>
      <c r="C14" s="9">
        <v>0</v>
      </c>
      <c r="D14" s="2">
        <f t="shared" si="0"/>
        <v>0</v>
      </c>
      <c r="E14" s="9">
        <v>0</v>
      </c>
      <c r="F14" s="2">
        <f t="shared" si="1"/>
        <v>0</v>
      </c>
      <c r="G14" s="2">
        <f t="shared" si="2"/>
        <v>0</v>
      </c>
      <c r="H14" s="2">
        <f t="shared" si="3"/>
        <v>0</v>
      </c>
      <c r="I14" s="14"/>
    </row>
    <row r="15" spans="1:9" x14ac:dyDescent="0.2">
      <c r="A15" s="3">
        <v>2014</v>
      </c>
      <c r="B15" s="9">
        <v>0</v>
      </c>
      <c r="C15" s="9">
        <v>0</v>
      </c>
      <c r="D15" s="2">
        <f t="shared" si="0"/>
        <v>0</v>
      </c>
      <c r="E15" s="9">
        <v>0</v>
      </c>
      <c r="F15" s="2">
        <f t="shared" si="1"/>
        <v>0</v>
      </c>
      <c r="G15" s="2">
        <f t="shared" si="2"/>
        <v>0</v>
      </c>
      <c r="H15" s="2">
        <f t="shared" si="3"/>
        <v>0</v>
      </c>
      <c r="I15" s="14"/>
    </row>
    <row r="16" spans="1:9" x14ac:dyDescent="0.2">
      <c r="A16" s="3">
        <v>2013</v>
      </c>
      <c r="B16" s="9">
        <v>0</v>
      </c>
      <c r="C16" s="9">
        <v>0</v>
      </c>
      <c r="D16" s="2">
        <f t="shared" si="0"/>
        <v>0</v>
      </c>
      <c r="E16" s="9">
        <v>0</v>
      </c>
      <c r="F16" s="2">
        <f t="shared" si="1"/>
        <v>0</v>
      </c>
      <c r="G16" s="2">
        <f t="shared" si="2"/>
        <v>0</v>
      </c>
      <c r="H16" s="2">
        <f t="shared" si="3"/>
        <v>0</v>
      </c>
      <c r="I16" s="14"/>
    </row>
    <row r="17" spans="1:9" x14ac:dyDescent="0.2">
      <c r="A17" s="3">
        <v>2012</v>
      </c>
      <c r="B17" s="9">
        <v>0</v>
      </c>
      <c r="C17" s="9">
        <v>0</v>
      </c>
      <c r="D17" s="2">
        <f t="shared" si="0"/>
        <v>0</v>
      </c>
      <c r="E17" s="9">
        <v>0</v>
      </c>
      <c r="F17" s="2">
        <f t="shared" si="1"/>
        <v>0</v>
      </c>
      <c r="G17" s="2">
        <f t="shared" si="2"/>
        <v>0</v>
      </c>
      <c r="H17" s="2">
        <f t="shared" si="3"/>
        <v>0</v>
      </c>
      <c r="I17" s="14"/>
    </row>
    <row r="18" spans="1:9" x14ac:dyDescent="0.2">
      <c r="A18" s="3">
        <v>2011</v>
      </c>
      <c r="B18" s="9">
        <v>0</v>
      </c>
      <c r="C18" s="9">
        <v>0</v>
      </c>
      <c r="D18" s="2">
        <f t="shared" si="0"/>
        <v>0</v>
      </c>
      <c r="E18" s="9">
        <v>0</v>
      </c>
      <c r="F18" s="2">
        <f t="shared" si="1"/>
        <v>0</v>
      </c>
      <c r="G18" s="2">
        <f t="shared" si="2"/>
        <v>0</v>
      </c>
      <c r="H18" s="2">
        <f t="shared" si="3"/>
        <v>0</v>
      </c>
      <c r="I18" s="14"/>
    </row>
    <row r="19" spans="1:9" x14ac:dyDescent="0.2">
      <c r="A19" s="3">
        <v>2010</v>
      </c>
      <c r="B19" s="9">
        <v>0</v>
      </c>
      <c r="C19" s="9">
        <v>0</v>
      </c>
      <c r="D19" s="2">
        <f t="shared" si="0"/>
        <v>0</v>
      </c>
      <c r="E19" s="9">
        <v>0</v>
      </c>
      <c r="F19" s="2">
        <f t="shared" si="1"/>
        <v>0</v>
      </c>
      <c r="G19" s="2">
        <f t="shared" si="2"/>
        <v>0</v>
      </c>
      <c r="H19" s="2">
        <f t="shared" si="3"/>
        <v>0</v>
      </c>
      <c r="I19" s="14"/>
    </row>
    <row r="20" spans="1:9" x14ac:dyDescent="0.2">
      <c r="A20" s="3">
        <v>2009</v>
      </c>
      <c r="B20" s="9">
        <v>0</v>
      </c>
      <c r="C20" s="9">
        <v>0</v>
      </c>
      <c r="D20" s="2">
        <f t="shared" si="0"/>
        <v>0</v>
      </c>
      <c r="E20" s="9">
        <v>0</v>
      </c>
      <c r="F20" s="2">
        <f t="shared" si="1"/>
        <v>0</v>
      </c>
      <c r="G20" s="2">
        <f t="shared" si="2"/>
        <v>0</v>
      </c>
      <c r="H20" s="2">
        <f t="shared" si="3"/>
        <v>0</v>
      </c>
      <c r="I20" s="14"/>
    </row>
    <row r="21" spans="1:9" x14ac:dyDescent="0.2">
      <c r="A21" s="3">
        <v>2008</v>
      </c>
      <c r="B21" s="9">
        <v>0</v>
      </c>
      <c r="C21" s="9">
        <v>0</v>
      </c>
      <c r="D21" s="2">
        <f t="shared" si="0"/>
        <v>0</v>
      </c>
      <c r="E21" s="9">
        <v>0</v>
      </c>
      <c r="F21" s="2">
        <f t="shared" si="1"/>
        <v>0</v>
      </c>
      <c r="G21" s="2">
        <f t="shared" si="2"/>
        <v>0</v>
      </c>
      <c r="H21" s="2">
        <f t="shared" si="3"/>
        <v>0</v>
      </c>
      <c r="I21" s="14"/>
    </row>
    <row r="22" spans="1:9" x14ac:dyDescent="0.2">
      <c r="A22" s="3">
        <v>2007</v>
      </c>
      <c r="B22" s="9">
        <v>22630.11</v>
      </c>
      <c r="C22" s="9">
        <v>0</v>
      </c>
      <c r="D22" s="2">
        <f t="shared" si="0"/>
        <v>0</v>
      </c>
      <c r="E22" s="9">
        <v>0</v>
      </c>
      <c r="F22" s="2">
        <f t="shared" si="1"/>
        <v>0</v>
      </c>
      <c r="G22" s="2">
        <f t="shared" si="2"/>
        <v>0</v>
      </c>
      <c r="H22" s="2">
        <f t="shared" si="3"/>
        <v>0</v>
      </c>
      <c r="I22" s="14"/>
    </row>
    <row r="23" spans="1:9" x14ac:dyDescent="0.2">
      <c r="A23" s="3">
        <v>2006</v>
      </c>
      <c r="B23" s="9">
        <v>0</v>
      </c>
      <c r="C23" s="9">
        <v>0</v>
      </c>
      <c r="D23" s="2">
        <f t="shared" si="0"/>
        <v>0</v>
      </c>
      <c r="E23" s="9">
        <v>0</v>
      </c>
      <c r="F23" s="2">
        <f t="shared" si="1"/>
        <v>0</v>
      </c>
      <c r="G23" s="2">
        <f t="shared" si="2"/>
        <v>0</v>
      </c>
      <c r="H23" s="2">
        <f t="shared" si="3"/>
        <v>0</v>
      </c>
      <c r="I23" s="6"/>
    </row>
    <row r="24" spans="1:9" x14ac:dyDescent="0.2">
      <c r="A24" s="3">
        <v>2005</v>
      </c>
      <c r="B24" s="9">
        <v>0</v>
      </c>
      <c r="C24" s="9">
        <v>0</v>
      </c>
      <c r="D24" s="2">
        <f t="shared" si="0"/>
        <v>0</v>
      </c>
      <c r="E24" s="9">
        <v>0</v>
      </c>
      <c r="F24" s="2">
        <f t="shared" si="1"/>
        <v>0</v>
      </c>
      <c r="G24" s="2">
        <f t="shared" si="2"/>
        <v>0</v>
      </c>
      <c r="H24" s="2">
        <f t="shared" si="3"/>
        <v>0</v>
      </c>
      <c r="I24" s="6"/>
    </row>
    <row r="25" spans="1:9" x14ac:dyDescent="0.2">
      <c r="A25" s="3">
        <v>2004</v>
      </c>
      <c r="B25" s="9">
        <v>0</v>
      </c>
      <c r="C25" s="9">
        <v>0</v>
      </c>
      <c r="D25" s="2">
        <f t="shared" si="0"/>
        <v>0</v>
      </c>
      <c r="E25" s="9">
        <v>0</v>
      </c>
      <c r="F25" s="2">
        <f t="shared" si="1"/>
        <v>0</v>
      </c>
      <c r="G25" s="2">
        <f t="shared" si="2"/>
        <v>0</v>
      </c>
      <c r="H25" s="2">
        <f t="shared" si="3"/>
        <v>0</v>
      </c>
      <c r="I25" s="6"/>
    </row>
    <row r="26" spans="1:9" x14ac:dyDescent="0.2">
      <c r="A26" s="3">
        <v>2003</v>
      </c>
      <c r="B26" s="9">
        <v>0</v>
      </c>
      <c r="C26" s="9">
        <v>0</v>
      </c>
      <c r="D26" s="2">
        <f t="shared" si="0"/>
        <v>0</v>
      </c>
      <c r="E26" s="9">
        <v>0</v>
      </c>
      <c r="F26" s="2">
        <f t="shared" si="1"/>
        <v>0</v>
      </c>
      <c r="G26" s="2">
        <f t="shared" si="2"/>
        <v>0</v>
      </c>
      <c r="H26" s="2">
        <f t="shared" si="3"/>
        <v>0</v>
      </c>
      <c r="I26" s="6"/>
    </row>
    <row r="27" spans="1:9" x14ac:dyDescent="0.2">
      <c r="A27" s="3">
        <v>2002</v>
      </c>
      <c r="B27" s="9">
        <v>0</v>
      </c>
      <c r="C27" s="9">
        <v>0</v>
      </c>
      <c r="D27" s="2">
        <f t="shared" si="0"/>
        <v>0</v>
      </c>
      <c r="E27" s="9">
        <v>0</v>
      </c>
      <c r="F27" s="2">
        <f t="shared" si="1"/>
        <v>0</v>
      </c>
      <c r="G27" s="2">
        <f t="shared" si="2"/>
        <v>0</v>
      </c>
      <c r="H27" s="2">
        <f t="shared" si="3"/>
        <v>0</v>
      </c>
      <c r="I27" s="6"/>
    </row>
    <row r="28" spans="1:9" x14ac:dyDescent="0.2">
      <c r="A28" s="3">
        <v>2001</v>
      </c>
      <c r="B28" s="9">
        <v>0</v>
      </c>
      <c r="C28" s="9">
        <v>0</v>
      </c>
      <c r="D28" s="2">
        <f t="shared" si="0"/>
        <v>0</v>
      </c>
      <c r="E28" s="9">
        <v>0</v>
      </c>
      <c r="F28" s="2">
        <f t="shared" si="1"/>
        <v>0</v>
      </c>
      <c r="G28" s="2">
        <f t="shared" si="2"/>
        <v>0</v>
      </c>
      <c r="H28" s="2">
        <f t="shared" si="3"/>
        <v>0</v>
      </c>
      <c r="I28" s="6"/>
    </row>
    <row r="29" spans="1:9" x14ac:dyDescent="0.2">
      <c r="A29" s="3">
        <v>2000</v>
      </c>
      <c r="B29" s="9">
        <v>0</v>
      </c>
      <c r="C29" s="9">
        <v>0</v>
      </c>
      <c r="D29" s="2">
        <f t="shared" si="0"/>
        <v>0</v>
      </c>
      <c r="E29" s="9">
        <v>0</v>
      </c>
      <c r="F29" s="2">
        <f t="shared" si="1"/>
        <v>0</v>
      </c>
      <c r="G29" s="2">
        <f t="shared" si="2"/>
        <v>0</v>
      </c>
      <c r="H29" s="2">
        <f t="shared" si="3"/>
        <v>0</v>
      </c>
      <c r="I29" s="6"/>
    </row>
    <row r="30" spans="1:9" x14ac:dyDescent="0.2">
      <c r="A30" s="3">
        <v>1999</v>
      </c>
      <c r="B30" s="9">
        <v>0</v>
      </c>
      <c r="C30" s="9">
        <v>0</v>
      </c>
      <c r="D30" s="2">
        <f t="shared" si="0"/>
        <v>0</v>
      </c>
      <c r="E30" s="9">
        <v>0</v>
      </c>
      <c r="F30" s="2">
        <f t="shared" si="1"/>
        <v>0</v>
      </c>
      <c r="G30" s="2">
        <f t="shared" si="2"/>
        <v>0</v>
      </c>
      <c r="H30" s="2">
        <f t="shared" si="3"/>
        <v>0</v>
      </c>
      <c r="I30" s="6"/>
    </row>
    <row r="31" spans="1:9" x14ac:dyDescent="0.2">
      <c r="A31" s="3">
        <v>1998</v>
      </c>
      <c r="B31" s="9">
        <v>0</v>
      </c>
      <c r="C31" s="9">
        <v>0</v>
      </c>
      <c r="D31" s="2">
        <f t="shared" si="0"/>
        <v>0</v>
      </c>
      <c r="E31" s="9">
        <v>0</v>
      </c>
      <c r="F31" s="2">
        <f t="shared" si="1"/>
        <v>0</v>
      </c>
      <c r="G31" s="2">
        <f t="shared" si="2"/>
        <v>0</v>
      </c>
      <c r="H31" s="2">
        <f t="shared" si="3"/>
        <v>0</v>
      </c>
      <c r="I31" s="6"/>
    </row>
    <row r="32" spans="1:9" x14ac:dyDescent="0.2">
      <c r="A32" s="3">
        <v>1997</v>
      </c>
      <c r="B32" s="9">
        <v>0</v>
      </c>
      <c r="C32" s="9">
        <v>0</v>
      </c>
      <c r="D32" s="2">
        <f t="shared" si="0"/>
        <v>0</v>
      </c>
      <c r="E32" s="9">
        <v>0</v>
      </c>
      <c r="F32" s="2">
        <f t="shared" si="1"/>
        <v>0</v>
      </c>
      <c r="G32" s="2">
        <f t="shared" si="2"/>
        <v>0</v>
      </c>
      <c r="H32" s="2">
        <f t="shared" si="3"/>
        <v>0</v>
      </c>
      <c r="I32" s="6"/>
    </row>
    <row r="33" spans="1:9" x14ac:dyDescent="0.2">
      <c r="A33" s="3">
        <f t="shared" ref="A33:A47" si="4">A32-1</f>
        <v>1996</v>
      </c>
      <c r="B33" s="9">
        <v>0</v>
      </c>
      <c r="C33" s="9">
        <v>0</v>
      </c>
      <c r="D33" s="2">
        <f t="shared" si="0"/>
        <v>0</v>
      </c>
      <c r="E33" s="9">
        <v>0</v>
      </c>
      <c r="F33" s="2">
        <f t="shared" si="1"/>
        <v>0</v>
      </c>
      <c r="G33" s="2">
        <f t="shared" si="2"/>
        <v>0</v>
      </c>
      <c r="H33" s="2">
        <f t="shared" si="3"/>
        <v>0</v>
      </c>
      <c r="I33" s="6"/>
    </row>
    <row r="34" spans="1:9" x14ac:dyDescent="0.2">
      <c r="A34" s="3">
        <f t="shared" si="4"/>
        <v>1995</v>
      </c>
      <c r="B34" s="9">
        <v>0</v>
      </c>
      <c r="C34" s="9">
        <v>0</v>
      </c>
      <c r="D34" s="2">
        <f t="shared" si="0"/>
        <v>0</v>
      </c>
      <c r="E34" s="9">
        <v>0</v>
      </c>
      <c r="F34" s="2">
        <f t="shared" si="1"/>
        <v>0</v>
      </c>
      <c r="G34" s="2">
        <f t="shared" si="2"/>
        <v>0</v>
      </c>
      <c r="H34" s="2">
        <f t="shared" si="3"/>
        <v>0</v>
      </c>
      <c r="I34" s="6"/>
    </row>
    <row r="35" spans="1:9" x14ac:dyDescent="0.2">
      <c r="A35" s="3">
        <f t="shared" si="4"/>
        <v>1994</v>
      </c>
      <c r="B35" s="9">
        <v>0</v>
      </c>
      <c r="C35" s="9">
        <v>0</v>
      </c>
      <c r="D35" s="2">
        <f t="shared" si="0"/>
        <v>0</v>
      </c>
      <c r="E35" s="9">
        <v>0</v>
      </c>
      <c r="F35" s="2">
        <f t="shared" si="1"/>
        <v>0</v>
      </c>
      <c r="G35" s="2">
        <f t="shared" si="2"/>
        <v>0</v>
      </c>
      <c r="H35" s="2">
        <f t="shared" si="3"/>
        <v>0</v>
      </c>
      <c r="I35" s="6"/>
    </row>
    <row r="36" spans="1:9" x14ac:dyDescent="0.2">
      <c r="A36" s="3">
        <f t="shared" si="4"/>
        <v>1993</v>
      </c>
      <c r="B36" s="9">
        <v>0</v>
      </c>
      <c r="C36" s="9">
        <v>0</v>
      </c>
      <c r="D36" s="2">
        <f t="shared" si="0"/>
        <v>0</v>
      </c>
      <c r="E36" s="9">
        <v>0</v>
      </c>
      <c r="F36" s="2">
        <f t="shared" si="1"/>
        <v>0</v>
      </c>
      <c r="G36" s="2">
        <f t="shared" si="2"/>
        <v>0</v>
      </c>
      <c r="H36" s="2">
        <f t="shared" si="3"/>
        <v>0</v>
      </c>
      <c r="I36" s="6"/>
    </row>
    <row r="37" spans="1:9" x14ac:dyDescent="0.2">
      <c r="A37" s="3">
        <f t="shared" si="4"/>
        <v>1992</v>
      </c>
      <c r="B37" s="9">
        <v>0</v>
      </c>
      <c r="C37" s="9">
        <v>0</v>
      </c>
      <c r="D37" s="2">
        <f t="shared" si="0"/>
        <v>0</v>
      </c>
      <c r="E37" s="9">
        <v>0</v>
      </c>
      <c r="F37" s="2">
        <f t="shared" si="1"/>
        <v>0</v>
      </c>
      <c r="G37" s="2">
        <f t="shared" si="2"/>
        <v>0</v>
      </c>
      <c r="H37" s="2">
        <f t="shared" si="3"/>
        <v>0</v>
      </c>
      <c r="I37" s="6"/>
    </row>
    <row r="38" spans="1:9" x14ac:dyDescent="0.2">
      <c r="A38" s="3">
        <f t="shared" si="4"/>
        <v>1991</v>
      </c>
      <c r="B38" s="9">
        <v>0</v>
      </c>
      <c r="C38" s="9">
        <v>0</v>
      </c>
      <c r="D38" s="2">
        <f t="shared" si="0"/>
        <v>0</v>
      </c>
      <c r="E38" s="9">
        <v>0</v>
      </c>
      <c r="F38" s="2">
        <f t="shared" si="1"/>
        <v>0</v>
      </c>
      <c r="G38" s="2">
        <f t="shared" si="2"/>
        <v>0</v>
      </c>
      <c r="H38" s="2">
        <f t="shared" si="3"/>
        <v>0</v>
      </c>
      <c r="I38" s="6"/>
    </row>
    <row r="39" spans="1:9" x14ac:dyDescent="0.2">
      <c r="A39" s="3">
        <f t="shared" si="4"/>
        <v>1990</v>
      </c>
      <c r="B39" s="9">
        <v>0</v>
      </c>
      <c r="C39" s="9">
        <v>0</v>
      </c>
      <c r="D39" s="2">
        <f t="shared" si="0"/>
        <v>0</v>
      </c>
      <c r="E39" s="9">
        <v>0</v>
      </c>
      <c r="F39" s="2">
        <f t="shared" si="1"/>
        <v>0</v>
      </c>
      <c r="G39" s="2">
        <f t="shared" si="2"/>
        <v>0</v>
      </c>
      <c r="H39" s="2">
        <f t="shared" si="3"/>
        <v>0</v>
      </c>
      <c r="I39" s="6"/>
    </row>
    <row r="40" spans="1:9" x14ac:dyDescent="0.2">
      <c r="A40" s="3">
        <f t="shared" si="4"/>
        <v>1989</v>
      </c>
      <c r="B40" s="9">
        <v>0</v>
      </c>
      <c r="C40" s="9">
        <v>0</v>
      </c>
      <c r="D40" s="2">
        <f t="shared" si="0"/>
        <v>0</v>
      </c>
      <c r="E40" s="9">
        <v>0</v>
      </c>
      <c r="F40" s="2">
        <f t="shared" si="1"/>
        <v>0</v>
      </c>
      <c r="G40" s="2">
        <f t="shared" si="2"/>
        <v>0</v>
      </c>
      <c r="H40" s="2">
        <f t="shared" si="3"/>
        <v>0</v>
      </c>
      <c r="I40" s="6"/>
    </row>
    <row r="41" spans="1:9" x14ac:dyDescent="0.2">
      <c r="A41" s="3">
        <f t="shared" si="4"/>
        <v>1988</v>
      </c>
      <c r="B41" s="9">
        <v>0</v>
      </c>
      <c r="C41" s="9">
        <v>0</v>
      </c>
      <c r="D41" s="2">
        <f t="shared" si="0"/>
        <v>0</v>
      </c>
      <c r="E41" s="9">
        <v>0</v>
      </c>
      <c r="F41" s="2">
        <f t="shared" si="1"/>
        <v>0</v>
      </c>
      <c r="G41" s="2">
        <f t="shared" si="2"/>
        <v>0</v>
      </c>
      <c r="H41" s="2">
        <f t="shared" si="3"/>
        <v>0</v>
      </c>
      <c r="I41" s="6"/>
    </row>
    <row r="42" spans="1:9" x14ac:dyDescent="0.2">
      <c r="A42" s="3">
        <f t="shared" si="4"/>
        <v>1987</v>
      </c>
      <c r="B42" s="9">
        <v>0</v>
      </c>
      <c r="C42" s="9">
        <v>0</v>
      </c>
      <c r="D42" s="2">
        <f t="shared" si="0"/>
        <v>0</v>
      </c>
      <c r="E42" s="9">
        <v>0</v>
      </c>
      <c r="F42" s="2">
        <f t="shared" si="1"/>
        <v>0</v>
      </c>
      <c r="G42" s="2">
        <f t="shared" si="2"/>
        <v>0</v>
      </c>
      <c r="H42" s="2">
        <f t="shared" si="3"/>
        <v>0</v>
      </c>
      <c r="I42" s="6"/>
    </row>
    <row r="43" spans="1:9" x14ac:dyDescent="0.2">
      <c r="A43" s="3">
        <f t="shared" si="4"/>
        <v>1986</v>
      </c>
      <c r="B43" s="9">
        <v>0</v>
      </c>
      <c r="C43" s="9">
        <v>0</v>
      </c>
      <c r="D43" s="2">
        <f t="shared" si="0"/>
        <v>0</v>
      </c>
      <c r="E43" s="9">
        <v>0</v>
      </c>
      <c r="F43" s="2">
        <f t="shared" si="1"/>
        <v>0</v>
      </c>
      <c r="G43" s="2">
        <f t="shared" si="2"/>
        <v>0</v>
      </c>
      <c r="H43" s="2">
        <f t="shared" si="3"/>
        <v>0</v>
      </c>
      <c r="I43" s="6"/>
    </row>
    <row r="44" spans="1:9" x14ac:dyDescent="0.2">
      <c r="A44" s="3">
        <f t="shared" si="4"/>
        <v>1985</v>
      </c>
      <c r="B44" s="9">
        <v>0</v>
      </c>
      <c r="C44" s="9">
        <v>0</v>
      </c>
      <c r="D44" s="2">
        <f t="shared" si="0"/>
        <v>0</v>
      </c>
      <c r="E44" s="9">
        <v>0</v>
      </c>
      <c r="F44" s="2">
        <f t="shared" si="1"/>
        <v>0</v>
      </c>
      <c r="G44" s="2">
        <f t="shared" si="2"/>
        <v>0</v>
      </c>
      <c r="H44" s="2">
        <f t="shared" si="3"/>
        <v>0</v>
      </c>
      <c r="I44" s="6"/>
    </row>
    <row r="45" spans="1:9" x14ac:dyDescent="0.2">
      <c r="A45" s="3">
        <f t="shared" si="4"/>
        <v>1984</v>
      </c>
      <c r="B45" s="9">
        <v>0</v>
      </c>
      <c r="C45" s="9">
        <v>0</v>
      </c>
      <c r="D45" s="2">
        <f t="shared" si="0"/>
        <v>0</v>
      </c>
      <c r="E45" s="9">
        <v>0</v>
      </c>
      <c r="F45" s="2">
        <f t="shared" si="1"/>
        <v>0</v>
      </c>
      <c r="G45" s="2">
        <f t="shared" si="2"/>
        <v>0</v>
      </c>
      <c r="H45" s="2">
        <f t="shared" si="3"/>
        <v>0</v>
      </c>
      <c r="I45" s="6"/>
    </row>
    <row r="46" spans="1:9" x14ac:dyDescent="0.2">
      <c r="A46" s="3">
        <f t="shared" si="4"/>
        <v>1983</v>
      </c>
      <c r="B46" s="9">
        <v>0</v>
      </c>
      <c r="C46" s="9">
        <v>0</v>
      </c>
      <c r="D46" s="2">
        <f t="shared" si="0"/>
        <v>0</v>
      </c>
      <c r="E46" s="9">
        <v>0</v>
      </c>
      <c r="F46" s="2">
        <f t="shared" si="1"/>
        <v>0</v>
      </c>
      <c r="G46" s="2">
        <f t="shared" si="2"/>
        <v>0</v>
      </c>
      <c r="H46" s="2">
        <f t="shared" si="3"/>
        <v>0</v>
      </c>
      <c r="I46" s="6"/>
    </row>
    <row r="47" spans="1:9" x14ac:dyDescent="0.2">
      <c r="A47" s="3">
        <f t="shared" si="4"/>
        <v>1982</v>
      </c>
      <c r="B47" s="8">
        <v>0</v>
      </c>
      <c r="C47" s="8">
        <v>0</v>
      </c>
      <c r="D47" s="2">
        <f t="shared" si="0"/>
        <v>0</v>
      </c>
      <c r="E47" s="8">
        <v>0</v>
      </c>
      <c r="F47" s="2">
        <f t="shared" si="1"/>
        <v>0</v>
      </c>
      <c r="G47" s="16">
        <f t="shared" si="2"/>
        <v>0</v>
      </c>
      <c r="H47" s="2">
        <f t="shared" si="3"/>
        <v>0</v>
      </c>
      <c r="I47" s="6"/>
    </row>
    <row r="48" spans="1:9" ht="16.5" thickBot="1" x14ac:dyDescent="0.3">
      <c r="B48" s="7">
        <f>SUM(B10:B47)</f>
        <v>22630.11</v>
      </c>
      <c r="C48" s="7">
        <f>SUM(C10:C47)</f>
        <v>0</v>
      </c>
      <c r="D48" s="7">
        <f t="shared" si="0"/>
        <v>0</v>
      </c>
      <c r="E48" s="7">
        <f>SUM(E10:E47)</f>
        <v>0</v>
      </c>
      <c r="F48" s="7">
        <f t="shared" si="1"/>
        <v>0</v>
      </c>
      <c r="G48" s="7">
        <f>SUM(G10:G47)</f>
        <v>0</v>
      </c>
      <c r="H48" s="7">
        <f t="shared" si="3"/>
        <v>0</v>
      </c>
      <c r="I48" s="6"/>
    </row>
    <row r="49" spans="1:9" ht="15.75" thickTop="1" x14ac:dyDescent="0.2">
      <c r="B49" s="6"/>
      <c r="C49" s="6"/>
      <c r="D49" s="6"/>
      <c r="E49" s="6"/>
      <c r="F49" s="6"/>
      <c r="G49" s="6"/>
      <c r="H49" s="6"/>
      <c r="I49" s="6"/>
    </row>
    <row r="50" spans="1:9" ht="15.75" x14ac:dyDescent="0.25">
      <c r="A50" s="21" t="s">
        <v>16</v>
      </c>
      <c r="B50" s="21"/>
      <c r="C50" s="21"/>
      <c r="D50" s="21"/>
      <c r="E50" s="21"/>
      <c r="F50" s="21"/>
      <c r="G50" s="21"/>
      <c r="H50" s="21"/>
      <c r="I50" s="3"/>
    </row>
    <row r="51" spans="1:9" ht="15.75" x14ac:dyDescent="0.25">
      <c r="A51" s="21" t="s">
        <v>15</v>
      </c>
      <c r="B51" s="21"/>
      <c r="C51" s="21"/>
      <c r="D51" s="21"/>
      <c r="E51" s="21"/>
      <c r="F51" s="21"/>
      <c r="G51" s="21"/>
      <c r="H51" s="21"/>
      <c r="I51" s="3"/>
    </row>
    <row r="52" spans="1:9" ht="15.75" x14ac:dyDescent="0.25">
      <c r="A52" s="21" t="s">
        <v>24</v>
      </c>
      <c r="B52" s="21"/>
      <c r="C52" s="21"/>
      <c r="D52" s="21"/>
      <c r="E52" s="21"/>
      <c r="F52" s="21"/>
      <c r="G52" s="21"/>
      <c r="H52" s="21"/>
      <c r="I52" s="3"/>
    </row>
    <row r="53" spans="1:9" ht="15.75" x14ac:dyDescent="0.25">
      <c r="A53" s="22" t="s">
        <v>13</v>
      </c>
      <c r="B53" s="22"/>
      <c r="C53" s="22"/>
      <c r="D53" s="22"/>
      <c r="E53" s="22"/>
      <c r="F53" s="22"/>
      <c r="G53" s="22"/>
      <c r="H53" s="22"/>
      <c r="I53" s="13"/>
    </row>
    <row r="54" spans="1:9" x14ac:dyDescent="0.2">
      <c r="B54" s="6"/>
      <c r="C54" s="6"/>
      <c r="D54" s="6"/>
      <c r="E54" s="6"/>
      <c r="F54" s="6"/>
      <c r="G54" s="6"/>
    </row>
    <row r="55" spans="1:9" ht="16.5" thickBot="1" x14ac:dyDescent="0.3">
      <c r="A55" s="20" t="s">
        <v>12</v>
      </c>
      <c r="B55" s="20"/>
      <c r="C55" s="20"/>
      <c r="D55" s="20"/>
      <c r="E55" s="20"/>
      <c r="F55" s="20"/>
      <c r="G55" s="20"/>
      <c r="H55" s="20"/>
    </row>
    <row r="56" spans="1:9" s="3" customFormat="1" x14ac:dyDescent="0.2">
      <c r="H56" s="3" t="s">
        <v>8</v>
      </c>
    </row>
    <row r="57" spans="1:9" s="3" customFormat="1" x14ac:dyDescent="0.2">
      <c r="A57" s="5" t="s">
        <v>11</v>
      </c>
      <c r="C57" s="3" t="s">
        <v>10</v>
      </c>
      <c r="D57" s="3" t="s">
        <v>10</v>
      </c>
      <c r="E57" s="3" t="s">
        <v>9</v>
      </c>
      <c r="F57" s="3" t="s">
        <v>9</v>
      </c>
      <c r="G57" s="3" t="s">
        <v>8</v>
      </c>
      <c r="H57" s="3" t="s">
        <v>2</v>
      </c>
    </row>
    <row r="58" spans="1:9" s="4" customFormat="1" x14ac:dyDescent="0.2">
      <c r="A58" s="4" t="s">
        <v>7</v>
      </c>
      <c r="B58" s="4" t="s">
        <v>6</v>
      </c>
      <c r="C58" s="4" t="s">
        <v>5</v>
      </c>
      <c r="D58" s="4" t="s">
        <v>4</v>
      </c>
      <c r="E58" s="4" t="s">
        <v>2</v>
      </c>
      <c r="F58" s="4" t="s">
        <v>3</v>
      </c>
      <c r="G58" s="4" t="s">
        <v>2</v>
      </c>
      <c r="H58" s="4" t="s">
        <v>1</v>
      </c>
    </row>
    <row r="59" spans="1:9" s="4" customFormat="1" x14ac:dyDescent="0.2">
      <c r="A59" s="3">
        <f t="shared" ref="A59:A92" si="5">+A10</f>
        <v>2019</v>
      </c>
      <c r="B59" s="2">
        <f t="shared" ref="B59:C78" si="6">SUM(B10:B14)</f>
        <v>0</v>
      </c>
      <c r="C59" s="2">
        <f t="shared" si="6"/>
        <v>0</v>
      </c>
      <c r="D59" s="2">
        <f t="shared" ref="D59:D92" si="7">IF(($B59)=0,0,(C59/$B59)*100)</f>
        <v>0</v>
      </c>
      <c r="E59" s="2">
        <f t="shared" ref="E59:E92" si="8">SUM(E10:E14)</f>
        <v>0</v>
      </c>
      <c r="F59" s="2">
        <f t="shared" ref="F59:F92" si="9">IF(($B59)=0,0,(E59/$B59)*100)</f>
        <v>0</v>
      </c>
      <c r="G59" s="2">
        <f t="shared" ref="G59:G92" si="10">C59+E59</f>
        <v>0</v>
      </c>
      <c r="H59" s="2">
        <f t="shared" ref="H59:H92" si="11">IF(($B59)=0,0,(G59/$B59)*100)</f>
        <v>0</v>
      </c>
    </row>
    <row r="60" spans="1:9" x14ac:dyDescent="0.2">
      <c r="A60" s="3">
        <f t="shared" si="5"/>
        <v>2018</v>
      </c>
      <c r="B60" s="2">
        <f t="shared" si="6"/>
        <v>0</v>
      </c>
      <c r="C60" s="2">
        <f t="shared" si="6"/>
        <v>0</v>
      </c>
      <c r="D60" s="2">
        <f t="shared" si="7"/>
        <v>0</v>
      </c>
      <c r="E60" s="2">
        <f t="shared" si="8"/>
        <v>0</v>
      </c>
      <c r="F60" s="2">
        <f t="shared" si="9"/>
        <v>0</v>
      </c>
      <c r="G60" s="2">
        <f t="shared" si="10"/>
        <v>0</v>
      </c>
      <c r="H60" s="2">
        <f t="shared" si="11"/>
        <v>0</v>
      </c>
    </row>
    <row r="61" spans="1:9" x14ac:dyDescent="0.2">
      <c r="A61" s="3">
        <f t="shared" si="5"/>
        <v>2017</v>
      </c>
      <c r="B61" s="2">
        <f t="shared" si="6"/>
        <v>0</v>
      </c>
      <c r="C61" s="2">
        <f t="shared" si="6"/>
        <v>0</v>
      </c>
      <c r="D61" s="2">
        <f t="shared" si="7"/>
        <v>0</v>
      </c>
      <c r="E61" s="2">
        <f t="shared" si="8"/>
        <v>0</v>
      </c>
      <c r="F61" s="2">
        <f t="shared" si="9"/>
        <v>0</v>
      </c>
      <c r="G61" s="2">
        <f t="shared" si="10"/>
        <v>0</v>
      </c>
      <c r="H61" s="2">
        <f t="shared" si="11"/>
        <v>0</v>
      </c>
    </row>
    <row r="62" spans="1:9" x14ac:dyDescent="0.2">
      <c r="A62" s="3">
        <f t="shared" si="5"/>
        <v>2016</v>
      </c>
      <c r="B62" s="2">
        <f t="shared" si="6"/>
        <v>0</v>
      </c>
      <c r="C62" s="2">
        <f t="shared" si="6"/>
        <v>0</v>
      </c>
      <c r="D62" s="2">
        <f t="shared" si="7"/>
        <v>0</v>
      </c>
      <c r="E62" s="2">
        <f t="shared" si="8"/>
        <v>0</v>
      </c>
      <c r="F62" s="2">
        <f t="shared" si="9"/>
        <v>0</v>
      </c>
      <c r="G62" s="2">
        <f t="shared" si="10"/>
        <v>0</v>
      </c>
      <c r="H62" s="2">
        <f t="shared" si="11"/>
        <v>0</v>
      </c>
    </row>
    <row r="63" spans="1:9" x14ac:dyDescent="0.2">
      <c r="A63" s="3">
        <f t="shared" si="5"/>
        <v>2015</v>
      </c>
      <c r="B63" s="2">
        <f t="shared" si="6"/>
        <v>0</v>
      </c>
      <c r="C63" s="2">
        <f t="shared" si="6"/>
        <v>0</v>
      </c>
      <c r="D63" s="2">
        <f t="shared" si="7"/>
        <v>0</v>
      </c>
      <c r="E63" s="2">
        <f t="shared" si="8"/>
        <v>0</v>
      </c>
      <c r="F63" s="2">
        <f t="shared" si="9"/>
        <v>0</v>
      </c>
      <c r="G63" s="2">
        <f t="shared" si="10"/>
        <v>0</v>
      </c>
      <c r="H63" s="2">
        <f t="shared" si="11"/>
        <v>0</v>
      </c>
    </row>
    <row r="64" spans="1:9" x14ac:dyDescent="0.2">
      <c r="A64" s="3">
        <f t="shared" si="5"/>
        <v>2014</v>
      </c>
      <c r="B64" s="2">
        <f t="shared" si="6"/>
        <v>0</v>
      </c>
      <c r="C64" s="2">
        <f t="shared" si="6"/>
        <v>0</v>
      </c>
      <c r="D64" s="2">
        <f t="shared" si="7"/>
        <v>0</v>
      </c>
      <c r="E64" s="2">
        <f t="shared" si="8"/>
        <v>0</v>
      </c>
      <c r="F64" s="2">
        <f t="shared" si="9"/>
        <v>0</v>
      </c>
      <c r="G64" s="2">
        <f t="shared" si="10"/>
        <v>0</v>
      </c>
      <c r="H64" s="2">
        <f t="shared" si="11"/>
        <v>0</v>
      </c>
    </row>
    <row r="65" spans="1:8" x14ac:dyDescent="0.2">
      <c r="A65" s="3">
        <f t="shared" si="5"/>
        <v>2013</v>
      </c>
      <c r="B65" s="2">
        <f t="shared" si="6"/>
        <v>0</v>
      </c>
      <c r="C65" s="2">
        <f t="shared" si="6"/>
        <v>0</v>
      </c>
      <c r="D65" s="2">
        <f t="shared" si="7"/>
        <v>0</v>
      </c>
      <c r="E65" s="2">
        <f t="shared" si="8"/>
        <v>0</v>
      </c>
      <c r="F65" s="2">
        <f t="shared" si="9"/>
        <v>0</v>
      </c>
      <c r="G65" s="2">
        <f t="shared" si="10"/>
        <v>0</v>
      </c>
      <c r="H65" s="2">
        <f t="shared" si="11"/>
        <v>0</v>
      </c>
    </row>
    <row r="66" spans="1:8" x14ac:dyDescent="0.2">
      <c r="A66" s="3">
        <f t="shared" si="5"/>
        <v>2012</v>
      </c>
      <c r="B66" s="2">
        <f t="shared" si="6"/>
        <v>0</v>
      </c>
      <c r="C66" s="2">
        <f t="shared" si="6"/>
        <v>0</v>
      </c>
      <c r="D66" s="2">
        <f t="shared" si="7"/>
        <v>0</v>
      </c>
      <c r="E66" s="2">
        <f t="shared" si="8"/>
        <v>0</v>
      </c>
      <c r="F66" s="2">
        <f t="shared" si="9"/>
        <v>0</v>
      </c>
      <c r="G66" s="2">
        <f t="shared" si="10"/>
        <v>0</v>
      </c>
      <c r="H66" s="2">
        <f t="shared" si="11"/>
        <v>0</v>
      </c>
    </row>
    <row r="67" spans="1:8" x14ac:dyDescent="0.2">
      <c r="A67" s="3">
        <f t="shared" si="5"/>
        <v>2011</v>
      </c>
      <c r="B67" s="2">
        <f t="shared" si="6"/>
        <v>22630.11</v>
      </c>
      <c r="C67" s="2">
        <f t="shared" si="6"/>
        <v>0</v>
      </c>
      <c r="D67" s="2">
        <f t="shared" si="7"/>
        <v>0</v>
      </c>
      <c r="E67" s="2">
        <f t="shared" si="8"/>
        <v>0</v>
      </c>
      <c r="F67" s="2">
        <f t="shared" si="9"/>
        <v>0</v>
      </c>
      <c r="G67" s="2">
        <f t="shared" si="10"/>
        <v>0</v>
      </c>
      <c r="H67" s="2">
        <f t="shared" si="11"/>
        <v>0</v>
      </c>
    </row>
    <row r="68" spans="1:8" x14ac:dyDescent="0.2">
      <c r="A68" s="3">
        <f t="shared" si="5"/>
        <v>2010</v>
      </c>
      <c r="B68" s="2">
        <f t="shared" si="6"/>
        <v>22630.11</v>
      </c>
      <c r="C68" s="2">
        <f t="shared" si="6"/>
        <v>0</v>
      </c>
      <c r="D68" s="2">
        <f t="shared" si="7"/>
        <v>0</v>
      </c>
      <c r="E68" s="2">
        <f t="shared" si="8"/>
        <v>0</v>
      </c>
      <c r="F68" s="2">
        <f t="shared" si="9"/>
        <v>0</v>
      </c>
      <c r="G68" s="2">
        <f t="shared" si="10"/>
        <v>0</v>
      </c>
      <c r="H68" s="2">
        <f t="shared" si="11"/>
        <v>0</v>
      </c>
    </row>
    <row r="69" spans="1:8" x14ac:dyDescent="0.2">
      <c r="A69" s="3">
        <f t="shared" si="5"/>
        <v>2009</v>
      </c>
      <c r="B69" s="2">
        <f t="shared" si="6"/>
        <v>22630.11</v>
      </c>
      <c r="C69" s="2">
        <f t="shared" si="6"/>
        <v>0</v>
      </c>
      <c r="D69" s="2">
        <f t="shared" si="7"/>
        <v>0</v>
      </c>
      <c r="E69" s="2">
        <f t="shared" si="8"/>
        <v>0</v>
      </c>
      <c r="F69" s="2">
        <f t="shared" si="9"/>
        <v>0</v>
      </c>
      <c r="G69" s="2">
        <f t="shared" si="10"/>
        <v>0</v>
      </c>
      <c r="H69" s="2">
        <f t="shared" si="11"/>
        <v>0</v>
      </c>
    </row>
    <row r="70" spans="1:8" x14ac:dyDescent="0.2">
      <c r="A70" s="3">
        <f t="shared" si="5"/>
        <v>2008</v>
      </c>
      <c r="B70" s="2">
        <f t="shared" si="6"/>
        <v>22630.11</v>
      </c>
      <c r="C70" s="2">
        <f t="shared" si="6"/>
        <v>0</v>
      </c>
      <c r="D70" s="2">
        <f t="shared" si="7"/>
        <v>0</v>
      </c>
      <c r="E70" s="2">
        <f t="shared" si="8"/>
        <v>0</v>
      </c>
      <c r="F70" s="2">
        <f t="shared" si="9"/>
        <v>0</v>
      </c>
      <c r="G70" s="2">
        <f t="shared" si="10"/>
        <v>0</v>
      </c>
      <c r="H70" s="2">
        <f t="shared" si="11"/>
        <v>0</v>
      </c>
    </row>
    <row r="71" spans="1:8" x14ac:dyDescent="0.2">
      <c r="A71" s="3">
        <f t="shared" si="5"/>
        <v>2007</v>
      </c>
      <c r="B71" s="2">
        <f t="shared" si="6"/>
        <v>22630.11</v>
      </c>
      <c r="C71" s="2">
        <f t="shared" si="6"/>
        <v>0</v>
      </c>
      <c r="D71" s="2">
        <f t="shared" si="7"/>
        <v>0</v>
      </c>
      <c r="E71" s="2">
        <f t="shared" si="8"/>
        <v>0</v>
      </c>
      <c r="F71" s="2">
        <f t="shared" si="9"/>
        <v>0</v>
      </c>
      <c r="G71" s="2">
        <f t="shared" si="10"/>
        <v>0</v>
      </c>
      <c r="H71" s="2">
        <f t="shared" si="11"/>
        <v>0</v>
      </c>
    </row>
    <row r="72" spans="1:8" x14ac:dyDescent="0.2">
      <c r="A72" s="3">
        <f t="shared" si="5"/>
        <v>2006</v>
      </c>
      <c r="B72" s="2">
        <f t="shared" si="6"/>
        <v>0</v>
      </c>
      <c r="C72" s="2">
        <f t="shared" si="6"/>
        <v>0</v>
      </c>
      <c r="D72" s="2">
        <f t="shared" si="7"/>
        <v>0</v>
      </c>
      <c r="E72" s="2">
        <f t="shared" si="8"/>
        <v>0</v>
      </c>
      <c r="F72" s="2">
        <f t="shared" si="9"/>
        <v>0</v>
      </c>
      <c r="G72" s="2">
        <f t="shared" si="10"/>
        <v>0</v>
      </c>
      <c r="H72" s="2">
        <f t="shared" si="11"/>
        <v>0</v>
      </c>
    </row>
    <row r="73" spans="1:8" x14ac:dyDescent="0.2">
      <c r="A73" s="3">
        <f t="shared" si="5"/>
        <v>2005</v>
      </c>
      <c r="B73" s="2">
        <f t="shared" si="6"/>
        <v>0</v>
      </c>
      <c r="C73" s="2">
        <f t="shared" si="6"/>
        <v>0</v>
      </c>
      <c r="D73" s="2">
        <f t="shared" si="7"/>
        <v>0</v>
      </c>
      <c r="E73" s="2">
        <f t="shared" si="8"/>
        <v>0</v>
      </c>
      <c r="F73" s="2">
        <f t="shared" si="9"/>
        <v>0</v>
      </c>
      <c r="G73" s="2">
        <f t="shared" si="10"/>
        <v>0</v>
      </c>
      <c r="H73" s="2">
        <f t="shared" si="11"/>
        <v>0</v>
      </c>
    </row>
    <row r="74" spans="1:8" x14ac:dyDescent="0.2">
      <c r="A74" s="3">
        <f t="shared" si="5"/>
        <v>2004</v>
      </c>
      <c r="B74" s="2">
        <f t="shared" si="6"/>
        <v>0</v>
      </c>
      <c r="C74" s="2">
        <f t="shared" si="6"/>
        <v>0</v>
      </c>
      <c r="D74" s="2">
        <f t="shared" si="7"/>
        <v>0</v>
      </c>
      <c r="E74" s="2">
        <f t="shared" si="8"/>
        <v>0</v>
      </c>
      <c r="F74" s="2">
        <f t="shared" si="9"/>
        <v>0</v>
      </c>
      <c r="G74" s="2">
        <f t="shared" si="10"/>
        <v>0</v>
      </c>
      <c r="H74" s="2">
        <f t="shared" si="11"/>
        <v>0</v>
      </c>
    </row>
    <row r="75" spans="1:8" x14ac:dyDescent="0.2">
      <c r="A75" s="3">
        <f t="shared" si="5"/>
        <v>2003</v>
      </c>
      <c r="B75" s="2">
        <f t="shared" si="6"/>
        <v>0</v>
      </c>
      <c r="C75" s="2">
        <f t="shared" si="6"/>
        <v>0</v>
      </c>
      <c r="D75" s="2">
        <f t="shared" si="7"/>
        <v>0</v>
      </c>
      <c r="E75" s="2">
        <f t="shared" si="8"/>
        <v>0</v>
      </c>
      <c r="F75" s="2">
        <f t="shared" si="9"/>
        <v>0</v>
      </c>
      <c r="G75" s="2">
        <f t="shared" si="10"/>
        <v>0</v>
      </c>
      <c r="H75" s="2">
        <f t="shared" si="11"/>
        <v>0</v>
      </c>
    </row>
    <row r="76" spans="1:8" x14ac:dyDescent="0.2">
      <c r="A76" s="3">
        <f t="shared" si="5"/>
        <v>2002</v>
      </c>
      <c r="B76" s="2">
        <f t="shared" si="6"/>
        <v>0</v>
      </c>
      <c r="C76" s="2">
        <f t="shared" si="6"/>
        <v>0</v>
      </c>
      <c r="D76" s="2">
        <f t="shared" si="7"/>
        <v>0</v>
      </c>
      <c r="E76" s="2">
        <f t="shared" si="8"/>
        <v>0</v>
      </c>
      <c r="F76" s="2">
        <f t="shared" si="9"/>
        <v>0</v>
      </c>
      <c r="G76" s="2">
        <f t="shared" si="10"/>
        <v>0</v>
      </c>
      <c r="H76" s="2">
        <f t="shared" si="11"/>
        <v>0</v>
      </c>
    </row>
    <row r="77" spans="1:8" x14ac:dyDescent="0.2">
      <c r="A77" s="3">
        <f t="shared" si="5"/>
        <v>2001</v>
      </c>
      <c r="B77" s="2">
        <f t="shared" si="6"/>
        <v>0</v>
      </c>
      <c r="C77" s="2">
        <f t="shared" si="6"/>
        <v>0</v>
      </c>
      <c r="D77" s="2">
        <f t="shared" si="7"/>
        <v>0</v>
      </c>
      <c r="E77" s="2">
        <f t="shared" si="8"/>
        <v>0</v>
      </c>
      <c r="F77" s="2">
        <f t="shared" si="9"/>
        <v>0</v>
      </c>
      <c r="G77" s="2">
        <f t="shared" si="10"/>
        <v>0</v>
      </c>
      <c r="H77" s="2">
        <f t="shared" si="11"/>
        <v>0</v>
      </c>
    </row>
    <row r="78" spans="1:8" x14ac:dyDescent="0.2">
      <c r="A78" s="3">
        <f t="shared" si="5"/>
        <v>2000</v>
      </c>
      <c r="B78" s="2">
        <f t="shared" si="6"/>
        <v>0</v>
      </c>
      <c r="C78" s="2">
        <f t="shared" si="6"/>
        <v>0</v>
      </c>
      <c r="D78" s="2">
        <f t="shared" si="7"/>
        <v>0</v>
      </c>
      <c r="E78" s="2">
        <f t="shared" si="8"/>
        <v>0</v>
      </c>
      <c r="F78" s="2">
        <f t="shared" si="9"/>
        <v>0</v>
      </c>
      <c r="G78" s="2">
        <f t="shared" si="10"/>
        <v>0</v>
      </c>
      <c r="H78" s="2">
        <f t="shared" si="11"/>
        <v>0</v>
      </c>
    </row>
    <row r="79" spans="1:8" x14ac:dyDescent="0.2">
      <c r="A79" s="3">
        <f t="shared" si="5"/>
        <v>1999</v>
      </c>
      <c r="B79" s="2">
        <f t="shared" ref="B79:C92" si="12">SUM(B30:B34)</f>
        <v>0</v>
      </c>
      <c r="C79" s="2">
        <f t="shared" si="12"/>
        <v>0</v>
      </c>
      <c r="D79" s="2">
        <f t="shared" si="7"/>
        <v>0</v>
      </c>
      <c r="E79" s="2">
        <f t="shared" si="8"/>
        <v>0</v>
      </c>
      <c r="F79" s="2">
        <f t="shared" si="9"/>
        <v>0</v>
      </c>
      <c r="G79" s="2">
        <f t="shared" si="10"/>
        <v>0</v>
      </c>
      <c r="H79" s="2">
        <f t="shared" si="11"/>
        <v>0</v>
      </c>
    </row>
    <row r="80" spans="1:8" x14ac:dyDescent="0.2">
      <c r="A80" s="3">
        <f t="shared" si="5"/>
        <v>1998</v>
      </c>
      <c r="B80" s="2">
        <f t="shared" si="12"/>
        <v>0</v>
      </c>
      <c r="C80" s="2">
        <f t="shared" si="12"/>
        <v>0</v>
      </c>
      <c r="D80" s="2">
        <f t="shared" si="7"/>
        <v>0</v>
      </c>
      <c r="E80" s="2">
        <f t="shared" si="8"/>
        <v>0</v>
      </c>
      <c r="F80" s="2">
        <f t="shared" si="9"/>
        <v>0</v>
      </c>
      <c r="G80" s="2">
        <f t="shared" si="10"/>
        <v>0</v>
      </c>
      <c r="H80" s="2">
        <f t="shared" si="11"/>
        <v>0</v>
      </c>
    </row>
    <row r="81" spans="1:8" x14ac:dyDescent="0.2">
      <c r="A81" s="3">
        <f t="shared" si="5"/>
        <v>1997</v>
      </c>
      <c r="B81" s="2">
        <f t="shared" si="12"/>
        <v>0</v>
      </c>
      <c r="C81" s="2">
        <f t="shared" si="12"/>
        <v>0</v>
      </c>
      <c r="D81" s="2">
        <f t="shared" si="7"/>
        <v>0</v>
      </c>
      <c r="E81" s="2">
        <f t="shared" si="8"/>
        <v>0</v>
      </c>
      <c r="F81" s="2">
        <f t="shared" si="9"/>
        <v>0</v>
      </c>
      <c r="G81" s="2">
        <f t="shared" si="10"/>
        <v>0</v>
      </c>
      <c r="H81" s="2">
        <f t="shared" si="11"/>
        <v>0</v>
      </c>
    </row>
    <row r="82" spans="1:8" x14ac:dyDescent="0.2">
      <c r="A82" s="3">
        <f t="shared" si="5"/>
        <v>1996</v>
      </c>
      <c r="B82" s="2">
        <f t="shared" si="12"/>
        <v>0</v>
      </c>
      <c r="C82" s="2">
        <f t="shared" si="12"/>
        <v>0</v>
      </c>
      <c r="D82" s="2">
        <f t="shared" si="7"/>
        <v>0</v>
      </c>
      <c r="E82" s="2">
        <f t="shared" si="8"/>
        <v>0</v>
      </c>
      <c r="F82" s="2">
        <f t="shared" si="9"/>
        <v>0</v>
      </c>
      <c r="G82" s="2">
        <f t="shared" si="10"/>
        <v>0</v>
      </c>
      <c r="H82" s="2">
        <f t="shared" si="11"/>
        <v>0</v>
      </c>
    </row>
    <row r="83" spans="1:8" x14ac:dyDescent="0.2">
      <c r="A83" s="3">
        <f t="shared" si="5"/>
        <v>1995</v>
      </c>
      <c r="B83" s="2">
        <f t="shared" si="12"/>
        <v>0</v>
      </c>
      <c r="C83" s="2">
        <f t="shared" si="12"/>
        <v>0</v>
      </c>
      <c r="D83" s="2">
        <f t="shared" si="7"/>
        <v>0</v>
      </c>
      <c r="E83" s="2">
        <f t="shared" si="8"/>
        <v>0</v>
      </c>
      <c r="F83" s="2">
        <f t="shared" si="9"/>
        <v>0</v>
      </c>
      <c r="G83" s="2">
        <f t="shared" si="10"/>
        <v>0</v>
      </c>
      <c r="H83" s="2">
        <f t="shared" si="11"/>
        <v>0</v>
      </c>
    </row>
    <row r="84" spans="1:8" x14ac:dyDescent="0.2">
      <c r="A84" s="3">
        <f t="shared" si="5"/>
        <v>1994</v>
      </c>
      <c r="B84" s="2">
        <f t="shared" si="12"/>
        <v>0</v>
      </c>
      <c r="C84" s="2">
        <f t="shared" si="12"/>
        <v>0</v>
      </c>
      <c r="D84" s="2">
        <f t="shared" si="7"/>
        <v>0</v>
      </c>
      <c r="E84" s="2">
        <f t="shared" si="8"/>
        <v>0</v>
      </c>
      <c r="F84" s="2">
        <f t="shared" si="9"/>
        <v>0</v>
      </c>
      <c r="G84" s="2">
        <f t="shared" si="10"/>
        <v>0</v>
      </c>
      <c r="H84" s="2">
        <f t="shared" si="11"/>
        <v>0</v>
      </c>
    </row>
    <row r="85" spans="1:8" x14ac:dyDescent="0.2">
      <c r="A85" s="3">
        <f t="shared" si="5"/>
        <v>1993</v>
      </c>
      <c r="B85" s="2">
        <f t="shared" si="12"/>
        <v>0</v>
      </c>
      <c r="C85" s="2">
        <f t="shared" si="12"/>
        <v>0</v>
      </c>
      <c r="D85" s="2">
        <f t="shared" si="7"/>
        <v>0</v>
      </c>
      <c r="E85" s="2">
        <f t="shared" si="8"/>
        <v>0</v>
      </c>
      <c r="F85" s="2">
        <f t="shared" si="9"/>
        <v>0</v>
      </c>
      <c r="G85" s="2">
        <f t="shared" si="10"/>
        <v>0</v>
      </c>
      <c r="H85" s="2">
        <f t="shared" si="11"/>
        <v>0</v>
      </c>
    </row>
    <row r="86" spans="1:8" x14ac:dyDescent="0.2">
      <c r="A86" s="3">
        <f t="shared" si="5"/>
        <v>1992</v>
      </c>
      <c r="B86" s="2">
        <f t="shared" si="12"/>
        <v>0</v>
      </c>
      <c r="C86" s="2">
        <f t="shared" si="12"/>
        <v>0</v>
      </c>
      <c r="D86" s="2">
        <f t="shared" si="7"/>
        <v>0</v>
      </c>
      <c r="E86" s="2">
        <f t="shared" si="8"/>
        <v>0</v>
      </c>
      <c r="F86" s="2">
        <f t="shared" si="9"/>
        <v>0</v>
      </c>
      <c r="G86" s="2">
        <f t="shared" si="10"/>
        <v>0</v>
      </c>
      <c r="H86" s="2">
        <f t="shared" si="11"/>
        <v>0</v>
      </c>
    </row>
    <row r="87" spans="1:8" x14ac:dyDescent="0.2">
      <c r="A87" s="3">
        <f t="shared" si="5"/>
        <v>1991</v>
      </c>
      <c r="B87" s="2">
        <f t="shared" si="12"/>
        <v>0</v>
      </c>
      <c r="C87" s="2">
        <f t="shared" si="12"/>
        <v>0</v>
      </c>
      <c r="D87" s="2">
        <f t="shared" si="7"/>
        <v>0</v>
      </c>
      <c r="E87" s="2">
        <f t="shared" si="8"/>
        <v>0</v>
      </c>
      <c r="F87" s="2">
        <f t="shared" si="9"/>
        <v>0</v>
      </c>
      <c r="G87" s="2">
        <f t="shared" si="10"/>
        <v>0</v>
      </c>
      <c r="H87" s="2">
        <f t="shared" si="11"/>
        <v>0</v>
      </c>
    </row>
    <row r="88" spans="1:8" x14ac:dyDescent="0.2">
      <c r="A88" s="3">
        <f t="shared" si="5"/>
        <v>1990</v>
      </c>
      <c r="B88" s="2">
        <f t="shared" si="12"/>
        <v>0</v>
      </c>
      <c r="C88" s="2">
        <f t="shared" si="12"/>
        <v>0</v>
      </c>
      <c r="D88" s="2">
        <f t="shared" si="7"/>
        <v>0</v>
      </c>
      <c r="E88" s="2">
        <f t="shared" si="8"/>
        <v>0</v>
      </c>
      <c r="F88" s="2">
        <f t="shared" si="9"/>
        <v>0</v>
      </c>
      <c r="G88" s="2">
        <f t="shared" si="10"/>
        <v>0</v>
      </c>
      <c r="H88" s="2">
        <f t="shared" si="11"/>
        <v>0</v>
      </c>
    </row>
    <row r="89" spans="1:8" x14ac:dyDescent="0.2">
      <c r="A89" s="3">
        <f t="shared" si="5"/>
        <v>1989</v>
      </c>
      <c r="B89" s="2">
        <f t="shared" si="12"/>
        <v>0</v>
      </c>
      <c r="C89" s="2">
        <f t="shared" si="12"/>
        <v>0</v>
      </c>
      <c r="D89" s="2">
        <f t="shared" si="7"/>
        <v>0</v>
      </c>
      <c r="E89" s="2">
        <f t="shared" si="8"/>
        <v>0</v>
      </c>
      <c r="F89" s="2">
        <f t="shared" si="9"/>
        <v>0</v>
      </c>
      <c r="G89" s="2">
        <f t="shared" si="10"/>
        <v>0</v>
      </c>
      <c r="H89" s="2">
        <f t="shared" si="11"/>
        <v>0</v>
      </c>
    </row>
    <row r="90" spans="1:8" x14ac:dyDescent="0.2">
      <c r="A90" s="3">
        <f t="shared" si="5"/>
        <v>1988</v>
      </c>
      <c r="B90" s="2">
        <f t="shared" si="12"/>
        <v>0</v>
      </c>
      <c r="C90" s="2">
        <f t="shared" si="12"/>
        <v>0</v>
      </c>
      <c r="D90" s="2">
        <f t="shared" si="7"/>
        <v>0</v>
      </c>
      <c r="E90" s="2">
        <f t="shared" si="8"/>
        <v>0</v>
      </c>
      <c r="F90" s="2">
        <f t="shared" si="9"/>
        <v>0</v>
      </c>
      <c r="G90" s="2">
        <f t="shared" si="10"/>
        <v>0</v>
      </c>
      <c r="H90" s="2">
        <f t="shared" si="11"/>
        <v>0</v>
      </c>
    </row>
    <row r="91" spans="1:8" x14ac:dyDescent="0.2">
      <c r="A91" s="3">
        <f t="shared" si="5"/>
        <v>1987</v>
      </c>
      <c r="B91" s="2">
        <f t="shared" si="12"/>
        <v>0</v>
      </c>
      <c r="C91" s="2">
        <f t="shared" si="12"/>
        <v>0</v>
      </c>
      <c r="D91" s="2">
        <f t="shared" si="7"/>
        <v>0</v>
      </c>
      <c r="E91" s="2">
        <f t="shared" si="8"/>
        <v>0</v>
      </c>
      <c r="F91" s="2">
        <f t="shared" si="9"/>
        <v>0</v>
      </c>
      <c r="G91" s="2">
        <f t="shared" si="10"/>
        <v>0</v>
      </c>
      <c r="H91" s="2">
        <f t="shared" si="11"/>
        <v>0</v>
      </c>
    </row>
    <row r="92" spans="1:8" x14ac:dyDescent="0.2">
      <c r="A92" s="3">
        <f t="shared" si="5"/>
        <v>1986</v>
      </c>
      <c r="B92" s="2">
        <f t="shared" si="12"/>
        <v>0</v>
      </c>
      <c r="C92" s="2">
        <f t="shared" si="12"/>
        <v>0</v>
      </c>
      <c r="D92" s="2">
        <f t="shared" si="7"/>
        <v>0</v>
      </c>
      <c r="E92" s="2">
        <f t="shared" si="8"/>
        <v>0</v>
      </c>
      <c r="F92" s="2">
        <f t="shared" si="9"/>
        <v>0</v>
      </c>
      <c r="G92" s="2">
        <f t="shared" si="10"/>
        <v>0</v>
      </c>
      <c r="H92" s="2">
        <f t="shared" si="11"/>
        <v>0</v>
      </c>
    </row>
    <row r="93" spans="1:8" x14ac:dyDescent="0.2">
      <c r="G93" s="6"/>
    </row>
    <row r="94" spans="1:8" x14ac:dyDescent="0.2">
      <c r="B94" s="6"/>
      <c r="C94" s="6"/>
      <c r="D94" s="6"/>
      <c r="E94" s="6"/>
      <c r="F94" s="6"/>
      <c r="G94" s="6"/>
    </row>
    <row r="95" spans="1:8" x14ac:dyDescent="0.2">
      <c r="B95" s="6"/>
      <c r="C95" s="6"/>
      <c r="D95" s="6"/>
      <c r="E95" s="6"/>
      <c r="F95" s="6"/>
      <c r="G95" s="6"/>
    </row>
    <row r="96" spans="1:8" x14ac:dyDescent="0.2">
      <c r="B96" s="6"/>
      <c r="C96" s="6"/>
      <c r="D96" s="6"/>
      <c r="E96" s="6"/>
      <c r="F96" s="6"/>
      <c r="G96" s="6"/>
    </row>
    <row r="97" spans="1:7" x14ac:dyDescent="0.2">
      <c r="G97" s="6"/>
    </row>
    <row r="98" spans="1:7" x14ac:dyDescent="0.2">
      <c r="G98" s="6"/>
    </row>
    <row r="99" spans="1:7" x14ac:dyDescent="0.2">
      <c r="A99" s="1" t="s">
        <v>0</v>
      </c>
    </row>
    <row r="104" spans="1:7" x14ac:dyDescent="0.2">
      <c r="A104" s="1" t="s">
        <v>0</v>
      </c>
    </row>
    <row r="105" spans="1:7" x14ac:dyDescent="0.2">
      <c r="A105" s="1" t="s">
        <v>0</v>
      </c>
    </row>
    <row r="106" spans="1:7" x14ac:dyDescent="0.2">
      <c r="A106" s="1" t="s">
        <v>0</v>
      </c>
    </row>
    <row r="107" spans="1:7" x14ac:dyDescent="0.2">
      <c r="A107" s="1" t="s">
        <v>0</v>
      </c>
    </row>
  </sheetData>
  <mergeCells count="10">
    <mergeCell ref="A55:H55"/>
    <mergeCell ref="A1:H1"/>
    <mergeCell ref="A2:H2"/>
    <mergeCell ref="A3:H3"/>
    <mergeCell ref="A4:H4"/>
    <mergeCell ref="A53:H53"/>
    <mergeCell ref="A50:H50"/>
    <mergeCell ref="A51:H51"/>
    <mergeCell ref="A52:H52"/>
    <mergeCell ref="A6:H6"/>
  </mergeCells>
  <printOptions horizontalCentered="1"/>
  <pageMargins left="0.2" right="0.23" top="0.75" bottom="0.75" header="0.5" footer="0.5"/>
  <pageSetup scale="69" fitToHeight="2" orientation="portrait" blackAndWhite="1" r:id="rId1"/>
  <headerFooter alignWithMargins="0"/>
  <rowBreaks count="1" manualBreakCount="1">
    <brk id="49" max="7" man="1"/>
  </rowBreaks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76485-C8A0-4282-A6FE-ACD0961B5A05}">
  <dimension ref="A1:I103"/>
  <sheetViews>
    <sheetView showOutlineSymbols="0" view="pageBreakPreview" zoomScaleNormal="87" zoomScaleSheetLayoutView="100" workbookViewId="0">
      <selection activeCell="I3" sqref="I3"/>
    </sheetView>
  </sheetViews>
  <sheetFormatPr defaultColWidth="13.5703125" defaultRowHeight="15" x14ac:dyDescent="0.2"/>
  <cols>
    <col min="1" max="1" width="13.85546875" style="1" customWidth="1"/>
    <col min="2" max="2" width="16.5703125" style="1" bestFit="1" customWidth="1"/>
    <col min="3" max="3" width="14.140625" style="1" bestFit="1" customWidth="1"/>
    <col min="4" max="4" width="12.85546875" style="1" bestFit="1" customWidth="1"/>
    <col min="5" max="5" width="15.28515625" style="1" bestFit="1" customWidth="1"/>
    <col min="6" max="6" width="12" style="1" bestFit="1" customWidth="1"/>
    <col min="7" max="7" width="14.5703125" style="1" bestFit="1" customWidth="1"/>
    <col min="8" max="8" width="9.42578125" style="1" bestFit="1" customWidth="1"/>
    <col min="9" max="9" width="10.42578125" style="1" customWidth="1"/>
    <col min="10" max="16384" width="13.5703125" style="1"/>
  </cols>
  <sheetData>
    <row r="1" spans="1:9" ht="15.75" x14ac:dyDescent="0.25">
      <c r="A1" s="21" t="s">
        <v>16</v>
      </c>
      <c r="B1" s="21"/>
      <c r="C1" s="21"/>
      <c r="D1" s="21"/>
      <c r="E1" s="21"/>
      <c r="F1" s="21"/>
      <c r="G1" s="21"/>
      <c r="H1" s="21"/>
      <c r="I1" s="3"/>
    </row>
    <row r="2" spans="1:9" ht="15.75" x14ac:dyDescent="0.25">
      <c r="A2" s="21" t="s">
        <v>15</v>
      </c>
      <c r="B2" s="21"/>
      <c r="C2" s="21"/>
      <c r="D2" s="21"/>
      <c r="E2" s="21"/>
      <c r="F2" s="21"/>
      <c r="G2" s="21"/>
      <c r="H2" s="21"/>
      <c r="I2" s="3"/>
    </row>
    <row r="3" spans="1:9" ht="15.75" x14ac:dyDescent="0.25">
      <c r="A3" s="21" t="s">
        <v>25</v>
      </c>
      <c r="B3" s="21"/>
      <c r="C3" s="21"/>
      <c r="D3" s="21"/>
      <c r="E3" s="21"/>
      <c r="F3" s="21"/>
      <c r="G3" s="21"/>
      <c r="H3" s="21"/>
      <c r="I3" s="15"/>
    </row>
    <row r="4" spans="1:9" ht="15.75" x14ac:dyDescent="0.25">
      <c r="A4" s="21" t="s">
        <v>18</v>
      </c>
      <c r="B4" s="21"/>
      <c r="C4" s="21"/>
      <c r="D4" s="21"/>
      <c r="E4" s="21"/>
      <c r="F4" s="21"/>
      <c r="G4" s="21"/>
      <c r="H4" s="21"/>
      <c r="I4" s="3"/>
    </row>
    <row r="5" spans="1:9" x14ac:dyDescent="0.2">
      <c r="A5" s="12"/>
      <c r="B5" s="11"/>
      <c r="C5" s="11"/>
      <c r="D5" s="11"/>
      <c r="F5" s="3"/>
      <c r="G5" s="11"/>
      <c r="I5" s="3"/>
    </row>
    <row r="6" spans="1:9" ht="16.5" thickBot="1" x14ac:dyDescent="0.3">
      <c r="A6" s="20" t="s">
        <v>12</v>
      </c>
      <c r="B6" s="20"/>
      <c r="C6" s="20"/>
      <c r="D6" s="20"/>
      <c r="E6" s="20"/>
      <c r="F6" s="20"/>
      <c r="G6" s="20"/>
      <c r="H6" s="20"/>
    </row>
    <row r="7" spans="1:9" s="3" customFormat="1" x14ac:dyDescent="0.2">
      <c r="H7" s="3" t="s">
        <v>8</v>
      </c>
    </row>
    <row r="8" spans="1:9" s="3" customFormat="1" x14ac:dyDescent="0.2">
      <c r="C8" s="3" t="s">
        <v>10</v>
      </c>
      <c r="D8" s="3" t="s">
        <v>10</v>
      </c>
      <c r="E8" s="3" t="s">
        <v>9</v>
      </c>
      <c r="F8" s="3" t="s">
        <v>9</v>
      </c>
      <c r="G8" s="3" t="s">
        <v>8</v>
      </c>
      <c r="H8" s="3" t="s">
        <v>2</v>
      </c>
    </row>
    <row r="9" spans="1:9" s="4" customFormat="1" x14ac:dyDescent="0.2">
      <c r="A9" s="4" t="s">
        <v>7</v>
      </c>
      <c r="B9" s="4" t="s">
        <v>6</v>
      </c>
      <c r="C9" s="4" t="s">
        <v>5</v>
      </c>
      <c r="D9" s="4" t="s">
        <v>4</v>
      </c>
      <c r="E9" s="4" t="s">
        <v>2</v>
      </c>
      <c r="F9" s="4" t="s">
        <v>3</v>
      </c>
      <c r="G9" s="4" t="s">
        <v>2</v>
      </c>
      <c r="H9" s="4" t="s">
        <v>1</v>
      </c>
    </row>
    <row r="10" spans="1:9" x14ac:dyDescent="0.2">
      <c r="A10" s="3">
        <v>2019</v>
      </c>
      <c r="B10" s="9">
        <v>0</v>
      </c>
      <c r="C10" s="9">
        <v>0</v>
      </c>
      <c r="D10" s="2">
        <f t="shared" ref="D10:D47" si="0">IF(($B10)=0,0,(C10/$B10)*100)</f>
        <v>0</v>
      </c>
      <c r="E10" s="9">
        <v>0</v>
      </c>
      <c r="F10" s="2">
        <f t="shared" ref="F10:F47" si="1">IF(($B10)=0,0,(E10/$B10)*100)</f>
        <v>0</v>
      </c>
      <c r="G10" s="2">
        <f t="shared" ref="G10:G47" si="2">C10+E10</f>
        <v>0</v>
      </c>
      <c r="H10" s="2">
        <f t="shared" ref="H10:H47" si="3">IF(($B10)=0,0,(G10/$B10)*100)</f>
        <v>0</v>
      </c>
      <c r="I10" s="14"/>
    </row>
    <row r="11" spans="1:9" x14ac:dyDescent="0.2">
      <c r="A11" s="3">
        <v>2018</v>
      </c>
      <c r="B11" s="9">
        <v>0</v>
      </c>
      <c r="C11" s="9">
        <v>0</v>
      </c>
      <c r="D11" s="2">
        <f t="shared" si="0"/>
        <v>0</v>
      </c>
      <c r="E11" s="9">
        <v>0</v>
      </c>
      <c r="F11" s="2">
        <f t="shared" si="1"/>
        <v>0</v>
      </c>
      <c r="G11" s="2">
        <f t="shared" si="2"/>
        <v>0</v>
      </c>
      <c r="H11" s="2">
        <f t="shared" si="3"/>
        <v>0</v>
      </c>
      <c r="I11" s="14"/>
    </row>
    <row r="12" spans="1:9" x14ac:dyDescent="0.2">
      <c r="A12" s="3">
        <v>2017</v>
      </c>
      <c r="B12" s="9">
        <v>84460.540000000008</v>
      </c>
      <c r="C12" s="9">
        <v>0</v>
      </c>
      <c r="D12" s="2">
        <f t="shared" si="0"/>
        <v>0</v>
      </c>
      <c r="E12" s="9">
        <v>28238.350000000002</v>
      </c>
      <c r="F12" s="2">
        <f t="shared" si="1"/>
        <v>33.433778661609317</v>
      </c>
      <c r="G12" s="2">
        <f t="shared" si="2"/>
        <v>28238.350000000002</v>
      </c>
      <c r="H12" s="2">
        <f t="shared" si="3"/>
        <v>33.433778661609317</v>
      </c>
      <c r="I12" s="14"/>
    </row>
    <row r="13" spans="1:9" x14ac:dyDescent="0.2">
      <c r="A13" s="3">
        <v>2016</v>
      </c>
      <c r="B13" s="9">
        <v>0</v>
      </c>
      <c r="C13" s="9">
        <v>0</v>
      </c>
      <c r="D13" s="2">
        <f t="shared" si="0"/>
        <v>0</v>
      </c>
      <c r="E13" s="9">
        <v>0</v>
      </c>
      <c r="F13" s="2">
        <f t="shared" si="1"/>
        <v>0</v>
      </c>
      <c r="G13" s="2">
        <f t="shared" si="2"/>
        <v>0</v>
      </c>
      <c r="H13" s="2">
        <f t="shared" si="3"/>
        <v>0</v>
      </c>
      <c r="I13" s="14"/>
    </row>
    <row r="14" spans="1:9" x14ac:dyDescent="0.2">
      <c r="A14" s="3">
        <v>2015</v>
      </c>
      <c r="B14" s="9">
        <v>0</v>
      </c>
      <c r="C14" s="9">
        <v>0</v>
      </c>
      <c r="D14" s="2">
        <f t="shared" si="0"/>
        <v>0</v>
      </c>
      <c r="E14" s="9">
        <v>0</v>
      </c>
      <c r="F14" s="2">
        <f t="shared" si="1"/>
        <v>0</v>
      </c>
      <c r="G14" s="2">
        <f t="shared" si="2"/>
        <v>0</v>
      </c>
      <c r="H14" s="2">
        <f t="shared" si="3"/>
        <v>0</v>
      </c>
      <c r="I14" s="14"/>
    </row>
    <row r="15" spans="1:9" x14ac:dyDescent="0.2">
      <c r="A15" s="3">
        <v>2014</v>
      </c>
      <c r="B15" s="9">
        <v>0</v>
      </c>
      <c r="C15" s="9">
        <v>0</v>
      </c>
      <c r="D15" s="2">
        <f t="shared" si="0"/>
        <v>0</v>
      </c>
      <c r="E15" s="9">
        <v>0</v>
      </c>
      <c r="F15" s="2">
        <f t="shared" si="1"/>
        <v>0</v>
      </c>
      <c r="G15" s="2">
        <f t="shared" si="2"/>
        <v>0</v>
      </c>
      <c r="H15" s="2">
        <f t="shared" si="3"/>
        <v>0</v>
      </c>
      <c r="I15" s="14"/>
    </row>
    <row r="16" spans="1:9" x14ac:dyDescent="0.2">
      <c r="A16" s="3">
        <v>2013</v>
      </c>
      <c r="B16" s="9">
        <v>0</v>
      </c>
      <c r="C16" s="9">
        <v>0</v>
      </c>
      <c r="D16" s="2">
        <f t="shared" si="0"/>
        <v>0</v>
      </c>
      <c r="E16" s="9">
        <v>0</v>
      </c>
      <c r="F16" s="2">
        <f t="shared" si="1"/>
        <v>0</v>
      </c>
      <c r="G16" s="2">
        <f t="shared" si="2"/>
        <v>0</v>
      </c>
      <c r="H16" s="2">
        <f t="shared" si="3"/>
        <v>0</v>
      </c>
      <c r="I16" s="14"/>
    </row>
    <row r="17" spans="1:9" x14ac:dyDescent="0.2">
      <c r="A17" s="3">
        <v>2012</v>
      </c>
      <c r="B17" s="9">
        <v>0</v>
      </c>
      <c r="C17" s="9">
        <v>0</v>
      </c>
      <c r="D17" s="2">
        <f t="shared" si="0"/>
        <v>0</v>
      </c>
      <c r="E17" s="9">
        <v>0</v>
      </c>
      <c r="F17" s="2">
        <f t="shared" si="1"/>
        <v>0</v>
      </c>
      <c r="G17" s="2">
        <f t="shared" si="2"/>
        <v>0</v>
      </c>
      <c r="H17" s="2">
        <f t="shared" si="3"/>
        <v>0</v>
      </c>
      <c r="I17" s="14"/>
    </row>
    <row r="18" spans="1:9" x14ac:dyDescent="0.2">
      <c r="A18" s="3">
        <v>2011</v>
      </c>
      <c r="B18" s="9">
        <v>588.14</v>
      </c>
      <c r="C18" s="9">
        <v>-127.99000000000001</v>
      </c>
      <c r="D18" s="2">
        <f t="shared" si="0"/>
        <v>-21.761825415717347</v>
      </c>
      <c r="E18" s="9">
        <v>0</v>
      </c>
      <c r="F18" s="2">
        <f t="shared" si="1"/>
        <v>0</v>
      </c>
      <c r="G18" s="2">
        <f t="shared" si="2"/>
        <v>-127.99000000000001</v>
      </c>
      <c r="H18" s="2">
        <f t="shared" si="3"/>
        <v>-21.761825415717347</v>
      </c>
      <c r="I18" s="14"/>
    </row>
    <row r="19" spans="1:9" x14ac:dyDescent="0.2">
      <c r="A19" s="3">
        <v>2010</v>
      </c>
      <c r="B19" s="9">
        <v>0</v>
      </c>
      <c r="C19" s="9">
        <v>0</v>
      </c>
      <c r="D19" s="2">
        <f t="shared" si="0"/>
        <v>0</v>
      </c>
      <c r="E19" s="9">
        <v>0</v>
      </c>
      <c r="F19" s="2">
        <f t="shared" si="1"/>
        <v>0</v>
      </c>
      <c r="G19" s="2">
        <f t="shared" si="2"/>
        <v>0</v>
      </c>
      <c r="H19" s="2">
        <f t="shared" si="3"/>
        <v>0</v>
      </c>
      <c r="I19" s="14"/>
    </row>
    <row r="20" spans="1:9" x14ac:dyDescent="0.2">
      <c r="A20" s="3">
        <v>2009</v>
      </c>
      <c r="B20" s="9">
        <v>0</v>
      </c>
      <c r="C20" s="9">
        <v>0</v>
      </c>
      <c r="D20" s="2">
        <f t="shared" si="0"/>
        <v>0</v>
      </c>
      <c r="E20" s="9">
        <v>0</v>
      </c>
      <c r="F20" s="2">
        <f t="shared" si="1"/>
        <v>0</v>
      </c>
      <c r="G20" s="2">
        <f t="shared" si="2"/>
        <v>0</v>
      </c>
      <c r="H20" s="2">
        <f t="shared" si="3"/>
        <v>0</v>
      </c>
      <c r="I20" s="14"/>
    </row>
    <row r="21" spans="1:9" x14ac:dyDescent="0.2">
      <c r="A21" s="3">
        <v>2008</v>
      </c>
      <c r="B21" s="9">
        <v>0</v>
      </c>
      <c r="C21" s="9">
        <v>0</v>
      </c>
      <c r="D21" s="2">
        <f t="shared" si="0"/>
        <v>0</v>
      </c>
      <c r="E21" s="9">
        <v>0</v>
      </c>
      <c r="F21" s="2">
        <f t="shared" si="1"/>
        <v>0</v>
      </c>
      <c r="G21" s="2">
        <f t="shared" si="2"/>
        <v>0</v>
      </c>
      <c r="H21" s="2">
        <f t="shared" si="3"/>
        <v>0</v>
      </c>
      <c r="I21" s="14"/>
    </row>
    <row r="22" spans="1:9" x14ac:dyDescent="0.2">
      <c r="A22" s="3">
        <v>2007</v>
      </c>
      <c r="B22" s="9">
        <v>7125.13</v>
      </c>
      <c r="C22" s="9">
        <v>0</v>
      </c>
      <c r="D22" s="2">
        <f t="shared" si="0"/>
        <v>0</v>
      </c>
      <c r="E22" s="9">
        <v>0</v>
      </c>
      <c r="F22" s="2">
        <f t="shared" si="1"/>
        <v>0</v>
      </c>
      <c r="G22" s="2">
        <f t="shared" si="2"/>
        <v>0</v>
      </c>
      <c r="H22" s="2">
        <f t="shared" si="3"/>
        <v>0</v>
      </c>
      <c r="I22" s="14"/>
    </row>
    <row r="23" spans="1:9" x14ac:dyDescent="0.2">
      <c r="A23" s="3">
        <v>2006</v>
      </c>
      <c r="B23" s="9">
        <v>0</v>
      </c>
      <c r="C23" s="9">
        <v>0</v>
      </c>
      <c r="D23" s="2">
        <f t="shared" si="0"/>
        <v>0</v>
      </c>
      <c r="E23" s="9">
        <v>0</v>
      </c>
      <c r="F23" s="2">
        <f t="shared" si="1"/>
        <v>0</v>
      </c>
      <c r="G23" s="2">
        <f t="shared" si="2"/>
        <v>0</v>
      </c>
      <c r="H23" s="2">
        <f t="shared" si="3"/>
        <v>0</v>
      </c>
      <c r="I23" s="6"/>
    </row>
    <row r="24" spans="1:9" x14ac:dyDescent="0.2">
      <c r="A24" s="3">
        <v>2005</v>
      </c>
      <c r="B24" s="9">
        <v>0</v>
      </c>
      <c r="C24" s="9">
        <v>0</v>
      </c>
      <c r="D24" s="2">
        <f t="shared" si="0"/>
        <v>0</v>
      </c>
      <c r="E24" s="9">
        <v>0</v>
      </c>
      <c r="F24" s="2">
        <f t="shared" si="1"/>
        <v>0</v>
      </c>
      <c r="G24" s="2">
        <f t="shared" si="2"/>
        <v>0</v>
      </c>
      <c r="H24" s="2">
        <f t="shared" si="3"/>
        <v>0</v>
      </c>
      <c r="I24" s="6"/>
    </row>
    <row r="25" spans="1:9" x14ac:dyDescent="0.2">
      <c r="A25" s="3">
        <v>2004</v>
      </c>
      <c r="B25" s="9">
        <v>0</v>
      </c>
      <c r="C25" s="9">
        <v>0</v>
      </c>
      <c r="D25" s="2">
        <f t="shared" si="0"/>
        <v>0</v>
      </c>
      <c r="E25" s="9">
        <v>0</v>
      </c>
      <c r="F25" s="2">
        <f t="shared" si="1"/>
        <v>0</v>
      </c>
      <c r="G25" s="2">
        <f t="shared" si="2"/>
        <v>0</v>
      </c>
      <c r="H25" s="2">
        <f t="shared" si="3"/>
        <v>0</v>
      </c>
      <c r="I25" s="6"/>
    </row>
    <row r="26" spans="1:9" x14ac:dyDescent="0.2">
      <c r="A26" s="3">
        <v>2003</v>
      </c>
      <c r="B26" s="9">
        <v>0</v>
      </c>
      <c r="C26" s="9">
        <v>0</v>
      </c>
      <c r="D26" s="2">
        <f t="shared" si="0"/>
        <v>0</v>
      </c>
      <c r="E26" s="9">
        <v>0</v>
      </c>
      <c r="F26" s="2">
        <f t="shared" si="1"/>
        <v>0</v>
      </c>
      <c r="G26" s="2">
        <f t="shared" si="2"/>
        <v>0</v>
      </c>
      <c r="H26" s="2">
        <f t="shared" si="3"/>
        <v>0</v>
      </c>
      <c r="I26" s="6"/>
    </row>
    <row r="27" spans="1:9" x14ac:dyDescent="0.2">
      <c r="A27" s="3">
        <v>2002</v>
      </c>
      <c r="B27" s="9">
        <v>0</v>
      </c>
      <c r="C27" s="9">
        <v>848.32</v>
      </c>
      <c r="D27" s="2">
        <f t="shared" si="0"/>
        <v>0</v>
      </c>
      <c r="E27" s="9">
        <v>0</v>
      </c>
      <c r="F27" s="2">
        <f t="shared" si="1"/>
        <v>0</v>
      </c>
      <c r="G27" s="2">
        <f t="shared" si="2"/>
        <v>848.32</v>
      </c>
      <c r="H27" s="2">
        <f t="shared" si="3"/>
        <v>0</v>
      </c>
      <c r="I27" s="6"/>
    </row>
    <row r="28" spans="1:9" x14ac:dyDescent="0.2">
      <c r="A28" s="3">
        <v>2001</v>
      </c>
      <c r="B28" s="9">
        <v>0</v>
      </c>
      <c r="C28" s="9">
        <v>-5648.35</v>
      </c>
      <c r="D28" s="2">
        <f t="shared" si="0"/>
        <v>0</v>
      </c>
      <c r="E28" s="9">
        <v>0</v>
      </c>
      <c r="F28" s="2">
        <f t="shared" si="1"/>
        <v>0</v>
      </c>
      <c r="G28" s="2">
        <f t="shared" si="2"/>
        <v>-5648.35</v>
      </c>
      <c r="H28" s="2">
        <f t="shared" si="3"/>
        <v>0</v>
      </c>
      <c r="I28" s="6"/>
    </row>
    <row r="29" spans="1:9" x14ac:dyDescent="0.2">
      <c r="A29" s="3">
        <v>2000</v>
      </c>
      <c r="B29" s="9">
        <v>0</v>
      </c>
      <c r="C29" s="9">
        <v>0</v>
      </c>
      <c r="D29" s="2">
        <f t="shared" si="0"/>
        <v>0</v>
      </c>
      <c r="E29" s="9">
        <v>0</v>
      </c>
      <c r="F29" s="2">
        <f t="shared" si="1"/>
        <v>0</v>
      </c>
      <c r="G29" s="2">
        <f t="shared" si="2"/>
        <v>0</v>
      </c>
      <c r="H29" s="2">
        <f t="shared" si="3"/>
        <v>0</v>
      </c>
      <c r="I29" s="6"/>
    </row>
    <row r="30" spans="1:9" x14ac:dyDescent="0.2">
      <c r="A30" s="3">
        <v>1999</v>
      </c>
      <c r="B30" s="9">
        <v>0</v>
      </c>
      <c r="C30" s="9">
        <v>0</v>
      </c>
      <c r="D30" s="2">
        <f t="shared" si="0"/>
        <v>0</v>
      </c>
      <c r="E30" s="9">
        <v>0</v>
      </c>
      <c r="F30" s="2">
        <f t="shared" si="1"/>
        <v>0</v>
      </c>
      <c r="G30" s="2">
        <f t="shared" si="2"/>
        <v>0</v>
      </c>
      <c r="H30" s="2">
        <f t="shared" si="3"/>
        <v>0</v>
      </c>
      <c r="I30" s="6"/>
    </row>
    <row r="31" spans="1:9" x14ac:dyDescent="0.2">
      <c r="A31" s="3">
        <v>1998</v>
      </c>
      <c r="B31" s="9">
        <v>0</v>
      </c>
      <c r="C31" s="9">
        <v>0</v>
      </c>
      <c r="D31" s="2">
        <f t="shared" si="0"/>
        <v>0</v>
      </c>
      <c r="E31" s="9">
        <v>0</v>
      </c>
      <c r="F31" s="2">
        <f t="shared" si="1"/>
        <v>0</v>
      </c>
      <c r="G31" s="2">
        <f t="shared" si="2"/>
        <v>0</v>
      </c>
      <c r="H31" s="2">
        <f t="shared" si="3"/>
        <v>0</v>
      </c>
      <c r="I31" s="6"/>
    </row>
    <row r="32" spans="1:9" x14ac:dyDescent="0.2">
      <c r="A32" s="3">
        <v>1997</v>
      </c>
      <c r="B32" s="9">
        <v>0</v>
      </c>
      <c r="C32" s="9">
        <v>0</v>
      </c>
      <c r="D32" s="2">
        <f t="shared" si="0"/>
        <v>0</v>
      </c>
      <c r="E32" s="9">
        <v>0</v>
      </c>
      <c r="F32" s="2">
        <f t="shared" si="1"/>
        <v>0</v>
      </c>
      <c r="G32" s="2">
        <f t="shared" si="2"/>
        <v>0</v>
      </c>
      <c r="H32" s="2">
        <f t="shared" si="3"/>
        <v>0</v>
      </c>
      <c r="I32" s="6"/>
    </row>
    <row r="33" spans="1:9" x14ac:dyDescent="0.2">
      <c r="A33" s="3">
        <f t="shared" ref="A33:A47" si="4">A32-1</f>
        <v>1996</v>
      </c>
      <c r="B33" s="9">
        <v>0</v>
      </c>
      <c r="C33" s="9">
        <v>0</v>
      </c>
      <c r="D33" s="2">
        <f t="shared" si="0"/>
        <v>0</v>
      </c>
      <c r="E33" s="9">
        <v>0</v>
      </c>
      <c r="F33" s="2">
        <f t="shared" si="1"/>
        <v>0</v>
      </c>
      <c r="G33" s="2">
        <f t="shared" si="2"/>
        <v>0</v>
      </c>
      <c r="H33" s="2">
        <f t="shared" si="3"/>
        <v>0</v>
      </c>
      <c r="I33" s="6"/>
    </row>
    <row r="34" spans="1:9" x14ac:dyDescent="0.2">
      <c r="A34" s="3">
        <f t="shared" si="4"/>
        <v>1995</v>
      </c>
      <c r="B34" s="9">
        <v>0</v>
      </c>
      <c r="C34" s="9">
        <v>0</v>
      </c>
      <c r="D34" s="2">
        <f t="shared" si="0"/>
        <v>0</v>
      </c>
      <c r="E34" s="9">
        <v>0</v>
      </c>
      <c r="F34" s="2">
        <f t="shared" si="1"/>
        <v>0</v>
      </c>
      <c r="G34" s="2">
        <f t="shared" si="2"/>
        <v>0</v>
      </c>
      <c r="H34" s="2">
        <f t="shared" si="3"/>
        <v>0</v>
      </c>
      <c r="I34" s="6"/>
    </row>
    <row r="35" spans="1:9" x14ac:dyDescent="0.2">
      <c r="A35" s="3">
        <f t="shared" si="4"/>
        <v>1994</v>
      </c>
      <c r="B35" s="9">
        <v>0</v>
      </c>
      <c r="C35" s="9">
        <v>0</v>
      </c>
      <c r="D35" s="2">
        <f t="shared" si="0"/>
        <v>0</v>
      </c>
      <c r="E35" s="9">
        <v>0</v>
      </c>
      <c r="F35" s="2">
        <f t="shared" si="1"/>
        <v>0</v>
      </c>
      <c r="G35" s="2">
        <f t="shared" si="2"/>
        <v>0</v>
      </c>
      <c r="H35" s="2">
        <f t="shared" si="3"/>
        <v>0</v>
      </c>
      <c r="I35" s="6"/>
    </row>
    <row r="36" spans="1:9" x14ac:dyDescent="0.2">
      <c r="A36" s="3">
        <f t="shared" si="4"/>
        <v>1993</v>
      </c>
      <c r="B36" s="9">
        <v>0</v>
      </c>
      <c r="C36" s="9">
        <v>0</v>
      </c>
      <c r="D36" s="2">
        <f t="shared" si="0"/>
        <v>0</v>
      </c>
      <c r="E36" s="9">
        <v>0</v>
      </c>
      <c r="F36" s="2">
        <f t="shared" si="1"/>
        <v>0</v>
      </c>
      <c r="G36" s="2">
        <f t="shared" si="2"/>
        <v>0</v>
      </c>
      <c r="H36" s="2">
        <f t="shared" si="3"/>
        <v>0</v>
      </c>
      <c r="I36" s="6"/>
    </row>
    <row r="37" spans="1:9" x14ac:dyDescent="0.2">
      <c r="A37" s="3">
        <f t="shared" si="4"/>
        <v>1992</v>
      </c>
      <c r="B37" s="9">
        <v>0</v>
      </c>
      <c r="C37" s="9">
        <v>0</v>
      </c>
      <c r="D37" s="2">
        <f t="shared" si="0"/>
        <v>0</v>
      </c>
      <c r="E37" s="9">
        <v>0</v>
      </c>
      <c r="F37" s="2">
        <f t="shared" si="1"/>
        <v>0</v>
      </c>
      <c r="G37" s="2">
        <f t="shared" si="2"/>
        <v>0</v>
      </c>
      <c r="H37" s="2">
        <f t="shared" si="3"/>
        <v>0</v>
      </c>
      <c r="I37" s="6"/>
    </row>
    <row r="38" spans="1:9" x14ac:dyDescent="0.2">
      <c r="A38" s="3">
        <f t="shared" si="4"/>
        <v>1991</v>
      </c>
      <c r="B38" s="9">
        <v>0</v>
      </c>
      <c r="C38" s="9">
        <v>0</v>
      </c>
      <c r="D38" s="2">
        <f t="shared" si="0"/>
        <v>0</v>
      </c>
      <c r="E38" s="9">
        <v>0</v>
      </c>
      <c r="F38" s="2">
        <f t="shared" si="1"/>
        <v>0</v>
      </c>
      <c r="G38" s="2">
        <f t="shared" si="2"/>
        <v>0</v>
      </c>
      <c r="H38" s="2">
        <f t="shared" si="3"/>
        <v>0</v>
      </c>
      <c r="I38" s="6"/>
    </row>
    <row r="39" spans="1:9" x14ac:dyDescent="0.2">
      <c r="A39" s="3">
        <f t="shared" si="4"/>
        <v>1990</v>
      </c>
      <c r="B39" s="9">
        <v>0</v>
      </c>
      <c r="C39" s="9">
        <v>0</v>
      </c>
      <c r="D39" s="2">
        <f t="shared" si="0"/>
        <v>0</v>
      </c>
      <c r="E39" s="9">
        <v>0</v>
      </c>
      <c r="F39" s="2">
        <f t="shared" si="1"/>
        <v>0</v>
      </c>
      <c r="G39" s="2">
        <f t="shared" si="2"/>
        <v>0</v>
      </c>
      <c r="H39" s="2">
        <f t="shared" si="3"/>
        <v>0</v>
      </c>
      <c r="I39" s="6"/>
    </row>
    <row r="40" spans="1:9" x14ac:dyDescent="0.2">
      <c r="A40" s="3">
        <f t="shared" si="4"/>
        <v>1989</v>
      </c>
      <c r="B40" s="9">
        <v>0</v>
      </c>
      <c r="C40" s="9">
        <v>0</v>
      </c>
      <c r="D40" s="2">
        <f t="shared" si="0"/>
        <v>0</v>
      </c>
      <c r="E40" s="9">
        <v>0</v>
      </c>
      <c r="F40" s="2">
        <f t="shared" si="1"/>
        <v>0</v>
      </c>
      <c r="G40" s="2">
        <f t="shared" si="2"/>
        <v>0</v>
      </c>
      <c r="H40" s="2">
        <f t="shared" si="3"/>
        <v>0</v>
      </c>
      <c r="I40" s="6"/>
    </row>
    <row r="41" spans="1:9" x14ac:dyDescent="0.2">
      <c r="A41" s="3">
        <f t="shared" si="4"/>
        <v>1988</v>
      </c>
      <c r="B41" s="9">
        <v>0</v>
      </c>
      <c r="C41" s="9">
        <v>0</v>
      </c>
      <c r="D41" s="2">
        <f t="shared" si="0"/>
        <v>0</v>
      </c>
      <c r="E41" s="9">
        <v>0</v>
      </c>
      <c r="F41" s="2">
        <f t="shared" si="1"/>
        <v>0</v>
      </c>
      <c r="G41" s="2">
        <f t="shared" si="2"/>
        <v>0</v>
      </c>
      <c r="H41" s="2">
        <f t="shared" si="3"/>
        <v>0</v>
      </c>
      <c r="I41" s="6"/>
    </row>
    <row r="42" spans="1:9" x14ac:dyDescent="0.2">
      <c r="A42" s="3">
        <f t="shared" si="4"/>
        <v>1987</v>
      </c>
      <c r="B42" s="9">
        <v>0</v>
      </c>
      <c r="C42" s="9">
        <v>0</v>
      </c>
      <c r="D42" s="2">
        <f t="shared" si="0"/>
        <v>0</v>
      </c>
      <c r="E42" s="9">
        <v>0</v>
      </c>
      <c r="F42" s="2">
        <f t="shared" si="1"/>
        <v>0</v>
      </c>
      <c r="G42" s="2">
        <f t="shared" si="2"/>
        <v>0</v>
      </c>
      <c r="H42" s="2">
        <f t="shared" si="3"/>
        <v>0</v>
      </c>
      <c r="I42" s="6"/>
    </row>
    <row r="43" spans="1:9" x14ac:dyDescent="0.2">
      <c r="A43" s="3">
        <f t="shared" si="4"/>
        <v>1986</v>
      </c>
      <c r="B43" s="9">
        <v>0</v>
      </c>
      <c r="C43" s="9">
        <v>0</v>
      </c>
      <c r="D43" s="2">
        <f t="shared" si="0"/>
        <v>0</v>
      </c>
      <c r="E43" s="9">
        <v>0</v>
      </c>
      <c r="F43" s="2">
        <f t="shared" si="1"/>
        <v>0</v>
      </c>
      <c r="G43" s="2">
        <f t="shared" si="2"/>
        <v>0</v>
      </c>
      <c r="H43" s="2">
        <f t="shared" si="3"/>
        <v>0</v>
      </c>
      <c r="I43" s="6"/>
    </row>
    <row r="44" spans="1:9" x14ac:dyDescent="0.2">
      <c r="A44" s="3">
        <f t="shared" si="4"/>
        <v>1985</v>
      </c>
      <c r="B44" s="9">
        <v>0</v>
      </c>
      <c r="C44" s="9">
        <v>0</v>
      </c>
      <c r="D44" s="2">
        <f t="shared" si="0"/>
        <v>0</v>
      </c>
      <c r="E44" s="9">
        <v>0</v>
      </c>
      <c r="F44" s="2">
        <f t="shared" si="1"/>
        <v>0</v>
      </c>
      <c r="G44" s="2">
        <f t="shared" si="2"/>
        <v>0</v>
      </c>
      <c r="H44" s="2">
        <f t="shared" si="3"/>
        <v>0</v>
      </c>
      <c r="I44" s="6"/>
    </row>
    <row r="45" spans="1:9" x14ac:dyDescent="0.2">
      <c r="A45" s="3">
        <f t="shared" si="4"/>
        <v>1984</v>
      </c>
      <c r="B45" s="9">
        <v>0</v>
      </c>
      <c r="C45" s="9">
        <v>0</v>
      </c>
      <c r="D45" s="2">
        <f t="shared" si="0"/>
        <v>0</v>
      </c>
      <c r="E45" s="9">
        <v>0</v>
      </c>
      <c r="F45" s="2">
        <f t="shared" si="1"/>
        <v>0</v>
      </c>
      <c r="G45" s="2">
        <f t="shared" si="2"/>
        <v>0</v>
      </c>
      <c r="H45" s="2">
        <f t="shared" si="3"/>
        <v>0</v>
      </c>
      <c r="I45" s="6"/>
    </row>
    <row r="46" spans="1:9" x14ac:dyDescent="0.2">
      <c r="A46" s="3">
        <f t="shared" si="4"/>
        <v>1983</v>
      </c>
      <c r="B46" s="9">
        <v>0</v>
      </c>
      <c r="C46" s="9">
        <v>0</v>
      </c>
      <c r="D46" s="2">
        <f t="shared" si="0"/>
        <v>0</v>
      </c>
      <c r="E46" s="9">
        <v>0</v>
      </c>
      <c r="F46" s="2">
        <f t="shared" si="1"/>
        <v>0</v>
      </c>
      <c r="G46" s="2">
        <f t="shared" si="2"/>
        <v>0</v>
      </c>
      <c r="H46" s="2">
        <f t="shared" si="3"/>
        <v>0</v>
      </c>
      <c r="I46" s="6"/>
    </row>
    <row r="47" spans="1:9" x14ac:dyDescent="0.2">
      <c r="A47" s="3">
        <f t="shared" si="4"/>
        <v>1982</v>
      </c>
      <c r="B47" s="8">
        <v>0</v>
      </c>
      <c r="C47" s="8">
        <v>0</v>
      </c>
      <c r="D47" s="2">
        <f t="shared" si="0"/>
        <v>0</v>
      </c>
      <c r="E47" s="8">
        <v>0</v>
      </c>
      <c r="F47" s="2">
        <f t="shared" si="1"/>
        <v>0</v>
      </c>
      <c r="G47" s="16">
        <f t="shared" si="2"/>
        <v>0</v>
      </c>
      <c r="H47" s="2">
        <f t="shared" si="3"/>
        <v>0</v>
      </c>
      <c r="I47" s="6"/>
    </row>
    <row r="48" spans="1:9" ht="16.5" thickBot="1" x14ac:dyDescent="0.3">
      <c r="B48" s="7">
        <f>SUM(B10:B47)</f>
        <v>92173.810000000012</v>
      </c>
      <c r="C48" s="7">
        <f>SUM(C10:C47)</f>
        <v>-4928.0200000000004</v>
      </c>
      <c r="D48" s="7">
        <f>IF((B48)=0,0,(+C48/B48)*100)</f>
        <v>-5.3464427693723406</v>
      </c>
      <c r="E48" s="7">
        <f>SUM(E10:E47)</f>
        <v>28238.350000000002</v>
      </c>
      <c r="F48" s="7">
        <f>IF((B48)=0,0,(+E48/B48)*100)</f>
        <v>30.635980003430475</v>
      </c>
      <c r="G48" s="7">
        <f>SUM(G10:G47)</f>
        <v>23310.33</v>
      </c>
      <c r="H48" s="7">
        <f>IF((B48)=0,0,(+G48/B48)*100)</f>
        <v>25.289537234058134</v>
      </c>
      <c r="I48" s="6"/>
    </row>
    <row r="49" spans="1:9" ht="15.75" thickTop="1" x14ac:dyDescent="0.2">
      <c r="B49" s="6"/>
      <c r="C49" s="6"/>
      <c r="D49" s="6"/>
      <c r="E49" s="6"/>
      <c r="F49" s="6"/>
      <c r="G49" s="6"/>
    </row>
    <row r="50" spans="1:9" ht="15.75" x14ac:dyDescent="0.25">
      <c r="A50" s="21" t="s">
        <v>16</v>
      </c>
      <c r="B50" s="21"/>
      <c r="C50" s="21"/>
      <c r="D50" s="21"/>
      <c r="E50" s="21"/>
      <c r="F50" s="21"/>
      <c r="G50" s="21"/>
      <c r="H50" s="21"/>
      <c r="I50" s="3"/>
    </row>
    <row r="51" spans="1:9" ht="15.75" x14ac:dyDescent="0.25">
      <c r="A51" s="21" t="s">
        <v>15</v>
      </c>
      <c r="B51" s="21"/>
      <c r="C51" s="21"/>
      <c r="D51" s="21"/>
      <c r="E51" s="21"/>
      <c r="F51" s="21"/>
      <c r="G51" s="21"/>
      <c r="H51" s="21"/>
      <c r="I51" s="3"/>
    </row>
    <row r="52" spans="1:9" ht="15.75" x14ac:dyDescent="0.25">
      <c r="A52" s="21" t="s">
        <v>25</v>
      </c>
      <c r="B52" s="21"/>
      <c r="C52" s="21"/>
      <c r="D52" s="21"/>
      <c r="E52" s="21"/>
      <c r="F52" s="21"/>
      <c r="G52" s="21"/>
      <c r="H52" s="21"/>
      <c r="I52" s="3"/>
    </row>
    <row r="53" spans="1:9" ht="15.75" x14ac:dyDescent="0.25">
      <c r="A53" s="22" t="s">
        <v>13</v>
      </c>
      <c r="B53" s="22"/>
      <c r="C53" s="22"/>
      <c r="D53" s="22"/>
      <c r="E53" s="22"/>
      <c r="F53" s="22"/>
      <c r="G53" s="22"/>
      <c r="H53" s="22"/>
      <c r="I53" s="13"/>
    </row>
    <row r="54" spans="1:9" x14ac:dyDescent="0.2">
      <c r="B54" s="6"/>
      <c r="C54" s="6"/>
      <c r="D54" s="6"/>
      <c r="E54" s="6"/>
      <c r="F54" s="6"/>
      <c r="G54" s="6"/>
    </row>
    <row r="55" spans="1:9" ht="16.5" thickBot="1" x14ac:dyDescent="0.3">
      <c r="A55" s="20" t="s">
        <v>12</v>
      </c>
      <c r="B55" s="20"/>
      <c r="C55" s="20"/>
      <c r="D55" s="20"/>
      <c r="E55" s="20"/>
      <c r="F55" s="20"/>
      <c r="G55" s="20"/>
      <c r="H55" s="20"/>
    </row>
    <row r="56" spans="1:9" s="3" customFormat="1" x14ac:dyDescent="0.2">
      <c r="H56" s="3" t="s">
        <v>8</v>
      </c>
    </row>
    <row r="57" spans="1:9" s="3" customFormat="1" x14ac:dyDescent="0.2">
      <c r="A57" s="5" t="s">
        <v>11</v>
      </c>
      <c r="C57" s="3" t="s">
        <v>10</v>
      </c>
      <c r="D57" s="3" t="s">
        <v>10</v>
      </c>
      <c r="E57" s="3" t="s">
        <v>9</v>
      </c>
      <c r="F57" s="3" t="s">
        <v>9</v>
      </c>
      <c r="G57" s="3" t="s">
        <v>8</v>
      </c>
      <c r="H57" s="3" t="s">
        <v>2</v>
      </c>
    </row>
    <row r="58" spans="1:9" s="4" customFormat="1" x14ac:dyDescent="0.2">
      <c r="A58" s="4" t="s">
        <v>7</v>
      </c>
      <c r="B58" s="4" t="s">
        <v>6</v>
      </c>
      <c r="C58" s="4" t="s">
        <v>5</v>
      </c>
      <c r="D58" s="4" t="s">
        <v>4</v>
      </c>
      <c r="E58" s="4" t="s">
        <v>2</v>
      </c>
      <c r="F58" s="4" t="s">
        <v>3</v>
      </c>
      <c r="G58" s="4" t="s">
        <v>2</v>
      </c>
      <c r="H58" s="4" t="s">
        <v>1</v>
      </c>
    </row>
    <row r="59" spans="1:9" s="4" customFormat="1" x14ac:dyDescent="0.2">
      <c r="A59" s="3">
        <f t="shared" ref="A59:A92" si="5">+A10</f>
        <v>2019</v>
      </c>
      <c r="B59" s="2">
        <f t="shared" ref="B59:C78" si="6">SUM(B10:B14)</f>
        <v>84460.540000000008</v>
      </c>
      <c r="C59" s="2">
        <f t="shared" si="6"/>
        <v>0</v>
      </c>
      <c r="D59" s="2">
        <f t="shared" ref="D59:D92" si="7">IF(($B59)=0,0,(C59/$B59)*100)</f>
        <v>0</v>
      </c>
      <c r="E59" s="2">
        <f t="shared" ref="E59:E92" si="8">SUM(E10:E14)</f>
        <v>28238.350000000002</v>
      </c>
      <c r="F59" s="2">
        <f t="shared" ref="F59:F92" si="9">IF(($B59)=0,0,(E59/$B59)*100)</f>
        <v>33.433778661609317</v>
      </c>
      <c r="G59" s="2">
        <f t="shared" ref="G59:G92" si="10">C59+E59</f>
        <v>28238.350000000002</v>
      </c>
      <c r="H59" s="2">
        <f t="shared" ref="H59:H92" si="11">IF(($B59)=0,0,(G59/$B59)*100)</f>
        <v>33.433778661609317</v>
      </c>
    </row>
    <row r="60" spans="1:9" x14ac:dyDescent="0.2">
      <c r="A60" s="3">
        <f t="shared" si="5"/>
        <v>2018</v>
      </c>
      <c r="B60" s="2">
        <f t="shared" si="6"/>
        <v>84460.540000000008</v>
      </c>
      <c r="C60" s="2">
        <f t="shared" si="6"/>
        <v>0</v>
      </c>
      <c r="D60" s="2">
        <f t="shared" si="7"/>
        <v>0</v>
      </c>
      <c r="E60" s="2">
        <f t="shared" si="8"/>
        <v>28238.350000000002</v>
      </c>
      <c r="F60" s="2">
        <f t="shared" si="9"/>
        <v>33.433778661609317</v>
      </c>
      <c r="G60" s="2">
        <f t="shared" si="10"/>
        <v>28238.350000000002</v>
      </c>
      <c r="H60" s="2">
        <f t="shared" si="11"/>
        <v>33.433778661609317</v>
      </c>
    </row>
    <row r="61" spans="1:9" x14ac:dyDescent="0.2">
      <c r="A61" s="3">
        <f t="shared" si="5"/>
        <v>2017</v>
      </c>
      <c r="B61" s="2">
        <f t="shared" si="6"/>
        <v>84460.540000000008</v>
      </c>
      <c r="C61" s="2">
        <f t="shared" si="6"/>
        <v>0</v>
      </c>
      <c r="D61" s="2">
        <f t="shared" si="7"/>
        <v>0</v>
      </c>
      <c r="E61" s="2">
        <f t="shared" si="8"/>
        <v>28238.350000000002</v>
      </c>
      <c r="F61" s="2">
        <f t="shared" si="9"/>
        <v>33.433778661609317</v>
      </c>
      <c r="G61" s="2">
        <f t="shared" si="10"/>
        <v>28238.350000000002</v>
      </c>
      <c r="H61" s="2">
        <f t="shared" si="11"/>
        <v>33.433778661609317</v>
      </c>
    </row>
    <row r="62" spans="1:9" x14ac:dyDescent="0.2">
      <c r="A62" s="3">
        <f t="shared" si="5"/>
        <v>2016</v>
      </c>
      <c r="B62" s="2">
        <f t="shared" si="6"/>
        <v>0</v>
      </c>
      <c r="C62" s="2">
        <f t="shared" si="6"/>
        <v>0</v>
      </c>
      <c r="D62" s="2">
        <f t="shared" si="7"/>
        <v>0</v>
      </c>
      <c r="E62" s="2">
        <f t="shared" si="8"/>
        <v>0</v>
      </c>
      <c r="F62" s="2">
        <f t="shared" si="9"/>
        <v>0</v>
      </c>
      <c r="G62" s="2">
        <f t="shared" si="10"/>
        <v>0</v>
      </c>
      <c r="H62" s="2">
        <f t="shared" si="11"/>
        <v>0</v>
      </c>
    </row>
    <row r="63" spans="1:9" x14ac:dyDescent="0.2">
      <c r="A63" s="3">
        <f t="shared" si="5"/>
        <v>2015</v>
      </c>
      <c r="B63" s="2">
        <f t="shared" si="6"/>
        <v>588.14</v>
      </c>
      <c r="C63" s="2">
        <f t="shared" si="6"/>
        <v>-127.99000000000001</v>
      </c>
      <c r="D63" s="2">
        <f t="shared" si="7"/>
        <v>-21.761825415717347</v>
      </c>
      <c r="E63" s="2">
        <f t="shared" si="8"/>
        <v>0</v>
      </c>
      <c r="F63" s="2">
        <f t="shared" si="9"/>
        <v>0</v>
      </c>
      <c r="G63" s="2">
        <f t="shared" si="10"/>
        <v>-127.99000000000001</v>
      </c>
      <c r="H63" s="2">
        <f t="shared" si="11"/>
        <v>-21.761825415717347</v>
      </c>
    </row>
    <row r="64" spans="1:9" x14ac:dyDescent="0.2">
      <c r="A64" s="3">
        <f t="shared" si="5"/>
        <v>2014</v>
      </c>
      <c r="B64" s="2">
        <f t="shared" si="6"/>
        <v>588.14</v>
      </c>
      <c r="C64" s="2">
        <f t="shared" si="6"/>
        <v>-127.99000000000001</v>
      </c>
      <c r="D64" s="2">
        <f t="shared" si="7"/>
        <v>-21.761825415717347</v>
      </c>
      <c r="E64" s="2">
        <f t="shared" si="8"/>
        <v>0</v>
      </c>
      <c r="F64" s="2">
        <f t="shared" si="9"/>
        <v>0</v>
      </c>
      <c r="G64" s="2">
        <f t="shared" si="10"/>
        <v>-127.99000000000001</v>
      </c>
      <c r="H64" s="2">
        <f t="shared" si="11"/>
        <v>-21.761825415717347</v>
      </c>
    </row>
    <row r="65" spans="1:8" x14ac:dyDescent="0.2">
      <c r="A65" s="3">
        <f t="shared" si="5"/>
        <v>2013</v>
      </c>
      <c r="B65" s="2">
        <f t="shared" si="6"/>
        <v>588.14</v>
      </c>
      <c r="C65" s="2">
        <f t="shared" si="6"/>
        <v>-127.99000000000001</v>
      </c>
      <c r="D65" s="2">
        <f t="shared" si="7"/>
        <v>-21.761825415717347</v>
      </c>
      <c r="E65" s="2">
        <f t="shared" si="8"/>
        <v>0</v>
      </c>
      <c r="F65" s="2">
        <f t="shared" si="9"/>
        <v>0</v>
      </c>
      <c r="G65" s="2">
        <f t="shared" si="10"/>
        <v>-127.99000000000001</v>
      </c>
      <c r="H65" s="2">
        <f t="shared" si="11"/>
        <v>-21.761825415717347</v>
      </c>
    </row>
    <row r="66" spans="1:8" x14ac:dyDescent="0.2">
      <c r="A66" s="3">
        <f t="shared" si="5"/>
        <v>2012</v>
      </c>
      <c r="B66" s="2">
        <f t="shared" si="6"/>
        <v>588.14</v>
      </c>
      <c r="C66" s="2">
        <f t="shared" si="6"/>
        <v>-127.99000000000001</v>
      </c>
      <c r="D66" s="2">
        <f t="shared" si="7"/>
        <v>-21.761825415717347</v>
      </c>
      <c r="E66" s="2">
        <f t="shared" si="8"/>
        <v>0</v>
      </c>
      <c r="F66" s="2">
        <f t="shared" si="9"/>
        <v>0</v>
      </c>
      <c r="G66" s="2">
        <f t="shared" si="10"/>
        <v>-127.99000000000001</v>
      </c>
      <c r="H66" s="2">
        <f t="shared" si="11"/>
        <v>-21.761825415717347</v>
      </c>
    </row>
    <row r="67" spans="1:8" x14ac:dyDescent="0.2">
      <c r="A67" s="3">
        <f t="shared" si="5"/>
        <v>2011</v>
      </c>
      <c r="B67" s="2">
        <f t="shared" si="6"/>
        <v>7713.27</v>
      </c>
      <c r="C67" s="2">
        <f t="shared" si="6"/>
        <v>-127.99000000000001</v>
      </c>
      <c r="D67" s="2">
        <f t="shared" si="7"/>
        <v>-1.6593481104641741</v>
      </c>
      <c r="E67" s="2">
        <f t="shared" si="8"/>
        <v>0</v>
      </c>
      <c r="F67" s="2">
        <f t="shared" si="9"/>
        <v>0</v>
      </c>
      <c r="G67" s="2">
        <f t="shared" si="10"/>
        <v>-127.99000000000001</v>
      </c>
      <c r="H67" s="2">
        <f t="shared" si="11"/>
        <v>-1.6593481104641741</v>
      </c>
    </row>
    <row r="68" spans="1:8" x14ac:dyDescent="0.2">
      <c r="A68" s="3">
        <f t="shared" si="5"/>
        <v>2010</v>
      </c>
      <c r="B68" s="2">
        <f t="shared" si="6"/>
        <v>7125.13</v>
      </c>
      <c r="C68" s="2">
        <f t="shared" si="6"/>
        <v>0</v>
      </c>
      <c r="D68" s="2">
        <f t="shared" si="7"/>
        <v>0</v>
      </c>
      <c r="E68" s="2">
        <f t="shared" si="8"/>
        <v>0</v>
      </c>
      <c r="F68" s="2">
        <f t="shared" si="9"/>
        <v>0</v>
      </c>
      <c r="G68" s="2">
        <f t="shared" si="10"/>
        <v>0</v>
      </c>
      <c r="H68" s="2">
        <f t="shared" si="11"/>
        <v>0</v>
      </c>
    </row>
    <row r="69" spans="1:8" x14ac:dyDescent="0.2">
      <c r="A69" s="3">
        <f t="shared" si="5"/>
        <v>2009</v>
      </c>
      <c r="B69" s="2">
        <f t="shared" si="6"/>
        <v>7125.13</v>
      </c>
      <c r="C69" s="2">
        <f t="shared" si="6"/>
        <v>0</v>
      </c>
      <c r="D69" s="2">
        <f t="shared" si="7"/>
        <v>0</v>
      </c>
      <c r="E69" s="2">
        <f t="shared" si="8"/>
        <v>0</v>
      </c>
      <c r="F69" s="2">
        <f t="shared" si="9"/>
        <v>0</v>
      </c>
      <c r="G69" s="2">
        <f t="shared" si="10"/>
        <v>0</v>
      </c>
      <c r="H69" s="2">
        <f t="shared" si="11"/>
        <v>0</v>
      </c>
    </row>
    <row r="70" spans="1:8" x14ac:dyDescent="0.2">
      <c r="A70" s="3">
        <f t="shared" si="5"/>
        <v>2008</v>
      </c>
      <c r="B70" s="2">
        <f t="shared" si="6"/>
        <v>7125.13</v>
      </c>
      <c r="C70" s="2">
        <f t="shared" si="6"/>
        <v>0</v>
      </c>
      <c r="D70" s="2">
        <f t="shared" si="7"/>
        <v>0</v>
      </c>
      <c r="E70" s="2">
        <f t="shared" si="8"/>
        <v>0</v>
      </c>
      <c r="F70" s="2">
        <f t="shared" si="9"/>
        <v>0</v>
      </c>
      <c r="G70" s="2">
        <f t="shared" si="10"/>
        <v>0</v>
      </c>
      <c r="H70" s="2">
        <f t="shared" si="11"/>
        <v>0</v>
      </c>
    </row>
    <row r="71" spans="1:8" x14ac:dyDescent="0.2">
      <c r="A71" s="3">
        <f t="shared" si="5"/>
        <v>2007</v>
      </c>
      <c r="B71" s="2">
        <f t="shared" si="6"/>
        <v>7125.13</v>
      </c>
      <c r="C71" s="2">
        <f t="shared" si="6"/>
        <v>0</v>
      </c>
      <c r="D71" s="2">
        <f t="shared" si="7"/>
        <v>0</v>
      </c>
      <c r="E71" s="2">
        <f t="shared" si="8"/>
        <v>0</v>
      </c>
      <c r="F71" s="2">
        <f t="shared" si="9"/>
        <v>0</v>
      </c>
      <c r="G71" s="2">
        <f t="shared" si="10"/>
        <v>0</v>
      </c>
      <c r="H71" s="2">
        <f t="shared" si="11"/>
        <v>0</v>
      </c>
    </row>
    <row r="72" spans="1:8" x14ac:dyDescent="0.2">
      <c r="A72" s="3">
        <f t="shared" si="5"/>
        <v>2006</v>
      </c>
      <c r="B72" s="2">
        <f t="shared" si="6"/>
        <v>0</v>
      </c>
      <c r="C72" s="2">
        <f t="shared" si="6"/>
        <v>848.32</v>
      </c>
      <c r="D72" s="2">
        <f t="shared" si="7"/>
        <v>0</v>
      </c>
      <c r="E72" s="2">
        <f t="shared" si="8"/>
        <v>0</v>
      </c>
      <c r="F72" s="2">
        <f t="shared" si="9"/>
        <v>0</v>
      </c>
      <c r="G72" s="2">
        <f t="shared" si="10"/>
        <v>848.32</v>
      </c>
      <c r="H72" s="2">
        <f t="shared" si="11"/>
        <v>0</v>
      </c>
    </row>
    <row r="73" spans="1:8" x14ac:dyDescent="0.2">
      <c r="A73" s="3">
        <f t="shared" si="5"/>
        <v>2005</v>
      </c>
      <c r="B73" s="2">
        <f t="shared" si="6"/>
        <v>0</v>
      </c>
      <c r="C73" s="2">
        <f t="shared" si="6"/>
        <v>-4800.0300000000007</v>
      </c>
      <c r="D73" s="2">
        <f t="shared" si="7"/>
        <v>0</v>
      </c>
      <c r="E73" s="2">
        <f t="shared" si="8"/>
        <v>0</v>
      </c>
      <c r="F73" s="2">
        <f t="shared" si="9"/>
        <v>0</v>
      </c>
      <c r="G73" s="2">
        <f t="shared" si="10"/>
        <v>-4800.0300000000007</v>
      </c>
      <c r="H73" s="2">
        <f t="shared" si="11"/>
        <v>0</v>
      </c>
    </row>
    <row r="74" spans="1:8" x14ac:dyDescent="0.2">
      <c r="A74" s="3">
        <f t="shared" si="5"/>
        <v>2004</v>
      </c>
      <c r="B74" s="2">
        <f t="shared" si="6"/>
        <v>0</v>
      </c>
      <c r="C74" s="2">
        <f t="shared" si="6"/>
        <v>-4800.0300000000007</v>
      </c>
      <c r="D74" s="2">
        <f t="shared" si="7"/>
        <v>0</v>
      </c>
      <c r="E74" s="2">
        <f t="shared" si="8"/>
        <v>0</v>
      </c>
      <c r="F74" s="2">
        <f t="shared" si="9"/>
        <v>0</v>
      </c>
      <c r="G74" s="2">
        <f t="shared" si="10"/>
        <v>-4800.0300000000007</v>
      </c>
      <c r="H74" s="2">
        <f t="shared" si="11"/>
        <v>0</v>
      </c>
    </row>
    <row r="75" spans="1:8" x14ac:dyDescent="0.2">
      <c r="A75" s="3">
        <f t="shared" si="5"/>
        <v>2003</v>
      </c>
      <c r="B75" s="2">
        <f t="shared" si="6"/>
        <v>0</v>
      </c>
      <c r="C75" s="2">
        <f t="shared" si="6"/>
        <v>-4800.0300000000007</v>
      </c>
      <c r="D75" s="2">
        <f t="shared" si="7"/>
        <v>0</v>
      </c>
      <c r="E75" s="2">
        <f t="shared" si="8"/>
        <v>0</v>
      </c>
      <c r="F75" s="2">
        <f t="shared" si="9"/>
        <v>0</v>
      </c>
      <c r="G75" s="2">
        <f t="shared" si="10"/>
        <v>-4800.0300000000007</v>
      </c>
      <c r="H75" s="2">
        <f t="shared" si="11"/>
        <v>0</v>
      </c>
    </row>
    <row r="76" spans="1:8" x14ac:dyDescent="0.2">
      <c r="A76" s="3">
        <f t="shared" si="5"/>
        <v>2002</v>
      </c>
      <c r="B76" s="2">
        <f t="shared" si="6"/>
        <v>0</v>
      </c>
      <c r="C76" s="2">
        <f t="shared" si="6"/>
        <v>-4800.0300000000007</v>
      </c>
      <c r="D76" s="2">
        <f t="shared" si="7"/>
        <v>0</v>
      </c>
      <c r="E76" s="2">
        <f t="shared" si="8"/>
        <v>0</v>
      </c>
      <c r="F76" s="2">
        <f t="shared" si="9"/>
        <v>0</v>
      </c>
      <c r="G76" s="2">
        <f t="shared" si="10"/>
        <v>-4800.0300000000007</v>
      </c>
      <c r="H76" s="2">
        <f t="shared" si="11"/>
        <v>0</v>
      </c>
    </row>
    <row r="77" spans="1:8" x14ac:dyDescent="0.2">
      <c r="A77" s="3">
        <f t="shared" si="5"/>
        <v>2001</v>
      </c>
      <c r="B77" s="2">
        <f t="shared" si="6"/>
        <v>0</v>
      </c>
      <c r="C77" s="2">
        <f t="shared" si="6"/>
        <v>-5648.35</v>
      </c>
      <c r="D77" s="2">
        <f t="shared" si="7"/>
        <v>0</v>
      </c>
      <c r="E77" s="2">
        <f t="shared" si="8"/>
        <v>0</v>
      </c>
      <c r="F77" s="2">
        <f t="shared" si="9"/>
        <v>0</v>
      </c>
      <c r="G77" s="2">
        <f t="shared" si="10"/>
        <v>-5648.35</v>
      </c>
      <c r="H77" s="2">
        <f t="shared" si="11"/>
        <v>0</v>
      </c>
    </row>
    <row r="78" spans="1:8" x14ac:dyDescent="0.2">
      <c r="A78" s="3">
        <f t="shared" si="5"/>
        <v>2000</v>
      </c>
      <c r="B78" s="2">
        <f t="shared" si="6"/>
        <v>0</v>
      </c>
      <c r="C78" s="2">
        <f t="shared" si="6"/>
        <v>0</v>
      </c>
      <c r="D78" s="2">
        <f t="shared" si="7"/>
        <v>0</v>
      </c>
      <c r="E78" s="2">
        <f t="shared" si="8"/>
        <v>0</v>
      </c>
      <c r="F78" s="2">
        <f t="shared" si="9"/>
        <v>0</v>
      </c>
      <c r="G78" s="2">
        <f t="shared" si="10"/>
        <v>0</v>
      </c>
      <c r="H78" s="2">
        <f t="shared" si="11"/>
        <v>0</v>
      </c>
    </row>
    <row r="79" spans="1:8" x14ac:dyDescent="0.2">
      <c r="A79" s="3">
        <f t="shared" si="5"/>
        <v>1999</v>
      </c>
      <c r="B79" s="2">
        <f t="shared" ref="B79:C92" si="12">SUM(B30:B34)</f>
        <v>0</v>
      </c>
      <c r="C79" s="2">
        <f t="shared" si="12"/>
        <v>0</v>
      </c>
      <c r="D79" s="2">
        <f t="shared" si="7"/>
        <v>0</v>
      </c>
      <c r="E79" s="2">
        <f t="shared" si="8"/>
        <v>0</v>
      </c>
      <c r="F79" s="2">
        <f t="shared" si="9"/>
        <v>0</v>
      </c>
      <c r="G79" s="2">
        <f t="shared" si="10"/>
        <v>0</v>
      </c>
      <c r="H79" s="2">
        <f t="shared" si="11"/>
        <v>0</v>
      </c>
    </row>
    <row r="80" spans="1:8" x14ac:dyDescent="0.2">
      <c r="A80" s="3">
        <f t="shared" si="5"/>
        <v>1998</v>
      </c>
      <c r="B80" s="2">
        <f t="shared" si="12"/>
        <v>0</v>
      </c>
      <c r="C80" s="2">
        <f t="shared" si="12"/>
        <v>0</v>
      </c>
      <c r="D80" s="2">
        <f t="shared" si="7"/>
        <v>0</v>
      </c>
      <c r="E80" s="2">
        <f t="shared" si="8"/>
        <v>0</v>
      </c>
      <c r="F80" s="2">
        <f t="shared" si="9"/>
        <v>0</v>
      </c>
      <c r="G80" s="2">
        <f t="shared" si="10"/>
        <v>0</v>
      </c>
      <c r="H80" s="2">
        <f t="shared" si="11"/>
        <v>0</v>
      </c>
    </row>
    <row r="81" spans="1:8" x14ac:dyDescent="0.2">
      <c r="A81" s="3">
        <f t="shared" si="5"/>
        <v>1997</v>
      </c>
      <c r="B81" s="2">
        <f t="shared" si="12"/>
        <v>0</v>
      </c>
      <c r="C81" s="2">
        <f t="shared" si="12"/>
        <v>0</v>
      </c>
      <c r="D81" s="2">
        <f t="shared" si="7"/>
        <v>0</v>
      </c>
      <c r="E81" s="2">
        <f t="shared" si="8"/>
        <v>0</v>
      </c>
      <c r="F81" s="2">
        <f t="shared" si="9"/>
        <v>0</v>
      </c>
      <c r="G81" s="2">
        <f t="shared" si="10"/>
        <v>0</v>
      </c>
      <c r="H81" s="2">
        <f t="shared" si="11"/>
        <v>0</v>
      </c>
    </row>
    <row r="82" spans="1:8" x14ac:dyDescent="0.2">
      <c r="A82" s="3">
        <f t="shared" si="5"/>
        <v>1996</v>
      </c>
      <c r="B82" s="2">
        <f t="shared" si="12"/>
        <v>0</v>
      </c>
      <c r="C82" s="2">
        <f t="shared" si="12"/>
        <v>0</v>
      </c>
      <c r="D82" s="2">
        <f t="shared" si="7"/>
        <v>0</v>
      </c>
      <c r="E82" s="2">
        <f t="shared" si="8"/>
        <v>0</v>
      </c>
      <c r="F82" s="2">
        <f t="shared" si="9"/>
        <v>0</v>
      </c>
      <c r="G82" s="2">
        <f t="shared" si="10"/>
        <v>0</v>
      </c>
      <c r="H82" s="2">
        <f t="shared" si="11"/>
        <v>0</v>
      </c>
    </row>
    <row r="83" spans="1:8" x14ac:dyDescent="0.2">
      <c r="A83" s="3">
        <f t="shared" si="5"/>
        <v>1995</v>
      </c>
      <c r="B83" s="2">
        <f t="shared" si="12"/>
        <v>0</v>
      </c>
      <c r="C83" s="2">
        <f t="shared" si="12"/>
        <v>0</v>
      </c>
      <c r="D83" s="2">
        <f t="shared" si="7"/>
        <v>0</v>
      </c>
      <c r="E83" s="2">
        <f t="shared" si="8"/>
        <v>0</v>
      </c>
      <c r="F83" s="2">
        <f t="shared" si="9"/>
        <v>0</v>
      </c>
      <c r="G83" s="2">
        <f t="shared" si="10"/>
        <v>0</v>
      </c>
      <c r="H83" s="2">
        <f t="shared" si="11"/>
        <v>0</v>
      </c>
    </row>
    <row r="84" spans="1:8" x14ac:dyDescent="0.2">
      <c r="A84" s="3">
        <f t="shared" si="5"/>
        <v>1994</v>
      </c>
      <c r="B84" s="2">
        <f t="shared" si="12"/>
        <v>0</v>
      </c>
      <c r="C84" s="2">
        <f t="shared" si="12"/>
        <v>0</v>
      </c>
      <c r="D84" s="2">
        <f t="shared" si="7"/>
        <v>0</v>
      </c>
      <c r="E84" s="2">
        <f t="shared" si="8"/>
        <v>0</v>
      </c>
      <c r="F84" s="2">
        <f t="shared" si="9"/>
        <v>0</v>
      </c>
      <c r="G84" s="2">
        <f t="shared" si="10"/>
        <v>0</v>
      </c>
      <c r="H84" s="2">
        <f t="shared" si="11"/>
        <v>0</v>
      </c>
    </row>
    <row r="85" spans="1:8" x14ac:dyDescent="0.2">
      <c r="A85" s="3">
        <f t="shared" si="5"/>
        <v>1993</v>
      </c>
      <c r="B85" s="2">
        <f t="shared" si="12"/>
        <v>0</v>
      </c>
      <c r="C85" s="2">
        <f t="shared" si="12"/>
        <v>0</v>
      </c>
      <c r="D85" s="2">
        <f t="shared" si="7"/>
        <v>0</v>
      </c>
      <c r="E85" s="2">
        <f t="shared" si="8"/>
        <v>0</v>
      </c>
      <c r="F85" s="2">
        <f t="shared" si="9"/>
        <v>0</v>
      </c>
      <c r="G85" s="2">
        <f t="shared" si="10"/>
        <v>0</v>
      </c>
      <c r="H85" s="2">
        <f t="shared" si="11"/>
        <v>0</v>
      </c>
    </row>
    <row r="86" spans="1:8" x14ac:dyDescent="0.2">
      <c r="A86" s="3">
        <f t="shared" si="5"/>
        <v>1992</v>
      </c>
      <c r="B86" s="2">
        <f t="shared" si="12"/>
        <v>0</v>
      </c>
      <c r="C86" s="2">
        <f t="shared" si="12"/>
        <v>0</v>
      </c>
      <c r="D86" s="2">
        <f t="shared" si="7"/>
        <v>0</v>
      </c>
      <c r="E86" s="2">
        <f t="shared" si="8"/>
        <v>0</v>
      </c>
      <c r="F86" s="2">
        <f t="shared" si="9"/>
        <v>0</v>
      </c>
      <c r="G86" s="2">
        <f t="shared" si="10"/>
        <v>0</v>
      </c>
      <c r="H86" s="2">
        <f t="shared" si="11"/>
        <v>0</v>
      </c>
    </row>
    <row r="87" spans="1:8" x14ac:dyDescent="0.2">
      <c r="A87" s="3">
        <f t="shared" si="5"/>
        <v>1991</v>
      </c>
      <c r="B87" s="2">
        <f t="shared" si="12"/>
        <v>0</v>
      </c>
      <c r="C87" s="2">
        <f t="shared" si="12"/>
        <v>0</v>
      </c>
      <c r="D87" s="2">
        <f t="shared" si="7"/>
        <v>0</v>
      </c>
      <c r="E87" s="2">
        <f t="shared" si="8"/>
        <v>0</v>
      </c>
      <c r="F87" s="2">
        <f t="shared" si="9"/>
        <v>0</v>
      </c>
      <c r="G87" s="2">
        <f t="shared" si="10"/>
        <v>0</v>
      </c>
      <c r="H87" s="2">
        <f t="shared" si="11"/>
        <v>0</v>
      </c>
    </row>
    <row r="88" spans="1:8" x14ac:dyDescent="0.2">
      <c r="A88" s="3">
        <f t="shared" si="5"/>
        <v>1990</v>
      </c>
      <c r="B88" s="2">
        <f t="shared" si="12"/>
        <v>0</v>
      </c>
      <c r="C88" s="2">
        <f t="shared" si="12"/>
        <v>0</v>
      </c>
      <c r="D88" s="2">
        <f t="shared" si="7"/>
        <v>0</v>
      </c>
      <c r="E88" s="2">
        <f t="shared" si="8"/>
        <v>0</v>
      </c>
      <c r="F88" s="2">
        <f t="shared" si="9"/>
        <v>0</v>
      </c>
      <c r="G88" s="2">
        <f t="shared" si="10"/>
        <v>0</v>
      </c>
      <c r="H88" s="2">
        <f t="shared" si="11"/>
        <v>0</v>
      </c>
    </row>
    <row r="89" spans="1:8" x14ac:dyDescent="0.2">
      <c r="A89" s="3">
        <f t="shared" si="5"/>
        <v>1989</v>
      </c>
      <c r="B89" s="2">
        <f t="shared" si="12"/>
        <v>0</v>
      </c>
      <c r="C89" s="2">
        <f t="shared" si="12"/>
        <v>0</v>
      </c>
      <c r="D89" s="2">
        <f t="shared" si="7"/>
        <v>0</v>
      </c>
      <c r="E89" s="2">
        <f t="shared" si="8"/>
        <v>0</v>
      </c>
      <c r="F89" s="2">
        <f t="shared" si="9"/>
        <v>0</v>
      </c>
      <c r="G89" s="2">
        <f t="shared" si="10"/>
        <v>0</v>
      </c>
      <c r="H89" s="2">
        <f t="shared" si="11"/>
        <v>0</v>
      </c>
    </row>
    <row r="90" spans="1:8" x14ac:dyDescent="0.2">
      <c r="A90" s="3">
        <f t="shared" si="5"/>
        <v>1988</v>
      </c>
      <c r="B90" s="2">
        <f t="shared" si="12"/>
        <v>0</v>
      </c>
      <c r="C90" s="2">
        <f t="shared" si="12"/>
        <v>0</v>
      </c>
      <c r="D90" s="2">
        <f t="shared" si="7"/>
        <v>0</v>
      </c>
      <c r="E90" s="2">
        <f t="shared" si="8"/>
        <v>0</v>
      </c>
      <c r="F90" s="2">
        <f t="shared" si="9"/>
        <v>0</v>
      </c>
      <c r="G90" s="2">
        <f t="shared" si="10"/>
        <v>0</v>
      </c>
      <c r="H90" s="2">
        <f t="shared" si="11"/>
        <v>0</v>
      </c>
    </row>
    <row r="91" spans="1:8" x14ac:dyDescent="0.2">
      <c r="A91" s="3">
        <f t="shared" si="5"/>
        <v>1987</v>
      </c>
      <c r="B91" s="2">
        <f t="shared" si="12"/>
        <v>0</v>
      </c>
      <c r="C91" s="2">
        <f t="shared" si="12"/>
        <v>0</v>
      </c>
      <c r="D91" s="2">
        <f t="shared" si="7"/>
        <v>0</v>
      </c>
      <c r="E91" s="2">
        <f t="shared" si="8"/>
        <v>0</v>
      </c>
      <c r="F91" s="2">
        <f t="shared" si="9"/>
        <v>0</v>
      </c>
      <c r="G91" s="2">
        <f t="shared" si="10"/>
        <v>0</v>
      </c>
      <c r="H91" s="2">
        <f t="shared" si="11"/>
        <v>0</v>
      </c>
    </row>
    <row r="92" spans="1:8" x14ac:dyDescent="0.2">
      <c r="A92" s="3">
        <f t="shared" si="5"/>
        <v>1986</v>
      </c>
      <c r="B92" s="2">
        <f t="shared" si="12"/>
        <v>0</v>
      </c>
      <c r="C92" s="2">
        <f t="shared" si="12"/>
        <v>0</v>
      </c>
      <c r="D92" s="2">
        <f t="shared" si="7"/>
        <v>0</v>
      </c>
      <c r="E92" s="2">
        <f t="shared" si="8"/>
        <v>0</v>
      </c>
      <c r="F92" s="2">
        <f t="shared" si="9"/>
        <v>0</v>
      </c>
      <c r="G92" s="2">
        <f t="shared" si="10"/>
        <v>0</v>
      </c>
      <c r="H92" s="2">
        <f t="shared" si="11"/>
        <v>0</v>
      </c>
    </row>
    <row r="93" spans="1:8" x14ac:dyDescent="0.2">
      <c r="G93" s="6"/>
    </row>
    <row r="94" spans="1:8" x14ac:dyDescent="0.2">
      <c r="G94" s="6"/>
    </row>
    <row r="95" spans="1:8" x14ac:dyDescent="0.2">
      <c r="A95" s="1" t="s">
        <v>0</v>
      </c>
    </row>
    <row r="100" spans="1:1" x14ac:dyDescent="0.2">
      <c r="A100" s="1" t="s">
        <v>0</v>
      </c>
    </row>
    <row r="101" spans="1:1" x14ac:dyDescent="0.2">
      <c r="A101" s="1" t="s">
        <v>0</v>
      </c>
    </row>
    <row r="102" spans="1:1" x14ac:dyDescent="0.2">
      <c r="A102" s="1" t="s">
        <v>0</v>
      </c>
    </row>
    <row r="103" spans="1:1" x14ac:dyDescent="0.2">
      <c r="A103" s="1" t="s">
        <v>0</v>
      </c>
    </row>
  </sheetData>
  <mergeCells count="10">
    <mergeCell ref="A55:H55"/>
    <mergeCell ref="A1:H1"/>
    <mergeCell ref="A2:H2"/>
    <mergeCell ref="A3:H3"/>
    <mergeCell ref="A4:H4"/>
    <mergeCell ref="A53:H53"/>
    <mergeCell ref="A50:H50"/>
    <mergeCell ref="A51:H51"/>
    <mergeCell ref="A52:H52"/>
    <mergeCell ref="A6:H6"/>
  </mergeCells>
  <printOptions horizontalCentered="1"/>
  <pageMargins left="0.2" right="0.23" top="0.75" bottom="0.75" header="0.5" footer="0.5"/>
  <pageSetup scale="69" fitToHeight="2" orientation="portrait" blackAndWhite="1" r:id="rId1"/>
  <headerFooter alignWithMargins="0"/>
  <rowBreaks count="1" manualBreakCount="1">
    <brk id="49" max="7" man="1"/>
  </rowBreaks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E4A75-4C34-48F5-9632-868A7639ED16}">
  <dimension ref="A1:I109"/>
  <sheetViews>
    <sheetView showOutlineSymbols="0" view="pageBreakPreview" zoomScaleNormal="87" zoomScaleSheetLayoutView="100" workbookViewId="0">
      <selection activeCell="I3" sqref="I3"/>
    </sheetView>
  </sheetViews>
  <sheetFormatPr defaultColWidth="13.5703125" defaultRowHeight="15" x14ac:dyDescent="0.2"/>
  <cols>
    <col min="1" max="1" width="13.85546875" style="1" customWidth="1"/>
    <col min="2" max="2" width="16.5703125" style="1" bestFit="1" customWidth="1"/>
    <col min="3" max="3" width="14.140625" style="1" bestFit="1" customWidth="1"/>
    <col min="4" max="4" width="12.85546875" style="1" bestFit="1" customWidth="1"/>
    <col min="5" max="5" width="15.28515625" style="1" bestFit="1" customWidth="1"/>
    <col min="6" max="6" width="12" style="1" bestFit="1" customWidth="1"/>
    <col min="7" max="7" width="14.5703125" style="1" bestFit="1" customWidth="1"/>
    <col min="8" max="8" width="9.42578125" style="1" bestFit="1" customWidth="1"/>
    <col min="9" max="9" width="10.42578125" style="1" customWidth="1"/>
    <col min="10" max="16384" width="13.5703125" style="1"/>
  </cols>
  <sheetData>
    <row r="1" spans="1:9" ht="15.75" x14ac:dyDescent="0.25">
      <c r="A1" s="21" t="s">
        <v>16</v>
      </c>
      <c r="B1" s="21"/>
      <c r="C1" s="21"/>
      <c r="D1" s="21"/>
      <c r="E1" s="21"/>
      <c r="F1" s="21"/>
      <c r="G1" s="21"/>
      <c r="H1" s="21"/>
      <c r="I1" s="3"/>
    </row>
    <row r="2" spans="1:9" ht="15.75" x14ac:dyDescent="0.25">
      <c r="A2" s="21" t="s">
        <v>15</v>
      </c>
      <c r="B2" s="21"/>
      <c r="C2" s="21"/>
      <c r="D2" s="21"/>
      <c r="E2" s="21"/>
      <c r="F2" s="21"/>
      <c r="G2" s="21"/>
      <c r="H2" s="21"/>
      <c r="I2" s="3"/>
    </row>
    <row r="3" spans="1:9" ht="15.75" x14ac:dyDescent="0.25">
      <c r="A3" s="21" t="s">
        <v>26</v>
      </c>
      <c r="B3" s="21"/>
      <c r="C3" s="21"/>
      <c r="D3" s="21"/>
      <c r="E3" s="21"/>
      <c r="F3" s="21"/>
      <c r="G3" s="21"/>
      <c r="H3" s="21"/>
      <c r="I3" s="15"/>
    </row>
    <row r="4" spans="1:9" ht="15.75" x14ac:dyDescent="0.25">
      <c r="A4" s="21" t="s">
        <v>18</v>
      </c>
      <c r="B4" s="21"/>
      <c r="C4" s="21"/>
      <c r="D4" s="21"/>
      <c r="E4" s="21"/>
      <c r="F4" s="21"/>
      <c r="G4" s="21"/>
      <c r="H4" s="21"/>
      <c r="I4" s="3"/>
    </row>
    <row r="5" spans="1:9" x14ac:dyDescent="0.2">
      <c r="A5" s="12"/>
      <c r="B5" s="11"/>
      <c r="C5" s="11"/>
      <c r="D5" s="11"/>
      <c r="F5" s="3"/>
      <c r="G5" s="11"/>
      <c r="I5" s="3"/>
    </row>
    <row r="6" spans="1:9" ht="16.5" thickBot="1" x14ac:dyDescent="0.3">
      <c r="A6" s="20" t="s">
        <v>12</v>
      </c>
      <c r="B6" s="20"/>
      <c r="C6" s="20"/>
      <c r="D6" s="20"/>
      <c r="E6" s="20"/>
      <c r="F6" s="20"/>
      <c r="G6" s="20"/>
      <c r="H6" s="20"/>
    </row>
    <row r="7" spans="1:9" s="3" customFormat="1" x14ac:dyDescent="0.2">
      <c r="H7" s="3" t="s">
        <v>8</v>
      </c>
    </row>
    <row r="8" spans="1:9" s="3" customFormat="1" x14ac:dyDescent="0.2">
      <c r="C8" s="3" t="s">
        <v>10</v>
      </c>
      <c r="D8" s="3" t="s">
        <v>10</v>
      </c>
      <c r="E8" s="3" t="s">
        <v>9</v>
      </c>
      <c r="F8" s="3" t="s">
        <v>9</v>
      </c>
      <c r="G8" s="3" t="s">
        <v>8</v>
      </c>
      <c r="H8" s="3" t="s">
        <v>2</v>
      </c>
    </row>
    <row r="9" spans="1:9" s="4" customFormat="1" x14ac:dyDescent="0.2">
      <c r="A9" s="4" t="s">
        <v>7</v>
      </c>
      <c r="B9" s="4" t="s">
        <v>6</v>
      </c>
      <c r="C9" s="4" t="s">
        <v>5</v>
      </c>
      <c r="D9" s="4" t="s">
        <v>4</v>
      </c>
      <c r="E9" s="4" t="s">
        <v>2</v>
      </c>
      <c r="F9" s="4" t="s">
        <v>3</v>
      </c>
      <c r="G9" s="4" t="s">
        <v>2</v>
      </c>
      <c r="H9" s="4" t="s">
        <v>1</v>
      </c>
    </row>
    <row r="10" spans="1:9" x14ac:dyDescent="0.2">
      <c r="A10" s="3">
        <v>2019</v>
      </c>
      <c r="B10" s="9">
        <v>0</v>
      </c>
      <c r="C10" s="9">
        <v>0</v>
      </c>
      <c r="D10" s="2">
        <f t="shared" ref="D10:D48" si="0">IF(($B10)=0,0,(C10/$B10)*100)</f>
        <v>0</v>
      </c>
      <c r="E10" s="9">
        <v>0</v>
      </c>
      <c r="F10" s="2">
        <f t="shared" ref="F10:F48" si="1">IF(($B10)=0,0,(E10/$B10)*100)</f>
        <v>0</v>
      </c>
      <c r="G10" s="2">
        <f t="shared" ref="G10:G47" si="2">C10+E10</f>
        <v>0</v>
      </c>
      <c r="H10" s="2">
        <f t="shared" ref="H10:H48" si="3">IF(($B10)=0,0,(G10/$B10)*100)</f>
        <v>0</v>
      </c>
      <c r="I10" s="14"/>
    </row>
    <row r="11" spans="1:9" x14ac:dyDescent="0.2">
      <c r="A11" s="3">
        <v>2018</v>
      </c>
      <c r="B11" s="9">
        <v>0</v>
      </c>
      <c r="C11" s="9">
        <v>0</v>
      </c>
      <c r="D11" s="2">
        <f t="shared" si="0"/>
        <v>0</v>
      </c>
      <c r="E11" s="9">
        <v>0</v>
      </c>
      <c r="F11" s="2">
        <f t="shared" si="1"/>
        <v>0</v>
      </c>
      <c r="G11" s="2">
        <f t="shared" si="2"/>
        <v>0</v>
      </c>
      <c r="H11" s="2">
        <f t="shared" si="3"/>
        <v>0</v>
      </c>
      <c r="I11" s="14"/>
    </row>
    <row r="12" spans="1:9" x14ac:dyDescent="0.2">
      <c r="A12" s="3">
        <v>2017</v>
      </c>
      <c r="B12" s="9">
        <v>289794.71000000002</v>
      </c>
      <c r="C12" s="9">
        <v>-1236843.48</v>
      </c>
      <c r="D12" s="2">
        <f t="shared" si="0"/>
        <v>-426.79988188880327</v>
      </c>
      <c r="E12" s="9">
        <v>0</v>
      </c>
      <c r="F12" s="2">
        <f t="shared" si="1"/>
        <v>0</v>
      </c>
      <c r="G12" s="2">
        <f t="shared" si="2"/>
        <v>-1236843.48</v>
      </c>
      <c r="H12" s="2">
        <f t="shared" si="3"/>
        <v>-426.79988188880327</v>
      </c>
      <c r="I12" s="14"/>
    </row>
    <row r="13" spans="1:9" x14ac:dyDescent="0.2">
      <c r="A13" s="3">
        <v>2016</v>
      </c>
      <c r="B13" s="9">
        <v>0</v>
      </c>
      <c r="C13" s="9">
        <v>0</v>
      </c>
      <c r="D13" s="2">
        <f t="shared" si="0"/>
        <v>0</v>
      </c>
      <c r="E13" s="9">
        <v>0</v>
      </c>
      <c r="F13" s="2">
        <f t="shared" si="1"/>
        <v>0</v>
      </c>
      <c r="G13" s="2">
        <f t="shared" si="2"/>
        <v>0</v>
      </c>
      <c r="H13" s="2">
        <f t="shared" si="3"/>
        <v>0</v>
      </c>
      <c r="I13" s="14"/>
    </row>
    <row r="14" spans="1:9" x14ac:dyDescent="0.2">
      <c r="A14" s="3">
        <v>2015</v>
      </c>
      <c r="B14" s="9">
        <v>0</v>
      </c>
      <c r="C14" s="9">
        <v>0</v>
      </c>
      <c r="D14" s="2">
        <f t="shared" si="0"/>
        <v>0</v>
      </c>
      <c r="E14" s="9">
        <v>0</v>
      </c>
      <c r="F14" s="2">
        <f t="shared" si="1"/>
        <v>0</v>
      </c>
      <c r="G14" s="2">
        <f t="shared" si="2"/>
        <v>0</v>
      </c>
      <c r="H14" s="2">
        <f t="shared" si="3"/>
        <v>0</v>
      </c>
      <c r="I14" s="14"/>
    </row>
    <row r="15" spans="1:9" x14ac:dyDescent="0.2">
      <c r="A15" s="3">
        <v>2014</v>
      </c>
      <c r="B15" s="9">
        <v>0</v>
      </c>
      <c r="C15" s="9">
        <v>0</v>
      </c>
      <c r="D15" s="2">
        <f t="shared" si="0"/>
        <v>0</v>
      </c>
      <c r="E15" s="9">
        <v>0</v>
      </c>
      <c r="F15" s="2">
        <f t="shared" si="1"/>
        <v>0</v>
      </c>
      <c r="G15" s="2">
        <f t="shared" si="2"/>
        <v>0</v>
      </c>
      <c r="H15" s="2">
        <f t="shared" si="3"/>
        <v>0</v>
      </c>
      <c r="I15" s="14"/>
    </row>
    <row r="16" spans="1:9" x14ac:dyDescent="0.2">
      <c r="A16" s="3">
        <v>2013</v>
      </c>
      <c r="B16" s="9">
        <v>0</v>
      </c>
      <c r="C16" s="9">
        <v>0</v>
      </c>
      <c r="D16" s="2">
        <f t="shared" si="0"/>
        <v>0</v>
      </c>
      <c r="E16" s="9">
        <v>0</v>
      </c>
      <c r="F16" s="2">
        <f t="shared" si="1"/>
        <v>0</v>
      </c>
      <c r="G16" s="2">
        <f t="shared" si="2"/>
        <v>0</v>
      </c>
      <c r="H16" s="2">
        <f t="shared" si="3"/>
        <v>0</v>
      </c>
      <c r="I16" s="14"/>
    </row>
    <row r="17" spans="1:9" x14ac:dyDescent="0.2">
      <c r="A17" s="3">
        <v>2012</v>
      </c>
      <c r="B17" s="9">
        <v>0</v>
      </c>
      <c r="C17" s="9">
        <v>0</v>
      </c>
      <c r="D17" s="2">
        <f t="shared" si="0"/>
        <v>0</v>
      </c>
      <c r="E17" s="9">
        <v>0</v>
      </c>
      <c r="F17" s="2">
        <f t="shared" si="1"/>
        <v>0</v>
      </c>
      <c r="G17" s="2">
        <f t="shared" si="2"/>
        <v>0</v>
      </c>
      <c r="H17" s="2">
        <f t="shared" si="3"/>
        <v>0</v>
      </c>
      <c r="I17" s="14"/>
    </row>
    <row r="18" spans="1:9" x14ac:dyDescent="0.2">
      <c r="A18" s="3">
        <v>2011</v>
      </c>
      <c r="B18" s="9">
        <v>0</v>
      </c>
      <c r="C18" s="9">
        <v>0</v>
      </c>
      <c r="D18" s="2">
        <f t="shared" si="0"/>
        <v>0</v>
      </c>
      <c r="E18" s="9">
        <v>0</v>
      </c>
      <c r="F18" s="2">
        <f t="shared" si="1"/>
        <v>0</v>
      </c>
      <c r="G18" s="2">
        <f t="shared" si="2"/>
        <v>0</v>
      </c>
      <c r="H18" s="2">
        <f t="shared" si="3"/>
        <v>0</v>
      </c>
      <c r="I18" s="14"/>
    </row>
    <row r="19" spans="1:9" x14ac:dyDescent="0.2">
      <c r="A19" s="3">
        <v>2010</v>
      </c>
      <c r="B19" s="9">
        <v>0</v>
      </c>
      <c r="C19" s="9">
        <v>0</v>
      </c>
      <c r="D19" s="2">
        <f t="shared" si="0"/>
        <v>0</v>
      </c>
      <c r="E19" s="9">
        <v>0</v>
      </c>
      <c r="F19" s="2">
        <f t="shared" si="1"/>
        <v>0</v>
      </c>
      <c r="G19" s="2">
        <f t="shared" si="2"/>
        <v>0</v>
      </c>
      <c r="H19" s="2">
        <f t="shared" si="3"/>
        <v>0</v>
      </c>
      <c r="I19" s="14"/>
    </row>
    <row r="20" spans="1:9" x14ac:dyDescent="0.2">
      <c r="A20" s="3">
        <v>2009</v>
      </c>
      <c r="B20" s="9">
        <v>20495.2</v>
      </c>
      <c r="C20" s="9">
        <v>-265641.91000000003</v>
      </c>
      <c r="D20" s="2">
        <f t="shared" si="0"/>
        <v>-1296.1176763339711</v>
      </c>
      <c r="E20" s="9">
        <v>60321.950000000004</v>
      </c>
      <c r="F20" s="2">
        <f t="shared" si="1"/>
        <v>294.32232913072329</v>
      </c>
      <c r="G20" s="2">
        <f t="shared" si="2"/>
        <v>-205319.96000000002</v>
      </c>
      <c r="H20" s="2">
        <f t="shared" si="3"/>
        <v>-1001.7953472032477</v>
      </c>
      <c r="I20" s="14"/>
    </row>
    <row r="21" spans="1:9" x14ac:dyDescent="0.2">
      <c r="A21" s="3">
        <v>2008</v>
      </c>
      <c r="B21" s="9">
        <v>0</v>
      </c>
      <c r="C21" s="9">
        <v>0</v>
      </c>
      <c r="D21" s="2">
        <f t="shared" si="0"/>
        <v>0</v>
      </c>
      <c r="E21" s="9">
        <v>0</v>
      </c>
      <c r="F21" s="2">
        <f t="shared" si="1"/>
        <v>0</v>
      </c>
      <c r="G21" s="2">
        <f t="shared" si="2"/>
        <v>0</v>
      </c>
      <c r="H21" s="2">
        <f t="shared" si="3"/>
        <v>0</v>
      </c>
      <c r="I21" s="14"/>
    </row>
    <row r="22" spans="1:9" x14ac:dyDescent="0.2">
      <c r="A22" s="3">
        <v>2007</v>
      </c>
      <c r="B22" s="9">
        <v>14294.41</v>
      </c>
      <c r="C22" s="9">
        <v>0</v>
      </c>
      <c r="D22" s="2">
        <f t="shared" si="0"/>
        <v>0</v>
      </c>
      <c r="E22" s="9">
        <v>0</v>
      </c>
      <c r="F22" s="2">
        <f t="shared" si="1"/>
        <v>0</v>
      </c>
      <c r="G22" s="2">
        <f t="shared" si="2"/>
        <v>0</v>
      </c>
      <c r="H22" s="2">
        <f t="shared" si="3"/>
        <v>0</v>
      </c>
      <c r="I22" s="14"/>
    </row>
    <row r="23" spans="1:9" x14ac:dyDescent="0.2">
      <c r="A23" s="3">
        <v>2006</v>
      </c>
      <c r="B23" s="9">
        <v>0</v>
      </c>
      <c r="C23" s="9">
        <v>0</v>
      </c>
      <c r="D23" s="2">
        <f t="shared" si="0"/>
        <v>0</v>
      </c>
      <c r="E23" s="9">
        <v>0</v>
      </c>
      <c r="F23" s="2">
        <f t="shared" si="1"/>
        <v>0</v>
      </c>
      <c r="G23" s="2">
        <f t="shared" si="2"/>
        <v>0</v>
      </c>
      <c r="H23" s="2">
        <f t="shared" si="3"/>
        <v>0</v>
      </c>
      <c r="I23" s="6"/>
    </row>
    <row r="24" spans="1:9" x14ac:dyDescent="0.2">
      <c r="A24" s="3">
        <v>2005</v>
      </c>
      <c r="B24" s="9">
        <v>0</v>
      </c>
      <c r="C24" s="9">
        <v>0</v>
      </c>
      <c r="D24" s="2">
        <f t="shared" si="0"/>
        <v>0</v>
      </c>
      <c r="E24" s="9">
        <v>0</v>
      </c>
      <c r="F24" s="2">
        <f t="shared" si="1"/>
        <v>0</v>
      </c>
      <c r="G24" s="2">
        <f t="shared" si="2"/>
        <v>0</v>
      </c>
      <c r="H24" s="2">
        <f t="shared" si="3"/>
        <v>0</v>
      </c>
      <c r="I24" s="6"/>
    </row>
    <row r="25" spans="1:9" x14ac:dyDescent="0.2">
      <c r="A25" s="3">
        <v>2004</v>
      </c>
      <c r="B25" s="9">
        <v>0</v>
      </c>
      <c r="C25" s="9">
        <v>0</v>
      </c>
      <c r="D25" s="2">
        <f t="shared" si="0"/>
        <v>0</v>
      </c>
      <c r="E25" s="9">
        <v>0</v>
      </c>
      <c r="F25" s="2">
        <f t="shared" si="1"/>
        <v>0</v>
      </c>
      <c r="G25" s="2">
        <f t="shared" si="2"/>
        <v>0</v>
      </c>
      <c r="H25" s="2">
        <f t="shared" si="3"/>
        <v>0</v>
      </c>
      <c r="I25" s="6"/>
    </row>
    <row r="26" spans="1:9" x14ac:dyDescent="0.2">
      <c r="A26" s="3">
        <v>2003</v>
      </c>
      <c r="B26" s="9">
        <v>0</v>
      </c>
      <c r="C26" s="9">
        <v>0</v>
      </c>
      <c r="D26" s="2">
        <f t="shared" si="0"/>
        <v>0</v>
      </c>
      <c r="E26" s="9">
        <v>0</v>
      </c>
      <c r="F26" s="2">
        <f t="shared" si="1"/>
        <v>0</v>
      </c>
      <c r="G26" s="2">
        <f t="shared" si="2"/>
        <v>0</v>
      </c>
      <c r="H26" s="2">
        <f t="shared" si="3"/>
        <v>0</v>
      </c>
      <c r="I26" s="6"/>
    </row>
    <row r="27" spans="1:9" x14ac:dyDescent="0.2">
      <c r="A27" s="3">
        <v>2002</v>
      </c>
      <c r="B27" s="9">
        <v>0</v>
      </c>
      <c r="C27" s="9">
        <v>848.32</v>
      </c>
      <c r="D27" s="2">
        <f t="shared" si="0"/>
        <v>0</v>
      </c>
      <c r="E27" s="9">
        <v>0</v>
      </c>
      <c r="F27" s="2">
        <f t="shared" si="1"/>
        <v>0</v>
      </c>
      <c r="G27" s="2">
        <f t="shared" si="2"/>
        <v>848.32</v>
      </c>
      <c r="H27" s="2">
        <f t="shared" si="3"/>
        <v>0</v>
      </c>
      <c r="I27" s="6"/>
    </row>
    <row r="28" spans="1:9" x14ac:dyDescent="0.2">
      <c r="A28" s="3">
        <v>2001</v>
      </c>
      <c r="B28" s="9">
        <v>0</v>
      </c>
      <c r="C28" s="9">
        <v>-5648.34</v>
      </c>
      <c r="D28" s="2">
        <f t="shared" si="0"/>
        <v>0</v>
      </c>
      <c r="E28" s="9">
        <v>0</v>
      </c>
      <c r="F28" s="2">
        <f t="shared" si="1"/>
        <v>0</v>
      </c>
      <c r="G28" s="2">
        <f t="shared" si="2"/>
        <v>-5648.34</v>
      </c>
      <c r="H28" s="2">
        <f t="shared" si="3"/>
        <v>0</v>
      </c>
      <c r="I28" s="6"/>
    </row>
    <row r="29" spans="1:9" x14ac:dyDescent="0.2">
      <c r="A29" s="3">
        <v>2000</v>
      </c>
      <c r="B29" s="9">
        <v>0</v>
      </c>
      <c r="C29" s="9">
        <v>0</v>
      </c>
      <c r="D29" s="2">
        <f t="shared" si="0"/>
        <v>0</v>
      </c>
      <c r="E29" s="9">
        <v>0</v>
      </c>
      <c r="F29" s="2">
        <f t="shared" si="1"/>
        <v>0</v>
      </c>
      <c r="G29" s="2">
        <f t="shared" si="2"/>
        <v>0</v>
      </c>
      <c r="H29" s="2">
        <f t="shared" si="3"/>
        <v>0</v>
      </c>
      <c r="I29" s="6"/>
    </row>
    <row r="30" spans="1:9" x14ac:dyDescent="0.2">
      <c r="A30" s="3">
        <v>1999</v>
      </c>
      <c r="B30" s="9">
        <v>0</v>
      </c>
      <c r="C30" s="9">
        <v>0</v>
      </c>
      <c r="D30" s="2">
        <f t="shared" si="0"/>
        <v>0</v>
      </c>
      <c r="E30" s="9">
        <v>0</v>
      </c>
      <c r="F30" s="2">
        <f t="shared" si="1"/>
        <v>0</v>
      </c>
      <c r="G30" s="2">
        <f t="shared" si="2"/>
        <v>0</v>
      </c>
      <c r="H30" s="2">
        <f t="shared" si="3"/>
        <v>0</v>
      </c>
      <c r="I30" s="6"/>
    </row>
    <row r="31" spans="1:9" x14ac:dyDescent="0.2">
      <c r="A31" s="3">
        <v>1998</v>
      </c>
      <c r="B31" s="9">
        <v>0</v>
      </c>
      <c r="C31" s="9">
        <v>0</v>
      </c>
      <c r="D31" s="2">
        <f t="shared" si="0"/>
        <v>0</v>
      </c>
      <c r="E31" s="9">
        <v>0</v>
      </c>
      <c r="F31" s="2">
        <f t="shared" si="1"/>
        <v>0</v>
      </c>
      <c r="G31" s="2">
        <f t="shared" si="2"/>
        <v>0</v>
      </c>
      <c r="H31" s="2">
        <f t="shared" si="3"/>
        <v>0</v>
      </c>
      <c r="I31" s="6"/>
    </row>
    <row r="32" spans="1:9" x14ac:dyDescent="0.2">
      <c r="A32" s="3">
        <v>1997</v>
      </c>
      <c r="B32" s="9">
        <v>0</v>
      </c>
      <c r="C32" s="9">
        <v>0</v>
      </c>
      <c r="D32" s="2">
        <f t="shared" si="0"/>
        <v>0</v>
      </c>
      <c r="E32" s="9">
        <v>0</v>
      </c>
      <c r="F32" s="2">
        <f t="shared" si="1"/>
        <v>0</v>
      </c>
      <c r="G32" s="2">
        <f t="shared" si="2"/>
        <v>0</v>
      </c>
      <c r="H32" s="2">
        <f t="shared" si="3"/>
        <v>0</v>
      </c>
      <c r="I32" s="6"/>
    </row>
    <row r="33" spans="1:9" x14ac:dyDescent="0.2">
      <c r="A33" s="3">
        <f t="shared" ref="A33:A47" si="4">A32-1</f>
        <v>1996</v>
      </c>
      <c r="B33" s="9">
        <v>0</v>
      </c>
      <c r="C33" s="9">
        <v>0</v>
      </c>
      <c r="D33" s="2">
        <f t="shared" si="0"/>
        <v>0</v>
      </c>
      <c r="E33" s="9">
        <v>0</v>
      </c>
      <c r="F33" s="2">
        <f t="shared" si="1"/>
        <v>0</v>
      </c>
      <c r="G33" s="2">
        <f t="shared" si="2"/>
        <v>0</v>
      </c>
      <c r="H33" s="2">
        <f t="shared" si="3"/>
        <v>0</v>
      </c>
      <c r="I33" s="6"/>
    </row>
    <row r="34" spans="1:9" x14ac:dyDescent="0.2">
      <c r="A34" s="3">
        <f t="shared" si="4"/>
        <v>1995</v>
      </c>
      <c r="B34" s="9">
        <v>0</v>
      </c>
      <c r="C34" s="9">
        <v>0</v>
      </c>
      <c r="D34" s="2">
        <f t="shared" si="0"/>
        <v>0</v>
      </c>
      <c r="E34" s="9">
        <v>0</v>
      </c>
      <c r="F34" s="2">
        <f t="shared" si="1"/>
        <v>0</v>
      </c>
      <c r="G34" s="2">
        <f t="shared" si="2"/>
        <v>0</v>
      </c>
      <c r="H34" s="2">
        <f t="shared" si="3"/>
        <v>0</v>
      </c>
      <c r="I34" s="6"/>
    </row>
    <row r="35" spans="1:9" x14ac:dyDescent="0.2">
      <c r="A35" s="3">
        <f t="shared" si="4"/>
        <v>1994</v>
      </c>
      <c r="B35" s="9">
        <v>0</v>
      </c>
      <c r="C35" s="9">
        <v>0</v>
      </c>
      <c r="D35" s="2">
        <f t="shared" si="0"/>
        <v>0</v>
      </c>
      <c r="E35" s="9">
        <v>0</v>
      </c>
      <c r="F35" s="2">
        <f t="shared" si="1"/>
        <v>0</v>
      </c>
      <c r="G35" s="2">
        <f t="shared" si="2"/>
        <v>0</v>
      </c>
      <c r="H35" s="2">
        <f t="shared" si="3"/>
        <v>0</v>
      </c>
      <c r="I35" s="6"/>
    </row>
    <row r="36" spans="1:9" x14ac:dyDescent="0.2">
      <c r="A36" s="3">
        <f t="shared" si="4"/>
        <v>1993</v>
      </c>
      <c r="B36" s="9">
        <v>0</v>
      </c>
      <c r="C36" s="9">
        <v>0</v>
      </c>
      <c r="D36" s="2">
        <f t="shared" si="0"/>
        <v>0</v>
      </c>
      <c r="E36" s="9">
        <v>0</v>
      </c>
      <c r="F36" s="2">
        <f t="shared" si="1"/>
        <v>0</v>
      </c>
      <c r="G36" s="2">
        <f t="shared" si="2"/>
        <v>0</v>
      </c>
      <c r="H36" s="2">
        <f t="shared" si="3"/>
        <v>0</v>
      </c>
      <c r="I36" s="6"/>
    </row>
    <row r="37" spans="1:9" x14ac:dyDescent="0.2">
      <c r="A37" s="3">
        <f t="shared" si="4"/>
        <v>1992</v>
      </c>
      <c r="B37" s="9">
        <v>0</v>
      </c>
      <c r="C37" s="9">
        <v>0</v>
      </c>
      <c r="D37" s="2">
        <f t="shared" si="0"/>
        <v>0</v>
      </c>
      <c r="E37" s="9">
        <v>0</v>
      </c>
      <c r="F37" s="2">
        <f t="shared" si="1"/>
        <v>0</v>
      </c>
      <c r="G37" s="2">
        <f t="shared" si="2"/>
        <v>0</v>
      </c>
      <c r="H37" s="2">
        <f t="shared" si="3"/>
        <v>0</v>
      </c>
      <c r="I37" s="6"/>
    </row>
    <row r="38" spans="1:9" x14ac:dyDescent="0.2">
      <c r="A38" s="3">
        <f t="shared" si="4"/>
        <v>1991</v>
      </c>
      <c r="B38" s="9">
        <v>0</v>
      </c>
      <c r="C38" s="9">
        <v>0</v>
      </c>
      <c r="D38" s="2">
        <f t="shared" si="0"/>
        <v>0</v>
      </c>
      <c r="E38" s="9">
        <v>0</v>
      </c>
      <c r="F38" s="2">
        <f t="shared" si="1"/>
        <v>0</v>
      </c>
      <c r="G38" s="2">
        <f t="shared" si="2"/>
        <v>0</v>
      </c>
      <c r="H38" s="2">
        <f t="shared" si="3"/>
        <v>0</v>
      </c>
      <c r="I38" s="6"/>
    </row>
    <row r="39" spans="1:9" x14ac:dyDescent="0.2">
      <c r="A39" s="3">
        <f t="shared" si="4"/>
        <v>1990</v>
      </c>
      <c r="B39" s="9">
        <v>0</v>
      </c>
      <c r="C39" s="9">
        <v>0</v>
      </c>
      <c r="D39" s="2">
        <f t="shared" si="0"/>
        <v>0</v>
      </c>
      <c r="E39" s="9">
        <v>0</v>
      </c>
      <c r="F39" s="2">
        <f t="shared" si="1"/>
        <v>0</v>
      </c>
      <c r="G39" s="2">
        <f t="shared" si="2"/>
        <v>0</v>
      </c>
      <c r="H39" s="2">
        <f t="shared" si="3"/>
        <v>0</v>
      </c>
      <c r="I39" s="6"/>
    </row>
    <row r="40" spans="1:9" x14ac:dyDescent="0.2">
      <c r="A40" s="3">
        <f t="shared" si="4"/>
        <v>1989</v>
      </c>
      <c r="B40" s="9">
        <v>0</v>
      </c>
      <c r="C40" s="9">
        <v>0</v>
      </c>
      <c r="D40" s="2">
        <f t="shared" si="0"/>
        <v>0</v>
      </c>
      <c r="E40" s="9">
        <v>0</v>
      </c>
      <c r="F40" s="2">
        <f t="shared" si="1"/>
        <v>0</v>
      </c>
      <c r="G40" s="2">
        <f t="shared" si="2"/>
        <v>0</v>
      </c>
      <c r="H40" s="2">
        <f t="shared" si="3"/>
        <v>0</v>
      </c>
      <c r="I40" s="6"/>
    </row>
    <row r="41" spans="1:9" x14ac:dyDescent="0.2">
      <c r="A41" s="3">
        <f t="shared" si="4"/>
        <v>1988</v>
      </c>
      <c r="B41" s="9">
        <v>0</v>
      </c>
      <c r="C41" s="9">
        <v>0</v>
      </c>
      <c r="D41" s="2">
        <f t="shared" si="0"/>
        <v>0</v>
      </c>
      <c r="E41" s="9">
        <v>0</v>
      </c>
      <c r="F41" s="2">
        <f t="shared" si="1"/>
        <v>0</v>
      </c>
      <c r="G41" s="2">
        <f t="shared" si="2"/>
        <v>0</v>
      </c>
      <c r="H41" s="2">
        <f t="shared" si="3"/>
        <v>0</v>
      </c>
      <c r="I41" s="6"/>
    </row>
    <row r="42" spans="1:9" x14ac:dyDescent="0.2">
      <c r="A42" s="3">
        <f t="shared" si="4"/>
        <v>1987</v>
      </c>
      <c r="B42" s="9">
        <v>0</v>
      </c>
      <c r="C42" s="9">
        <v>0</v>
      </c>
      <c r="D42" s="2">
        <f t="shared" si="0"/>
        <v>0</v>
      </c>
      <c r="E42" s="9">
        <v>0</v>
      </c>
      <c r="F42" s="2">
        <f t="shared" si="1"/>
        <v>0</v>
      </c>
      <c r="G42" s="2">
        <f t="shared" si="2"/>
        <v>0</v>
      </c>
      <c r="H42" s="2">
        <f t="shared" si="3"/>
        <v>0</v>
      </c>
      <c r="I42" s="6"/>
    </row>
    <row r="43" spans="1:9" x14ac:dyDescent="0.2">
      <c r="A43" s="3">
        <f t="shared" si="4"/>
        <v>1986</v>
      </c>
      <c r="B43" s="9">
        <v>0</v>
      </c>
      <c r="C43" s="9">
        <v>0</v>
      </c>
      <c r="D43" s="2">
        <f t="shared" si="0"/>
        <v>0</v>
      </c>
      <c r="E43" s="9">
        <v>0</v>
      </c>
      <c r="F43" s="2">
        <f t="shared" si="1"/>
        <v>0</v>
      </c>
      <c r="G43" s="2">
        <f t="shared" si="2"/>
        <v>0</v>
      </c>
      <c r="H43" s="2">
        <f t="shared" si="3"/>
        <v>0</v>
      </c>
      <c r="I43" s="6"/>
    </row>
    <row r="44" spans="1:9" x14ac:dyDescent="0.2">
      <c r="A44" s="3">
        <f t="shared" si="4"/>
        <v>1985</v>
      </c>
      <c r="B44" s="9">
        <v>0</v>
      </c>
      <c r="C44" s="9">
        <v>0</v>
      </c>
      <c r="D44" s="2">
        <f t="shared" si="0"/>
        <v>0</v>
      </c>
      <c r="E44" s="9">
        <v>0</v>
      </c>
      <c r="F44" s="2">
        <f t="shared" si="1"/>
        <v>0</v>
      </c>
      <c r="G44" s="2">
        <f t="shared" si="2"/>
        <v>0</v>
      </c>
      <c r="H44" s="2">
        <f t="shared" si="3"/>
        <v>0</v>
      </c>
      <c r="I44" s="6"/>
    </row>
    <row r="45" spans="1:9" x14ac:dyDescent="0.2">
      <c r="A45" s="3">
        <f t="shared" si="4"/>
        <v>1984</v>
      </c>
      <c r="B45" s="9">
        <v>0</v>
      </c>
      <c r="C45" s="9">
        <v>0</v>
      </c>
      <c r="D45" s="2">
        <f t="shared" si="0"/>
        <v>0</v>
      </c>
      <c r="E45" s="9">
        <v>0</v>
      </c>
      <c r="F45" s="2">
        <f t="shared" si="1"/>
        <v>0</v>
      </c>
      <c r="G45" s="2">
        <f t="shared" si="2"/>
        <v>0</v>
      </c>
      <c r="H45" s="2">
        <f t="shared" si="3"/>
        <v>0</v>
      </c>
      <c r="I45" s="6"/>
    </row>
    <row r="46" spans="1:9" x14ac:dyDescent="0.2">
      <c r="A46" s="3">
        <f t="shared" si="4"/>
        <v>1983</v>
      </c>
      <c r="B46" s="9">
        <v>0</v>
      </c>
      <c r="C46" s="9">
        <v>0</v>
      </c>
      <c r="D46" s="2">
        <f t="shared" si="0"/>
        <v>0</v>
      </c>
      <c r="E46" s="9">
        <v>0</v>
      </c>
      <c r="F46" s="2">
        <f t="shared" si="1"/>
        <v>0</v>
      </c>
      <c r="G46" s="2">
        <f t="shared" si="2"/>
        <v>0</v>
      </c>
      <c r="H46" s="2">
        <f t="shared" si="3"/>
        <v>0</v>
      </c>
      <c r="I46" s="6"/>
    </row>
    <row r="47" spans="1:9" x14ac:dyDescent="0.2">
      <c r="A47" s="3">
        <f t="shared" si="4"/>
        <v>1982</v>
      </c>
      <c r="B47" s="8">
        <v>0</v>
      </c>
      <c r="C47" s="8">
        <v>0</v>
      </c>
      <c r="D47" s="2">
        <f t="shared" si="0"/>
        <v>0</v>
      </c>
      <c r="E47" s="8">
        <v>0</v>
      </c>
      <c r="F47" s="2">
        <f t="shared" si="1"/>
        <v>0</v>
      </c>
      <c r="G47" s="16">
        <f t="shared" si="2"/>
        <v>0</v>
      </c>
      <c r="H47" s="2">
        <f t="shared" si="3"/>
        <v>0</v>
      </c>
      <c r="I47" s="6"/>
    </row>
    <row r="48" spans="1:9" ht="16.5" thickBot="1" x14ac:dyDescent="0.3">
      <c r="B48" s="7">
        <f>SUM(B10:B47)</f>
        <v>324584.32000000001</v>
      </c>
      <c r="C48" s="7">
        <f>SUM(C10:C47)</f>
        <v>-1507285.4100000001</v>
      </c>
      <c r="D48" s="7">
        <f t="shared" si="0"/>
        <v>-464.37406773069017</v>
      </c>
      <c r="E48" s="7">
        <f>SUM(E10:E47)</f>
        <v>60321.950000000004</v>
      </c>
      <c r="F48" s="7">
        <f t="shared" si="1"/>
        <v>18.584369694752969</v>
      </c>
      <c r="G48" s="7">
        <f>SUM(G10:G47)</f>
        <v>-1446963.46</v>
      </c>
      <c r="H48" s="7">
        <f t="shared" si="3"/>
        <v>-445.78969803593714</v>
      </c>
      <c r="I48" s="6"/>
    </row>
    <row r="49" spans="1:9" ht="15.75" thickTop="1" x14ac:dyDescent="0.2">
      <c r="B49" s="6"/>
      <c r="C49" s="6"/>
      <c r="D49" s="6"/>
      <c r="E49" s="6"/>
      <c r="F49" s="6"/>
      <c r="G49" s="6"/>
      <c r="H49" s="6"/>
      <c r="I49" s="6"/>
    </row>
    <row r="50" spans="1:9" ht="15.75" x14ac:dyDescent="0.25">
      <c r="A50" s="21" t="s">
        <v>16</v>
      </c>
      <c r="B50" s="21"/>
      <c r="C50" s="21"/>
      <c r="D50" s="21"/>
      <c r="E50" s="21"/>
      <c r="F50" s="21"/>
      <c r="G50" s="21"/>
      <c r="H50" s="21"/>
      <c r="I50" s="3"/>
    </row>
    <row r="51" spans="1:9" ht="15.75" x14ac:dyDescent="0.25">
      <c r="A51" s="21" t="s">
        <v>15</v>
      </c>
      <c r="B51" s="21"/>
      <c r="C51" s="21"/>
      <c r="D51" s="21"/>
      <c r="E51" s="21"/>
      <c r="F51" s="21"/>
      <c r="G51" s="21"/>
      <c r="H51" s="21"/>
      <c r="I51" s="3"/>
    </row>
    <row r="52" spans="1:9" ht="15.75" x14ac:dyDescent="0.25">
      <c r="A52" s="21" t="s">
        <v>26</v>
      </c>
      <c r="B52" s="21"/>
      <c r="C52" s="21"/>
      <c r="D52" s="21"/>
      <c r="E52" s="21"/>
      <c r="F52" s="21"/>
      <c r="G52" s="21"/>
      <c r="H52" s="21"/>
      <c r="I52" s="3"/>
    </row>
    <row r="53" spans="1:9" ht="15.75" x14ac:dyDescent="0.25">
      <c r="A53" s="22" t="s">
        <v>13</v>
      </c>
      <c r="B53" s="22"/>
      <c r="C53" s="22"/>
      <c r="D53" s="22"/>
      <c r="E53" s="22"/>
      <c r="F53" s="22"/>
      <c r="G53" s="22"/>
      <c r="H53" s="22"/>
      <c r="I53" s="13"/>
    </row>
    <row r="54" spans="1:9" x14ac:dyDescent="0.2">
      <c r="B54" s="6"/>
      <c r="C54" s="6"/>
      <c r="D54" s="6"/>
      <c r="E54" s="6"/>
      <c r="F54" s="6"/>
      <c r="G54" s="6"/>
    </row>
    <row r="55" spans="1:9" ht="16.5" thickBot="1" x14ac:dyDescent="0.3">
      <c r="A55" s="20" t="s">
        <v>12</v>
      </c>
      <c r="B55" s="20"/>
      <c r="C55" s="20"/>
      <c r="D55" s="20"/>
      <c r="E55" s="20"/>
      <c r="F55" s="20"/>
      <c r="G55" s="20"/>
      <c r="H55" s="20"/>
    </row>
    <row r="56" spans="1:9" s="3" customFormat="1" x14ac:dyDescent="0.2">
      <c r="H56" s="3" t="s">
        <v>8</v>
      </c>
    </row>
    <row r="57" spans="1:9" s="3" customFormat="1" x14ac:dyDescent="0.2">
      <c r="A57" s="5" t="s">
        <v>11</v>
      </c>
      <c r="C57" s="3" t="s">
        <v>10</v>
      </c>
      <c r="D57" s="3" t="s">
        <v>10</v>
      </c>
      <c r="E57" s="3" t="s">
        <v>9</v>
      </c>
      <c r="F57" s="3" t="s">
        <v>9</v>
      </c>
      <c r="G57" s="3" t="s">
        <v>8</v>
      </c>
      <c r="H57" s="3" t="s">
        <v>2</v>
      </c>
    </row>
    <row r="58" spans="1:9" s="4" customFormat="1" x14ac:dyDescent="0.2">
      <c r="A58" s="4" t="s">
        <v>7</v>
      </c>
      <c r="B58" s="4" t="s">
        <v>6</v>
      </c>
      <c r="C58" s="4" t="s">
        <v>5</v>
      </c>
      <c r="D58" s="4" t="s">
        <v>4</v>
      </c>
      <c r="E58" s="4" t="s">
        <v>2</v>
      </c>
      <c r="F58" s="4" t="s">
        <v>3</v>
      </c>
      <c r="G58" s="4" t="s">
        <v>2</v>
      </c>
      <c r="H58" s="4" t="s">
        <v>1</v>
      </c>
    </row>
    <row r="59" spans="1:9" s="4" customFormat="1" x14ac:dyDescent="0.2">
      <c r="A59" s="3">
        <f t="shared" ref="A59:A92" si="5">+A10</f>
        <v>2019</v>
      </c>
      <c r="B59" s="2">
        <f t="shared" ref="B59:C78" si="6">SUM(B10:B14)</f>
        <v>289794.71000000002</v>
      </c>
      <c r="C59" s="2">
        <f t="shared" si="6"/>
        <v>-1236843.48</v>
      </c>
      <c r="D59" s="2">
        <f t="shared" ref="D59:D92" si="7">IF(($B59)=0,0,(C59/$B59)*100)</f>
        <v>-426.79988188880327</v>
      </c>
      <c r="E59" s="2">
        <f t="shared" ref="E59:E92" si="8">SUM(E10:E14)</f>
        <v>0</v>
      </c>
      <c r="F59" s="2">
        <f t="shared" ref="F59:F92" si="9">IF(($B59)=0,0,(E59/$B59)*100)</f>
        <v>0</v>
      </c>
      <c r="G59" s="2">
        <f t="shared" ref="G59:G92" si="10">C59+E59</f>
        <v>-1236843.48</v>
      </c>
      <c r="H59" s="2">
        <f t="shared" ref="H59:H92" si="11">IF(($B59)=0,0,(G59/$B59)*100)</f>
        <v>-426.79988188880327</v>
      </c>
    </row>
    <row r="60" spans="1:9" x14ac:dyDescent="0.2">
      <c r="A60" s="3">
        <f t="shared" si="5"/>
        <v>2018</v>
      </c>
      <c r="B60" s="2">
        <f t="shared" si="6"/>
        <v>289794.71000000002</v>
      </c>
      <c r="C60" s="2">
        <f t="shared" si="6"/>
        <v>-1236843.48</v>
      </c>
      <c r="D60" s="2">
        <f t="shared" si="7"/>
        <v>-426.79988188880327</v>
      </c>
      <c r="E60" s="2">
        <f t="shared" si="8"/>
        <v>0</v>
      </c>
      <c r="F60" s="2">
        <f t="shared" si="9"/>
        <v>0</v>
      </c>
      <c r="G60" s="2">
        <f t="shared" si="10"/>
        <v>-1236843.48</v>
      </c>
      <c r="H60" s="2">
        <f t="shared" si="11"/>
        <v>-426.79988188880327</v>
      </c>
    </row>
    <row r="61" spans="1:9" x14ac:dyDescent="0.2">
      <c r="A61" s="3">
        <f t="shared" si="5"/>
        <v>2017</v>
      </c>
      <c r="B61" s="2">
        <f t="shared" si="6"/>
        <v>289794.71000000002</v>
      </c>
      <c r="C61" s="2">
        <f t="shared" si="6"/>
        <v>-1236843.48</v>
      </c>
      <c r="D61" s="2">
        <f t="shared" si="7"/>
        <v>-426.79988188880327</v>
      </c>
      <c r="E61" s="2">
        <f t="shared" si="8"/>
        <v>0</v>
      </c>
      <c r="F61" s="2">
        <f t="shared" si="9"/>
        <v>0</v>
      </c>
      <c r="G61" s="2">
        <f t="shared" si="10"/>
        <v>-1236843.48</v>
      </c>
      <c r="H61" s="2">
        <f t="shared" si="11"/>
        <v>-426.79988188880327</v>
      </c>
    </row>
    <row r="62" spans="1:9" x14ac:dyDescent="0.2">
      <c r="A62" s="3">
        <f t="shared" si="5"/>
        <v>2016</v>
      </c>
      <c r="B62" s="2">
        <f t="shared" si="6"/>
        <v>0</v>
      </c>
      <c r="C62" s="2">
        <f t="shared" si="6"/>
        <v>0</v>
      </c>
      <c r="D62" s="2">
        <f t="shared" si="7"/>
        <v>0</v>
      </c>
      <c r="E62" s="2">
        <f t="shared" si="8"/>
        <v>0</v>
      </c>
      <c r="F62" s="2">
        <f t="shared" si="9"/>
        <v>0</v>
      </c>
      <c r="G62" s="2">
        <f t="shared" si="10"/>
        <v>0</v>
      </c>
      <c r="H62" s="2">
        <f t="shared" si="11"/>
        <v>0</v>
      </c>
    </row>
    <row r="63" spans="1:9" x14ac:dyDescent="0.2">
      <c r="A63" s="3">
        <f t="shared" si="5"/>
        <v>2015</v>
      </c>
      <c r="B63" s="2">
        <f t="shared" si="6"/>
        <v>0</v>
      </c>
      <c r="C63" s="2">
        <f t="shared" si="6"/>
        <v>0</v>
      </c>
      <c r="D63" s="2">
        <f t="shared" si="7"/>
        <v>0</v>
      </c>
      <c r="E63" s="2">
        <f t="shared" si="8"/>
        <v>0</v>
      </c>
      <c r="F63" s="2">
        <f t="shared" si="9"/>
        <v>0</v>
      </c>
      <c r="G63" s="2">
        <f t="shared" si="10"/>
        <v>0</v>
      </c>
      <c r="H63" s="2">
        <f t="shared" si="11"/>
        <v>0</v>
      </c>
    </row>
    <row r="64" spans="1:9" x14ac:dyDescent="0.2">
      <c r="A64" s="3">
        <f t="shared" si="5"/>
        <v>2014</v>
      </c>
      <c r="B64" s="2">
        <f t="shared" si="6"/>
        <v>0</v>
      </c>
      <c r="C64" s="2">
        <f t="shared" si="6"/>
        <v>0</v>
      </c>
      <c r="D64" s="2">
        <f t="shared" si="7"/>
        <v>0</v>
      </c>
      <c r="E64" s="2">
        <f t="shared" si="8"/>
        <v>0</v>
      </c>
      <c r="F64" s="2">
        <f t="shared" si="9"/>
        <v>0</v>
      </c>
      <c r="G64" s="2">
        <f t="shared" si="10"/>
        <v>0</v>
      </c>
      <c r="H64" s="2">
        <f t="shared" si="11"/>
        <v>0</v>
      </c>
    </row>
    <row r="65" spans="1:8" x14ac:dyDescent="0.2">
      <c r="A65" s="3">
        <f t="shared" si="5"/>
        <v>2013</v>
      </c>
      <c r="B65" s="2">
        <f t="shared" si="6"/>
        <v>20495.2</v>
      </c>
      <c r="C65" s="2">
        <f t="shared" si="6"/>
        <v>-265641.91000000003</v>
      </c>
      <c r="D65" s="2">
        <f t="shared" si="7"/>
        <v>-1296.1176763339711</v>
      </c>
      <c r="E65" s="2">
        <f t="shared" si="8"/>
        <v>60321.950000000004</v>
      </c>
      <c r="F65" s="2">
        <f t="shared" si="9"/>
        <v>294.32232913072329</v>
      </c>
      <c r="G65" s="2">
        <f t="shared" si="10"/>
        <v>-205319.96000000002</v>
      </c>
      <c r="H65" s="2">
        <f t="shared" si="11"/>
        <v>-1001.7953472032477</v>
      </c>
    </row>
    <row r="66" spans="1:8" x14ac:dyDescent="0.2">
      <c r="A66" s="3">
        <f t="shared" si="5"/>
        <v>2012</v>
      </c>
      <c r="B66" s="2">
        <f t="shared" si="6"/>
        <v>20495.2</v>
      </c>
      <c r="C66" s="2">
        <f t="shared" si="6"/>
        <v>-265641.91000000003</v>
      </c>
      <c r="D66" s="2">
        <f t="shared" si="7"/>
        <v>-1296.1176763339711</v>
      </c>
      <c r="E66" s="2">
        <f t="shared" si="8"/>
        <v>60321.950000000004</v>
      </c>
      <c r="F66" s="2">
        <f t="shared" si="9"/>
        <v>294.32232913072329</v>
      </c>
      <c r="G66" s="2">
        <f t="shared" si="10"/>
        <v>-205319.96000000002</v>
      </c>
      <c r="H66" s="2">
        <f t="shared" si="11"/>
        <v>-1001.7953472032477</v>
      </c>
    </row>
    <row r="67" spans="1:8" x14ac:dyDescent="0.2">
      <c r="A67" s="3">
        <f t="shared" si="5"/>
        <v>2011</v>
      </c>
      <c r="B67" s="2">
        <f t="shared" si="6"/>
        <v>34789.61</v>
      </c>
      <c r="C67" s="2">
        <f t="shared" si="6"/>
        <v>-265641.91000000003</v>
      </c>
      <c r="D67" s="2">
        <f t="shared" si="7"/>
        <v>-763.56679479879199</v>
      </c>
      <c r="E67" s="2">
        <f t="shared" si="8"/>
        <v>60321.950000000004</v>
      </c>
      <c r="F67" s="2">
        <f t="shared" si="9"/>
        <v>173.3907048684938</v>
      </c>
      <c r="G67" s="2">
        <f t="shared" si="10"/>
        <v>-205319.96000000002</v>
      </c>
      <c r="H67" s="2">
        <f t="shared" si="11"/>
        <v>-590.17608993029819</v>
      </c>
    </row>
    <row r="68" spans="1:8" x14ac:dyDescent="0.2">
      <c r="A68" s="3">
        <f t="shared" si="5"/>
        <v>2010</v>
      </c>
      <c r="B68" s="2">
        <f t="shared" si="6"/>
        <v>34789.61</v>
      </c>
      <c r="C68" s="2">
        <f t="shared" si="6"/>
        <v>-265641.91000000003</v>
      </c>
      <c r="D68" s="2">
        <f t="shared" si="7"/>
        <v>-763.56679479879199</v>
      </c>
      <c r="E68" s="2">
        <f t="shared" si="8"/>
        <v>60321.950000000004</v>
      </c>
      <c r="F68" s="2">
        <f t="shared" si="9"/>
        <v>173.3907048684938</v>
      </c>
      <c r="G68" s="2">
        <f t="shared" si="10"/>
        <v>-205319.96000000002</v>
      </c>
      <c r="H68" s="2">
        <f t="shared" si="11"/>
        <v>-590.17608993029819</v>
      </c>
    </row>
    <row r="69" spans="1:8" x14ac:dyDescent="0.2">
      <c r="A69" s="3">
        <f t="shared" si="5"/>
        <v>2009</v>
      </c>
      <c r="B69" s="2">
        <f t="shared" si="6"/>
        <v>34789.61</v>
      </c>
      <c r="C69" s="2">
        <f t="shared" si="6"/>
        <v>-265641.91000000003</v>
      </c>
      <c r="D69" s="2">
        <f t="shared" si="7"/>
        <v>-763.56679479879199</v>
      </c>
      <c r="E69" s="2">
        <f t="shared" si="8"/>
        <v>60321.950000000004</v>
      </c>
      <c r="F69" s="2">
        <f t="shared" si="9"/>
        <v>173.3907048684938</v>
      </c>
      <c r="G69" s="2">
        <f t="shared" si="10"/>
        <v>-205319.96000000002</v>
      </c>
      <c r="H69" s="2">
        <f t="shared" si="11"/>
        <v>-590.17608993029819</v>
      </c>
    </row>
    <row r="70" spans="1:8" x14ac:dyDescent="0.2">
      <c r="A70" s="3">
        <f t="shared" si="5"/>
        <v>2008</v>
      </c>
      <c r="B70" s="2">
        <f t="shared" si="6"/>
        <v>14294.41</v>
      </c>
      <c r="C70" s="2">
        <f t="shared" si="6"/>
        <v>0</v>
      </c>
      <c r="D70" s="2">
        <f t="shared" si="7"/>
        <v>0</v>
      </c>
      <c r="E70" s="2">
        <f t="shared" si="8"/>
        <v>0</v>
      </c>
      <c r="F70" s="2">
        <f t="shared" si="9"/>
        <v>0</v>
      </c>
      <c r="G70" s="2">
        <f t="shared" si="10"/>
        <v>0</v>
      </c>
      <c r="H70" s="2">
        <f t="shared" si="11"/>
        <v>0</v>
      </c>
    </row>
    <row r="71" spans="1:8" x14ac:dyDescent="0.2">
      <c r="A71" s="3">
        <f t="shared" si="5"/>
        <v>2007</v>
      </c>
      <c r="B71" s="2">
        <f t="shared" si="6"/>
        <v>14294.41</v>
      </c>
      <c r="C71" s="2">
        <f t="shared" si="6"/>
        <v>0</v>
      </c>
      <c r="D71" s="2">
        <f t="shared" si="7"/>
        <v>0</v>
      </c>
      <c r="E71" s="2">
        <f t="shared" si="8"/>
        <v>0</v>
      </c>
      <c r="F71" s="2">
        <f t="shared" si="9"/>
        <v>0</v>
      </c>
      <c r="G71" s="2">
        <f t="shared" si="10"/>
        <v>0</v>
      </c>
      <c r="H71" s="2">
        <f t="shared" si="11"/>
        <v>0</v>
      </c>
    </row>
    <row r="72" spans="1:8" x14ac:dyDescent="0.2">
      <c r="A72" s="3">
        <f t="shared" si="5"/>
        <v>2006</v>
      </c>
      <c r="B72" s="2">
        <f t="shared" si="6"/>
        <v>0</v>
      </c>
      <c r="C72" s="2">
        <f t="shared" si="6"/>
        <v>848.32</v>
      </c>
      <c r="D72" s="2">
        <f t="shared" si="7"/>
        <v>0</v>
      </c>
      <c r="E72" s="2">
        <f t="shared" si="8"/>
        <v>0</v>
      </c>
      <c r="F72" s="2">
        <f t="shared" si="9"/>
        <v>0</v>
      </c>
      <c r="G72" s="2">
        <f t="shared" si="10"/>
        <v>848.32</v>
      </c>
      <c r="H72" s="2">
        <f t="shared" si="11"/>
        <v>0</v>
      </c>
    </row>
    <row r="73" spans="1:8" x14ac:dyDescent="0.2">
      <c r="A73" s="3">
        <f t="shared" si="5"/>
        <v>2005</v>
      </c>
      <c r="B73" s="2">
        <f t="shared" si="6"/>
        <v>0</v>
      </c>
      <c r="C73" s="2">
        <f t="shared" si="6"/>
        <v>-4800.0200000000004</v>
      </c>
      <c r="D73" s="2">
        <f t="shared" si="7"/>
        <v>0</v>
      </c>
      <c r="E73" s="2">
        <f t="shared" si="8"/>
        <v>0</v>
      </c>
      <c r="F73" s="2">
        <f t="shared" si="9"/>
        <v>0</v>
      </c>
      <c r="G73" s="2">
        <f t="shared" si="10"/>
        <v>-4800.0200000000004</v>
      </c>
      <c r="H73" s="2">
        <f t="shared" si="11"/>
        <v>0</v>
      </c>
    </row>
    <row r="74" spans="1:8" x14ac:dyDescent="0.2">
      <c r="A74" s="3">
        <f t="shared" si="5"/>
        <v>2004</v>
      </c>
      <c r="B74" s="2">
        <f t="shared" si="6"/>
        <v>0</v>
      </c>
      <c r="C74" s="2">
        <f t="shared" si="6"/>
        <v>-4800.0200000000004</v>
      </c>
      <c r="D74" s="2">
        <f t="shared" si="7"/>
        <v>0</v>
      </c>
      <c r="E74" s="2">
        <f t="shared" si="8"/>
        <v>0</v>
      </c>
      <c r="F74" s="2">
        <f t="shared" si="9"/>
        <v>0</v>
      </c>
      <c r="G74" s="2">
        <f t="shared" si="10"/>
        <v>-4800.0200000000004</v>
      </c>
      <c r="H74" s="2">
        <f t="shared" si="11"/>
        <v>0</v>
      </c>
    </row>
    <row r="75" spans="1:8" x14ac:dyDescent="0.2">
      <c r="A75" s="3">
        <f t="shared" si="5"/>
        <v>2003</v>
      </c>
      <c r="B75" s="2">
        <f t="shared" si="6"/>
        <v>0</v>
      </c>
      <c r="C75" s="2">
        <f t="shared" si="6"/>
        <v>-4800.0200000000004</v>
      </c>
      <c r="D75" s="2">
        <f t="shared" si="7"/>
        <v>0</v>
      </c>
      <c r="E75" s="2">
        <f t="shared" si="8"/>
        <v>0</v>
      </c>
      <c r="F75" s="2">
        <f t="shared" si="9"/>
        <v>0</v>
      </c>
      <c r="G75" s="2">
        <f t="shared" si="10"/>
        <v>-4800.0200000000004</v>
      </c>
      <c r="H75" s="2">
        <f t="shared" si="11"/>
        <v>0</v>
      </c>
    </row>
    <row r="76" spans="1:8" x14ac:dyDescent="0.2">
      <c r="A76" s="3">
        <f t="shared" si="5"/>
        <v>2002</v>
      </c>
      <c r="B76" s="2">
        <f t="shared" si="6"/>
        <v>0</v>
      </c>
      <c r="C76" s="2">
        <f t="shared" si="6"/>
        <v>-4800.0200000000004</v>
      </c>
      <c r="D76" s="2">
        <f t="shared" si="7"/>
        <v>0</v>
      </c>
      <c r="E76" s="2">
        <f t="shared" si="8"/>
        <v>0</v>
      </c>
      <c r="F76" s="2">
        <f t="shared" si="9"/>
        <v>0</v>
      </c>
      <c r="G76" s="2">
        <f t="shared" si="10"/>
        <v>-4800.0200000000004</v>
      </c>
      <c r="H76" s="2">
        <f t="shared" si="11"/>
        <v>0</v>
      </c>
    </row>
    <row r="77" spans="1:8" x14ac:dyDescent="0.2">
      <c r="A77" s="3">
        <f t="shared" si="5"/>
        <v>2001</v>
      </c>
      <c r="B77" s="2">
        <f t="shared" si="6"/>
        <v>0</v>
      </c>
      <c r="C77" s="2">
        <f t="shared" si="6"/>
        <v>-5648.34</v>
      </c>
      <c r="D77" s="2">
        <f t="shared" si="7"/>
        <v>0</v>
      </c>
      <c r="E77" s="2">
        <f t="shared" si="8"/>
        <v>0</v>
      </c>
      <c r="F77" s="2">
        <f t="shared" si="9"/>
        <v>0</v>
      </c>
      <c r="G77" s="2">
        <f t="shared" si="10"/>
        <v>-5648.34</v>
      </c>
      <c r="H77" s="2">
        <f t="shared" si="11"/>
        <v>0</v>
      </c>
    </row>
    <row r="78" spans="1:8" x14ac:dyDescent="0.2">
      <c r="A78" s="3">
        <f t="shared" si="5"/>
        <v>2000</v>
      </c>
      <c r="B78" s="2">
        <f t="shared" si="6"/>
        <v>0</v>
      </c>
      <c r="C78" s="2">
        <f t="shared" si="6"/>
        <v>0</v>
      </c>
      <c r="D78" s="2">
        <f t="shared" si="7"/>
        <v>0</v>
      </c>
      <c r="E78" s="2">
        <f t="shared" si="8"/>
        <v>0</v>
      </c>
      <c r="F78" s="2">
        <f t="shared" si="9"/>
        <v>0</v>
      </c>
      <c r="G78" s="2">
        <f t="shared" si="10"/>
        <v>0</v>
      </c>
      <c r="H78" s="2">
        <f t="shared" si="11"/>
        <v>0</v>
      </c>
    </row>
    <row r="79" spans="1:8" x14ac:dyDescent="0.2">
      <c r="A79" s="3">
        <f t="shared" si="5"/>
        <v>1999</v>
      </c>
      <c r="B79" s="2">
        <f t="shared" ref="B79:C92" si="12">SUM(B30:B34)</f>
        <v>0</v>
      </c>
      <c r="C79" s="2">
        <f t="shared" si="12"/>
        <v>0</v>
      </c>
      <c r="D79" s="2">
        <f t="shared" si="7"/>
        <v>0</v>
      </c>
      <c r="E79" s="2">
        <f t="shared" si="8"/>
        <v>0</v>
      </c>
      <c r="F79" s="2">
        <f t="shared" si="9"/>
        <v>0</v>
      </c>
      <c r="G79" s="2">
        <f t="shared" si="10"/>
        <v>0</v>
      </c>
      <c r="H79" s="2">
        <f t="shared" si="11"/>
        <v>0</v>
      </c>
    </row>
    <row r="80" spans="1:8" x14ac:dyDescent="0.2">
      <c r="A80" s="3">
        <f t="shared" si="5"/>
        <v>1998</v>
      </c>
      <c r="B80" s="2">
        <f t="shared" si="12"/>
        <v>0</v>
      </c>
      <c r="C80" s="2">
        <f t="shared" si="12"/>
        <v>0</v>
      </c>
      <c r="D80" s="2">
        <f t="shared" si="7"/>
        <v>0</v>
      </c>
      <c r="E80" s="2">
        <f t="shared" si="8"/>
        <v>0</v>
      </c>
      <c r="F80" s="2">
        <f t="shared" si="9"/>
        <v>0</v>
      </c>
      <c r="G80" s="2">
        <f t="shared" si="10"/>
        <v>0</v>
      </c>
      <c r="H80" s="2">
        <f t="shared" si="11"/>
        <v>0</v>
      </c>
    </row>
    <row r="81" spans="1:8" x14ac:dyDescent="0.2">
      <c r="A81" s="3">
        <f t="shared" si="5"/>
        <v>1997</v>
      </c>
      <c r="B81" s="2">
        <f t="shared" si="12"/>
        <v>0</v>
      </c>
      <c r="C81" s="2">
        <f t="shared" si="12"/>
        <v>0</v>
      </c>
      <c r="D81" s="2">
        <f t="shared" si="7"/>
        <v>0</v>
      </c>
      <c r="E81" s="2">
        <f t="shared" si="8"/>
        <v>0</v>
      </c>
      <c r="F81" s="2">
        <f t="shared" si="9"/>
        <v>0</v>
      </c>
      <c r="G81" s="2">
        <f t="shared" si="10"/>
        <v>0</v>
      </c>
      <c r="H81" s="2">
        <f t="shared" si="11"/>
        <v>0</v>
      </c>
    </row>
    <row r="82" spans="1:8" x14ac:dyDescent="0.2">
      <c r="A82" s="3">
        <f t="shared" si="5"/>
        <v>1996</v>
      </c>
      <c r="B82" s="2">
        <f t="shared" si="12"/>
        <v>0</v>
      </c>
      <c r="C82" s="2">
        <f t="shared" si="12"/>
        <v>0</v>
      </c>
      <c r="D82" s="2">
        <f t="shared" si="7"/>
        <v>0</v>
      </c>
      <c r="E82" s="2">
        <f t="shared" si="8"/>
        <v>0</v>
      </c>
      <c r="F82" s="2">
        <f t="shared" si="9"/>
        <v>0</v>
      </c>
      <c r="G82" s="2">
        <f t="shared" si="10"/>
        <v>0</v>
      </c>
      <c r="H82" s="2">
        <f t="shared" si="11"/>
        <v>0</v>
      </c>
    </row>
    <row r="83" spans="1:8" x14ac:dyDescent="0.2">
      <c r="A83" s="3">
        <f t="shared" si="5"/>
        <v>1995</v>
      </c>
      <c r="B83" s="2">
        <f t="shared" si="12"/>
        <v>0</v>
      </c>
      <c r="C83" s="2">
        <f t="shared" si="12"/>
        <v>0</v>
      </c>
      <c r="D83" s="2">
        <f t="shared" si="7"/>
        <v>0</v>
      </c>
      <c r="E83" s="2">
        <f t="shared" si="8"/>
        <v>0</v>
      </c>
      <c r="F83" s="2">
        <f t="shared" si="9"/>
        <v>0</v>
      </c>
      <c r="G83" s="2">
        <f t="shared" si="10"/>
        <v>0</v>
      </c>
      <c r="H83" s="2">
        <f t="shared" si="11"/>
        <v>0</v>
      </c>
    </row>
    <row r="84" spans="1:8" x14ac:dyDescent="0.2">
      <c r="A84" s="3">
        <f t="shared" si="5"/>
        <v>1994</v>
      </c>
      <c r="B84" s="2">
        <f t="shared" si="12"/>
        <v>0</v>
      </c>
      <c r="C84" s="2">
        <f t="shared" si="12"/>
        <v>0</v>
      </c>
      <c r="D84" s="2">
        <f t="shared" si="7"/>
        <v>0</v>
      </c>
      <c r="E84" s="2">
        <f t="shared" si="8"/>
        <v>0</v>
      </c>
      <c r="F84" s="2">
        <f t="shared" si="9"/>
        <v>0</v>
      </c>
      <c r="G84" s="2">
        <f t="shared" si="10"/>
        <v>0</v>
      </c>
      <c r="H84" s="2">
        <f t="shared" si="11"/>
        <v>0</v>
      </c>
    </row>
    <row r="85" spans="1:8" x14ac:dyDescent="0.2">
      <c r="A85" s="3">
        <f t="shared" si="5"/>
        <v>1993</v>
      </c>
      <c r="B85" s="2">
        <f t="shared" si="12"/>
        <v>0</v>
      </c>
      <c r="C85" s="2">
        <f t="shared" si="12"/>
        <v>0</v>
      </c>
      <c r="D85" s="2">
        <f t="shared" si="7"/>
        <v>0</v>
      </c>
      <c r="E85" s="2">
        <f t="shared" si="8"/>
        <v>0</v>
      </c>
      <c r="F85" s="2">
        <f t="shared" si="9"/>
        <v>0</v>
      </c>
      <c r="G85" s="2">
        <f t="shared" si="10"/>
        <v>0</v>
      </c>
      <c r="H85" s="2">
        <f t="shared" si="11"/>
        <v>0</v>
      </c>
    </row>
    <row r="86" spans="1:8" x14ac:dyDescent="0.2">
      <c r="A86" s="3">
        <f t="shared" si="5"/>
        <v>1992</v>
      </c>
      <c r="B86" s="2">
        <f t="shared" si="12"/>
        <v>0</v>
      </c>
      <c r="C86" s="2">
        <f t="shared" si="12"/>
        <v>0</v>
      </c>
      <c r="D86" s="2">
        <f t="shared" si="7"/>
        <v>0</v>
      </c>
      <c r="E86" s="2">
        <f t="shared" si="8"/>
        <v>0</v>
      </c>
      <c r="F86" s="2">
        <f t="shared" si="9"/>
        <v>0</v>
      </c>
      <c r="G86" s="2">
        <f t="shared" si="10"/>
        <v>0</v>
      </c>
      <c r="H86" s="2">
        <f t="shared" si="11"/>
        <v>0</v>
      </c>
    </row>
    <row r="87" spans="1:8" x14ac:dyDescent="0.2">
      <c r="A87" s="3">
        <f t="shared" si="5"/>
        <v>1991</v>
      </c>
      <c r="B87" s="2">
        <f t="shared" si="12"/>
        <v>0</v>
      </c>
      <c r="C87" s="2">
        <f t="shared" si="12"/>
        <v>0</v>
      </c>
      <c r="D87" s="2">
        <f t="shared" si="7"/>
        <v>0</v>
      </c>
      <c r="E87" s="2">
        <f t="shared" si="8"/>
        <v>0</v>
      </c>
      <c r="F87" s="2">
        <f t="shared" si="9"/>
        <v>0</v>
      </c>
      <c r="G87" s="2">
        <f t="shared" si="10"/>
        <v>0</v>
      </c>
      <c r="H87" s="2">
        <f t="shared" si="11"/>
        <v>0</v>
      </c>
    </row>
    <row r="88" spans="1:8" x14ac:dyDescent="0.2">
      <c r="A88" s="3">
        <f t="shared" si="5"/>
        <v>1990</v>
      </c>
      <c r="B88" s="2">
        <f t="shared" si="12"/>
        <v>0</v>
      </c>
      <c r="C88" s="2">
        <f t="shared" si="12"/>
        <v>0</v>
      </c>
      <c r="D88" s="2">
        <f t="shared" si="7"/>
        <v>0</v>
      </c>
      <c r="E88" s="2">
        <f t="shared" si="8"/>
        <v>0</v>
      </c>
      <c r="F88" s="2">
        <f t="shared" si="9"/>
        <v>0</v>
      </c>
      <c r="G88" s="2">
        <f t="shared" si="10"/>
        <v>0</v>
      </c>
      <c r="H88" s="2">
        <f t="shared" si="11"/>
        <v>0</v>
      </c>
    </row>
    <row r="89" spans="1:8" x14ac:dyDescent="0.2">
      <c r="A89" s="3">
        <f t="shared" si="5"/>
        <v>1989</v>
      </c>
      <c r="B89" s="2">
        <f t="shared" si="12"/>
        <v>0</v>
      </c>
      <c r="C89" s="2">
        <f t="shared" si="12"/>
        <v>0</v>
      </c>
      <c r="D89" s="2">
        <f t="shared" si="7"/>
        <v>0</v>
      </c>
      <c r="E89" s="2">
        <f t="shared" si="8"/>
        <v>0</v>
      </c>
      <c r="F89" s="2">
        <f t="shared" si="9"/>
        <v>0</v>
      </c>
      <c r="G89" s="2">
        <f t="shared" si="10"/>
        <v>0</v>
      </c>
      <c r="H89" s="2">
        <f t="shared" si="11"/>
        <v>0</v>
      </c>
    </row>
    <row r="90" spans="1:8" x14ac:dyDescent="0.2">
      <c r="A90" s="3">
        <f t="shared" si="5"/>
        <v>1988</v>
      </c>
      <c r="B90" s="2">
        <f t="shared" si="12"/>
        <v>0</v>
      </c>
      <c r="C90" s="2">
        <f t="shared" si="12"/>
        <v>0</v>
      </c>
      <c r="D90" s="2">
        <f t="shared" si="7"/>
        <v>0</v>
      </c>
      <c r="E90" s="2">
        <f t="shared" si="8"/>
        <v>0</v>
      </c>
      <c r="F90" s="2">
        <f t="shared" si="9"/>
        <v>0</v>
      </c>
      <c r="G90" s="2">
        <f t="shared" si="10"/>
        <v>0</v>
      </c>
      <c r="H90" s="2">
        <f t="shared" si="11"/>
        <v>0</v>
      </c>
    </row>
    <row r="91" spans="1:8" x14ac:dyDescent="0.2">
      <c r="A91" s="3">
        <f t="shared" si="5"/>
        <v>1987</v>
      </c>
      <c r="B91" s="2">
        <f t="shared" si="12"/>
        <v>0</v>
      </c>
      <c r="C91" s="2">
        <f t="shared" si="12"/>
        <v>0</v>
      </c>
      <c r="D91" s="2">
        <f t="shared" si="7"/>
        <v>0</v>
      </c>
      <c r="E91" s="2">
        <f t="shared" si="8"/>
        <v>0</v>
      </c>
      <c r="F91" s="2">
        <f t="shared" si="9"/>
        <v>0</v>
      </c>
      <c r="G91" s="2">
        <f t="shared" si="10"/>
        <v>0</v>
      </c>
      <c r="H91" s="2">
        <f t="shared" si="11"/>
        <v>0</v>
      </c>
    </row>
    <row r="92" spans="1:8" x14ac:dyDescent="0.2">
      <c r="A92" s="3">
        <f t="shared" si="5"/>
        <v>1986</v>
      </c>
      <c r="B92" s="2">
        <f t="shared" si="12"/>
        <v>0</v>
      </c>
      <c r="C92" s="2">
        <f t="shared" si="12"/>
        <v>0</v>
      </c>
      <c r="D92" s="2">
        <f t="shared" si="7"/>
        <v>0</v>
      </c>
      <c r="E92" s="2">
        <f t="shared" si="8"/>
        <v>0</v>
      </c>
      <c r="F92" s="2">
        <f t="shared" si="9"/>
        <v>0</v>
      </c>
      <c r="G92" s="2">
        <f t="shared" si="10"/>
        <v>0</v>
      </c>
      <c r="H92" s="2">
        <f t="shared" si="11"/>
        <v>0</v>
      </c>
    </row>
    <row r="93" spans="1:8" x14ac:dyDescent="0.2">
      <c r="G93" s="6"/>
    </row>
    <row r="94" spans="1:8" x14ac:dyDescent="0.2">
      <c r="G94" s="6"/>
    </row>
    <row r="95" spans="1:8" x14ac:dyDescent="0.2">
      <c r="G95" s="6"/>
    </row>
    <row r="96" spans="1:8" x14ac:dyDescent="0.2">
      <c r="B96" s="6"/>
      <c r="C96" s="6"/>
      <c r="D96" s="6"/>
      <c r="E96" s="6"/>
      <c r="F96" s="6"/>
      <c r="G96" s="6"/>
    </row>
    <row r="97" spans="1:7" x14ac:dyDescent="0.2">
      <c r="B97" s="6"/>
      <c r="C97" s="6"/>
      <c r="D97" s="6"/>
      <c r="E97" s="6"/>
      <c r="F97" s="6"/>
      <c r="G97" s="6"/>
    </row>
    <row r="98" spans="1:7" x14ac:dyDescent="0.2">
      <c r="B98" s="6"/>
      <c r="C98" s="6"/>
      <c r="D98" s="6"/>
      <c r="E98" s="6"/>
      <c r="F98" s="6"/>
      <c r="G98" s="6"/>
    </row>
    <row r="99" spans="1:7" x14ac:dyDescent="0.2">
      <c r="G99" s="6"/>
    </row>
    <row r="100" spans="1:7" x14ac:dyDescent="0.2">
      <c r="G100" s="6"/>
    </row>
    <row r="101" spans="1:7" x14ac:dyDescent="0.2">
      <c r="A101" s="1" t="s">
        <v>0</v>
      </c>
    </row>
    <row r="106" spans="1:7" x14ac:dyDescent="0.2">
      <c r="A106" s="1" t="s">
        <v>0</v>
      </c>
    </row>
    <row r="107" spans="1:7" x14ac:dyDescent="0.2">
      <c r="A107" s="1" t="s">
        <v>0</v>
      </c>
    </row>
    <row r="108" spans="1:7" x14ac:dyDescent="0.2">
      <c r="A108" s="1" t="s">
        <v>0</v>
      </c>
    </row>
    <row r="109" spans="1:7" x14ac:dyDescent="0.2">
      <c r="A109" s="1" t="s">
        <v>0</v>
      </c>
    </row>
  </sheetData>
  <mergeCells count="10">
    <mergeCell ref="A55:H55"/>
    <mergeCell ref="A1:H1"/>
    <mergeCell ref="A2:H2"/>
    <mergeCell ref="A3:H3"/>
    <mergeCell ref="A4:H4"/>
    <mergeCell ref="A53:H53"/>
    <mergeCell ref="A50:H50"/>
    <mergeCell ref="A51:H51"/>
    <mergeCell ref="A52:H52"/>
    <mergeCell ref="A6:H6"/>
  </mergeCells>
  <printOptions horizontalCentered="1"/>
  <pageMargins left="0.2" right="0.23" top="0.75" bottom="0.75" header="0.5" footer="0.5"/>
  <pageSetup scale="69" fitToHeight="2" orientation="portrait" blackAndWhite="1" r:id="rId1"/>
  <headerFooter alignWithMargins="0"/>
  <rowBreaks count="1" manualBreakCount="1">
    <brk id="49" max="7" man="1"/>
  </rowBreaks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F0DF761E53C84B9DF2252DDF9077D8" ma:contentTypeVersion="" ma:contentTypeDescription="Create a new document." ma:contentTypeScope="" ma:versionID="dadf3595010fba69ed431ef54b65db70">
  <xsd:schema xmlns:xsd="http://www.w3.org/2001/XMLSchema" xmlns:xs="http://www.w3.org/2001/XMLSchema" xmlns:p="http://schemas.microsoft.com/office/2006/metadata/properties" xmlns:ns2="02D22938-A560-4B92-82A1-0C41AA152052" xmlns:ns3="02d22938-a560-4b92-82a1-0c41aa152052" targetNamespace="http://schemas.microsoft.com/office/2006/metadata/properties" ma:root="true" ma:fieldsID="ccc586c2439b35d317168828a72f7b66" ns2:_="" ns3:_="">
    <xsd:import namespace="02D22938-A560-4B92-82A1-0C41AA152052"/>
    <xsd:import namespace="02d22938-a560-4b92-82a1-0c41aa152052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CaseCompanyName" minOccurs="0"/>
                <xsd:element ref="ns3:CaseJurisdiction" minOccurs="0"/>
                <xsd:element ref="ns3:CaseType" minOccurs="0"/>
                <xsd:element ref="ns3:CasePracticeArea" minOccurs="0"/>
                <xsd:element ref="ns3:CaseStatus" minOccurs="0"/>
                <xsd:element ref="ns3:CaseNumber" minOccurs="0"/>
                <xsd:element ref="ns3:IsKeyDocket" minOccurs="0"/>
                <xsd:element ref="ns3:CaseSubjects" minOccurs="0"/>
                <xsd:element ref="ns3:SRCH_DocketId" minOccurs="0"/>
                <xsd:element ref="ns3:SRCH_ObjectType" minOccurs="0"/>
                <xsd:element ref="ns3:_x0066_g38" minOccurs="0"/>
                <xsd:element ref="ns3:tsud" minOccurs="0"/>
                <xsd:element ref="ns3:_x0064_do2" minOccurs="0"/>
                <xsd:element ref="ns3:CONFIDENTIAL_x0020_REQUESTS" minOccurs="0"/>
                <xsd:element ref="ns3:File_x0020_Type0" minOccurs="0"/>
                <xsd:element ref="ns3:em7g" minOccurs="0"/>
                <xsd:element ref="ns3:_x0078_154" minOccurs="0"/>
                <xsd:element ref="ns3:f0z4" minOccurs="0"/>
                <xsd:element ref="ns3:cz8i" minOccurs="0"/>
                <xsd:element ref="ns3:l6eu" minOccurs="0"/>
                <xsd:element ref="ns3:matv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D22938-A560-4B92-82A1-0C41AA152052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Date Received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d22938-a560-4b92-82a1-0c41aa152052" elementFormDefault="qualified">
    <xsd:import namespace="http://schemas.microsoft.com/office/2006/documentManagement/types"/>
    <xsd:import namespace="http://schemas.microsoft.com/office/infopath/2007/PartnerControls"/>
    <xsd:element name="CaseCompanyName" ma:index="9" nillable="true" ma:displayName="Company Name" ma:internalName="CaseCompanyName">
      <xsd:simpleType>
        <xsd:restriction base="dms:Text"/>
      </xsd:simpleType>
    </xsd:element>
    <xsd:element name="CaseJurisdiction" ma:index="10" nillable="true" ma:displayName="Jurisdiction" ma:internalName="CaseJurisdiction">
      <xsd:simpleType>
        <xsd:restriction base="dms:Text"/>
      </xsd:simpleType>
    </xsd:element>
    <xsd:element name="CaseType" ma:index="11" nillable="true" ma:displayName="Case Type" ma:internalName="CaseType">
      <xsd:simpleType>
        <xsd:restriction base="dms:Text"/>
      </xsd:simpleType>
    </xsd:element>
    <xsd:element name="CasePracticeArea" ma:index="12" nillable="true" ma:displayName="Practie Area" ma:internalName="CasePracticeArea">
      <xsd:simpleType>
        <xsd:restriction base="dms:Text"/>
      </xsd:simpleType>
    </xsd:element>
    <xsd:element name="CaseStatus" ma:index="13" nillable="true" ma:displayName="Case Status" ma:internalName="CaseStatus">
      <xsd:simpleType>
        <xsd:restriction base="dms:Text"/>
      </xsd:simpleType>
    </xsd:element>
    <xsd:element name="CaseNumber" ma:index="14" nillable="true" ma:displayName="Case Number" ma:internalName="CaseNumber">
      <xsd:simpleType>
        <xsd:restriction base="dms:Text">
          <xsd:maxLength value="255"/>
        </xsd:restriction>
      </xsd:simpleType>
    </xsd:element>
    <xsd:element name="IsKeyDocket" ma:index="15" nillable="true" ma:displayName="Key Docket" ma:default="0" ma:internalName="IsKeyDocket">
      <xsd:simpleType>
        <xsd:restriction base="dms:Boolean"/>
      </xsd:simpleType>
    </xsd:element>
    <xsd:element name="CaseSubjects" ma:index="16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17" nillable="true" ma:displayName="Search DocketId" ma:internalName="SRCH_DocketId">
      <xsd:simpleType>
        <xsd:restriction base="dms:Number"/>
      </xsd:simpleType>
    </xsd:element>
    <xsd:element name="SRCH_ObjectType" ma:index="18" nillable="true" ma:displayName="Search ObjectType" ma:internalName="SRCH_ObjectType">
      <xsd:simpleType>
        <xsd:restriction base="dms:Text"/>
      </xsd:simpleType>
    </xsd:element>
    <xsd:element name="_x0066_g38" ma:index="19" nillable="true" ma:displayName="CONFIDENTIAL DATA" ma:internalName="_x0066_g38">
      <xsd:simpleType>
        <xsd:restriction base="dms:DateTime"/>
      </xsd:simpleType>
    </xsd:element>
    <xsd:element name="tsud" ma:index="20" nillable="true" ma:displayName="DUE DATE" ma:internalName="tsud">
      <xsd:simpleType>
        <xsd:restriction base="dms:Text"/>
      </xsd:simpleType>
    </xsd:element>
    <xsd:element name="_x0064_do2" ma:index="21" nillable="true" ma:displayName="Notes" ma:internalName="_x0064_do2">
      <xsd:simpleType>
        <xsd:restriction base="dms:Text"/>
      </xsd:simpleType>
    </xsd:element>
    <xsd:element name="CONFIDENTIAL_x0020_REQUESTS" ma:index="22" nillable="true" ma:displayName="CONFIDENTIAL NOS." ma:description="List of confidential discovery request numbers" ma:internalName="CONFIDENTIAL_x0020_REQUESTS">
      <xsd:simpleType>
        <xsd:restriction base="dms:Note">
          <xsd:maxLength value="255"/>
        </xsd:restriction>
      </xsd:simpleType>
    </xsd:element>
    <xsd:element name="File_x0020_Type0" ma:index="23" nillable="true" ma:displayName="File Type" ma:internalName="File_x0020_Type0">
      <xsd:simpleType>
        <xsd:restriction base="dms:Text">
          <xsd:maxLength value="255"/>
        </xsd:restriction>
      </xsd:simpleType>
    </xsd:element>
    <xsd:element name="em7g" ma:index="24" nillable="true" ma:displayName="Files Cleaned" ma:internalName="em7g">
      <xsd:simpleType>
        <xsd:restriction base="dms:Text"/>
      </xsd:simpleType>
    </xsd:element>
    <xsd:element name="_x0078_154" ma:index="25" nillable="true" ma:displayName="1st Draft Due" ma:internalName="_x0078_154">
      <xsd:simpleType>
        <xsd:restriction base="dms:Text"/>
      </xsd:simpleType>
    </xsd:element>
    <xsd:element name="f0z4" ma:index="26" nillable="true" ma:displayName="Final Draft Due" ma:internalName="f0z4">
      <xsd:simpleType>
        <xsd:restriction base="dms:Text"/>
      </xsd:simpleType>
    </xsd:element>
    <xsd:element name="cz8i" ma:index="27" nillable="true" ma:displayName="OBJECTIONS DUE" ma:internalName="cz8i">
      <xsd:simpleType>
        <xsd:restriction base="dms:Text"/>
      </xsd:simpleType>
    </xsd:element>
    <xsd:element name="l6eu" ma:index="28" nillable="true" ma:displayName="1st Draft Review Meeting" ma:internalName="l6eu">
      <xsd:simpleType>
        <xsd:restriction base="dms:Text"/>
      </xsd:simpleType>
    </xsd:element>
    <xsd:element name="matv" ma:index="29" nillable="true" ma:displayName="Final Draft Review Meeting" ma:internalName="matv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PracticeArea xmlns="02d22938-a560-4b92-82a1-0c41aa152052" xsi:nil="true"/>
    <CaseNumber xmlns="02d22938-a560-4b92-82a1-0c41aa152052" xsi:nil="true"/>
    <IsKeyDocket xmlns="02d22938-a560-4b92-82a1-0c41aa152052">false</IsKeyDocket>
    <CaseCompanyName xmlns="02d22938-a560-4b92-82a1-0c41aa152052" xsi:nil="true"/>
    <CaseJurisdiction xmlns="02d22938-a560-4b92-82a1-0c41aa152052" xsi:nil="true"/>
    <SRCH_ObjectType xmlns="02d22938-a560-4b92-82a1-0c41aa152052">PWD</SRCH_ObjectType>
    <Comments xmlns="02D22938-A560-4B92-82A1-0C41AA152052" xsi:nil="true"/>
    <CaseStatus xmlns="02d22938-a560-4b92-82a1-0c41aa152052" xsi:nil="true"/>
    <SRCH_DocketId xmlns="02d22938-a560-4b92-82a1-0c41aa152052">1052</SRCH_DocketId>
    <CaseSubjects xmlns="02d22938-a560-4b92-82a1-0c41aa152052" xsi:nil="true"/>
    <CaseType xmlns="02d22938-a560-4b92-82a1-0c41aa152052" xsi:nil="true"/>
    <_x0066_g38 xmlns="02d22938-a560-4b92-82a1-0c41aa152052" xsi:nil="true"/>
    <tsud xmlns="02d22938-a560-4b92-82a1-0c41aa152052" xsi:nil="true"/>
    <File_x0020_Type0 xmlns="02d22938-a560-4b92-82a1-0c41aa152052" xsi:nil="true"/>
    <em7g xmlns="02d22938-a560-4b92-82a1-0c41aa152052" xsi:nil="true"/>
    <CONFIDENTIAL_x0020_REQUESTS xmlns="02d22938-a560-4b92-82a1-0c41aa152052" xsi:nil="true"/>
    <_x0064_do2 xmlns="02d22938-a560-4b92-82a1-0c41aa152052" xsi:nil="true"/>
    <_x0078_154 xmlns="02d22938-a560-4b92-82a1-0c41aa152052" xsi:nil="true"/>
    <f0z4 xmlns="02d22938-a560-4b92-82a1-0c41aa152052" xsi:nil="true"/>
    <cz8i xmlns="02d22938-a560-4b92-82a1-0c41aa152052" xsi:nil="true"/>
    <l6eu xmlns="02d22938-a560-4b92-82a1-0c41aa152052" xsi:nil="true"/>
    <matv xmlns="02d22938-a560-4b92-82a1-0c41aa152052" xsi:nil="true"/>
  </documentManagement>
</p:properties>
</file>

<file path=customXml/itemProps1.xml><?xml version="1.0" encoding="utf-8"?>
<ds:datastoreItem xmlns:ds="http://schemas.openxmlformats.org/officeDocument/2006/customXml" ds:itemID="{E2D04CCA-1AF6-4700-9574-B1218B4B3292}"/>
</file>

<file path=customXml/itemProps2.xml><?xml version="1.0" encoding="utf-8"?>
<ds:datastoreItem xmlns:ds="http://schemas.openxmlformats.org/officeDocument/2006/customXml" ds:itemID="{7DE999BB-6055-4E65-8ADE-B95190D66FDB}"/>
</file>

<file path=customXml/itemProps3.xml><?xml version="1.0" encoding="utf-8"?>
<ds:datastoreItem xmlns:ds="http://schemas.openxmlformats.org/officeDocument/2006/customXml" ds:itemID="{AF10205C-08C2-46F4-9CD0-3399D7B2CE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81</vt:i4>
      </vt:variant>
    </vt:vector>
  </HeadingPairs>
  <TitlesOfParts>
    <vt:vector size="108" baseType="lpstr">
      <vt:lpstr>35001</vt:lpstr>
      <vt:lpstr>35200</vt:lpstr>
      <vt:lpstr>35300</vt:lpstr>
      <vt:lpstr>35400</vt:lpstr>
      <vt:lpstr>35500</vt:lpstr>
      <vt:lpstr>35600</vt:lpstr>
      <vt:lpstr>35601</vt:lpstr>
      <vt:lpstr>35700</vt:lpstr>
      <vt:lpstr>35800</vt:lpstr>
      <vt:lpstr>35900</vt:lpstr>
      <vt:lpstr>36100</vt:lpstr>
      <vt:lpstr>36200</vt:lpstr>
      <vt:lpstr>36400</vt:lpstr>
      <vt:lpstr>36500</vt:lpstr>
      <vt:lpstr>36600</vt:lpstr>
      <vt:lpstr>36700</vt:lpstr>
      <vt:lpstr>36800</vt:lpstr>
      <vt:lpstr>36900</vt:lpstr>
      <vt:lpstr>36902</vt:lpstr>
      <vt:lpstr>37000</vt:lpstr>
      <vt:lpstr>37300</vt:lpstr>
      <vt:lpstr>39000</vt:lpstr>
      <vt:lpstr>39202</vt:lpstr>
      <vt:lpstr>39203</vt:lpstr>
      <vt:lpstr>39212</vt:lpstr>
      <vt:lpstr>39213</vt:lpstr>
      <vt:lpstr>39725</vt:lpstr>
      <vt:lpstr>'35200'!\L</vt:lpstr>
      <vt:lpstr>'35300'!\L</vt:lpstr>
      <vt:lpstr>'35400'!\L</vt:lpstr>
      <vt:lpstr>'35500'!\L</vt:lpstr>
      <vt:lpstr>'35600'!\L</vt:lpstr>
      <vt:lpstr>'35601'!\L</vt:lpstr>
      <vt:lpstr>'35700'!\L</vt:lpstr>
      <vt:lpstr>'35800'!\L</vt:lpstr>
      <vt:lpstr>'35900'!\L</vt:lpstr>
      <vt:lpstr>'36100'!\L</vt:lpstr>
      <vt:lpstr>'36200'!\L</vt:lpstr>
      <vt:lpstr>'36400'!\L</vt:lpstr>
      <vt:lpstr>'36500'!\L</vt:lpstr>
      <vt:lpstr>'36600'!\L</vt:lpstr>
      <vt:lpstr>'36700'!\L</vt:lpstr>
      <vt:lpstr>'36800'!\L</vt:lpstr>
      <vt:lpstr>'36900'!\L</vt:lpstr>
      <vt:lpstr>'36902'!\L</vt:lpstr>
      <vt:lpstr>'37000'!\L</vt:lpstr>
      <vt:lpstr>'37300'!\L</vt:lpstr>
      <vt:lpstr>'39000'!\L</vt:lpstr>
      <vt:lpstr>'39202'!\L</vt:lpstr>
      <vt:lpstr>'39203'!\L</vt:lpstr>
      <vt:lpstr>'39212'!\L</vt:lpstr>
      <vt:lpstr>'39213'!\L</vt:lpstr>
      <vt:lpstr>'39725'!\L</vt:lpstr>
      <vt:lpstr>\L</vt:lpstr>
      <vt:lpstr>'35200'!_PG1</vt:lpstr>
      <vt:lpstr>'35300'!_PG1</vt:lpstr>
      <vt:lpstr>'35400'!_PG1</vt:lpstr>
      <vt:lpstr>'35500'!_PG1</vt:lpstr>
      <vt:lpstr>'35600'!_PG1</vt:lpstr>
      <vt:lpstr>'35601'!_PG1</vt:lpstr>
      <vt:lpstr>'35700'!_PG1</vt:lpstr>
      <vt:lpstr>'35800'!_PG1</vt:lpstr>
      <vt:lpstr>'35900'!_PG1</vt:lpstr>
      <vt:lpstr>'36100'!_PG1</vt:lpstr>
      <vt:lpstr>'36200'!_PG1</vt:lpstr>
      <vt:lpstr>'36400'!_PG1</vt:lpstr>
      <vt:lpstr>'36500'!_PG1</vt:lpstr>
      <vt:lpstr>'36600'!_PG1</vt:lpstr>
      <vt:lpstr>'36700'!_PG1</vt:lpstr>
      <vt:lpstr>'36800'!_PG1</vt:lpstr>
      <vt:lpstr>'36900'!_PG1</vt:lpstr>
      <vt:lpstr>'36902'!_PG1</vt:lpstr>
      <vt:lpstr>'37000'!_PG1</vt:lpstr>
      <vt:lpstr>'37300'!_PG1</vt:lpstr>
      <vt:lpstr>'39000'!_PG1</vt:lpstr>
      <vt:lpstr>'39202'!_PG1</vt:lpstr>
      <vt:lpstr>'39203'!_PG1</vt:lpstr>
      <vt:lpstr>'39212'!_PG1</vt:lpstr>
      <vt:lpstr>'39213'!_PG1</vt:lpstr>
      <vt:lpstr>'39725'!_PG1</vt:lpstr>
      <vt:lpstr>_PG1</vt:lpstr>
      <vt:lpstr>'35001'!Print_Area</vt:lpstr>
      <vt:lpstr>'35200'!Print_Area</vt:lpstr>
      <vt:lpstr>'35300'!Print_Area</vt:lpstr>
      <vt:lpstr>'35400'!Print_Area</vt:lpstr>
      <vt:lpstr>'35500'!Print_Area</vt:lpstr>
      <vt:lpstr>'35600'!Print_Area</vt:lpstr>
      <vt:lpstr>'35601'!Print_Area</vt:lpstr>
      <vt:lpstr>'35700'!Print_Area</vt:lpstr>
      <vt:lpstr>'35800'!Print_Area</vt:lpstr>
      <vt:lpstr>'35900'!Print_Area</vt:lpstr>
      <vt:lpstr>'36100'!Print_Area</vt:lpstr>
      <vt:lpstr>'36200'!Print_Area</vt:lpstr>
      <vt:lpstr>'36400'!Print_Area</vt:lpstr>
      <vt:lpstr>'36500'!Print_Area</vt:lpstr>
      <vt:lpstr>'36600'!Print_Area</vt:lpstr>
      <vt:lpstr>'36700'!Print_Area</vt:lpstr>
      <vt:lpstr>'36800'!Print_Area</vt:lpstr>
      <vt:lpstr>'36900'!Print_Area</vt:lpstr>
      <vt:lpstr>'36902'!Print_Area</vt:lpstr>
      <vt:lpstr>'37000'!Print_Area</vt:lpstr>
      <vt:lpstr>'37300'!Print_Area</vt:lpstr>
      <vt:lpstr>'39000'!Print_Area</vt:lpstr>
      <vt:lpstr>'39202'!Print_Area</vt:lpstr>
      <vt:lpstr>'39203'!Print_Area</vt:lpstr>
      <vt:lpstr>'39212'!Print_Area</vt:lpstr>
      <vt:lpstr>'39213'!Print_Area</vt:lpstr>
      <vt:lpstr>'39725'!Print_Area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2021-03-26T16:33:37Z</dcterms:created>
  <dcterms:modified xsi:type="dcterms:W3CDTF">2021-03-26T16:33:41Z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0x0101001BF0DF761E53C84B9DF2252DDF9077D8</vt:lpwstr>
  </property>
</Properties>
</file>