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66925"/>
  <xr:revisionPtr revIDLastSave="0" documentId="13_ncr:1_{E105F9DB-D509-4701-9EE5-669A52EA31A1}" xr6:coauthVersionLast="47" xr6:coauthVersionMax="47" xr10:uidLastSave="{00000000-0000-0000-0000-000000000000}"/>
  <bookViews>
    <workbookView xWindow="6945" yWindow="1125" windowWidth="21600" windowHeight="11385" tabRatio="830" xr2:uid="{96C92EE2-7E91-40B9-9001-879916B13020}"/>
  </bookViews>
  <sheets>
    <sheet name="LUG Completed Projects" sheetId="9" r:id="rId1"/>
    <sheet name="LUG - In Progress" sheetId="1" r:id="rId2"/>
    <sheet name="FH Completed Projects" sheetId="10" r:id="rId3"/>
    <sheet name="FH - In Progress" sheetId="2" r:id="rId4"/>
    <sheet name="TAU Completed" sheetId="11" r:id="rId5"/>
    <sheet name="TAU - In Progress" sheetId="3" r:id="rId6"/>
    <sheet name="TXE - In Progress" sheetId="4" r:id="rId7"/>
  </sheets>
  <definedNames>
    <definedName name="_xlnm._FilterDatabase" localSheetId="3" hidden="1">'FH - In Progress'!$A$1:$J$21</definedName>
    <definedName name="_xlnm._FilterDatabase" localSheetId="1" hidden="1">'LUG - In Progress'!$A$1:$K$460</definedName>
    <definedName name="_xlnm._FilterDatabase" localSheetId="5" hidden="1">'TAU - In Progress'!$A$1:$J$20</definedName>
    <definedName name="_xlnm._FilterDatabase" localSheetId="6" hidden="1">'TXE - In Progress'!$A$1:$J$26</definedName>
    <definedName name="Z_04567314_38C2_4F7C_BE9D_6D0D0CAF7A09_.wvu.FilterData" localSheetId="3" hidden="1">'FH - In Progress'!$A$1:$J$21</definedName>
    <definedName name="Z_90EE4BC3_5295_4502_955D_06294EB73E13_.wvu.FilterData" localSheetId="3" hidden="1">'FH - In Progress'!$A$1:$J$21</definedName>
    <definedName name="Z_9F7DC6E2_A028_410E_A566_6536071FAEA7_.wvu.FilterData" localSheetId="5" hidden="1">'TAU - In Progress'!$A$1:$J$20</definedName>
    <definedName name="Z_BF9B0529_A488_4B58_B49B_3A76DF477E7F_.wvu.FilterData" localSheetId="3" hidden="1">'FH - In Progress'!$A$1:$J$21</definedName>
    <definedName name="Z_BF9B0529_A488_4B58_B49B_3A76DF477E7F_.wvu.FilterData" localSheetId="5" hidden="1">'TAU - In Progress'!$A$1:$J$20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2" i="1"/>
  <c r="J2" i="1" s="1"/>
  <c r="K454" i="1" l="1"/>
  <c r="K446" i="1"/>
  <c r="K438" i="1"/>
  <c r="K458" i="1"/>
  <c r="K450" i="1"/>
  <c r="K434" i="1"/>
  <c r="K426" i="1"/>
  <c r="K414" i="1"/>
  <c r="K402" i="1"/>
  <c r="K386" i="1"/>
  <c r="K374" i="1"/>
  <c r="K366" i="1"/>
  <c r="K354" i="1"/>
  <c r="K342" i="1"/>
  <c r="K330" i="1"/>
  <c r="K322" i="1"/>
  <c r="K310" i="1"/>
  <c r="K294" i="1"/>
  <c r="K282" i="1"/>
  <c r="K274" i="1"/>
  <c r="K266" i="1"/>
  <c r="K254" i="1"/>
  <c r="K238" i="1"/>
  <c r="K226" i="1"/>
  <c r="K218" i="1"/>
  <c r="K206" i="1"/>
  <c r="K198" i="1"/>
  <c r="K186" i="1"/>
  <c r="K170" i="1"/>
  <c r="K158" i="1"/>
  <c r="K146" i="1"/>
  <c r="K134" i="1"/>
  <c r="K126" i="1"/>
  <c r="K114" i="1"/>
  <c r="K98" i="1"/>
  <c r="K86" i="1"/>
  <c r="K70" i="1"/>
  <c r="K58" i="1"/>
  <c r="K54" i="1"/>
  <c r="K46" i="1"/>
  <c r="K42" i="1"/>
  <c r="K38" i="1"/>
  <c r="K34" i="1"/>
  <c r="K30" i="1"/>
  <c r="K22" i="1"/>
  <c r="K18" i="1"/>
  <c r="K14" i="1"/>
  <c r="K10" i="1"/>
  <c r="K453" i="1"/>
  <c r="K445" i="1"/>
  <c r="K433" i="1"/>
  <c r="K417" i="1"/>
  <c r="K401" i="1"/>
  <c r="K313" i="1"/>
  <c r="K418" i="1"/>
  <c r="K406" i="1"/>
  <c r="K394" i="1"/>
  <c r="K382" i="1"/>
  <c r="K370" i="1"/>
  <c r="K358" i="1"/>
  <c r="K346" i="1"/>
  <c r="K334" i="1"/>
  <c r="K318" i="1"/>
  <c r="K302" i="1"/>
  <c r="K290" i="1"/>
  <c r="K278" i="1"/>
  <c r="K262" i="1"/>
  <c r="K246" i="1"/>
  <c r="K230" i="1"/>
  <c r="K214" i="1"/>
  <c r="K202" i="1"/>
  <c r="K190" i="1"/>
  <c r="K178" i="1"/>
  <c r="K166" i="1"/>
  <c r="K154" i="1"/>
  <c r="K142" i="1"/>
  <c r="K130" i="1"/>
  <c r="K118" i="1"/>
  <c r="K106" i="1"/>
  <c r="K94" i="1"/>
  <c r="K82" i="1"/>
  <c r="K78" i="1"/>
  <c r="K66" i="1"/>
  <c r="K50" i="1"/>
  <c r="K6" i="1"/>
  <c r="K457" i="1"/>
  <c r="K449" i="1"/>
  <c r="K441" i="1"/>
  <c r="K437" i="1"/>
  <c r="K429" i="1"/>
  <c r="K425" i="1"/>
  <c r="K421" i="1"/>
  <c r="K413" i="1"/>
  <c r="K409" i="1"/>
  <c r="K405" i="1"/>
  <c r="K397" i="1"/>
  <c r="K393" i="1"/>
  <c r="K389" i="1"/>
  <c r="K385" i="1"/>
  <c r="K381" i="1"/>
  <c r="K377" i="1"/>
  <c r="K373" i="1"/>
  <c r="K369" i="1"/>
  <c r="K365" i="1"/>
  <c r="K361" i="1"/>
  <c r="K357" i="1"/>
  <c r="K353" i="1"/>
  <c r="K349" i="1"/>
  <c r="K345" i="1"/>
  <c r="K341" i="1"/>
  <c r="K337" i="1"/>
  <c r="K333" i="1"/>
  <c r="K329" i="1"/>
  <c r="K325" i="1"/>
  <c r="K321" i="1"/>
  <c r="K317" i="1"/>
  <c r="K309" i="1"/>
  <c r="K305" i="1"/>
  <c r="K301" i="1"/>
  <c r="K297" i="1"/>
  <c r="K293" i="1"/>
  <c r="K289" i="1"/>
  <c r="K285" i="1"/>
  <c r="K281" i="1"/>
  <c r="K277" i="1"/>
  <c r="K273" i="1"/>
  <c r="K269" i="1"/>
  <c r="K265" i="1"/>
  <c r="K261" i="1"/>
  <c r="K257" i="1"/>
  <c r="K253" i="1"/>
  <c r="K249" i="1"/>
  <c r="K245" i="1"/>
  <c r="K241" i="1"/>
  <c r="K237" i="1"/>
  <c r="K233" i="1"/>
  <c r="K229" i="1"/>
  <c r="K225" i="1"/>
  <c r="K221" i="1"/>
  <c r="K217" i="1"/>
  <c r="K213" i="1"/>
  <c r="K209" i="1"/>
  <c r="K205" i="1"/>
  <c r="K201" i="1"/>
  <c r="K197" i="1"/>
  <c r="K193" i="1"/>
  <c r="K189" i="1"/>
  <c r="K185" i="1"/>
  <c r="K181" i="1"/>
  <c r="K177" i="1"/>
  <c r="K173" i="1"/>
  <c r="K169" i="1"/>
  <c r="K165" i="1"/>
  <c r="K161" i="1"/>
  <c r="K157" i="1"/>
  <c r="K153" i="1"/>
  <c r="K149" i="1"/>
  <c r="K145" i="1"/>
  <c r="K141" i="1"/>
  <c r="K137" i="1"/>
  <c r="K133" i="1"/>
  <c r="K129" i="1"/>
  <c r="K125" i="1"/>
  <c r="K121" i="1"/>
  <c r="K117" i="1"/>
  <c r="K113" i="1"/>
  <c r="K109" i="1"/>
  <c r="K105" i="1"/>
  <c r="K101" i="1"/>
  <c r="K97" i="1"/>
  <c r="K93" i="1"/>
  <c r="K89" i="1"/>
  <c r="K85" i="1"/>
  <c r="K81" i="1"/>
  <c r="K77" i="1"/>
  <c r="K73" i="1"/>
  <c r="K69" i="1"/>
  <c r="K65" i="1"/>
  <c r="K61" i="1"/>
  <c r="K57" i="1"/>
  <c r="K53" i="1"/>
  <c r="K49" i="1"/>
  <c r="K45" i="1"/>
  <c r="K41" i="1"/>
  <c r="K37" i="1"/>
  <c r="K33" i="1"/>
  <c r="K29" i="1"/>
  <c r="K25" i="1"/>
  <c r="K21" i="1"/>
  <c r="K17" i="1"/>
  <c r="K13" i="1"/>
  <c r="K9" i="1"/>
  <c r="K5" i="1"/>
  <c r="K460" i="1"/>
  <c r="K456" i="1"/>
  <c r="K452" i="1"/>
  <c r="K448" i="1"/>
  <c r="K444" i="1"/>
  <c r="K440" i="1"/>
  <c r="K436" i="1"/>
  <c r="K432" i="1"/>
  <c r="K428" i="1"/>
  <c r="K424" i="1"/>
  <c r="K420" i="1"/>
  <c r="K416" i="1"/>
  <c r="K412" i="1"/>
  <c r="K408" i="1"/>
  <c r="K404" i="1"/>
  <c r="K400" i="1"/>
  <c r="K396" i="1"/>
  <c r="K392" i="1"/>
  <c r="K388" i="1"/>
  <c r="K384" i="1"/>
  <c r="K380" i="1"/>
  <c r="K376" i="1"/>
  <c r="K372" i="1"/>
  <c r="K368" i="1"/>
  <c r="K364" i="1"/>
  <c r="K360" i="1"/>
  <c r="K356" i="1"/>
  <c r="K352" i="1"/>
  <c r="K348" i="1"/>
  <c r="K344" i="1"/>
  <c r="K340" i="1"/>
  <c r="K336" i="1"/>
  <c r="K332" i="1"/>
  <c r="K328" i="1"/>
  <c r="K324" i="1"/>
  <c r="K320" i="1"/>
  <c r="K316" i="1"/>
  <c r="K312" i="1"/>
  <c r="K308" i="1"/>
  <c r="K304" i="1"/>
  <c r="K300" i="1"/>
  <c r="K296" i="1"/>
  <c r="K292" i="1"/>
  <c r="K288" i="1"/>
  <c r="K284" i="1"/>
  <c r="K280" i="1"/>
  <c r="K276" i="1"/>
  <c r="K272" i="1"/>
  <c r="K268" i="1"/>
  <c r="K264" i="1"/>
  <c r="K260" i="1"/>
  <c r="K256" i="1"/>
  <c r="K252" i="1"/>
  <c r="K248" i="1"/>
  <c r="K244" i="1"/>
  <c r="K240" i="1"/>
  <c r="K236" i="1"/>
  <c r="K232" i="1"/>
  <c r="K228" i="1"/>
  <c r="K224" i="1"/>
  <c r="K220" i="1"/>
  <c r="K216" i="1"/>
  <c r="K212" i="1"/>
  <c r="K208" i="1"/>
  <c r="K204" i="1"/>
  <c r="K200" i="1"/>
  <c r="K196" i="1"/>
  <c r="K192" i="1"/>
  <c r="K188" i="1"/>
  <c r="K184" i="1"/>
  <c r="K180" i="1"/>
  <c r="K176" i="1"/>
  <c r="K172" i="1"/>
  <c r="K168" i="1"/>
  <c r="K164" i="1"/>
  <c r="K160" i="1"/>
  <c r="K156" i="1"/>
  <c r="K152" i="1"/>
  <c r="K148" i="1"/>
  <c r="K144" i="1"/>
  <c r="K140" i="1"/>
  <c r="K136" i="1"/>
  <c r="K132" i="1"/>
  <c r="K128" i="1"/>
  <c r="K124" i="1"/>
  <c r="K120" i="1"/>
  <c r="K116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60" i="1"/>
  <c r="K56" i="1"/>
  <c r="K52" i="1"/>
  <c r="K48" i="1"/>
  <c r="K44" i="1"/>
  <c r="K40" i="1"/>
  <c r="K36" i="1"/>
  <c r="K32" i="1"/>
  <c r="K28" i="1"/>
  <c r="K24" i="1"/>
  <c r="K20" i="1"/>
  <c r="K16" i="1"/>
  <c r="K12" i="1"/>
  <c r="K8" i="1"/>
  <c r="K4" i="1"/>
  <c r="K442" i="1"/>
  <c r="K430" i="1"/>
  <c r="K422" i="1"/>
  <c r="K410" i="1"/>
  <c r="K398" i="1"/>
  <c r="K390" i="1"/>
  <c r="K378" i="1"/>
  <c r="K362" i="1"/>
  <c r="K350" i="1"/>
  <c r="K338" i="1"/>
  <c r="K326" i="1"/>
  <c r="K314" i="1"/>
  <c r="K306" i="1"/>
  <c r="K298" i="1"/>
  <c r="K286" i="1"/>
  <c r="K270" i="1"/>
  <c r="K258" i="1"/>
  <c r="K250" i="1"/>
  <c r="K242" i="1"/>
  <c r="K234" i="1"/>
  <c r="K222" i="1"/>
  <c r="K210" i="1"/>
  <c r="K194" i="1"/>
  <c r="K182" i="1"/>
  <c r="K174" i="1"/>
  <c r="K162" i="1"/>
  <c r="K150" i="1"/>
  <c r="K138" i="1"/>
  <c r="K122" i="1"/>
  <c r="K110" i="1"/>
  <c r="K102" i="1"/>
  <c r="K90" i="1"/>
  <c r="K74" i="1"/>
  <c r="K62" i="1"/>
  <c r="K26" i="1"/>
  <c r="K459" i="1"/>
  <c r="K455" i="1"/>
  <c r="K451" i="1"/>
  <c r="K447" i="1"/>
  <c r="K443" i="1"/>
  <c r="K439" i="1"/>
  <c r="K435" i="1"/>
  <c r="K431" i="1"/>
  <c r="K427" i="1"/>
  <c r="K423" i="1"/>
  <c r="K419" i="1"/>
  <c r="K415" i="1"/>
  <c r="K411" i="1"/>
  <c r="K407" i="1"/>
  <c r="K403" i="1"/>
  <c r="K399" i="1"/>
  <c r="K395" i="1"/>
  <c r="K391" i="1"/>
  <c r="K387" i="1"/>
  <c r="K383" i="1"/>
  <c r="K379" i="1"/>
  <c r="K375" i="1"/>
  <c r="K371" i="1"/>
  <c r="K367" i="1"/>
  <c r="K363" i="1"/>
  <c r="K359" i="1"/>
  <c r="K355" i="1"/>
  <c r="K351" i="1"/>
  <c r="K347" i="1"/>
  <c r="K343" i="1"/>
  <c r="K339" i="1"/>
  <c r="K335" i="1"/>
  <c r="K331" i="1"/>
  <c r="K327" i="1"/>
  <c r="K323" i="1"/>
  <c r="K319" i="1"/>
  <c r="K315" i="1"/>
  <c r="K311" i="1"/>
  <c r="K307" i="1"/>
  <c r="K303" i="1"/>
  <c r="K299" i="1"/>
  <c r="K295" i="1"/>
  <c r="K291" i="1"/>
  <c r="K287" i="1"/>
  <c r="K283" i="1"/>
  <c r="K279" i="1"/>
  <c r="K275" i="1"/>
  <c r="K271" i="1"/>
  <c r="K267" i="1"/>
  <c r="K263" i="1"/>
  <c r="K259" i="1"/>
  <c r="K255" i="1"/>
  <c r="K251" i="1"/>
  <c r="K247" i="1"/>
  <c r="K243" i="1"/>
  <c r="K239" i="1"/>
  <c r="K235" i="1"/>
  <c r="K231" i="1"/>
  <c r="K227" i="1"/>
  <c r="K223" i="1"/>
  <c r="K219" i="1"/>
  <c r="K215" i="1"/>
  <c r="K211" i="1"/>
  <c r="K207" i="1"/>
  <c r="K203" i="1"/>
  <c r="K199" i="1"/>
  <c r="K195" i="1"/>
  <c r="K191" i="1"/>
  <c r="K187" i="1"/>
  <c r="K183" i="1"/>
  <c r="K179" i="1"/>
  <c r="K175" i="1"/>
  <c r="K171" i="1"/>
  <c r="K167" i="1"/>
  <c r="K163" i="1"/>
  <c r="K159" i="1"/>
  <c r="K155" i="1"/>
  <c r="K151" i="1"/>
  <c r="K147" i="1"/>
  <c r="K143" i="1"/>
  <c r="K139" i="1"/>
  <c r="K135" i="1"/>
  <c r="K131" i="1"/>
  <c r="K127" i="1"/>
  <c r="K123" i="1"/>
  <c r="K119" i="1"/>
  <c r="K115" i="1"/>
  <c r="K111" i="1"/>
  <c r="K107" i="1"/>
  <c r="K103" i="1"/>
  <c r="K99" i="1"/>
  <c r="K95" i="1"/>
  <c r="K91" i="1"/>
  <c r="K87" i="1"/>
  <c r="K83" i="1"/>
  <c r="K79" i="1"/>
  <c r="K75" i="1"/>
  <c r="K71" i="1"/>
  <c r="K67" i="1"/>
  <c r="K63" i="1"/>
  <c r="K59" i="1"/>
  <c r="K55" i="1"/>
  <c r="K51" i="1"/>
  <c r="K47" i="1"/>
  <c r="K43" i="1"/>
  <c r="K39" i="1"/>
  <c r="K35" i="1"/>
  <c r="K31" i="1"/>
  <c r="K27" i="1"/>
  <c r="K23" i="1"/>
  <c r="K19" i="1"/>
  <c r="K15" i="1"/>
  <c r="K11" i="1"/>
  <c r="K7" i="1"/>
  <c r="K3" i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" i="2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H15" i="4" l="1"/>
  <c r="H14" i="4"/>
  <c r="G23" i="3" l="1"/>
  <c r="I17" i="3"/>
  <c r="I18" i="3"/>
  <c r="I19" i="3"/>
  <c r="I20" i="3"/>
  <c r="I20" i="4"/>
  <c r="I21" i="4"/>
  <c r="I22" i="4"/>
  <c r="I23" i="4"/>
  <c r="I24" i="4"/>
  <c r="I25" i="4"/>
  <c r="I26" i="4"/>
  <c r="J22" i="4" l="1"/>
  <c r="J25" i="4"/>
  <c r="J20" i="4"/>
  <c r="J26" i="4"/>
  <c r="J21" i="4"/>
  <c r="J24" i="4"/>
  <c r="J23" i="4"/>
  <c r="J17" i="3"/>
  <c r="J19" i="3"/>
  <c r="J18" i="3"/>
  <c r="J20" i="3"/>
  <c r="K2" i="1"/>
  <c r="I2" i="4"/>
  <c r="I8" i="3"/>
  <c r="I9" i="3"/>
  <c r="I10" i="3"/>
  <c r="I11" i="3"/>
  <c r="I12" i="3"/>
  <c r="I13" i="3"/>
  <c r="I14" i="3"/>
  <c r="I15" i="3"/>
  <c r="I16" i="3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7" i="3"/>
  <c r="I6" i="3"/>
  <c r="I5" i="3"/>
  <c r="I4" i="3"/>
  <c r="I3" i="3"/>
  <c r="I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" i="2"/>
  <c r="J4" i="4" l="1"/>
  <c r="J8" i="4"/>
  <c r="J12" i="4"/>
  <c r="J16" i="4"/>
  <c r="J2" i="4"/>
  <c r="J5" i="4"/>
  <c r="J9" i="4"/>
  <c r="J13" i="4"/>
  <c r="J17" i="4"/>
  <c r="J6" i="4"/>
  <c r="J10" i="4"/>
  <c r="J14" i="4"/>
  <c r="J18" i="4"/>
  <c r="J3" i="4"/>
  <c r="J7" i="4"/>
  <c r="J11" i="4"/>
  <c r="J15" i="4"/>
  <c r="J19" i="4"/>
  <c r="J3" i="3"/>
  <c r="J6" i="3"/>
  <c r="J16" i="3"/>
  <c r="J10" i="3"/>
  <c r="J15" i="3"/>
  <c r="J8" i="3"/>
  <c r="J14" i="3"/>
  <c r="J9" i="3"/>
  <c r="J4" i="3"/>
  <c r="J7" i="3"/>
  <c r="J12" i="3"/>
  <c r="J5" i="3"/>
  <c r="J11" i="3"/>
  <c r="J2" i="3"/>
  <c r="J13" i="3"/>
  <c r="J21" i="2"/>
  <c r="J13" i="2"/>
  <c r="J11" i="2"/>
  <c r="J20" i="2"/>
  <c r="J10" i="2"/>
  <c r="J19" i="2"/>
  <c r="J15" i="2"/>
  <c r="J9" i="2"/>
  <c r="J3" i="2"/>
  <c r="J17" i="2"/>
  <c r="J7" i="2"/>
  <c r="J16" i="2"/>
  <c r="J6" i="2"/>
  <c r="J5" i="2"/>
  <c r="J2" i="2"/>
  <c r="J18" i="2"/>
  <c r="J14" i="2"/>
  <c r="J12" i="2"/>
  <c r="J8" i="2"/>
  <c r="J4" i="2"/>
</calcChain>
</file>

<file path=xl/sharedStrings.xml><?xml version="1.0" encoding="utf-8"?>
<sst xmlns="http://schemas.openxmlformats.org/spreadsheetml/2006/main" count="2586" uniqueCount="1314">
  <si>
    <t>Program</t>
  </si>
  <si>
    <t>Total Act &amp; Proj</t>
  </si>
  <si>
    <t>LUG PCA 13390.92599119</t>
  </si>
  <si>
    <t>LUG PCA 13961.92829453</t>
  </si>
  <si>
    <t>LUG PCA 13724.90911087</t>
  </si>
  <si>
    <t>LUG PCA 13146.10629014</t>
  </si>
  <si>
    <t>LUG WHA 13972.92421291</t>
  </si>
  <si>
    <t>LUG WHA 13312.60182741</t>
  </si>
  <si>
    <t>LUG WHA 13972.90241880</t>
  </si>
  <si>
    <t>LUG PCA 13961.92820848</t>
  </si>
  <si>
    <t>LUG PCA 13961.60193482</t>
  </si>
  <si>
    <t>LUG PCA 13785.10676209</t>
  </si>
  <si>
    <t>LUG PCA 13462.60458175</t>
  </si>
  <si>
    <t>LUG PCA 14121.93159006</t>
  </si>
  <si>
    <t>LUG PCA 13462.60180762</t>
  </si>
  <si>
    <t>LUG PCA 13462.91407512</t>
  </si>
  <si>
    <t>LUG PCA 13390.10643541</t>
  </si>
  <si>
    <t>LUG PCA 13120.60015632</t>
  </si>
  <si>
    <t>LUG PCA 13785.92466250</t>
  </si>
  <si>
    <t>LUG CSA 14040.10786382</t>
  </si>
  <si>
    <t>LUG CSA 13840.93019714</t>
  </si>
  <si>
    <t>LUG CSA 14040.10786374</t>
  </si>
  <si>
    <t>LUG DCA 13815.93026469</t>
  </si>
  <si>
    <t>LUG CSA 13183.60036344</t>
  </si>
  <si>
    <t>LUG CSA 13205.60059346</t>
  </si>
  <si>
    <t>LUG CSA 13934.10467606</t>
  </si>
  <si>
    <t>LUG CSA 13633.92740152</t>
  </si>
  <si>
    <t>LUG CSA 13592.10402239</t>
  </si>
  <si>
    <t>LUG CSA 13351.93283733</t>
  </si>
  <si>
    <t>LUG CSA 13099.90882614</t>
  </si>
  <si>
    <t>LUG CSA 13093.91004837</t>
  </si>
  <si>
    <t>LUG CSA 13630.10429536</t>
  </si>
  <si>
    <t>LUG CSA 13205.90998414</t>
  </si>
  <si>
    <t>LUG CSA 13948.91837409</t>
  </si>
  <si>
    <t>LUG CSA 13836.91377944</t>
  </si>
  <si>
    <t>LUG CSA 13102.60123654</t>
  </si>
  <si>
    <t>LUG CSA 13158.92874802</t>
  </si>
  <si>
    <t>LUG CSA 13176.10375134</t>
  </si>
  <si>
    <t>LUG CSA 13107.10376173</t>
  </si>
  <si>
    <t>LUG CSA 13057.10121709</t>
  </si>
  <si>
    <t>LUG CSA 13418.92357188</t>
  </si>
  <si>
    <t>LUG CSA 13592.91213055</t>
  </si>
  <si>
    <t>LUG CSA 13100.91340554</t>
  </si>
  <si>
    <t>LUG CSA 13715.90737020</t>
  </si>
  <si>
    <t>LUG CSA 13176.91029163</t>
  </si>
  <si>
    <t>LUG CSA 13835.60131429</t>
  </si>
  <si>
    <t>LUG CSA 13593.93057902</t>
  </si>
  <si>
    <t>LUG CSA 13105.10580678</t>
  </si>
  <si>
    <t>LUG CSA 13188.10655453</t>
  </si>
  <si>
    <t>LUG CSA 13592.10402259</t>
  </si>
  <si>
    <t>LUG CSA 13948.10442385</t>
  </si>
  <si>
    <t>LUG ESA 13174.60588225</t>
  </si>
  <si>
    <t>LUG ESA 13454.90755954</t>
  </si>
  <si>
    <t>LUG ESA 13710.92881445</t>
  </si>
  <si>
    <t>LUG ESA 13509.60287236</t>
  </si>
  <si>
    <t>LUG SHA 13897.10933151</t>
  </si>
  <si>
    <t>LUG ESA 13174.10913196</t>
  </si>
  <si>
    <t>LUG ESA 13171.90598389</t>
  </si>
  <si>
    <t>LUG ESA 13211.60044019</t>
  </si>
  <si>
    <t>LUG ESA 13231.10868138</t>
  </si>
  <si>
    <t>LUG ESA 13230.10471354</t>
  </si>
  <si>
    <t>LUG ESA 13502.92679861</t>
  </si>
  <si>
    <t>LUG ESA 13796.10842826</t>
  </si>
  <si>
    <t>LUG ESA 13509.10501132</t>
  </si>
  <si>
    <t>LUG ESA 13433.10466911</t>
  </si>
  <si>
    <t>LUG ESA 13171.93104605</t>
  </si>
  <si>
    <t>LUG ESA 13509.90504849</t>
  </si>
  <si>
    <t>LUG ESA 13502.92573944</t>
  </si>
  <si>
    <t>LUG ESA 13799.60395568</t>
  </si>
  <si>
    <t>LUG ESA 13226.10462583</t>
  </si>
  <si>
    <t>LUG ESA 14116.60140011</t>
  </si>
  <si>
    <t>LUG ESA 13797.93188519</t>
  </si>
  <si>
    <t>LUG ESA 13226.92664597</t>
  </si>
  <si>
    <t>LUG ESA 13796.92728705</t>
  </si>
  <si>
    <t>LUG ESA 13796.92884623</t>
  </si>
  <si>
    <t>LUG ESA 13225.60139973</t>
  </si>
  <si>
    <t>LUG ESA 13796.10842823</t>
  </si>
  <si>
    <t>LUG ESA 13226.92670950</t>
  </si>
  <si>
    <t>LUG ESA 13226.92665539</t>
  </si>
  <si>
    <t>LUG ESA 13883.91179506</t>
  </si>
  <si>
    <t>LUG ESA 13509.91772133</t>
  </si>
  <si>
    <t>LUG ESA 13509.10501150</t>
  </si>
  <si>
    <t>LUG ESA 13454.90429155</t>
  </si>
  <si>
    <t>LUG ESA 13454.90397369</t>
  </si>
  <si>
    <t>LUG ESA 13433.93369551</t>
  </si>
  <si>
    <t>LUG ESA 13174.92555763</t>
  </si>
  <si>
    <t>LUG ESA 13883.92008787</t>
  </si>
  <si>
    <t>LUG ESA 13230.92180224</t>
  </si>
  <si>
    <t>LUG WSA 14032.10820614</t>
  </si>
  <si>
    <t>LUG WSA 13071.90738378</t>
  </si>
  <si>
    <t>LUG WSA 14032.92634300</t>
  </si>
  <si>
    <t>LUG WSA 13071.91245761</t>
  </si>
  <si>
    <t>LUG WSA 14032.91487301</t>
  </si>
  <si>
    <t>LUG WSA 14032.10339836</t>
  </si>
  <si>
    <t>LUG WSA 14032.92803239</t>
  </si>
  <si>
    <t>LUG WSA 13071.91432109</t>
  </si>
  <si>
    <t>LUG WSA 14032.92729035</t>
  </si>
  <si>
    <t>LUG WSA 13198.92183966</t>
  </si>
  <si>
    <t>LUG WSA 13678.90514649</t>
  </si>
  <si>
    <t>LUG WSA 13425.10244449</t>
  </si>
  <si>
    <t>LUG WSA 13670.93124410</t>
  </si>
  <si>
    <t>LUG WSA 13428.91540495</t>
  </si>
  <si>
    <t>LUG WSA 13332.91335523</t>
  </si>
  <si>
    <t>LUG WSA 13544.10053266</t>
  </si>
  <si>
    <t>LUG WSA 13109.90641822</t>
  </si>
  <si>
    <t>LUG WSA 13747.10299739</t>
  </si>
  <si>
    <t>LUG WSA 13756.60165357</t>
  </si>
  <si>
    <t>LUG WSA 13491.10230118</t>
  </si>
  <si>
    <t>LUG WSA 13141.92630916</t>
  </si>
  <si>
    <t>LUG WSA 13673.10277744</t>
  </si>
  <si>
    <t>LUG WSA 13138.60079254</t>
  </si>
  <si>
    <t>LUG WSA 13141.92442349</t>
  </si>
  <si>
    <t>LUG WSA 13333.10007582</t>
  </si>
  <si>
    <t>LUG WSA 13586.92298267</t>
  </si>
  <si>
    <t>LUG WSA 13138.10145625</t>
  </si>
  <si>
    <t>LUG WSA 13140.10013916</t>
  </si>
  <si>
    <t>LUG WSA 13113.90796385</t>
  </si>
  <si>
    <t>LUG WSA 13138.10145628</t>
  </si>
  <si>
    <t>LUG WSA 13164.10158909</t>
  </si>
  <si>
    <t>LUG WSA 13140.91873275</t>
  </si>
  <si>
    <t>LUG WSA 13605.91052996</t>
  </si>
  <si>
    <t>LUG WSA 13071.60170422</t>
  </si>
  <si>
    <t>LUG WSA 13111.92999604</t>
  </si>
  <si>
    <t>LUG WSA 13586.60303627</t>
  </si>
  <si>
    <t>LUG</t>
  </si>
  <si>
    <t>TAU</t>
  </si>
  <si>
    <t>SPP TAU - Circuit 66654</t>
  </si>
  <si>
    <t>SPP TAU - Circuit 66840</t>
  </si>
  <si>
    <t>SPP TAU - Circuit 66007</t>
  </si>
  <si>
    <t>SPP TAU - Circuit 66019</t>
  </si>
  <si>
    <t>SPP TAU - Circuit 66425</t>
  </si>
  <si>
    <t>SPP TAU - Circuit 230403</t>
  </si>
  <si>
    <t>SPP TAU - Circuit 66413</t>
  </si>
  <si>
    <t>SPP TAU - Circuit 66046</t>
  </si>
  <si>
    <t>SPP TAU - Circuit 66059</t>
  </si>
  <si>
    <t>SPP TAU - Circuit 230008</t>
  </si>
  <si>
    <t>SPP TAU - Circuit 230010</t>
  </si>
  <si>
    <t>SPP TAU - Circuit 230038</t>
  </si>
  <si>
    <t>SPP TAU - Circuit 230003</t>
  </si>
  <si>
    <t>SPP TAU - Circuit 230005</t>
  </si>
  <si>
    <t>SPP TAU - Circuit 230004</t>
  </si>
  <si>
    <t>SPP TAU - Circuit 230625</t>
  </si>
  <si>
    <t>SPP TAU - Circuit 230021</t>
  </si>
  <si>
    <t>SPP TAU - Circuit 230052</t>
  </si>
  <si>
    <t>SPP TAU - Circuit 66024</t>
  </si>
  <si>
    <t>SPP TAU - Circuit 230608</t>
  </si>
  <si>
    <t>SPP TAU - Circuit 230603</t>
  </si>
  <si>
    <t>SPP FH - E Winterhaven 13308</t>
  </si>
  <si>
    <t>SPP FH - Knights 13807</t>
  </si>
  <si>
    <t>SPP FH - Knights 13805</t>
  </si>
  <si>
    <t>SPP FH - Casey Road 13745</t>
  </si>
  <si>
    <t>SPP FH - Coolidge  13533</t>
  </si>
  <si>
    <t>SPP FH - 13461</t>
  </si>
  <si>
    <t>SPP FH - 14121</t>
  </si>
  <si>
    <t>SPP FH - 13939</t>
  </si>
  <si>
    <t>SPP FH - 13890</t>
  </si>
  <si>
    <t>SPP FH - 13443</t>
  </si>
  <si>
    <t>SPP FH - 13227</t>
  </si>
  <si>
    <t>SPP FH - 13462</t>
  </si>
  <si>
    <t>SPP FH - 13633</t>
  </si>
  <si>
    <t>FH</t>
  </si>
  <si>
    <t>LUG PCA 13961.10696431</t>
  </si>
  <si>
    <t>LUG PCA 13961.10696419</t>
  </si>
  <si>
    <t>LUG PCA 13785.92299245</t>
  </si>
  <si>
    <t>LUG PCA 13961.92834683</t>
  </si>
  <si>
    <t>LUG PCA 13462.91412064</t>
  </si>
  <si>
    <t>LUG PCA 13961.10696486</t>
  </si>
  <si>
    <t>LUG PCA 13961.91967308</t>
  </si>
  <si>
    <t>LUG WHA 13916.60279623</t>
  </si>
  <si>
    <t>LUG WHA 13314.92426509</t>
  </si>
  <si>
    <t>LUG WHA 13118.92612349</t>
  </si>
  <si>
    <t>LUG WHA 13313.90084626</t>
  </si>
  <si>
    <t>LUG WHA 13699.10637242</t>
  </si>
  <si>
    <t>LUG WHA 13313.10684614</t>
  </si>
  <si>
    <t>LUG WHA 13296.92376304</t>
  </si>
  <si>
    <t>LUG WHA 13297.60269456</t>
  </si>
  <si>
    <t>LUG WHA 13699.10637259</t>
  </si>
  <si>
    <t>LUG WHA 13473.60168916</t>
  </si>
  <si>
    <t>LUG WHA 13916.92509975</t>
  </si>
  <si>
    <t>LUG WHA 13297.10560425</t>
  </si>
  <si>
    <t>LUG WHA 13296.60531111</t>
  </si>
  <si>
    <t>LUG WHA 13699.10637247</t>
  </si>
  <si>
    <t>LUG WHA 13473.60168942</t>
  </si>
  <si>
    <t>LUG WHA 13118.10676209</t>
  </si>
  <si>
    <t>LUG WHA 13699.10637240</t>
  </si>
  <si>
    <t>LUG WHA 13118.92204382</t>
  </si>
  <si>
    <t>LUG WHA 13118.92659172</t>
  </si>
  <si>
    <t>LUG WHA 13473.92097460</t>
  </si>
  <si>
    <t>LUG WHA 13296.90010289</t>
  </si>
  <si>
    <t>LUG WHA 13313.92097460</t>
  </si>
  <si>
    <t>LUG WHA 13118.10535999</t>
  </si>
  <si>
    <t>LUG WHA 13699.60165416</t>
  </si>
  <si>
    <t>LUG WHA 13916.91386005</t>
  </si>
  <si>
    <t>LUG WHA 13314.10567076</t>
  </si>
  <si>
    <t>LUG WHA 13296.10562361</t>
  </si>
  <si>
    <t>LUG WHA 13297.10560432</t>
  </si>
  <si>
    <t>LUG WHA 13972.10618037</t>
  </si>
  <si>
    <t>LUG PCA 13722.60360851</t>
  </si>
  <si>
    <t>LUG PCA 13268.91633548</t>
  </si>
  <si>
    <t>LUG PCA 13724.10671319</t>
  </si>
  <si>
    <t>LUG PCA 13724.10671334</t>
  </si>
  <si>
    <t>LUG PCA 13243.91351288</t>
  </si>
  <si>
    <t>LUG PCA 13655.90431393</t>
  </si>
  <si>
    <t>LUG PCA 13243.90684154</t>
  </si>
  <si>
    <t>LUG PCA 13268.10705945</t>
  </si>
  <si>
    <t>LUG PCA 13724.10671229</t>
  </si>
  <si>
    <t>LUG PCA 13268.92962459</t>
  </si>
  <si>
    <t>LUG PCA 13724.93103251</t>
  </si>
  <si>
    <t>LUG PCA 13243.90586047</t>
  </si>
  <si>
    <t>LUG PCA 13724.91049435</t>
  </si>
  <si>
    <t>LUG CSA 13205.90929181</t>
  </si>
  <si>
    <t>LUG CSA 13021.10051153</t>
  </si>
  <si>
    <t>LUG CSA 13026.60059524</t>
  </si>
  <si>
    <t>LUG CSA 13835.10429522</t>
  </si>
  <si>
    <t>LUG CSA 13204.91532149</t>
  </si>
  <si>
    <t>LUG CSA 13836.91406642</t>
  </si>
  <si>
    <t>LUG CSA 13590.91231633</t>
  </si>
  <si>
    <t>LUG CSA 13102.91293905</t>
  </si>
  <si>
    <t>LUG CSA 13104.10362869</t>
  </si>
  <si>
    <t>LUG CSA 13831.10427677</t>
  </si>
  <si>
    <t>LUG CSA 14040.60233886</t>
  </si>
  <si>
    <t>LUG CSA 13939.60144164</t>
  </si>
  <si>
    <t>LUG CSA 13158.90816343</t>
  </si>
  <si>
    <t>LUG CSA 13021.60058683</t>
  </si>
  <si>
    <t>LUG CSA 13104.91643108</t>
  </si>
  <si>
    <t>LUG CSA 13835.60314670</t>
  </si>
  <si>
    <t>LUG CSA 13107.10376186</t>
  </si>
  <si>
    <t>LUG CSA 13592.91365233</t>
  </si>
  <si>
    <t>LUG CSA 13993.10372414</t>
  </si>
  <si>
    <t>LUG CSA 13354.10582069</t>
  </si>
  <si>
    <t>LUG CSA 13468.60128378</t>
  </si>
  <si>
    <t>LUG CSA 13632.60305848</t>
  </si>
  <si>
    <t>LUG CSA 13176.10375148</t>
  </si>
  <si>
    <t>LUG CSA 13099.60125388</t>
  </si>
  <si>
    <t>LUG CSA 14102.91582612</t>
  </si>
  <si>
    <t>LUG CSA 13468.60128362</t>
  </si>
  <si>
    <t>LUG CSA 13399.60037987</t>
  </si>
  <si>
    <t>LUG CSA 13418.92018190</t>
  </si>
  <si>
    <t>LUG CSA 13158.60011810</t>
  </si>
  <si>
    <t>LUG CSA 13105.10580690</t>
  </si>
  <si>
    <t>LUG CSA 13205.90022802</t>
  </si>
  <si>
    <t>LUG CSA 13418.91924595</t>
  </si>
  <si>
    <t>LUG CSA 13105.60164901</t>
  </si>
  <si>
    <t>LUG CSA 13934.10467597</t>
  </si>
  <si>
    <t>LUG CSA 13205.90442230</t>
  </si>
  <si>
    <t>LUG CSA 14040.10786358</t>
  </si>
  <si>
    <t>LUG CSA 13105.10580689</t>
  </si>
  <si>
    <t>LUG CSA 13107.10376201</t>
  </si>
  <si>
    <t>LUG CSA 13105.10580676</t>
  </si>
  <si>
    <t>LUG CSA 13993.10433144</t>
  </si>
  <si>
    <t>LUG CSA 13939.60144172</t>
  </si>
  <si>
    <t>LUG CSA 13158.91461782</t>
  </si>
  <si>
    <t>LUG CSA 13633.91847345</t>
  </si>
  <si>
    <t>LUG CSA 13934.10467575</t>
  </si>
  <si>
    <t>LUG CSA 13188.92070695</t>
  </si>
  <si>
    <t>LUG CSA 13948.10442391</t>
  </si>
  <si>
    <t>LUG CSA 13158.92347931</t>
  </si>
  <si>
    <t>LUG CSA 13633.90564142</t>
  </si>
  <si>
    <t>LUG DCA 13006.92949400</t>
  </si>
  <si>
    <t>LUG DCA 13432.10761257</t>
  </si>
  <si>
    <t>LUG CSA 13826.60127680</t>
  </si>
  <si>
    <t>LUG CSA 13632.10408290</t>
  </si>
  <si>
    <t>LUG CSA 13204.60170504</t>
  </si>
  <si>
    <t>LUG CSA 13176.10375141</t>
  </si>
  <si>
    <t>LUG CSA 13948.10442379</t>
  </si>
  <si>
    <t>LUG CSA 13835.10429505</t>
  </si>
  <si>
    <t>LUG CSA 13026.60059509</t>
  </si>
  <si>
    <t>LUG CSA 13021.92350282</t>
  </si>
  <si>
    <t>LUG CSA 13106.10361901</t>
  </si>
  <si>
    <t>LUG CSA 13468.91640192</t>
  </si>
  <si>
    <t>LUG CSA 13106.91722510</t>
  </si>
  <si>
    <t>LUG CSA 13026.60059452</t>
  </si>
  <si>
    <t>LUG CSA 13632.10408272</t>
  </si>
  <si>
    <t>LUG CSA 13102.90748252</t>
  </si>
  <si>
    <t>LUG CSA 13026.60059457</t>
  </si>
  <si>
    <t>LUG CSA 13099.10368943</t>
  </si>
  <si>
    <t>LUG CSA 13104.91668251</t>
  </si>
  <si>
    <t>LUG CSA 13176.10375136</t>
  </si>
  <si>
    <t>LUG CSA 13104.91241032</t>
  </si>
  <si>
    <t>LUG ESA 13230.10471377</t>
  </si>
  <si>
    <t>LUG ESA 13509.60346595</t>
  </si>
  <si>
    <t>LUG ESA 13502.10497396</t>
  </si>
  <si>
    <t>LUG ESA 13796.92356181</t>
  </si>
  <si>
    <t>LUG ESA 13509.92890860</t>
  </si>
  <si>
    <t>LUG ESA 13230.92496254</t>
  </si>
  <si>
    <t>LUG ESA 13509.10501141</t>
  </si>
  <si>
    <t>LUG ESA 13454.91522987</t>
  </si>
  <si>
    <t>LUG ESA 13509.10501110</t>
  </si>
  <si>
    <t>LUG ESA 13797.93185703</t>
  </si>
  <si>
    <t>LUG ESA 14116.91073265</t>
  </si>
  <si>
    <t>LUG SHA 13900.10717269</t>
  </si>
  <si>
    <t>LUG SHA 13652.92748361</t>
  </si>
  <si>
    <t>LUG SHA 13001.93346473</t>
  </si>
  <si>
    <t>LUG SHA 14022.90591555</t>
  </si>
  <si>
    <t>LUG SHA 13001.60179144</t>
  </si>
  <si>
    <t>LUG SHA 13645.91519309</t>
  </si>
  <si>
    <t>LUG SHA 13780.10723993</t>
  </si>
  <si>
    <t>LUG SHA 13001.92048269</t>
  </si>
  <si>
    <t>LUG SHA 13001.60179191</t>
  </si>
  <si>
    <t>LUG SHA 13001.10663240</t>
  </si>
  <si>
    <t>LUG SHA 13900.92336596</t>
  </si>
  <si>
    <t>LUG SHA 13645.92207754</t>
  </si>
  <si>
    <t>LUG SHA 13900.91863298</t>
  </si>
  <si>
    <t>LUG SHA 13001.10663269</t>
  </si>
  <si>
    <t>LUG SHA 13001.10663262</t>
  </si>
  <si>
    <t>LUG ESA 13127.90334707</t>
  </si>
  <si>
    <t>LUG ESA 13878.10105723</t>
  </si>
  <si>
    <t>LUG ESA 13911.92679866</t>
  </si>
  <si>
    <t>LUG ESA 13229.92525393</t>
  </si>
  <si>
    <t>LUG ESA 13909.92173076</t>
  </si>
  <si>
    <t>LUG ESA 14355.60258173</t>
  </si>
  <si>
    <t>LUG ESA 13457.10482593</t>
  </si>
  <si>
    <t>LUG ESA 13127.90334731</t>
  </si>
  <si>
    <t>LUG ESA 13906.10096968</t>
  </si>
  <si>
    <t>LUG ESA 13909.90380435</t>
  </si>
  <si>
    <t>LUG ESA 13906.92282884</t>
  </si>
  <si>
    <t>LUG ESA 13911.60157737</t>
  </si>
  <si>
    <t>LUG ESA 13710.92354144</t>
  </si>
  <si>
    <t>LUG ESA 13793.92685255</t>
  </si>
  <si>
    <t>LUG ESA 13906.10096960</t>
  </si>
  <si>
    <t>LUG ESA 13793.92686002</t>
  </si>
  <si>
    <t>LUG ESA 13686.10840133</t>
  </si>
  <si>
    <t>LUG ESA 13906.10096964</t>
  </si>
  <si>
    <t>LUG ESA 13911.90130568</t>
  </si>
  <si>
    <t>LUG ESA 13906.90137810</t>
  </si>
  <si>
    <t>LUG ESA 13793.92686712</t>
  </si>
  <si>
    <t>LUG ESA 13127.92663180</t>
  </si>
  <si>
    <t>LUG ESA 13457.90176591</t>
  </si>
  <si>
    <t>LUG ESA 14355.92354352</t>
  </si>
  <si>
    <t>LUG ESA 13793.92686736</t>
  </si>
  <si>
    <t>LUG ESA 13911.10554595</t>
  </si>
  <si>
    <t>LUG ESA 13911.91995336</t>
  </si>
  <si>
    <t>LUG ESA 13127.92661768</t>
  </si>
  <si>
    <t>LUG ESA 13878.10105726</t>
  </si>
  <si>
    <t>LUG ESA 13454.90188551</t>
  </si>
  <si>
    <t>LUG ESA 13878.10105717</t>
  </si>
  <si>
    <t>LUG ESA 13231.10868121</t>
  </si>
  <si>
    <t>LUG ESA 13911.60157736</t>
  </si>
  <si>
    <t>LUG ESA 13171.10455381</t>
  </si>
  <si>
    <t>LUG ESA 13878.10105728</t>
  </si>
  <si>
    <t>LUG SHA 14024.10747874</t>
  </si>
  <si>
    <t>LUG SHA 13342.91010293</t>
  </si>
  <si>
    <t>LUG SHA 14020.60223573</t>
  </si>
  <si>
    <t>LUG SHA 13342.10925094</t>
  </si>
  <si>
    <t>LUG SHA 14024.90116190</t>
  </si>
  <si>
    <t>LUG SHA 13817.10722417</t>
  </si>
  <si>
    <t>LUG SHA 13003.10895211</t>
  </si>
  <si>
    <t>LUG SHA 13342.90527363</t>
  </si>
  <si>
    <t>LUG WSA 13162.92185426</t>
  </si>
  <si>
    <t>LUG WSA 13194.90645535</t>
  </si>
  <si>
    <t>LUG WSA 13079.60077624</t>
  </si>
  <si>
    <t>LUG WSA 13586.91748729</t>
  </si>
  <si>
    <t>LUG WSA 13162.10158432</t>
  </si>
  <si>
    <t>LUG WSA 13864.10310477</t>
  </si>
  <si>
    <t>LUG WSA 13113.92909503</t>
  </si>
  <si>
    <t>LUG WSA 13516.60169592</t>
  </si>
  <si>
    <t>LUG WSA 13192.90932106</t>
  </si>
  <si>
    <t>LUG WSA 13333.91785740</t>
  </si>
  <si>
    <t>LUG WSA 13863.60279838</t>
  </si>
  <si>
    <t>LUG WSA 13109.90643551</t>
  </si>
  <si>
    <t>LUG WSA 13332.91700188</t>
  </si>
  <si>
    <t>LUG WSA 13756.90207831</t>
  </si>
  <si>
    <t>LUG WSA 13672.60106849</t>
  </si>
  <si>
    <t>LUG WSA 13860.10307215</t>
  </si>
  <si>
    <t>LUG WSA 13756.60165355</t>
  </si>
  <si>
    <t>LUG WSA 13672.10493801</t>
  </si>
  <si>
    <t>LUG WSA 13864.10310497</t>
  </si>
  <si>
    <t>LUG WSA 13586.92442286</t>
  </si>
  <si>
    <t>LUG WSA 13672.91971930</t>
  </si>
  <si>
    <t>LUG WSA 13678.10254063</t>
  </si>
  <si>
    <t>LUG WSA 13141.10147344</t>
  </si>
  <si>
    <t>LUG WSA 13756.10589587</t>
  </si>
  <si>
    <t>LUG WSA 13864.10310505</t>
  </si>
  <si>
    <t>LUG WSA 13860.10307212</t>
  </si>
  <si>
    <t>LUG WSA 13111.60072751</t>
  </si>
  <si>
    <t>LUG WSA 13333.10007588</t>
  </si>
  <si>
    <t>LUG WSA 13491.91827162</t>
  </si>
  <si>
    <t>LUG WSA 13113.90422522</t>
  </si>
  <si>
    <t>LUG WSA 13756.10589595</t>
  </si>
  <si>
    <t>LUG WSA 13586.10255333</t>
  </si>
  <si>
    <t>LUG WSA 13428.90423835</t>
  </si>
  <si>
    <t>LUG WSA 13141.91575422</t>
  </si>
  <si>
    <t>LUG WSA 13678.90514672</t>
  </si>
  <si>
    <t>LUG WSA 13164.10158912</t>
  </si>
  <si>
    <t>LUG WSA 13544.10053269</t>
  </si>
  <si>
    <t>LUG WSA 13864.60380454</t>
  </si>
  <si>
    <t>LUG WSA 13141.92442350</t>
  </si>
  <si>
    <t>LUG WSA 13141.10147371</t>
  </si>
  <si>
    <t>LUG WSA 13678.10288738</t>
  </si>
  <si>
    <t>LUG WSA 13533.91957169</t>
  </si>
  <si>
    <t>LUG WSA 13865.90531031</t>
  </si>
  <si>
    <t>LUG WSA 13535.92983670</t>
  </si>
  <si>
    <t>LUG WSA 13589.93177909</t>
  </si>
  <si>
    <t>LUG WSA 13522.10392924</t>
  </si>
  <si>
    <t>LUG WSA 13737.10297943</t>
  </si>
  <si>
    <t>LUG WSA 14030.90886759</t>
  </si>
  <si>
    <t>LUG WSA 13207.90147316</t>
  </si>
  <si>
    <t>LUG WSA 13059.60302601</t>
  </si>
  <si>
    <t>LUG WSA 13738.10298299</t>
  </si>
  <si>
    <t>LUG WSA 13207.90146892</t>
  </si>
  <si>
    <t>LUG WSA 13162.10158434</t>
  </si>
  <si>
    <t>LUG WSA 13079.60077605</t>
  </si>
  <si>
    <t>LUG WSA 13870.90428273</t>
  </si>
  <si>
    <t>LUG WSA 13737.91960399</t>
  </si>
  <si>
    <t>LUG WSA 13674.10277747</t>
  </si>
  <si>
    <t>LUG WSA 13078.10127958</t>
  </si>
  <si>
    <t>LUG WSA 13510.10218990</t>
  </si>
  <si>
    <t>LUG WSA 13669.60107076</t>
  </si>
  <si>
    <t>LUG WSA 13873.60311122</t>
  </si>
  <si>
    <t>LUG WSA 13207.90613782</t>
  </si>
  <si>
    <t>LUG WSA 13208.92767537</t>
  </si>
  <si>
    <t>LUG WSA 13737.60311396</t>
  </si>
  <si>
    <t>LUG WSA 13198.92655424</t>
  </si>
  <si>
    <t>LUG WSA 13514.10624934</t>
  </si>
  <si>
    <t>LUG WSA 13483.60393455</t>
  </si>
  <si>
    <t>LUG WSA 13520.10242257</t>
  </si>
  <si>
    <t>LUG WSA 13892.10338448</t>
  </si>
  <si>
    <t>LUG WSA 13612.90312305</t>
  </si>
  <si>
    <t>LUG WSA 13522.91947423</t>
  </si>
  <si>
    <t>LUG WSA 13334.91645657</t>
  </si>
  <si>
    <t>LUG WSA 13490.92815117</t>
  </si>
  <si>
    <t>LUG WSA 13522.10392902</t>
  </si>
  <si>
    <t>LUG WSA 14030.60341032</t>
  </si>
  <si>
    <t>LUG WSA 13574.10250638</t>
  </si>
  <si>
    <t>LUG WSA 13220.10191173</t>
  </si>
  <si>
    <t>LUG WSA 13612.60022877</t>
  </si>
  <si>
    <t>LUG WSA 13220.90901917</t>
  </si>
  <si>
    <t>LUG WSA 13535.92983661</t>
  </si>
  <si>
    <t>LUG WSA 13535.91618829</t>
  </si>
  <si>
    <t>LUG WSA 13669.92770538</t>
  </si>
  <si>
    <t>LUG WSA 13079.60104344</t>
  </si>
  <si>
    <t>LUG WSA 13575.90054924</t>
  </si>
  <si>
    <t>LUG WSA 13750.60110680</t>
  </si>
  <si>
    <t>LUG WSA 13198.10051875</t>
  </si>
  <si>
    <t>LUG WSA 13612.92956326</t>
  </si>
  <si>
    <t>LUG WSA 13514.91361858</t>
  </si>
  <si>
    <t>LUG WSA 13522.10392905</t>
  </si>
  <si>
    <t>LUG WSA 14030.92669942</t>
  </si>
  <si>
    <t>LUG WSA 13612.60003135</t>
  </si>
  <si>
    <t>LUG WSA 13522.92169062</t>
  </si>
  <si>
    <t>LUG WSA 13575.90054386</t>
  </si>
  <si>
    <t>LUG WSA 13522.10392882</t>
  </si>
  <si>
    <t>LUG WSA 13198.10051851</t>
  </si>
  <si>
    <t>LUG WSA 14030.92670479</t>
  </si>
  <si>
    <t>LUG WSA 13522.10392874</t>
  </si>
  <si>
    <t>LUG WSA 13162.93124277</t>
  </si>
  <si>
    <t>LUG WSA 13198.10051896</t>
  </si>
  <si>
    <t>LUG WSA 13612.60002970</t>
  </si>
  <si>
    <t>LUG WSA 14030.60125643</t>
  </si>
  <si>
    <t>LUG WSA 13071.92377934</t>
  </si>
  <si>
    <t>LUG WSA 13138.60170460</t>
  </si>
  <si>
    <t>LUG WSA 13535.92952190</t>
  </si>
  <si>
    <t>LUG WSA 13162.90435139</t>
  </si>
  <si>
    <t>LUG WSA 13138.10145618</t>
  </si>
  <si>
    <t>LUG WSA 13737.90740214</t>
  </si>
  <si>
    <t>LUG WSA 13737.90740699</t>
  </si>
  <si>
    <t>LUG WSA 13079.90517178</t>
  </si>
  <si>
    <t>LUG WSA 13078.10127955</t>
  </si>
  <si>
    <t>LUG WSA 14030.92669557</t>
  </si>
  <si>
    <t>LUG WSA 13522.10392864</t>
  </si>
  <si>
    <t>LUG WSA 13674.90420693</t>
  </si>
  <si>
    <t>LUG WSA 13612.90291123</t>
  </si>
  <si>
    <t>LUG WSA 13109.60233901</t>
  </si>
  <si>
    <t>LUG WSA 13737.10297934</t>
  </si>
  <si>
    <t>LUG WSA 13589.93162023</t>
  </si>
  <si>
    <t>LUG WSA 13522.60305720</t>
  </si>
  <si>
    <t>SPP TAU - Circuit 66407</t>
  </si>
  <si>
    <t>SPP TAU - Circuit 66033</t>
  </si>
  <si>
    <t>SPP TAU - Circuit 66016</t>
  </si>
  <si>
    <t>SPP TAU - Circuit 66427</t>
  </si>
  <si>
    <t>SPP TAU - Circuit 66415</t>
  </si>
  <si>
    <t>SPP TAU - Circuit 66834</t>
  </si>
  <si>
    <t>SPP TAU - Circuit 66022</t>
  </si>
  <si>
    <t>SPP TAU - Circuit 66060</t>
  </si>
  <si>
    <t>SPP TAU - Circuit 66048</t>
  </si>
  <si>
    <t>SPP TAU - Circuit 66031</t>
  </si>
  <si>
    <t>SPP TAU - Circuit 66036</t>
  </si>
  <si>
    <t>SPP TAU - Circuit 230402</t>
  </si>
  <si>
    <t>SPP TAU - Circuit 230401</t>
  </si>
  <si>
    <t>SPP TAU - Circuit 230602</t>
  </si>
  <si>
    <t>SPP TAU - Circuit 230012</t>
  </si>
  <si>
    <t>SPP TAU - Circuit 230606</t>
  </si>
  <si>
    <t>SPP TAU - Circuit 230033</t>
  </si>
  <si>
    <t>SPP TAU - Circuit 230609</t>
  </si>
  <si>
    <t>SPP TAU - Circuit 230013</t>
  </si>
  <si>
    <t>SPP TAU - Circuit 66030</t>
  </si>
  <si>
    <t>SPP TAU - Circuit 66025</t>
  </si>
  <si>
    <t>SPP TAU - Circuit 66020</t>
  </si>
  <si>
    <t>SPP TAU - Circuit 66027</t>
  </si>
  <si>
    <t>SPP TAU - Circuit 66008</t>
  </si>
  <si>
    <t>SPP TAU - Circuit 66001</t>
  </si>
  <si>
    <t>SPP FH - 13148</t>
  </si>
  <si>
    <t>SPP FH - 13048</t>
  </si>
  <si>
    <t>SPP FH - 13094</t>
  </si>
  <si>
    <t>SPP FH - 13770</t>
  </si>
  <si>
    <t>SPP FH - 13118</t>
  </si>
  <si>
    <t>SPP FH - 13296</t>
  </si>
  <si>
    <t>SPP FH - 13989</t>
  </si>
  <si>
    <t>SPP FH - 13984</t>
  </si>
  <si>
    <t>SPP FH - 14123</t>
  </si>
  <si>
    <t>SPP FH - 13313</t>
  </si>
  <si>
    <t>SPP FH - 13314</t>
  </si>
  <si>
    <t>SPP FH - 13339</t>
  </si>
  <si>
    <t>SPP FH - 13433</t>
  </si>
  <si>
    <t>SPP FH - 13808</t>
  </si>
  <si>
    <t>SPP FH - 13964</t>
  </si>
  <si>
    <t>TXE</t>
  </si>
  <si>
    <t>PRE-09361.67</t>
  </si>
  <si>
    <t>PRE-09361.71</t>
  </si>
  <si>
    <t>PRE-09361.321</t>
  </si>
  <si>
    <t>PRE-09361.322</t>
  </si>
  <si>
    <t>PRE-09361.323</t>
  </si>
  <si>
    <t>PRE-09361.324</t>
  </si>
  <si>
    <t>PRE-09361.325</t>
  </si>
  <si>
    <t>PRE-09361.326</t>
  </si>
  <si>
    <t>PRE-09361.327</t>
  </si>
  <si>
    <t>PRE-09361.328</t>
  </si>
  <si>
    <t>PRE-09361.329</t>
  </si>
  <si>
    <t>PRE-09361.330</t>
  </si>
  <si>
    <t>PRE-09361.331</t>
  </si>
  <si>
    <t>PRE-09361.332</t>
  </si>
  <si>
    <t>PRE-09361.333</t>
  </si>
  <si>
    <t>PRE-09361.334</t>
  </si>
  <si>
    <t>PRE-09361.335</t>
  </si>
  <si>
    <t>PRE-09361.336</t>
  </si>
  <si>
    <t>PRE-09361.337</t>
  </si>
  <si>
    <t>PRE-09361.338</t>
  </si>
  <si>
    <t>PRE-09361.339</t>
  </si>
  <si>
    <t>PRE-09361.340</t>
  </si>
  <si>
    <t>PRE-09361.23</t>
  </si>
  <si>
    <t>PRE-09361.478</t>
  </si>
  <si>
    <t>PRE-09361.369</t>
  </si>
  <si>
    <t>PRE-09361.370</t>
  </si>
  <si>
    <t>PRE-09361.371</t>
  </si>
  <si>
    <t>PRE-09361.372</t>
  </si>
  <si>
    <t>PRE-09361.373</t>
  </si>
  <si>
    <t>PRE-09361.374</t>
  </si>
  <si>
    <t>PRE-09361.375</t>
  </si>
  <si>
    <t>PRE-09361.376</t>
  </si>
  <si>
    <t>PRE-09361.377</t>
  </si>
  <si>
    <t>PRE-09361.379</t>
  </si>
  <si>
    <t>PRE-09361.380</t>
  </si>
  <si>
    <t>PRE-09361.381</t>
  </si>
  <si>
    <t>PRE-09361.382</t>
  </si>
  <si>
    <t>PRE-09361.383</t>
  </si>
  <si>
    <t>PRE-09361.384</t>
  </si>
  <si>
    <t>PRE-09361.385</t>
  </si>
  <si>
    <t>PRE-09361.479</t>
  </si>
  <si>
    <t>PRE-09361.387</t>
  </si>
  <si>
    <t>PRE-09361.388</t>
  </si>
  <si>
    <t>PRE-09361.390</t>
  </si>
  <si>
    <t>PRE-09361.391</t>
  </si>
  <si>
    <t>PRE-09361.392</t>
  </si>
  <si>
    <t>PRE-09361.393</t>
  </si>
  <si>
    <t>PRE-09361.394</t>
  </si>
  <si>
    <t>PRE-09361.395</t>
  </si>
  <si>
    <t>PRE-09361.396</t>
  </si>
  <si>
    <t>PRE-09361.480</t>
  </si>
  <si>
    <t>PRE-09361.397</t>
  </si>
  <si>
    <t>PRE-09361.398</t>
  </si>
  <si>
    <t>PRE-09361.399</t>
  </si>
  <si>
    <t>PRE-09361.400</t>
  </si>
  <si>
    <t>PRE-09361.481</t>
  </si>
  <si>
    <t>PRE-09361.401</t>
  </si>
  <si>
    <t>PRE-09361.402</t>
  </si>
  <si>
    <t>PRE-09361.403</t>
  </si>
  <si>
    <t>PRE-09361.482</t>
  </si>
  <si>
    <t>PRE-09361.405</t>
  </si>
  <si>
    <t>PRE-09361.75</t>
  </si>
  <si>
    <t>PRE-09361.410</t>
  </si>
  <si>
    <t>PRE-09361.411</t>
  </si>
  <si>
    <t>PRE-09361.412</t>
  </si>
  <si>
    <t>PRE-09361.413</t>
  </si>
  <si>
    <t>PRE-09361.414</t>
  </si>
  <si>
    <t>PRE-09361.415</t>
  </si>
  <si>
    <t>PRE-09361.416</t>
  </si>
  <si>
    <t>PRE-09361.417</t>
  </si>
  <si>
    <t>PRE-09361.418</t>
  </si>
  <si>
    <t>PRE-09361.419</t>
  </si>
  <si>
    <t>PRE-09361.420</t>
  </si>
  <si>
    <t>PRE-09361.421</t>
  </si>
  <si>
    <t>PRE-09361.422</t>
  </si>
  <si>
    <t>PRE-09361.423</t>
  </si>
  <si>
    <t>PRE-09361.424</t>
  </si>
  <si>
    <t>PRE-09361.425</t>
  </si>
  <si>
    <t>PRE-09361.426</t>
  </si>
  <si>
    <t>PRE-09361.427</t>
  </si>
  <si>
    <t>PRE-09361.428</t>
  </si>
  <si>
    <t>PRE-09361.429</t>
  </si>
  <si>
    <t>PRE-09361.430</t>
  </si>
  <si>
    <t>PRE-09361.431</t>
  </si>
  <si>
    <t>PRE-09361.432</t>
  </si>
  <si>
    <t>PRE-09361.433</t>
  </si>
  <si>
    <t>PRE-09361.434</t>
  </si>
  <si>
    <t>PRE-09361.435</t>
  </si>
  <si>
    <t>PRE-09361.436</t>
  </si>
  <si>
    <t>PRE-09361.437</t>
  </si>
  <si>
    <t>PRE-09361.438</t>
  </si>
  <si>
    <t>PRE-09361.79</t>
  </si>
  <si>
    <t>PRE-09361.439</t>
  </si>
  <si>
    <t>PRE-09361.440</t>
  </si>
  <si>
    <t>PRE-09361.441</t>
  </si>
  <si>
    <t>PRE-09361.442</t>
  </si>
  <si>
    <t>PRE-09361.443</t>
  </si>
  <si>
    <t>PRE-09361.444</t>
  </si>
  <si>
    <t>PRE-09361.445</t>
  </si>
  <si>
    <t>PRE-09361.446</t>
  </si>
  <si>
    <t>PRE-09361.447</t>
  </si>
  <si>
    <t>PRE-09361.448</t>
  </si>
  <si>
    <t>PRE-09361.450</t>
  </si>
  <si>
    <t>PRE-09361.451</t>
  </si>
  <si>
    <t>PRE-09361.452</t>
  </si>
  <si>
    <t>PRE-09361.453</t>
  </si>
  <si>
    <t>PRE-09361.454</t>
  </si>
  <si>
    <t>PRE-09361.455</t>
  </si>
  <si>
    <t>PRE-09361.456</t>
  </si>
  <si>
    <t>PRE-09361.457</t>
  </si>
  <si>
    <t>PRE-09361.458</t>
  </si>
  <si>
    <t>PRE-09361.459</t>
  </si>
  <si>
    <t>PRE-09361.460</t>
  </si>
  <si>
    <t>PRE-09361.461</t>
  </si>
  <si>
    <t>PRE-09361.462</t>
  </si>
  <si>
    <t>PRE-09361.463</t>
  </si>
  <si>
    <t>PRE-09361.464</t>
  </si>
  <si>
    <t>PRE-09361.465</t>
  </si>
  <si>
    <t>PRE-09361.466</t>
  </si>
  <si>
    <t>PRE-09361.467</t>
  </si>
  <si>
    <t>PRE-09361.468</t>
  </si>
  <si>
    <t>PRE-09361.469</t>
  </si>
  <si>
    <t>PRE-09361.474</t>
  </si>
  <si>
    <t>PRE-09361.84</t>
  </si>
  <si>
    <t>PRE-09361.140</t>
  </si>
  <si>
    <t>PRE-09361.141</t>
  </si>
  <si>
    <t>PRE-09361.142</t>
  </si>
  <si>
    <t>PRE-09361.143</t>
  </si>
  <si>
    <t>PRE-09361.144</t>
  </si>
  <si>
    <t>PRE-09361.85</t>
  </si>
  <si>
    <t>PRE-09361.145</t>
  </si>
  <si>
    <t>PRE-09361.146</t>
  </si>
  <si>
    <t>PRE-09361.147</t>
  </si>
  <si>
    <t>PRE-09361.148</t>
  </si>
  <si>
    <t>PRE-09361.149</t>
  </si>
  <si>
    <t>PRE-09361.150</t>
  </si>
  <si>
    <t>PRE-09361.151</t>
  </si>
  <si>
    <t>PRE-09361.152</t>
  </si>
  <si>
    <t>PRE-09361.153</t>
  </si>
  <si>
    <t>PRE-09361.154</t>
  </si>
  <si>
    <t>PRE-09361.155</t>
  </si>
  <si>
    <t>PRE-09361.156</t>
  </si>
  <si>
    <t>PRE-09361.158</t>
  </si>
  <si>
    <t>PRE-09361.159</t>
  </si>
  <si>
    <t>PRE-09361.160</t>
  </si>
  <si>
    <t>PRE-09361.161</t>
  </si>
  <si>
    <t>PRE-09361.162</t>
  </si>
  <si>
    <t>PRE-09361.163</t>
  </si>
  <si>
    <t>PRE-09361.164</t>
  </si>
  <si>
    <t>PRE-09361.165</t>
  </si>
  <si>
    <t>PRE-09361.166</t>
  </si>
  <si>
    <t>PRE-09361.167</t>
  </si>
  <si>
    <t>PRE-09361.168</t>
  </si>
  <si>
    <t>PRE-09361.169</t>
  </si>
  <si>
    <t>PRE-09361.170</t>
  </si>
  <si>
    <t>PRE-09361.172</t>
  </si>
  <si>
    <t>PRE-09361.173</t>
  </si>
  <si>
    <t>PRE-09361.174</t>
  </si>
  <si>
    <t>PRE-09361.176</t>
  </si>
  <si>
    <t>PRE-09361.177</t>
  </si>
  <si>
    <t>PRE-09361.178</t>
  </si>
  <si>
    <t>PRE-09361.179</t>
  </si>
  <si>
    <t>PRE-09361.180</t>
  </si>
  <si>
    <t>PRE-09361.182</t>
  </si>
  <si>
    <t>PRE-09361.184</t>
  </si>
  <si>
    <t>PRE-09361.185</t>
  </si>
  <si>
    <t>PRE-09361.186</t>
  </si>
  <si>
    <t>PRE-09361.188</t>
  </si>
  <si>
    <t>PRE-09361.189</t>
  </si>
  <si>
    <t>PRE-09361.190</t>
  </si>
  <si>
    <t>PRE-09361.191</t>
  </si>
  <si>
    <t>PRE-09361.193</t>
  </si>
  <si>
    <t>PRE-09361.194</t>
  </si>
  <si>
    <t>PRE-09361.196</t>
  </si>
  <si>
    <t>PRE-09361.197</t>
  </si>
  <si>
    <t>PRE-09361.198</t>
  </si>
  <si>
    <t>PRE-09361.199</t>
  </si>
  <si>
    <t>PRE-09361.200</t>
  </si>
  <si>
    <t>PRE-09361.201</t>
  </si>
  <si>
    <t>PRE-09361.202</t>
  </si>
  <si>
    <t>PRE-09361.204</t>
  </si>
  <si>
    <t>PRE-09361.205</t>
  </si>
  <si>
    <t>PRE-09361.207</t>
  </si>
  <si>
    <t>PRE-09361.208</t>
  </si>
  <si>
    <t>PRE-09361.210</t>
  </si>
  <si>
    <t>PRE-09361.211</t>
  </si>
  <si>
    <t>PRE-09361.212</t>
  </si>
  <si>
    <t>PRE-09361.213</t>
  </si>
  <si>
    <t>PRE-09361.92</t>
  </si>
  <si>
    <t>PRE-09361.216</t>
  </si>
  <si>
    <t>PRE-09361.217</t>
  </si>
  <si>
    <t>PRE-09361.218</t>
  </si>
  <si>
    <t>PRE-09361.219</t>
  </si>
  <si>
    <t>PRE-09361.231</t>
  </si>
  <si>
    <t>PRE-09361.232</t>
  </si>
  <si>
    <t>PRE-09361.238</t>
  </si>
  <si>
    <t>PRE-09361.247</t>
  </si>
  <si>
    <t>PRE-09361.256</t>
  </si>
  <si>
    <t>PRE-09361.263</t>
  </si>
  <si>
    <t>PRE-09361.274</t>
  </si>
  <si>
    <t>PRE-09361.100</t>
  </si>
  <si>
    <t>PRE-09361.13</t>
  </si>
  <si>
    <t>PRE-09361.17</t>
  </si>
  <si>
    <t>PRE-09361.18</t>
  </si>
  <si>
    <t>PRE-09361.20</t>
  </si>
  <si>
    <t>PRE-09361.119</t>
  </si>
  <si>
    <t>PRE-09361.121</t>
  </si>
  <si>
    <t>PRE-09361.127</t>
  </si>
  <si>
    <t>PRE-09361.343</t>
  </si>
  <si>
    <t>SPP TAU - Circuit 66045</t>
  </si>
  <si>
    <t>SPP TAU - Circuit 66026</t>
  </si>
  <si>
    <t>SPP TAU - Circuit 230006</t>
  </si>
  <si>
    <t>SPP TAU - Circuit 66011</t>
  </si>
  <si>
    <t>PRE-09824</t>
  </si>
  <si>
    <t>PRE-09825</t>
  </si>
  <si>
    <t>PRE-09826</t>
  </si>
  <si>
    <t>PRE-09827</t>
  </si>
  <si>
    <t>PRE-09828</t>
  </si>
  <si>
    <t>PRE-09829</t>
  </si>
  <si>
    <t>PRE-09830</t>
  </si>
  <si>
    <t>PRE-09831</t>
  </si>
  <si>
    <t>PRE-09832</t>
  </si>
  <si>
    <t>PRE-09833</t>
  </si>
  <si>
    <t>PRE-09834</t>
  </si>
  <si>
    <t>PRE-09835</t>
  </si>
  <si>
    <t>SPP FH - Yukon 13101</t>
  </si>
  <si>
    <t>SPP FH - McFarland 13104</t>
  </si>
  <si>
    <t>SPP FH - Manhattan 13111</t>
  </si>
  <si>
    <t>SPP FH - East Winter Haven 13309</t>
  </si>
  <si>
    <t>PRE-09848</t>
  </si>
  <si>
    <t>PRE-09849</t>
  </si>
  <si>
    <t>PRE-09850</t>
  </si>
  <si>
    <t>PRE-09851</t>
  </si>
  <si>
    <t>SPP TXE - 230008</t>
  </si>
  <si>
    <t>SPP TXE - 230623</t>
  </si>
  <si>
    <t>SPP TXE - 230033</t>
  </si>
  <si>
    <t>SPP TXE - 66007</t>
  </si>
  <si>
    <t>SPP TXE - 230037</t>
  </si>
  <si>
    <t>SPP TXE - 66839</t>
  </si>
  <si>
    <t>SPP TXE - 230606</t>
  </si>
  <si>
    <t>PRE-09813</t>
  </si>
  <si>
    <t>PRE-09814</t>
  </si>
  <si>
    <t>PRE-09815</t>
  </si>
  <si>
    <t>PRE-09816</t>
  </si>
  <si>
    <t>PRE-09817</t>
  </si>
  <si>
    <t>PRE-09818</t>
  </si>
  <si>
    <t>PRE-09819</t>
  </si>
  <si>
    <t>PRE-09820</t>
  </si>
  <si>
    <t>PRE-09821</t>
  </si>
  <si>
    <t>PRE-09822</t>
  </si>
  <si>
    <t>PRE-09836</t>
  </si>
  <si>
    <t>LUG - TBD20</t>
  </si>
  <si>
    <t>PRE-09620</t>
  </si>
  <si>
    <t>PRE-09621</t>
  </si>
  <si>
    <t>PRE-09622</t>
  </si>
  <si>
    <t>PRE-09623</t>
  </si>
  <si>
    <t>PRE-09702</t>
  </si>
  <si>
    <t>PRE-09703</t>
  </si>
  <si>
    <t>PRE-09704</t>
  </si>
  <si>
    <t>PRE-09705</t>
  </si>
  <si>
    <t>PRE-09580</t>
  </si>
  <si>
    <t>PRE-09600</t>
  </si>
  <si>
    <t>PRE-09601</t>
  </si>
  <si>
    <t>PRE-09602</t>
  </si>
  <si>
    <t>PRE-09603</t>
  </si>
  <si>
    <t>PRE-09742</t>
  </si>
  <si>
    <t>PRE-09741</t>
  </si>
  <si>
    <t>PRE-09739</t>
  </si>
  <si>
    <t>PRE-09740</t>
  </si>
  <si>
    <t>PRE-09793</t>
  </si>
  <si>
    <t>PRE-09794</t>
  </si>
  <si>
    <t>PRE-09795</t>
  </si>
  <si>
    <t>PRE-09796</t>
  </si>
  <si>
    <t>PRE-10057</t>
  </si>
  <si>
    <t>PRE-10058</t>
  </si>
  <si>
    <t>PRE-10059</t>
  </si>
  <si>
    <t>PRE-10060</t>
  </si>
  <si>
    <t>PRE-10061</t>
  </si>
  <si>
    <t>PRE-10062</t>
  </si>
  <si>
    <t>PRE-10063</t>
  </si>
  <si>
    <t>PRE-10082</t>
  </si>
  <si>
    <t>PRE-10083</t>
  </si>
  <si>
    <t>PRE-09860</t>
  </si>
  <si>
    <t>PRE-09861</t>
  </si>
  <si>
    <t>PRE-09862</t>
  </si>
  <si>
    <t>PRE-09863</t>
  </si>
  <si>
    <t>PRE-09871</t>
  </si>
  <si>
    <t>PRE-09864</t>
  </si>
  <si>
    <t>PRE-09837</t>
  </si>
  <si>
    <t>PRE-09838</t>
  </si>
  <si>
    <t>PRE-09839</t>
  </si>
  <si>
    <t>PRE-09840</t>
  </si>
  <si>
    <t>PRE-09841</t>
  </si>
  <si>
    <t>PRE-09842</t>
  </si>
  <si>
    <t>PRE-09843</t>
  </si>
  <si>
    <t>PRE-09711</t>
  </si>
  <si>
    <t>PRE-09712</t>
  </si>
  <si>
    <t>PRE-09722</t>
  </si>
  <si>
    <t>PRE-09723</t>
  </si>
  <si>
    <t>PRE-09724</t>
  </si>
  <si>
    <t>PRE-09725</t>
  </si>
  <si>
    <t>PRE-09726</t>
  </si>
  <si>
    <t>PRE-09727</t>
  </si>
  <si>
    <t>PRE-09728</t>
  </si>
  <si>
    <t>PRE-09729</t>
  </si>
  <si>
    <t>PRE-09730</t>
  </si>
  <si>
    <t>PRE-09731</t>
  </si>
  <si>
    <t>PRE-09732</t>
  </si>
  <si>
    <t>PRE-09752</t>
  </si>
  <si>
    <t>PRE-09753</t>
  </si>
  <si>
    <t>PRE-09754</t>
  </si>
  <si>
    <t>PRE-09755</t>
  </si>
  <si>
    <t>PRE-09756</t>
  </si>
  <si>
    <t>PRE-09757</t>
  </si>
  <si>
    <t>PRE-09758</t>
  </si>
  <si>
    <t>PRE-09759</t>
  </si>
  <si>
    <t>PRE-09760</t>
  </si>
  <si>
    <t>PRE-09761</t>
  </si>
  <si>
    <t>PRE-09762</t>
  </si>
  <si>
    <t>PRE-09763</t>
  </si>
  <si>
    <t>PRE-09764</t>
  </si>
  <si>
    <t>PRE-10042</t>
  </si>
  <si>
    <t>PRE-10043</t>
  </si>
  <si>
    <t>PRE-10044</t>
  </si>
  <si>
    <t>PRE-10049</t>
  </si>
  <si>
    <t>PRE-09361.1</t>
  </si>
  <si>
    <t>PRE-09361.2</t>
  </si>
  <si>
    <t>PRE-09361.3</t>
  </si>
  <si>
    <t>PRE-09361.4</t>
  </si>
  <si>
    <t>PRE-09361.5</t>
  </si>
  <si>
    <t>PRE-09361.6</t>
  </si>
  <si>
    <t>PRE-09361.7</t>
  </si>
  <si>
    <t>PRE-09361.8</t>
  </si>
  <si>
    <t>PRE-09361.9</t>
  </si>
  <si>
    <t>PRE-09361.10</t>
  </si>
  <si>
    <t>PRE-09361.41</t>
  </si>
  <si>
    <t>PRE-09361.42</t>
  </si>
  <si>
    <t>PRE-09361.43</t>
  </si>
  <si>
    <t>PRE-09361.44</t>
  </si>
  <si>
    <t>PRE-09361.45</t>
  </si>
  <si>
    <t>PRE-09361.46</t>
  </si>
  <si>
    <t>PRE-09361.47</t>
  </si>
  <si>
    <t>PRE-09361.21</t>
  </si>
  <si>
    <t>PRE-09361.22</t>
  </si>
  <si>
    <t>PRE-09361.24</t>
  </si>
  <si>
    <t>PRE-09361.25</t>
  </si>
  <si>
    <t>PRE-09361.26</t>
  </si>
  <si>
    <t>PRE-09361.27</t>
  </si>
  <si>
    <t>PRE-09361.28</t>
  </si>
  <si>
    <t>PRE-09361.29</t>
  </si>
  <si>
    <t>PRE-09361.30</t>
  </si>
  <si>
    <t>PRE-09361.76</t>
  </si>
  <si>
    <t>PRE-09361.77</t>
  </si>
  <si>
    <t>PRE-09361.78</t>
  </si>
  <si>
    <t>PRE-09361.80</t>
  </si>
  <si>
    <t>PRE-09361.81</t>
  </si>
  <si>
    <t>PRE-09361.82</t>
  </si>
  <si>
    <t>PRE-09361.83</t>
  </si>
  <si>
    <t>PRE-09361.86</t>
  </si>
  <si>
    <t>PRE-09361.87</t>
  </si>
  <si>
    <t>PRE-09361.88</t>
  </si>
  <si>
    <t>PRE-09361.89</t>
  </si>
  <si>
    <t>PRE-09361.90</t>
  </si>
  <si>
    <t>PRE-09361.91</t>
  </si>
  <si>
    <t>PRE-09361.93</t>
  </si>
  <si>
    <t>PRE-09361.94</t>
  </si>
  <si>
    <t>PRE-09361.95</t>
  </si>
  <si>
    <t>PRE-09361.96</t>
  </si>
  <si>
    <t>PRE-09361.97</t>
  </si>
  <si>
    <t>PRE-09361.98</t>
  </si>
  <si>
    <t>PRE-09361.99</t>
  </si>
  <si>
    <t>PRE-09361.11</t>
  </si>
  <si>
    <t>PRE-09361.12</t>
  </si>
  <si>
    <t>PRE-09361.14</t>
  </si>
  <si>
    <t>PRE-09361.15</t>
  </si>
  <si>
    <t>PRE-09361.16</t>
  </si>
  <si>
    <t>PRE-09361.19</t>
  </si>
  <si>
    <t>PRE-09361.101</t>
  </si>
  <si>
    <t>PRE-09361.102</t>
  </si>
  <si>
    <t>PRE-09361.103</t>
  </si>
  <si>
    <t>PRE-09361.104</t>
  </si>
  <si>
    <t>PRE-09361.105</t>
  </si>
  <si>
    <t>PRE-09361.106</t>
  </si>
  <si>
    <t>PRE-09361.107</t>
  </si>
  <si>
    <t>PRE-09361.108</t>
  </si>
  <si>
    <t>PRE-09361.109</t>
  </si>
  <si>
    <t>PRE-09361.110</t>
  </si>
  <si>
    <t>PRE-09361.111</t>
  </si>
  <si>
    <t>PRE-09361.112</t>
  </si>
  <si>
    <t>PRE-09361.113</t>
  </si>
  <si>
    <t>PRE-09361.114</t>
  </si>
  <si>
    <t>PRE-09361.115</t>
  </si>
  <si>
    <t>PRE-09361.116</t>
  </si>
  <si>
    <t>PRE-09361.117</t>
  </si>
  <si>
    <t>PRE-09361.118</t>
  </si>
  <si>
    <t>PRE-09361.120</t>
  </si>
  <si>
    <t>PRE-09361.122</t>
  </si>
  <si>
    <t>PRE-09361.123</t>
  </si>
  <si>
    <t>PRE-09361.124</t>
  </si>
  <si>
    <t>PRE-09361.125</t>
  </si>
  <si>
    <t>PRE-09361.126</t>
  </si>
  <si>
    <t>PRE-09361.128</t>
  </si>
  <si>
    <t>PRE-09361.129</t>
  </si>
  <si>
    <t>PRE-09361.130</t>
  </si>
  <si>
    <t>PRE-09361.131</t>
  </si>
  <si>
    <t>PRE-09361.132</t>
  </si>
  <si>
    <t>PRE-09361.133</t>
  </si>
  <si>
    <t>PRE-09361.134</t>
  </si>
  <si>
    <t>PRE-09361.31</t>
  </si>
  <si>
    <t>PRE-09361.32</t>
  </si>
  <si>
    <t>PRE-09361.33</t>
  </si>
  <si>
    <t>PRE-09361.34</t>
  </si>
  <si>
    <t>PRE-09361.35</t>
  </si>
  <si>
    <t>PRE-09361.36</t>
  </si>
  <si>
    <t>PRE-09361.37</t>
  </si>
  <si>
    <t>PRE-09361.38</t>
  </si>
  <si>
    <t>PRE-09361.39</t>
  </si>
  <si>
    <t>PRE-09361.40</t>
  </si>
  <si>
    <t>PRE-09361.48</t>
  </si>
  <si>
    <t>PRE-09361.49</t>
  </si>
  <si>
    <t>PRE-09361.50</t>
  </si>
  <si>
    <t>PRE-09361.51</t>
  </si>
  <si>
    <t>PRE-09361.52</t>
  </si>
  <si>
    <t>PRE-09361.53</t>
  </si>
  <si>
    <t>PRE-09361.54</t>
  </si>
  <si>
    <t>PRE-09361.55</t>
  </si>
  <si>
    <t>PRE-09361.56</t>
  </si>
  <si>
    <t>PRE-09361.57</t>
  </si>
  <si>
    <t>PRE-09361.58</t>
  </si>
  <si>
    <t>PRE-09361.59</t>
  </si>
  <si>
    <t>PRE-09361.60</t>
  </si>
  <si>
    <t>PRE-09361.61</t>
  </si>
  <si>
    <t>PRE-09361.62</t>
  </si>
  <si>
    <t>PRE-09361.63</t>
  </si>
  <si>
    <t>PRE-09361.64</t>
  </si>
  <si>
    <t>PRE-09361.65</t>
  </si>
  <si>
    <t>PRE-09361.66</t>
  </si>
  <si>
    <t>PRE-09361.68</t>
  </si>
  <si>
    <t>PRE-09361.69</t>
  </si>
  <si>
    <t>PRE-09361.70</t>
  </si>
  <si>
    <t>PRE-09361.72</t>
  </si>
  <si>
    <t>PRE-09361.73</t>
  </si>
  <si>
    <t>PRE-09361.74</t>
  </si>
  <si>
    <t>PRE-09361.285</t>
  </si>
  <si>
    <t>PRE-09361.286</t>
  </si>
  <si>
    <t>PRE-09361.287</t>
  </si>
  <si>
    <t>PRE-09361.288</t>
  </si>
  <si>
    <t>PRE-09361.289</t>
  </si>
  <si>
    <t>PRE-09361.290</t>
  </si>
  <si>
    <t>PRE-09361.291</t>
  </si>
  <si>
    <t>PRE-09361.292</t>
  </si>
  <si>
    <t>PRE-09361.293</t>
  </si>
  <si>
    <t>PRE-09361.294</t>
  </si>
  <si>
    <t>PRE-09361.295</t>
  </si>
  <si>
    <t>PRE-09361.296</t>
  </si>
  <si>
    <t>PRE-09361.297</t>
  </si>
  <si>
    <t>PRE-09361.298</t>
  </si>
  <si>
    <t>PRE-09361.299</t>
  </si>
  <si>
    <t>PRE-09361.300</t>
  </si>
  <si>
    <t>PRE-09361.301</t>
  </si>
  <si>
    <t>PRE-09361.302</t>
  </si>
  <si>
    <t>PRE-09361.303</t>
  </si>
  <si>
    <t>PRE-09361.304</t>
  </si>
  <si>
    <t>PRE-09361.305</t>
  </si>
  <si>
    <t>PRE-09361.306</t>
  </si>
  <si>
    <t>PRE-09361.307</t>
  </si>
  <si>
    <t>PRE-09361.308</t>
  </si>
  <si>
    <t>PRE-09361.309</t>
  </si>
  <si>
    <t>PRE-09361.310</t>
  </si>
  <si>
    <t>PRE-09361.311</t>
  </si>
  <si>
    <t>PRE-09361.312</t>
  </si>
  <si>
    <t>PRE-09361.313</t>
  </si>
  <si>
    <t>PRE-09361.314</t>
  </si>
  <si>
    <t>PRE-09361.315</t>
  </si>
  <si>
    <t>PRE-09361.316</t>
  </si>
  <si>
    <t>PRE-09361.317</t>
  </si>
  <si>
    <t>PRE-09361.318</t>
  </si>
  <si>
    <t>PRE-09361.319</t>
  </si>
  <si>
    <t>PRE-09361.320</t>
  </si>
  <si>
    <t>PRE-09361.341</t>
  </si>
  <si>
    <t>PRE-09361.342</t>
  </si>
  <si>
    <t>PRE-09361.344</t>
  </si>
  <si>
    <t>PRE-09361.345</t>
  </si>
  <si>
    <t>PRE-09361.346</t>
  </si>
  <si>
    <t>PRE-09361.347</t>
  </si>
  <si>
    <t>PRE-09361.348</t>
  </si>
  <si>
    <t>PRE-09361.476</t>
  </si>
  <si>
    <t>PRE-09361.349</t>
  </si>
  <si>
    <t>PRE-09361.350</t>
  </si>
  <si>
    <t>PRE-09361.351</t>
  </si>
  <si>
    <t>PRE-09361.477</t>
  </si>
  <si>
    <t>PRE-09361.352</t>
  </si>
  <si>
    <t>PRE-09361.353</t>
  </si>
  <si>
    <t>PRE-09361.354</t>
  </si>
  <si>
    <t>PRE-09361.355</t>
  </si>
  <si>
    <t>PRE-09361.356</t>
  </si>
  <si>
    <t>PRE-09361.357</t>
  </si>
  <si>
    <t>PRE-09361.358</t>
  </si>
  <si>
    <t>PRE-09361.359</t>
  </si>
  <si>
    <t>PRE-09361.360</t>
  </si>
  <si>
    <t>PRE-09361.361</t>
  </si>
  <si>
    <t>PRE-09361.362</t>
  </si>
  <si>
    <t>PRE-09361.363</t>
  </si>
  <si>
    <t>PRE-09361.364</t>
  </si>
  <si>
    <t>PRE-09361.365</t>
  </si>
  <si>
    <t>PRE-09361.366</t>
  </si>
  <si>
    <t>PRE-09361.367</t>
  </si>
  <si>
    <t>PRE-09361.368</t>
  </si>
  <si>
    <t>PRE-09361.378</t>
  </si>
  <si>
    <t>PRE-09361.386</t>
  </si>
  <si>
    <t>PRE-09361.389</t>
  </si>
  <si>
    <t>PRE-09361.404</t>
  </si>
  <si>
    <t>PRE-09361.406</t>
  </si>
  <si>
    <t>PRE-09361.407</t>
  </si>
  <si>
    <t>PRE-09361.408</t>
  </si>
  <si>
    <t>PRE-09361.449</t>
  </si>
  <si>
    <t>PRE-09361.470</t>
  </si>
  <si>
    <t>PRE-09361.471</t>
  </si>
  <si>
    <t>PRE-09361.472</t>
  </si>
  <si>
    <t>PRE-09361.473</t>
  </si>
  <si>
    <t>PRE-09361.475</t>
  </si>
  <si>
    <t>PRE-09361.135</t>
  </si>
  <si>
    <t>PRE-09361.136</t>
  </si>
  <si>
    <t>PRE-09361.137</t>
  </si>
  <si>
    <t>PRE-09361.138</t>
  </si>
  <si>
    <t>PRE-09361.139</t>
  </si>
  <si>
    <t>PRE-09361.157</t>
  </si>
  <si>
    <t>PRE-09361.171</t>
  </si>
  <si>
    <t>PRE-09361.175</t>
  </si>
  <si>
    <t>PRE-09361.181</t>
  </si>
  <si>
    <t>PRE-09361.183</t>
  </si>
  <si>
    <t>PRE-09361.187</t>
  </si>
  <si>
    <t>PRE-09361.192</t>
  </si>
  <si>
    <t>PRE-09361.195</t>
  </si>
  <si>
    <t>PRE-09361.203</t>
  </si>
  <si>
    <t>PRE-09361.206</t>
  </si>
  <si>
    <t>PRE-09361.209</t>
  </si>
  <si>
    <t>PRE-09361.214</t>
  </si>
  <si>
    <t>PRE-09361.215</t>
  </si>
  <si>
    <t>PRE-09361.220</t>
  </si>
  <si>
    <t>PRE-09361.221</t>
  </si>
  <si>
    <t>PRE-09361.222</t>
  </si>
  <si>
    <t>PRE-09361.223</t>
  </si>
  <si>
    <t>PRE-09361.224</t>
  </si>
  <si>
    <t>PRE-09361.225</t>
  </si>
  <si>
    <t>PRE-09361.226</t>
  </si>
  <si>
    <t>PRE-09361.227</t>
  </si>
  <si>
    <t>PRE-09361.228</t>
  </si>
  <si>
    <t>PRE-09361.229</t>
  </si>
  <si>
    <t>PRE-09361.230</t>
  </si>
  <si>
    <t>PRE-09361.233</t>
  </si>
  <si>
    <t>PRE-09361.234</t>
  </si>
  <si>
    <t>PRE-09361.235</t>
  </si>
  <si>
    <t>PRE-09361.236</t>
  </si>
  <si>
    <t>PRE-09361.237</t>
  </si>
  <si>
    <t>PRE-09361.239</t>
  </si>
  <si>
    <t>PRE-09361.240</t>
  </si>
  <si>
    <t>PRE-09361.241</t>
  </si>
  <si>
    <t>PRE-09361.242</t>
  </si>
  <si>
    <t>PRE-09361.243</t>
  </si>
  <si>
    <t>PRE-09361.244</t>
  </si>
  <si>
    <t>PRE-09361.245</t>
  </si>
  <si>
    <t>PRE-09361.246</t>
  </si>
  <si>
    <t>PRE-09361.248</t>
  </si>
  <si>
    <t>PRE-09361.249</t>
  </si>
  <si>
    <t>PRE-09361.250</t>
  </si>
  <si>
    <t>PRE-09361.251</t>
  </si>
  <si>
    <t>PRE-09361.252</t>
  </si>
  <si>
    <t>PRE-09361.253</t>
  </si>
  <si>
    <t>PRE-09361.254</t>
  </si>
  <si>
    <t>PRE-09361.255</t>
  </si>
  <si>
    <t>PRE-09361.257</t>
  </si>
  <si>
    <t>PRE-09361.258</t>
  </si>
  <si>
    <t>PRE-09361.259</t>
  </si>
  <si>
    <t>PRE-09361.260</t>
  </si>
  <si>
    <t>PRE-09361.261</t>
  </si>
  <si>
    <t>PRE-09361.262</t>
  </si>
  <si>
    <t>PRE-09361.264</t>
  </si>
  <si>
    <t>PRE-09361.265</t>
  </si>
  <si>
    <t>PRE-09361.266</t>
  </si>
  <si>
    <t>PRE-09361.267</t>
  </si>
  <si>
    <t>PRE-09361.268</t>
  </si>
  <si>
    <t>PRE-09361.269</t>
  </si>
  <si>
    <t>PRE-09361.270</t>
  </si>
  <si>
    <t>PRE-09361.271</t>
  </si>
  <si>
    <t>PRE-09361.272</t>
  </si>
  <si>
    <t>PRE-09361.273</t>
  </si>
  <si>
    <t>PRE-09361.275</t>
  </si>
  <si>
    <t>PRE-09361.276</t>
  </si>
  <si>
    <t>PRE-09361.277</t>
  </si>
  <si>
    <t>PRE-09361.278</t>
  </si>
  <si>
    <t>PRE-09361.279</t>
  </si>
  <si>
    <t>PRE-09361.280</t>
  </si>
  <si>
    <t>PRE-09361.281</t>
  </si>
  <si>
    <t>PRE-09361.282</t>
  </si>
  <si>
    <t>PRE-09361.283</t>
  </si>
  <si>
    <t>PRE-09361.284</t>
  </si>
  <si>
    <t>DNU LUG WSA 13605.90568909</t>
  </si>
  <si>
    <t>DNU LUG WSA 13605.90427351</t>
  </si>
  <si>
    <t>DNU LUG ESA 13231.10868120</t>
  </si>
  <si>
    <t>DNU LUG ESA 13454.60140423</t>
  </si>
  <si>
    <t>DNU LUG ESA 13454.10472634</t>
  </si>
  <si>
    <t>DNU LUG ESA 13171.90374558</t>
  </si>
  <si>
    <t>DNU LUG ESA 13171.10455414</t>
  </si>
  <si>
    <t>DNU LUG ESA 13796.92884644</t>
  </si>
  <si>
    <t>DNU LUG CSA 13099.60563698</t>
  </si>
  <si>
    <t>DNU LUG CSA 13093.91004843</t>
  </si>
  <si>
    <t>DNU LUG CSA 13093.60029740</t>
  </si>
  <si>
    <t>DNU LUG DCA 13815.92407065</t>
  </si>
  <si>
    <t>DNU LUG DCA 13815.90288627</t>
  </si>
  <si>
    <t>DNU LUG CSA 14040.90485522</t>
  </si>
  <si>
    <t>DNU LUG CSA 13836.91406672</t>
  </si>
  <si>
    <t>DNU LUG CSA 13836.93321406</t>
  </si>
  <si>
    <t>DNU LUG CSA 13836.60133704</t>
  </si>
  <si>
    <t>DNU LUG CSA 13836.60133698</t>
  </si>
  <si>
    <t>DNU LUG CSA 13102.60123656</t>
  </si>
  <si>
    <t>DNU LUG CSA 13100.10371703</t>
  </si>
  <si>
    <t>DNU LUG CSA 13100.10371697</t>
  </si>
  <si>
    <t>DNU LUG CSA 13418.92292295</t>
  </si>
  <si>
    <t>DNU LUG WSA 13071.91432110</t>
  </si>
  <si>
    <t>DNU LUG WSA 13109.10846390</t>
  </si>
  <si>
    <t>DNU LUG WSA 13198.10051852</t>
  </si>
  <si>
    <t>DNU LUG WSA 13198.92585443</t>
  </si>
  <si>
    <t>DNU LUG WSA 13113.60340774</t>
  </si>
  <si>
    <t>DNU LUG WSA 13071.93035682</t>
  </si>
  <si>
    <t>DNU LUG ESA 13509.10501133</t>
  </si>
  <si>
    <t>DNU LUG ESA 13225.92750192</t>
  </si>
  <si>
    <t>DNU LUG ESA 13229.10457704</t>
  </si>
  <si>
    <t>DNU LUG ESA 13127.10836901</t>
  </si>
  <si>
    <t>DNU LUG ESA 13911.10554588</t>
  </si>
  <si>
    <t>DNU LUG ESA 13911.91276385</t>
  </si>
  <si>
    <t>DNU LUG ESA 13911.91556649</t>
  </si>
  <si>
    <t>DNU LUG ESA 13911.91665193</t>
  </si>
  <si>
    <t>DNU LUG ESA 13457.90291488</t>
  </si>
  <si>
    <t>DNU LUG ESA 13911.10544635</t>
  </si>
  <si>
    <t>DNU LUG ESA 13911.10544633</t>
  </si>
  <si>
    <t>DNU LUG ESA 13911.92018843</t>
  </si>
  <si>
    <t>DNU LUG SHA 13003.10895225</t>
  </si>
  <si>
    <t>DNU LUG SHA 13001.90251758</t>
  </si>
  <si>
    <t>DNU LUG SHA 13001.10663246</t>
  </si>
  <si>
    <t>DNU LUG PCA 13785.90239166</t>
  </si>
  <si>
    <t>DNU LUG PCA 13785.10676209</t>
  </si>
  <si>
    <t>DNU LUG PCA 14121.93159006</t>
  </si>
  <si>
    <t>DNU LUG PCA 13390.10643541</t>
  </si>
  <si>
    <t>DNU LUG WSA 13138.10145602</t>
  </si>
  <si>
    <t>DNU LUG CSA 13104.10362882</t>
  </si>
  <si>
    <t>DNU LUG CSA 13158.93317809</t>
  </si>
  <si>
    <t>DNU LUG CSA 13106.91795934</t>
  </si>
  <si>
    <t>DNU LUG CSA 13102.60123660</t>
  </si>
  <si>
    <t>DNU LUG CSA 13158.92290015</t>
  </si>
  <si>
    <t>DNU LUG CSA 13633.90633859</t>
  </si>
  <si>
    <t>DNU LUG WSA 13612.90312570</t>
  </si>
  <si>
    <t>DNU LUG WSA 13192.90932283</t>
  </si>
  <si>
    <t>DNU LUG WSA 14030.60131389</t>
  </si>
  <si>
    <t>DNU LUG WSA 13162.60154843</t>
  </si>
  <si>
    <t>DNU LUG WSA 13208.90449608</t>
  </si>
  <si>
    <t>DNU LUG WSA 13669.92774744</t>
  </si>
  <si>
    <t>DNU LUG WSA 13535.92959083</t>
  </si>
  <si>
    <t>DNU LUG WSA 13535.92969194</t>
  </si>
  <si>
    <t>DNU LUG WSA 13873.10820612</t>
  </si>
  <si>
    <t>DNU LUG WSA 13586.10255361</t>
  </si>
  <si>
    <t>DNU LUG WSA 14030.92669914</t>
  </si>
  <si>
    <t>DNU LUG WSA 14030.92669923</t>
  </si>
  <si>
    <t>DNU LUG WSA 14030.90242104</t>
  </si>
  <si>
    <t>DNU LUG WSA 14030.92669080</t>
  </si>
  <si>
    <t>DNU LUG WSA 13207.90216846</t>
  </si>
  <si>
    <t>DNU LUG WSA 13612.90266817</t>
  </si>
  <si>
    <t>DNU LUG WSA 13483.10173513</t>
  </si>
  <si>
    <t>DNU LUG WSA 13483.60079455</t>
  </si>
  <si>
    <t>DNU LUG WSA 13612.90440184</t>
  </si>
  <si>
    <t>DNU LUG WSA 13522.60305728</t>
  </si>
  <si>
    <t>DNU LUG WSA 13522.91934653</t>
  </si>
  <si>
    <t>DNU LUG WSA 13138.10145629</t>
  </si>
  <si>
    <t>DNU LUG WSA 13138.10145606</t>
  </si>
  <si>
    <t>DNU LUG ESA 13230.92208546</t>
  </si>
  <si>
    <t>DNU LUG ESA 13230.60258173</t>
  </si>
  <si>
    <t>DNU LUG CSA 13026.91490707</t>
  </si>
  <si>
    <t>DNU LUG WHA 13118.92659353</t>
  </si>
  <si>
    <t>DNU LUG ESA 13174.60451701</t>
  </si>
  <si>
    <t>DNU LUG ESA 13174.10913197</t>
  </si>
  <si>
    <t>DNU LUG CSA 13835.91773975</t>
  </si>
  <si>
    <t>DNU LUG WHA 13313.60568375</t>
  </si>
  <si>
    <t>DNU LUG WHA 13313.93103371</t>
  </si>
  <si>
    <t>DNU LUG PCA 13961.10696417</t>
  </si>
  <si>
    <t>DNU LUG WSA 13059.93006225</t>
  </si>
  <si>
    <t>DNU LUG PCA 13243.10791853</t>
  </si>
  <si>
    <t>DNU LUG ESA 13502.92577310</t>
  </si>
  <si>
    <t>DNU LUG WSA 13864.10310468</t>
  </si>
  <si>
    <t>DNU LUG WHA 13296.10562356</t>
  </si>
  <si>
    <t>DNU LUG WHA 13297.10560430</t>
  </si>
  <si>
    <t>DNU LUG PCA 13724.10671283</t>
  </si>
  <si>
    <t>DNU LUG WSA 13164.90252716</t>
  </si>
  <si>
    <t>Actual $ thru YE 2021</t>
  </si>
  <si>
    <t>FP #</t>
  </si>
  <si>
    <t>FP Description</t>
  </si>
  <si>
    <t>Original FP #</t>
  </si>
  <si>
    <t>Actual (LUG Combo) FP #</t>
  </si>
  <si>
    <t>PRE-09872</t>
  </si>
  <si>
    <t>PRE-09877</t>
  </si>
  <si>
    <t>PRE-09876</t>
  </si>
  <si>
    <t>PRE-09873</t>
  </si>
  <si>
    <t>PRE-09878</t>
  </si>
  <si>
    <t>PRE-09881</t>
  </si>
  <si>
    <t>PRE-09875</t>
  </si>
  <si>
    <t>SPP TXE - 230020 - 4 road locations</t>
  </si>
  <si>
    <t>SPP TXE - Tampa Palms #4 - Bridge</t>
  </si>
  <si>
    <t>SPP TXE - 66016 - road</t>
  </si>
  <si>
    <t>SPP TXE - Tampa Palms #2 - Bridge</t>
  </si>
  <si>
    <t>SPP TXE - 66035 - 2 road locations</t>
  </si>
  <si>
    <t>SPP TXE - 230007 - road</t>
  </si>
  <si>
    <t>SPP TXE - Blount Rd - Bridge</t>
  </si>
  <si>
    <t>SPP TXE - Proposed Bridge P</t>
  </si>
  <si>
    <t>SPP TXE - Hampton Substation</t>
  </si>
  <si>
    <t>SPP TXE - Morris Bridge Rd</t>
  </si>
  <si>
    <t>SPP TXE - Columbus Drive #2</t>
  </si>
  <si>
    <t>SPP TXE - West Of Forbes Rd</t>
  </si>
  <si>
    <t>SPP TXE - Columbus Drive #1</t>
  </si>
  <si>
    <t>SPP TXE - Tampa Palms #1</t>
  </si>
  <si>
    <t>SPP TXE - 19th Av NE</t>
  </si>
  <si>
    <t>SPP TXE - East Of Sydney Washer Rd</t>
  </si>
  <si>
    <t>SPP TXE - Tampa Palms #3</t>
  </si>
  <si>
    <t>SPP TXE - Proposed Bridge M</t>
  </si>
  <si>
    <t>Filed $ - 2020 &amp; 2021</t>
  </si>
  <si>
    <t>Estimate to Complete thru 2023</t>
  </si>
  <si>
    <t>Combo Filed $ - 2020 &amp; 2021</t>
  </si>
  <si>
    <t>Filed $ - 2022</t>
  </si>
  <si>
    <t>Filed $ - Total</t>
  </si>
  <si>
    <t>Variance to Filed $ in 2020/2021/2022</t>
  </si>
  <si>
    <t>PRE-09361.483</t>
  </si>
  <si>
    <t>SPP LUG General Costs</t>
  </si>
  <si>
    <t>Tampa Electric installed (4) new reclosers, (175) fuses, (84) trip savers, and upgrade (221) feeder poles</t>
  </si>
  <si>
    <t>Tampa Electric installed (5) new reclosers, (178) fuses, (42) trip savers, and upgrade (162) feeder poles</t>
  </si>
  <si>
    <t>Tampa Electric installed (5) new reclosers, (58) fuses, (1) trip savers, and upgrade (75) feeder poles</t>
  </si>
  <si>
    <t>Tampa Electric installed (6) new reclosers, (40) fuses, (15) trip savers, and upgrade (60) feeder poles</t>
  </si>
  <si>
    <t>Tampa Electric installed (4) new reclosers, (94) fuses, (19) trip savers, and upgrade (64) feeder poles</t>
  </si>
  <si>
    <t>Tampa Electric installed (4) new reclosers, (78) fuses, (15) trip savers, and upgrade (116) feeder poles</t>
  </si>
  <si>
    <t>Tampa Electric installed (4) new reclosers, (48) fuses, (1) trip savers, and upgrade (57) feeder poles</t>
  </si>
  <si>
    <t>Tampa Electric installed (7) new reclosers, (90) fuses, (9) trip savers, and upgrade (59) feeder poles</t>
  </si>
  <si>
    <t>Tampa Electric installed (2) new reclosers, (22) fuses, (1) trip savers, and upgrade (35) feeder poles</t>
  </si>
  <si>
    <t>Tampa Electric installed (8) new reclosers, (83) fuses, (20) trip savers, and upgrade (85) feeder poles</t>
  </si>
  <si>
    <t>Tampa Electric installed (2) new reclosers, (59) fuses, (38) trip savers, and upgrade (64) feeder poles</t>
  </si>
  <si>
    <t>Tampa Electric installed (0) new reclosers, (91) fuses, (61) trip savers, and upgrade (119) feeder poles</t>
  </si>
  <si>
    <t>Total ETC - 2022 &amp; 2023 Combined CRC Projection</t>
  </si>
  <si>
    <t>Conversion of .36 miles</t>
  </si>
  <si>
    <t>Conversion of .29 miles</t>
  </si>
  <si>
    <t>Conversion of .30 miles</t>
  </si>
  <si>
    <t>Conversion of .50 miles</t>
  </si>
  <si>
    <t>Conversion of .09 miles</t>
  </si>
  <si>
    <t>Conversion of .16 miles</t>
  </si>
  <si>
    <t>Combo complete</t>
  </si>
  <si>
    <t>Conversion of .35 miles</t>
  </si>
  <si>
    <t>Conversion of .11 miles</t>
  </si>
  <si>
    <t>Conversion of .10 miles</t>
  </si>
  <si>
    <t>Conversion of .12 miles</t>
  </si>
  <si>
    <t>Conversion of .34 miles</t>
  </si>
  <si>
    <t>Conversion of .13 miles</t>
  </si>
  <si>
    <t>Conversion of .39 miles</t>
  </si>
  <si>
    <t>Conversion of .19 miles</t>
  </si>
  <si>
    <t>Conversion of .07 miles</t>
  </si>
  <si>
    <t>Conversion of .33 miles</t>
  </si>
  <si>
    <t>Conversion of .05 miles</t>
  </si>
  <si>
    <t>Conversion of .31 miles</t>
  </si>
  <si>
    <t>SPP1 Plan Filing</t>
  </si>
  <si>
    <t>Conversion of .15 miles</t>
  </si>
  <si>
    <t>Conversion of .28 miles</t>
  </si>
  <si>
    <t>Conversion of .37 miles</t>
  </si>
  <si>
    <t>Conversion of .32 miles</t>
  </si>
  <si>
    <t>Conversion of .54 miles</t>
  </si>
  <si>
    <t>Conversion of .66 miles</t>
  </si>
  <si>
    <t>Conversion of .26 miles</t>
  </si>
  <si>
    <t>Conversion of .20 miles</t>
  </si>
  <si>
    <t>Conversion of .51 miles</t>
  </si>
  <si>
    <t>Conversion of .44 miles</t>
  </si>
  <si>
    <t>Conversion of .90 miles</t>
  </si>
  <si>
    <t>Conversion of .42 miles</t>
  </si>
  <si>
    <t>Conversion of .18 miles</t>
  </si>
  <si>
    <t>Conversion of .08 miles</t>
  </si>
  <si>
    <t>Conversion of .14 miles</t>
  </si>
  <si>
    <t>Completed Scope</t>
  </si>
  <si>
    <t>Conversion of .27 miles</t>
  </si>
  <si>
    <t>Conversion of .23 miles</t>
  </si>
  <si>
    <t>Scope</t>
  </si>
  <si>
    <t>Plan Miles</t>
  </si>
  <si>
    <t>10 poles replaced</t>
  </si>
  <si>
    <t>34 poles replaced</t>
  </si>
  <si>
    <t>43 poles replaced</t>
  </si>
  <si>
    <t>21 poles replaced</t>
  </si>
  <si>
    <t>3 poles replaced</t>
  </si>
  <si>
    <t>5 poles replaced</t>
  </si>
  <si>
    <t>30 poles replaced</t>
  </si>
  <si>
    <t>2 poles replaced</t>
  </si>
  <si>
    <t>59 poles replaced</t>
  </si>
  <si>
    <t>35 poles replaced</t>
  </si>
  <si>
    <t>24 poles replaced</t>
  </si>
  <si>
    <t>40 poles replaced</t>
  </si>
  <si>
    <t>12 poles replaced</t>
  </si>
  <si>
    <t>17 poles replaced</t>
  </si>
  <si>
    <t>9 poles replaced</t>
  </si>
  <si>
    <t>25 poles replaced</t>
  </si>
  <si>
    <t>18 poles replaced</t>
  </si>
  <si>
    <t>26 poles replaced</t>
  </si>
  <si>
    <t>7 poles replaced</t>
  </si>
  <si>
    <t>20 poles replaced</t>
  </si>
  <si>
    <t>6 poles replaced</t>
  </si>
  <si>
    <t>77 poles replaced</t>
  </si>
  <si>
    <t>112 poles replaced</t>
  </si>
  <si>
    <t>28 poles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</si>
</sst>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Courier"/>
      <family val="3"/>
    </font>
    <font>
      <sz val="12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0"/>
      </top>
      <bottom/>
      <diagonal/>
    </border>
  </borders>
  <cellStyleXfs count="564">
    <xf numFmtId="0" fontId="0" fillId="0" borderId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7" fontId="16" fillId="0" borderId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3" fontId="20" fillId="0" borderId="0" applyProtection="0"/>
    <xf numFmtId="3" fontId="21" fillId="0" borderId="0" applyProtection="0"/>
    <xf numFmtId="3" fontId="22" fillId="0" borderId="0" applyProtection="0"/>
    <xf numFmtId="2" fontId="17" fillId="0" borderId="0" applyFont="0" applyFill="0" applyBorder="0" applyAlignment="0" applyProtection="0"/>
    <xf numFmtId="0" fontId="21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9" fontId="17" fillId="0" borderId="0" applyFont="0" applyFill="0" applyBorder="0" applyAlignment="0" applyProtection="0"/>
    <xf numFmtId="0" fontId="17" fillId="0" borderId="10" applyNumberFormat="0" applyFont="0" applyBorder="0" applyAlignment="0" applyProtection="0"/>
    <xf numFmtId="37" fontId="19" fillId="0" borderId="0"/>
    <xf numFmtId="0" fontId="18" fillId="0" borderId="0" applyNumberFormat="0" applyFont="0" applyFill="0" applyAlignment="0" applyProtection="0"/>
    <xf numFmtId="37" fontId="19" fillId="0" borderId="0"/>
    <xf numFmtId="0" fontId="18" fillId="0" borderId="0" applyNumberFormat="0" applyFon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0" borderId="0"/>
    <xf numFmtId="0" fontId="1" fillId="0" borderId="0"/>
    <xf numFmtId="0" fontId="17" fillId="0" borderId="0"/>
    <xf numFmtId="0" fontId="1" fillId="8" borderId="8" applyNumberFormat="0" applyFont="0" applyAlignment="0" applyProtection="0"/>
    <xf numFmtId="0" fontId="14" fillId="0" borderId="9" applyNumberFormat="0" applyFill="0" applyAlignment="0" applyProtection="0"/>
    <xf numFmtId="44" fontId="17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>
      <alignment wrapText="1"/>
    </xf>
    <xf numFmtId="0" fontId="19" fillId="34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  <xf numFmtId="0" fontId="19" fillId="34" borderId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37" fontId="19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/>
    <xf numFmtId="164" fontId="0" fillId="0" borderId="0" xfId="563" applyNumberFormat="1" applyFont="1"/>
    <xf numFmtId="0" fontId="14" fillId="0" borderId="0" xfId="0" applyFont="1" applyAlignment="1">
      <alignment horizontal="center" wrapText="1"/>
    </xf>
    <xf numFmtId="164" fontId="14" fillId="0" borderId="0" xfId="563" applyNumberFormat="1" applyFont="1" applyAlignment="1">
      <alignment horizontal="center" wrapText="1"/>
    </xf>
    <xf numFmtId="0" fontId="14" fillId="33" borderId="0" xfId="0" applyFont="1" applyFill="1" applyAlignment="1">
      <alignment horizontal="center" wrapText="1"/>
    </xf>
    <xf numFmtId="164" fontId="14" fillId="33" borderId="0" xfId="563" applyNumberFormat="1" applyFont="1" applyFill="1" applyAlignment="1">
      <alignment horizont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35" borderId="0" xfId="0" applyFill="1"/>
    <xf numFmtId="165" fontId="0" fillId="0" borderId="0" xfId="0" applyNumberFormat="1"/>
    <xf numFmtId="43" fontId="0" fillId="0" borderId="0" xfId="0" applyNumberForma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43" fontId="14" fillId="0" borderId="0" xfId="0" applyNumberFormat="1" applyFont="1" applyFill="1" applyAlignment="1">
      <alignment horizontal="center"/>
    </xf>
    <xf numFmtId="164" fontId="14" fillId="0" borderId="0" xfId="563" applyNumberFormat="1" applyFont="1" applyFill="1" applyAlignment="1">
      <alignment horizontal="center" wrapText="1"/>
    </xf>
    <xf numFmtId="164" fontId="14" fillId="33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14" fillId="0" borderId="0" xfId="0" applyNumberFormat="1" applyFont="1" applyFill="1" applyAlignment="1">
      <alignment horizontal="center" wrapText="1"/>
    </xf>
    <xf numFmtId="164" fontId="0" fillId="0" borderId="0" xfId="563" applyNumberFormat="1" applyFont="1" applyFill="1"/>
  </cellXfs>
  <cellStyles count="564">
    <cellStyle name="20% - Accent1" xfId="13" builtinId="30" customBuiltin="1"/>
    <cellStyle name="20% - Accent1 2" xfId="106" xr:uid="{BC173134-2F77-411B-A9DA-0F2BD064D01A}"/>
    <cellStyle name="20% - Accent1 2 2" xfId="162" xr:uid="{BF52C15D-9DF7-4B40-89B1-C8034E2B294C}"/>
    <cellStyle name="20% - Accent1 2 2 2" xfId="433" xr:uid="{B216DAD8-F98E-43B6-8993-A6C83E411907}"/>
    <cellStyle name="20% - Accent1 2 3" xfId="259" xr:uid="{F22F581B-2632-4BF7-9379-61FC86DBBC6D}"/>
    <cellStyle name="20% - Accent1 2 3 2" xfId="505" xr:uid="{13D42327-C2F9-4A2F-8434-C579FBEB5ED5}"/>
    <cellStyle name="20% - Accent1 2 4" xfId="377" xr:uid="{B3150999-6EE2-4F22-8E27-BA9323D6D08D}"/>
    <cellStyle name="20% - Accent1 3" xfId="119" xr:uid="{4AFEBDEB-011C-4C20-9D02-06E1870ED8F2}"/>
    <cellStyle name="20% - Accent1 3 2" xfId="175" xr:uid="{0AABC50E-5AFE-41F2-A56A-B3908A6D3647}"/>
    <cellStyle name="20% - Accent1 3 2 2" xfId="446" xr:uid="{EBE11DD4-EBB4-4EB9-8C8A-ABC808EBCC56}"/>
    <cellStyle name="20% - Accent1 3 3" xfId="272" xr:uid="{F6D1EEEC-2BC9-4E14-A8EA-AFE1B11EB2DC}"/>
    <cellStyle name="20% - Accent1 3 3 2" xfId="518" xr:uid="{24477BBE-F45D-4419-A0FD-E47334E1DF43}"/>
    <cellStyle name="20% - Accent1 3 4" xfId="390" xr:uid="{174C7960-559C-405A-AA0E-3C3BD4B78098}"/>
    <cellStyle name="20% - Accent1 4" xfId="132" xr:uid="{6FA575B7-DF93-493C-ADA5-03FAE250B156}"/>
    <cellStyle name="20% - Accent1 4 2" xfId="188" xr:uid="{288C2427-F487-4F21-A9DB-F366B9B42FD1}"/>
    <cellStyle name="20% - Accent1 4 2 2" xfId="459" xr:uid="{F44329F4-2315-4662-9BE5-C01C22D3DE3D}"/>
    <cellStyle name="20% - Accent1 4 3" xfId="285" xr:uid="{2F106469-190B-451B-9C9E-9F65D36A3977}"/>
    <cellStyle name="20% - Accent1 4 3 2" xfId="531" xr:uid="{A63AE78C-7D97-40F6-A196-9495C4C32F6F}"/>
    <cellStyle name="20% - Accent1 4 4" xfId="403" xr:uid="{D768FD4A-55A7-42DE-A697-28BE7D47B424}"/>
    <cellStyle name="20% - Accent1 5" xfId="144" xr:uid="{63241165-31BA-49AC-9DCA-5260D68EC2B8}"/>
    <cellStyle name="20% - Accent1 5 2" xfId="309" xr:uid="{77D54105-475A-4FC1-8F8B-86BCD518D8AB}"/>
    <cellStyle name="20% - Accent1 5 2 2" xfId="546" xr:uid="{DE3D7B28-25F5-41E2-B25D-ED9BE0E10713}"/>
    <cellStyle name="20% - Accent1 5 3" xfId="415" xr:uid="{A4CF9701-5D17-4051-ACE2-91AAE24CECB9}"/>
    <cellStyle name="20% - Accent1 6" xfId="241" xr:uid="{F9923CC5-D34A-4E56-804A-121FA4CCB17C}"/>
    <cellStyle name="20% - Accent1 6 2" xfId="487" xr:uid="{0EDB461D-2B26-43FB-9BD1-FB7064D33BE0}"/>
    <cellStyle name="20% - Accent1 7" xfId="359" xr:uid="{EC2FB1F6-A35C-4E81-AB09-782AB475F90A}"/>
    <cellStyle name="20% - Accent2" xfId="16" builtinId="34" customBuiltin="1"/>
    <cellStyle name="20% - Accent2 2" xfId="108" xr:uid="{FB66631D-45F3-42ED-B3DB-79391659E9C3}"/>
    <cellStyle name="20% - Accent2 2 2" xfId="164" xr:uid="{BB8BF2E2-99B0-4A46-BACF-CB50C4D829BD}"/>
    <cellStyle name="20% - Accent2 2 2 2" xfId="435" xr:uid="{98705C9B-E241-4A35-8B32-1C180B7145CC}"/>
    <cellStyle name="20% - Accent2 2 3" xfId="261" xr:uid="{35448589-E00C-4299-8A83-7C2A375817DC}"/>
    <cellStyle name="20% - Accent2 2 3 2" xfId="507" xr:uid="{7176F49B-A7F4-4834-AED7-CD787AE3CF44}"/>
    <cellStyle name="20% - Accent2 2 4" xfId="379" xr:uid="{1F1A1AF0-1A72-4A49-A4D2-810F2D26E1D2}"/>
    <cellStyle name="20% - Accent2 3" xfId="121" xr:uid="{C1BDE29A-CB46-4C8D-AAFA-9375CDD00159}"/>
    <cellStyle name="20% - Accent2 3 2" xfId="177" xr:uid="{0CD94BC8-CBCF-4580-827C-CEBCA42A0821}"/>
    <cellStyle name="20% - Accent2 3 2 2" xfId="448" xr:uid="{C1120941-01B9-4CB7-9E10-10735571338D}"/>
    <cellStyle name="20% - Accent2 3 3" xfId="274" xr:uid="{3555139F-F4F1-4D69-ADE2-5B88FAA74543}"/>
    <cellStyle name="20% - Accent2 3 3 2" xfId="520" xr:uid="{8305D8FB-F38B-41AE-8DFB-41E76BF5D97A}"/>
    <cellStyle name="20% - Accent2 3 4" xfId="392" xr:uid="{62E9BE2B-3ABB-416F-B5D4-2C7707CC0DF6}"/>
    <cellStyle name="20% - Accent2 4" xfId="134" xr:uid="{E0DB0121-32B0-4D4D-B541-72CE01E5A719}"/>
    <cellStyle name="20% - Accent2 4 2" xfId="190" xr:uid="{1E60E0D0-555C-4B7E-B22A-3F5DC7323B7E}"/>
    <cellStyle name="20% - Accent2 4 2 2" xfId="461" xr:uid="{D15EB452-2055-4B00-9A83-0789C6C3CACE}"/>
    <cellStyle name="20% - Accent2 4 3" xfId="287" xr:uid="{2B575A41-F2DD-4B8A-8B77-7E9B2FC71494}"/>
    <cellStyle name="20% - Accent2 4 3 2" xfId="533" xr:uid="{5ECBF625-6831-4DAC-8FD1-CF7E51762931}"/>
    <cellStyle name="20% - Accent2 4 4" xfId="405" xr:uid="{70B27711-7C97-4CD6-B0BE-3B72BD9ED99B}"/>
    <cellStyle name="20% - Accent2 5" xfId="145" xr:uid="{84BB78B0-F419-4DA8-BE6D-DAD94CBF39EC}"/>
    <cellStyle name="20% - Accent2 5 2" xfId="311" xr:uid="{8E906C2C-0EED-4710-8B7C-F23A5792D7FE}"/>
    <cellStyle name="20% - Accent2 5 2 2" xfId="548" xr:uid="{7E6B8FEF-644C-416F-BF75-BEA419331CFA}"/>
    <cellStyle name="20% - Accent2 5 3" xfId="416" xr:uid="{7FF8B565-05E2-41C8-ADB8-8401B504CD8C}"/>
    <cellStyle name="20% - Accent2 6" xfId="242" xr:uid="{5F6A9858-6250-414C-8A0D-301F53F39100}"/>
    <cellStyle name="20% - Accent2 6 2" xfId="488" xr:uid="{FE8D02E5-7F63-44FD-88C6-9E73E68DB27E}"/>
    <cellStyle name="20% - Accent2 7" xfId="361" xr:uid="{95231B17-088E-4F0B-909D-833C0105283E}"/>
    <cellStyle name="20% - Accent3" xfId="19" builtinId="38" customBuiltin="1"/>
    <cellStyle name="20% - Accent3 2" xfId="110" xr:uid="{B828EF1F-7989-44E9-ABF8-F96DAE58ACFC}"/>
    <cellStyle name="20% - Accent3 2 2" xfId="166" xr:uid="{F8F816AB-C7E2-41CF-8321-6B81DE3C2909}"/>
    <cellStyle name="20% - Accent3 2 2 2" xfId="437" xr:uid="{F8E9714B-E0DF-4540-9F53-1B37A9FED629}"/>
    <cellStyle name="20% - Accent3 2 3" xfId="263" xr:uid="{1873C6A8-94A7-43E7-AF5F-5C7E7011AEE3}"/>
    <cellStyle name="20% - Accent3 2 3 2" xfId="509" xr:uid="{D208D483-E8D3-409E-AE74-B761F93942CA}"/>
    <cellStyle name="20% - Accent3 2 4" xfId="381" xr:uid="{D2AEC0AF-88FF-4707-9D79-95DA5F8AC62F}"/>
    <cellStyle name="20% - Accent3 3" xfId="123" xr:uid="{33F81E92-6217-49AF-B56F-B588F75117CD}"/>
    <cellStyle name="20% - Accent3 3 2" xfId="179" xr:uid="{1FBB55B2-666A-4635-82FE-DA63C3378461}"/>
    <cellStyle name="20% - Accent3 3 2 2" xfId="450" xr:uid="{932D9201-4B1F-4E4B-BBCB-46516C7097F9}"/>
    <cellStyle name="20% - Accent3 3 3" xfId="276" xr:uid="{E92B5F40-4147-4DAB-AA11-52C161C70DCB}"/>
    <cellStyle name="20% - Accent3 3 3 2" xfId="522" xr:uid="{2E5E64F6-71F2-4363-BD73-F3C9274AFFCC}"/>
    <cellStyle name="20% - Accent3 3 4" xfId="394" xr:uid="{AB5FF81F-CE97-460F-A8D8-4BA5CF397BF6}"/>
    <cellStyle name="20% - Accent3 4" xfId="136" xr:uid="{C260C2BB-C196-4BCA-983C-D17BB6963D87}"/>
    <cellStyle name="20% - Accent3 4 2" xfId="192" xr:uid="{95BF01AA-07FE-417D-9DB6-C69489EC298D}"/>
    <cellStyle name="20% - Accent3 4 2 2" xfId="463" xr:uid="{06BF4C43-701B-4A66-BD3D-978FD9D1275F}"/>
    <cellStyle name="20% - Accent3 4 3" xfId="289" xr:uid="{87C0CAB2-DE7D-4445-B73F-1BE54BD26505}"/>
    <cellStyle name="20% - Accent3 4 3 2" xfId="535" xr:uid="{C1BE9D29-F799-4E37-8D8B-B83225CD60DB}"/>
    <cellStyle name="20% - Accent3 4 4" xfId="407" xr:uid="{12F44CD3-A448-489C-BEBB-C4B2215E533D}"/>
    <cellStyle name="20% - Accent3 5" xfId="146" xr:uid="{61FDCBDF-5C10-4E76-9ACD-CA736D24DABD}"/>
    <cellStyle name="20% - Accent3 5 2" xfId="313" xr:uid="{7DB13A30-7947-446E-A435-AB4C20D689E2}"/>
    <cellStyle name="20% - Accent3 5 2 2" xfId="550" xr:uid="{40DDBD3D-8154-4FA6-9F6E-94C415A876FA}"/>
    <cellStyle name="20% - Accent3 5 3" xfId="417" xr:uid="{5107C527-C6F0-41DA-B716-E21957A6FB72}"/>
    <cellStyle name="20% - Accent3 6" xfId="243" xr:uid="{0D0FF617-CBC1-4AD6-AFD1-059ECADED837}"/>
    <cellStyle name="20% - Accent3 6 2" xfId="489" xr:uid="{F2F83A3E-A8F5-4B83-BF28-2B8700F27271}"/>
    <cellStyle name="20% - Accent3 7" xfId="363" xr:uid="{4C4F3063-7964-407C-9604-67AF39015BC6}"/>
    <cellStyle name="20% - Accent4" xfId="22" builtinId="42" customBuiltin="1"/>
    <cellStyle name="20% - Accent4 2" xfId="112" xr:uid="{5E87073E-0A80-4444-BAF3-B4F80C7C369F}"/>
    <cellStyle name="20% - Accent4 2 2" xfId="168" xr:uid="{083EED35-312E-45F5-B706-AADC692452D6}"/>
    <cellStyle name="20% - Accent4 2 2 2" xfId="439" xr:uid="{58B0E4FF-DFB2-47FC-B8BC-DCBC5DFEC465}"/>
    <cellStyle name="20% - Accent4 2 3" xfId="265" xr:uid="{D6117087-58AF-489A-9D79-B18CC2910DBB}"/>
    <cellStyle name="20% - Accent4 2 3 2" xfId="511" xr:uid="{E1472BDF-7DD9-42D6-A62C-44FE48CDF44F}"/>
    <cellStyle name="20% - Accent4 2 4" xfId="383" xr:uid="{3D2339AB-CD40-4E91-810D-E3EA4B94403A}"/>
    <cellStyle name="20% - Accent4 3" xfId="125" xr:uid="{B3BB7B4E-57F9-42BC-8980-F60F46C2AB5A}"/>
    <cellStyle name="20% - Accent4 3 2" xfId="181" xr:uid="{B0DD8321-183E-4F8D-905B-760732E482B9}"/>
    <cellStyle name="20% - Accent4 3 2 2" xfId="452" xr:uid="{07A933C6-DFF5-47D9-9666-CFB4886C833D}"/>
    <cellStyle name="20% - Accent4 3 3" xfId="278" xr:uid="{D1C4CB5D-26E3-42E8-BC68-BE812D1C06C8}"/>
    <cellStyle name="20% - Accent4 3 3 2" xfId="524" xr:uid="{7E342221-2956-4A84-AC25-91BA301436F6}"/>
    <cellStyle name="20% - Accent4 3 4" xfId="396" xr:uid="{4B4CB383-DBEF-4009-AA6A-659FEC941A49}"/>
    <cellStyle name="20% - Accent4 4" xfId="138" xr:uid="{E2F8C434-AF99-403B-AE27-03A071DAFA9F}"/>
    <cellStyle name="20% - Accent4 4 2" xfId="194" xr:uid="{B1C55D31-6BA2-47AA-AAED-EB4EED8CA40F}"/>
    <cellStyle name="20% - Accent4 4 2 2" xfId="465" xr:uid="{975C2D15-5F80-4335-AEBD-07AA9734215C}"/>
    <cellStyle name="20% - Accent4 4 3" xfId="291" xr:uid="{7BC74777-F638-4817-8558-5DFB085B9E13}"/>
    <cellStyle name="20% - Accent4 4 3 2" xfId="537" xr:uid="{15E6A817-3C85-4552-B77B-F36547BCF7E6}"/>
    <cellStyle name="20% - Accent4 4 4" xfId="409" xr:uid="{C9F48915-EB1A-46DC-8E16-3242CE28D31F}"/>
    <cellStyle name="20% - Accent4 5" xfId="147" xr:uid="{68FEC76F-1CAA-46BB-80B9-E7FB4CC60F04}"/>
    <cellStyle name="20% - Accent4 5 2" xfId="315" xr:uid="{7E022816-BC46-4145-815E-B111DD131D97}"/>
    <cellStyle name="20% - Accent4 5 2 2" xfId="552" xr:uid="{AA254318-F398-43C1-A5AA-79BE501CAADA}"/>
    <cellStyle name="20% - Accent4 5 3" xfId="418" xr:uid="{2B432937-BDD2-4BBA-A77C-05FC138A0345}"/>
    <cellStyle name="20% - Accent4 6" xfId="244" xr:uid="{B2086DB7-B468-455A-81B2-AE2BE6D16894}"/>
    <cellStyle name="20% - Accent4 6 2" xfId="490" xr:uid="{74022991-BA38-4D15-9C42-C205DFA22E39}"/>
    <cellStyle name="20% - Accent4 7" xfId="365" xr:uid="{8C3ACFC1-37B0-41F4-9246-4B466DE04437}"/>
    <cellStyle name="20% - Accent5" xfId="25" builtinId="46" customBuiltin="1"/>
    <cellStyle name="20% - Accent5 2" xfId="114" xr:uid="{1C16441E-01DA-4C62-9705-9FE2E260B003}"/>
    <cellStyle name="20% - Accent5 2 2" xfId="170" xr:uid="{EF8645F8-268F-4148-931B-FC3C62595BBA}"/>
    <cellStyle name="20% - Accent5 2 2 2" xfId="441" xr:uid="{3EFC7A92-7236-4CFE-9053-98EC88132857}"/>
    <cellStyle name="20% - Accent5 2 3" xfId="267" xr:uid="{2E34C6FF-3A85-4CFF-9D94-1A6E1F975B09}"/>
    <cellStyle name="20% - Accent5 2 3 2" xfId="513" xr:uid="{F8F227D4-5C29-4ABD-97FC-1E094C64221D}"/>
    <cellStyle name="20% - Accent5 2 4" xfId="385" xr:uid="{6BF7CBE1-72A9-485F-9F91-4D08F6A43F56}"/>
    <cellStyle name="20% - Accent5 3" xfId="127" xr:uid="{50D9B1DB-D939-405C-B743-50EAEE41B868}"/>
    <cellStyle name="20% - Accent5 3 2" xfId="183" xr:uid="{4961B5D7-8ADA-47FA-AF9C-5372DF106054}"/>
    <cellStyle name="20% - Accent5 3 2 2" xfId="454" xr:uid="{B1EDB948-E014-413A-BD27-AB0060FAC2CF}"/>
    <cellStyle name="20% - Accent5 3 3" xfId="280" xr:uid="{D91EC9C7-0964-4EA0-9C04-627FAB1223A9}"/>
    <cellStyle name="20% - Accent5 3 3 2" xfId="526" xr:uid="{06772C2E-FD5B-4830-950D-BF0681D000F3}"/>
    <cellStyle name="20% - Accent5 3 4" xfId="398" xr:uid="{0B9AAF76-9D83-4ED8-BB5E-2D9E2D9FFDB1}"/>
    <cellStyle name="20% - Accent5 4" xfId="140" xr:uid="{073199D1-426B-4288-951E-8D5EE5CB4CD9}"/>
    <cellStyle name="20% - Accent5 4 2" xfId="196" xr:uid="{D82A4D0F-5D50-4207-B3DB-F2CF2774E421}"/>
    <cellStyle name="20% - Accent5 4 2 2" xfId="467" xr:uid="{998EA923-6747-41A5-9B5C-5AD4DC2E241B}"/>
    <cellStyle name="20% - Accent5 4 3" xfId="293" xr:uid="{3A915A20-8F97-4B1E-BF4A-1A8C3E572B10}"/>
    <cellStyle name="20% - Accent5 4 3 2" xfId="539" xr:uid="{58E6DEBA-797A-4ECC-BBEA-52D041D1CDC8}"/>
    <cellStyle name="20% - Accent5 4 4" xfId="411" xr:uid="{8F2F0EB4-8018-4284-ACCB-4A5B8454D270}"/>
    <cellStyle name="20% - Accent5 5" xfId="148" xr:uid="{54CC9818-96C1-46E1-846E-E7B83D648853}"/>
    <cellStyle name="20% - Accent5 5 2" xfId="317" xr:uid="{B68EEC58-3375-47C9-8B82-A179696528D1}"/>
    <cellStyle name="20% - Accent5 5 2 2" xfId="554" xr:uid="{5034BBA9-03CD-4D31-A7FF-B2056284A462}"/>
    <cellStyle name="20% - Accent5 5 3" xfId="419" xr:uid="{9CB5F551-36F2-4DAB-86ED-7238E8786C61}"/>
    <cellStyle name="20% - Accent5 6" xfId="245" xr:uid="{C760D3F8-D8EE-42A1-B40F-78DF26D3B20B}"/>
    <cellStyle name="20% - Accent5 6 2" xfId="491" xr:uid="{B18A55EB-27A3-4605-ACF5-7BA628B787B7}"/>
    <cellStyle name="20% - Accent5 7" xfId="367" xr:uid="{FAD3AE25-8620-4E56-ACC1-9708EEF8E8AC}"/>
    <cellStyle name="20% - Accent6" xfId="28" builtinId="50" customBuiltin="1"/>
    <cellStyle name="20% - Accent6 2" xfId="116" xr:uid="{E52EE725-8FE1-42AE-8442-E5B7CC16BD7F}"/>
    <cellStyle name="20% - Accent6 2 2" xfId="172" xr:uid="{A0173E07-6FA8-4769-AFF0-83A0BC44A751}"/>
    <cellStyle name="20% - Accent6 2 2 2" xfId="443" xr:uid="{A6B996F6-9547-49C1-8CED-AF068AEB95FB}"/>
    <cellStyle name="20% - Accent6 2 3" xfId="269" xr:uid="{9AE5D76C-4BF2-4C8B-B978-88683F0CF5E6}"/>
    <cellStyle name="20% - Accent6 2 3 2" xfId="515" xr:uid="{B33A7C52-F296-4DF0-AB6A-D47A6EDA19FF}"/>
    <cellStyle name="20% - Accent6 2 4" xfId="387" xr:uid="{5CA807CF-B876-443D-A1F0-19CE9B2599CB}"/>
    <cellStyle name="20% - Accent6 3" xfId="129" xr:uid="{E8EBFFEE-4D1D-4566-B754-5A156C61A3C7}"/>
    <cellStyle name="20% - Accent6 3 2" xfId="185" xr:uid="{6E96633F-3A96-4B5A-8E50-8070A088285E}"/>
    <cellStyle name="20% - Accent6 3 2 2" xfId="456" xr:uid="{269585DF-8E30-4572-BECB-70111E09EBA2}"/>
    <cellStyle name="20% - Accent6 3 3" xfId="282" xr:uid="{6C3FD0B4-576B-4C48-B516-D25A711B7021}"/>
    <cellStyle name="20% - Accent6 3 3 2" xfId="528" xr:uid="{E1C5CEF4-F7A1-4F13-A4D7-C7EB1B35C277}"/>
    <cellStyle name="20% - Accent6 3 4" xfId="400" xr:uid="{A5D52C2A-6C17-4CEB-882B-C06CDFEF4DD0}"/>
    <cellStyle name="20% - Accent6 4" xfId="142" xr:uid="{3E5491B7-BA02-4E82-8B97-CF693E2FF4C7}"/>
    <cellStyle name="20% - Accent6 4 2" xfId="198" xr:uid="{8FF09C88-59AB-4228-9473-5923FC64B1EE}"/>
    <cellStyle name="20% - Accent6 4 2 2" xfId="469" xr:uid="{C2076654-6914-4CE6-823A-BACD80FBA0C3}"/>
    <cellStyle name="20% - Accent6 4 3" xfId="295" xr:uid="{4E5B7850-9CD3-4394-8CD1-F3AEC07066B0}"/>
    <cellStyle name="20% - Accent6 4 3 2" xfId="541" xr:uid="{DBAAB4D4-0664-499E-959C-AD4D403D34CD}"/>
    <cellStyle name="20% - Accent6 4 4" xfId="413" xr:uid="{03651600-6F72-4070-AB00-7A047DCDE042}"/>
    <cellStyle name="20% - Accent6 5" xfId="149" xr:uid="{CE2F172B-2947-4E3A-9E05-D548318B7DC4}"/>
    <cellStyle name="20% - Accent6 5 2" xfId="319" xr:uid="{73F1241A-2A12-4526-A49F-E0C792D7A5B9}"/>
    <cellStyle name="20% - Accent6 5 2 2" xfId="556" xr:uid="{5AC16F45-B5BA-4C0E-9871-70296491ACB8}"/>
    <cellStyle name="20% - Accent6 5 3" xfId="420" xr:uid="{77A7E6B8-073D-44F9-AC94-6A6572BE17FC}"/>
    <cellStyle name="20% - Accent6 6" xfId="246" xr:uid="{294EDAEF-05F7-4830-B0A6-6EC09A3047B7}"/>
    <cellStyle name="20% - Accent6 6 2" xfId="492" xr:uid="{775E86D2-953C-4551-A91E-DF30F0E42216}"/>
    <cellStyle name="20% - Accent6 7" xfId="369" xr:uid="{E9712BD5-3E30-4FF8-B810-6CAA82418410}"/>
    <cellStyle name="40% - Accent1" xfId="14" builtinId="31" customBuiltin="1"/>
    <cellStyle name="40% - Accent1 2" xfId="107" xr:uid="{A4C5D031-D5C8-4BC9-92B9-CF6B3FFA54CD}"/>
    <cellStyle name="40% - Accent1 2 2" xfId="163" xr:uid="{DDFA2120-930E-4276-8103-826AE6657B83}"/>
    <cellStyle name="40% - Accent1 2 2 2" xfId="434" xr:uid="{BC8264A6-EB2E-4550-81A3-7539BB1B5B71}"/>
    <cellStyle name="40% - Accent1 2 3" xfId="260" xr:uid="{0326933C-6E9F-412E-B3E1-1F553EF1A1AB}"/>
    <cellStyle name="40% - Accent1 2 3 2" xfId="506" xr:uid="{325F1CB7-11ED-4224-B28A-645D4BFD2C7E}"/>
    <cellStyle name="40% - Accent1 2 4" xfId="378" xr:uid="{70FD53E9-58D3-4B53-B4A6-A37C9DD8FA23}"/>
    <cellStyle name="40% - Accent1 3" xfId="120" xr:uid="{89AD6167-0E60-4A3C-86E3-20B571239BBC}"/>
    <cellStyle name="40% - Accent1 3 2" xfId="176" xr:uid="{8C960566-7735-4EE5-85B6-C88596488951}"/>
    <cellStyle name="40% - Accent1 3 2 2" xfId="447" xr:uid="{FE44B732-FE91-4898-8868-8C1E0AB8ECB1}"/>
    <cellStyle name="40% - Accent1 3 3" xfId="273" xr:uid="{F19DD617-5E9A-4CB7-A52D-65C1A1616830}"/>
    <cellStyle name="40% - Accent1 3 3 2" xfId="519" xr:uid="{4B5E18DE-037E-4359-A9EF-FE9AD63FD423}"/>
    <cellStyle name="40% - Accent1 3 4" xfId="391" xr:uid="{7690F6A1-5E78-4935-AF51-209288780908}"/>
    <cellStyle name="40% - Accent1 4" xfId="133" xr:uid="{4FD8BAEB-4285-4C74-9668-66789B46DFD8}"/>
    <cellStyle name="40% - Accent1 4 2" xfId="189" xr:uid="{43F2F435-6567-4B55-ADF5-DD6BECBAD361}"/>
    <cellStyle name="40% - Accent1 4 2 2" xfId="460" xr:uid="{BA0A3A0F-7810-4299-A487-DAD7762FCDD7}"/>
    <cellStyle name="40% - Accent1 4 3" xfId="286" xr:uid="{E79BE25F-C834-4040-9CC5-33572EEA8151}"/>
    <cellStyle name="40% - Accent1 4 3 2" xfId="532" xr:uid="{0E3E06F5-3BCD-4C2B-B3B7-1BE136BA7382}"/>
    <cellStyle name="40% - Accent1 4 4" xfId="404" xr:uid="{E1C4D09E-5895-4C6D-A5A5-C3B585A35821}"/>
    <cellStyle name="40% - Accent1 5" xfId="150" xr:uid="{0E41AC3F-3FED-4BA4-8889-18B9ACDFFCB1}"/>
    <cellStyle name="40% - Accent1 5 2" xfId="310" xr:uid="{5DAD87A4-D593-474F-9F63-6517A51201B0}"/>
    <cellStyle name="40% - Accent1 5 2 2" xfId="547" xr:uid="{7FBFEBF3-467F-4BCC-97B8-8732F250832E}"/>
    <cellStyle name="40% - Accent1 5 3" xfId="421" xr:uid="{E3579F66-98E9-40E0-8C9F-20F94E213B54}"/>
    <cellStyle name="40% - Accent1 6" xfId="247" xr:uid="{143EFD7C-FA83-41F8-99F2-7488E81B1E4E}"/>
    <cellStyle name="40% - Accent1 6 2" xfId="493" xr:uid="{8DFEBF15-1D56-44A7-BCEC-F18A06C61CCE}"/>
    <cellStyle name="40% - Accent1 7" xfId="360" xr:uid="{BF474055-11BF-498F-B464-D6394AEFEEF4}"/>
    <cellStyle name="40% - Accent2" xfId="17" builtinId="35" customBuiltin="1"/>
    <cellStyle name="40% - Accent2 2" xfId="109" xr:uid="{43E2D6E4-D16E-4076-8D33-9C244C6336E7}"/>
    <cellStyle name="40% - Accent2 2 2" xfId="165" xr:uid="{814FBC48-5A31-4D7A-AD52-E6BDEB988F66}"/>
    <cellStyle name="40% - Accent2 2 2 2" xfId="436" xr:uid="{387979BB-527E-4A33-8390-087BAA88A203}"/>
    <cellStyle name="40% - Accent2 2 3" xfId="262" xr:uid="{9237FAC8-36D3-46DA-AC4D-CF1FB56EA28A}"/>
    <cellStyle name="40% - Accent2 2 3 2" xfId="508" xr:uid="{53A18191-4375-4E0E-A0E7-9E99CBC6512D}"/>
    <cellStyle name="40% - Accent2 2 4" xfId="380" xr:uid="{5DF046F9-E04B-4E94-AED9-FCE7308355B3}"/>
    <cellStyle name="40% - Accent2 3" xfId="122" xr:uid="{13785A78-E535-411A-A5F1-400F9D8DE9DB}"/>
    <cellStyle name="40% - Accent2 3 2" xfId="178" xr:uid="{3E941D1A-1B4B-4537-B765-B31E8C9622EA}"/>
    <cellStyle name="40% - Accent2 3 2 2" xfId="449" xr:uid="{4C30A813-2CCE-45E4-8C82-3C5C2DB72D5C}"/>
    <cellStyle name="40% - Accent2 3 3" xfId="275" xr:uid="{BB18BBF9-FA57-49AC-87CA-4CD111E556D9}"/>
    <cellStyle name="40% - Accent2 3 3 2" xfId="521" xr:uid="{BE50AC95-9146-4E49-AF05-C775DBFF63BE}"/>
    <cellStyle name="40% - Accent2 3 4" xfId="393" xr:uid="{C2315DF8-E0B9-4C18-BFB5-989365B8F0B0}"/>
    <cellStyle name="40% - Accent2 4" xfId="135" xr:uid="{2E7A2FF8-501C-4FB0-A89E-56C1713CBCA5}"/>
    <cellStyle name="40% - Accent2 4 2" xfId="191" xr:uid="{5832BD0F-E378-4A3F-8554-48D030410CF9}"/>
    <cellStyle name="40% - Accent2 4 2 2" xfId="462" xr:uid="{92FC5B21-0ECE-43AC-B2F5-49F684DAF882}"/>
    <cellStyle name="40% - Accent2 4 3" xfId="288" xr:uid="{B0456F35-D76A-40B5-B040-D29FBF9E9F9F}"/>
    <cellStyle name="40% - Accent2 4 3 2" xfId="534" xr:uid="{9B1A6E49-A338-469E-90AD-A6CB9EDDFA4B}"/>
    <cellStyle name="40% - Accent2 4 4" xfId="406" xr:uid="{3F50A457-5CA6-45B3-8CAC-8625E3FFD944}"/>
    <cellStyle name="40% - Accent2 5" xfId="151" xr:uid="{613A0FFB-FC66-4DC1-97B0-1D121DF4638B}"/>
    <cellStyle name="40% - Accent2 5 2" xfId="312" xr:uid="{7C95EA61-5CA7-42E8-99B9-9A22388FC98E}"/>
    <cellStyle name="40% - Accent2 5 2 2" xfId="549" xr:uid="{6AB3E701-7A10-4A6A-BC5D-0A3E1B1D8EE9}"/>
    <cellStyle name="40% - Accent2 5 3" xfId="422" xr:uid="{3BEB3C87-AFCF-48B0-A9AD-C872C2B22325}"/>
    <cellStyle name="40% - Accent2 6" xfId="248" xr:uid="{50F3A4CB-1325-4B6B-908D-85688D7E1769}"/>
    <cellStyle name="40% - Accent2 6 2" xfId="494" xr:uid="{48DB533F-469A-4FE4-8340-008B2E14483D}"/>
    <cellStyle name="40% - Accent2 7" xfId="362" xr:uid="{92F46EC8-A405-4823-9295-D8EA45B45879}"/>
    <cellStyle name="40% - Accent3" xfId="20" builtinId="39" customBuiltin="1"/>
    <cellStyle name="40% - Accent3 2" xfId="111" xr:uid="{99E85D1D-20E8-4C71-BA2F-8EDF79C3FBD7}"/>
    <cellStyle name="40% - Accent3 2 2" xfId="167" xr:uid="{B7B8546D-2114-4A0F-8541-8A6EFBC386D2}"/>
    <cellStyle name="40% - Accent3 2 2 2" xfId="438" xr:uid="{CF06D7F4-F3E0-4BCB-AA35-15562F73D74D}"/>
    <cellStyle name="40% - Accent3 2 3" xfId="264" xr:uid="{92530E27-AA5A-4306-A9AD-61B232792B28}"/>
    <cellStyle name="40% - Accent3 2 3 2" xfId="510" xr:uid="{AA533BB5-0C3C-4D7B-9A22-029C258A571E}"/>
    <cellStyle name="40% - Accent3 2 4" xfId="382" xr:uid="{F287FB23-163C-4D1A-A947-52CA0614700B}"/>
    <cellStyle name="40% - Accent3 3" xfId="124" xr:uid="{817F07D0-278D-4E88-93A9-9344EB84559C}"/>
    <cellStyle name="40% - Accent3 3 2" xfId="180" xr:uid="{7BB2193D-9712-43FF-BA7F-2B4CA1ACA442}"/>
    <cellStyle name="40% - Accent3 3 2 2" xfId="451" xr:uid="{B377E04A-6AA9-4C5F-B2D0-BDB8FCE66919}"/>
    <cellStyle name="40% - Accent3 3 3" xfId="277" xr:uid="{092948BB-FC68-4594-957B-E0B66982EDEC}"/>
    <cellStyle name="40% - Accent3 3 3 2" xfId="523" xr:uid="{6719ADCA-9D19-4CDD-9994-E49BC8BC5AE9}"/>
    <cellStyle name="40% - Accent3 3 4" xfId="395" xr:uid="{8F0A5AD7-13E1-4846-A46C-D7C497C2DB02}"/>
    <cellStyle name="40% - Accent3 4" xfId="137" xr:uid="{3BCB2B30-B822-4EB2-AA63-178A8541C14E}"/>
    <cellStyle name="40% - Accent3 4 2" xfId="193" xr:uid="{4FDED198-12A0-4E93-A896-96767EE7F594}"/>
    <cellStyle name="40% - Accent3 4 2 2" xfId="464" xr:uid="{7CAAC254-6B58-480F-9388-6B4FB67ACE6D}"/>
    <cellStyle name="40% - Accent3 4 3" xfId="290" xr:uid="{4545553D-778D-4A0F-8425-BAF8EEA001C9}"/>
    <cellStyle name="40% - Accent3 4 3 2" xfId="536" xr:uid="{B4BCB138-17C7-4E7F-A55C-C8654C6965BA}"/>
    <cellStyle name="40% - Accent3 4 4" xfId="408" xr:uid="{53BB58FE-AD4A-4F3C-ADE6-52D9E15A2AF5}"/>
    <cellStyle name="40% - Accent3 5" xfId="152" xr:uid="{42B02FED-8F88-43CC-A675-6DC7A8FA5B63}"/>
    <cellStyle name="40% - Accent3 5 2" xfId="314" xr:uid="{5874DF6B-A36B-40E3-B31C-4EFEFD06F471}"/>
    <cellStyle name="40% - Accent3 5 2 2" xfId="551" xr:uid="{26E778C7-DD8F-460F-A352-5121054F3A2B}"/>
    <cellStyle name="40% - Accent3 5 3" xfId="423" xr:uid="{999D5095-2500-48E2-B288-6649D3CD4F15}"/>
    <cellStyle name="40% - Accent3 6" xfId="249" xr:uid="{8FA59C55-98FB-445B-9D88-4FBBB592343D}"/>
    <cellStyle name="40% - Accent3 6 2" xfId="495" xr:uid="{DDD7FBE2-C141-42D7-933F-880E6E271A66}"/>
    <cellStyle name="40% - Accent3 7" xfId="364" xr:uid="{0B186544-05BC-4E33-A390-68F18F070AFF}"/>
    <cellStyle name="40% - Accent4" xfId="23" builtinId="43" customBuiltin="1"/>
    <cellStyle name="40% - Accent4 2" xfId="113" xr:uid="{10D457E3-9C82-4628-8F39-77075EE3278C}"/>
    <cellStyle name="40% - Accent4 2 2" xfId="169" xr:uid="{DC0BF226-0FCC-4521-9BF9-3D07B1919A4B}"/>
    <cellStyle name="40% - Accent4 2 2 2" xfId="440" xr:uid="{67F9DFF9-7E17-49DB-BE05-1B06602D99A6}"/>
    <cellStyle name="40% - Accent4 2 3" xfId="266" xr:uid="{7EA28E12-9144-4D18-84C9-8B62270CFBE0}"/>
    <cellStyle name="40% - Accent4 2 3 2" xfId="512" xr:uid="{A774C7FD-6523-4A8F-8A2F-EE9272A2F7ED}"/>
    <cellStyle name="40% - Accent4 2 4" xfId="384" xr:uid="{7E59E346-846F-47B4-9D54-2A9EF6610BE2}"/>
    <cellStyle name="40% - Accent4 3" xfId="126" xr:uid="{4809ED84-DB66-4B0B-B068-8ED722FAE53E}"/>
    <cellStyle name="40% - Accent4 3 2" xfId="182" xr:uid="{EBAFD46B-42CC-4A9C-8D87-EBF385E4ED54}"/>
    <cellStyle name="40% - Accent4 3 2 2" xfId="453" xr:uid="{A2831DEE-EBA2-4E44-81B8-D8FE628EA832}"/>
    <cellStyle name="40% - Accent4 3 3" xfId="279" xr:uid="{1D6B32EC-CACB-43C3-9EA6-F859FF6CAAB7}"/>
    <cellStyle name="40% - Accent4 3 3 2" xfId="525" xr:uid="{FFE78A4A-9229-47CC-B670-391A73214D6C}"/>
    <cellStyle name="40% - Accent4 3 4" xfId="397" xr:uid="{53A61D3A-DB70-4A7D-A99E-4F9816285B94}"/>
    <cellStyle name="40% - Accent4 4" xfId="139" xr:uid="{E47575AA-9E27-45B0-9363-45EA4EB163D0}"/>
    <cellStyle name="40% - Accent4 4 2" xfId="195" xr:uid="{00CA4BD5-13C4-41ED-9FD3-886A8C85B530}"/>
    <cellStyle name="40% - Accent4 4 2 2" xfId="466" xr:uid="{9E34E262-E325-4C4B-A8EB-47DB9A18BA3D}"/>
    <cellStyle name="40% - Accent4 4 3" xfId="292" xr:uid="{752E828D-3F81-40DD-A202-AF8FD8730F87}"/>
    <cellStyle name="40% - Accent4 4 3 2" xfId="538" xr:uid="{4EAA3ADB-E154-40A0-9068-8108F602C4E1}"/>
    <cellStyle name="40% - Accent4 4 4" xfId="410" xr:uid="{FC5499A1-01D5-42FC-BC15-D9663F645B22}"/>
    <cellStyle name="40% - Accent4 5" xfId="153" xr:uid="{E9BF5715-76BD-48D2-B109-F93FD2786CBC}"/>
    <cellStyle name="40% - Accent4 5 2" xfId="316" xr:uid="{A8A6CD0D-90CA-4F7A-99C5-B3777485FB0D}"/>
    <cellStyle name="40% - Accent4 5 2 2" xfId="553" xr:uid="{F8FC215F-700B-4398-AD0F-1E01BA313D6A}"/>
    <cellStyle name="40% - Accent4 5 3" xfId="424" xr:uid="{705C4B83-ADBD-4F97-9CCF-53392A38223C}"/>
    <cellStyle name="40% - Accent4 6" xfId="250" xr:uid="{27B38A77-8BF5-49DA-93B8-88297081F7EF}"/>
    <cellStyle name="40% - Accent4 6 2" xfId="496" xr:uid="{8AEDD288-3A9B-48A9-B191-318129544ED4}"/>
    <cellStyle name="40% - Accent4 7" xfId="366" xr:uid="{3D7CF96B-978B-43FB-8AFC-A880E0A19883}"/>
    <cellStyle name="40% - Accent5" xfId="26" builtinId="47" customBuiltin="1"/>
    <cellStyle name="40% - Accent5 2" xfId="115" xr:uid="{D3B82B6B-2269-4C98-B430-275466E5A040}"/>
    <cellStyle name="40% - Accent5 2 2" xfId="171" xr:uid="{DBD43E71-9EBE-4D6E-8646-DBAD30A9C410}"/>
    <cellStyle name="40% - Accent5 2 2 2" xfId="442" xr:uid="{E92431FE-D50F-41BB-994E-617AC94C4E00}"/>
    <cellStyle name="40% - Accent5 2 3" xfId="268" xr:uid="{881385C8-6132-415C-A148-26CD13C6C160}"/>
    <cellStyle name="40% - Accent5 2 3 2" xfId="514" xr:uid="{4135DC14-72C3-4488-9513-E7A7D81C53BB}"/>
    <cellStyle name="40% - Accent5 2 4" xfId="386" xr:uid="{204D8BF4-3901-495A-9B33-177E8511D0E8}"/>
    <cellStyle name="40% - Accent5 3" xfId="128" xr:uid="{4BA01ACE-5C42-477E-A449-5D4DB38E4FFE}"/>
    <cellStyle name="40% - Accent5 3 2" xfId="184" xr:uid="{431A583F-56BC-49E3-AA9C-5EAB9208641A}"/>
    <cellStyle name="40% - Accent5 3 2 2" xfId="455" xr:uid="{1BDBC1A3-09C3-41DD-A7E2-61759C7CD1BE}"/>
    <cellStyle name="40% - Accent5 3 3" xfId="281" xr:uid="{6B523710-D043-4DEA-B2D8-C45DCE849CE0}"/>
    <cellStyle name="40% - Accent5 3 3 2" xfId="527" xr:uid="{290C695B-84BC-421B-9F9A-B9EBD95BE20C}"/>
    <cellStyle name="40% - Accent5 3 4" xfId="399" xr:uid="{24D8238F-73FE-4043-960E-985271B924A7}"/>
    <cellStyle name="40% - Accent5 4" xfId="141" xr:uid="{38E7FD64-8A08-42B4-951B-9B90925CBFD0}"/>
    <cellStyle name="40% - Accent5 4 2" xfId="197" xr:uid="{F8DBCE93-5B02-4E6A-AC52-18ADFF33C54F}"/>
    <cellStyle name="40% - Accent5 4 2 2" xfId="468" xr:uid="{374F4D69-72C5-4880-BA27-A2C445A26881}"/>
    <cellStyle name="40% - Accent5 4 3" xfId="294" xr:uid="{9D23A6D6-3284-470D-9255-4942D232E57E}"/>
    <cellStyle name="40% - Accent5 4 3 2" xfId="540" xr:uid="{7CF25AE3-DE33-4AD5-8758-AF1409458EA9}"/>
    <cellStyle name="40% - Accent5 4 4" xfId="412" xr:uid="{B7F0F7B6-FDE3-4267-9A6E-6758AA0836AD}"/>
    <cellStyle name="40% - Accent5 5" xfId="154" xr:uid="{01E25F90-98E8-4512-A483-ED049F7CEBC6}"/>
    <cellStyle name="40% - Accent5 5 2" xfId="318" xr:uid="{E64D3C6E-0EAE-4B3C-9603-D25796022456}"/>
    <cellStyle name="40% - Accent5 5 2 2" xfId="555" xr:uid="{5EBAB5B8-CDBB-4CFB-A293-94E5C9319CFC}"/>
    <cellStyle name="40% - Accent5 5 3" xfId="425" xr:uid="{73258A14-B88C-484A-98FE-52460B279DC0}"/>
    <cellStyle name="40% - Accent5 6" xfId="251" xr:uid="{BD7231E9-FB2A-4FD9-91D8-1F727EF722B5}"/>
    <cellStyle name="40% - Accent5 6 2" xfId="497" xr:uid="{0C8E20DB-F677-4B7D-AFBD-55A16B8BA9F6}"/>
    <cellStyle name="40% - Accent5 7" xfId="368" xr:uid="{0E533878-1C5A-47E5-9326-B3C22E58C1CB}"/>
    <cellStyle name="40% - Accent6" xfId="29" builtinId="51" customBuiltin="1"/>
    <cellStyle name="40% - Accent6 2" xfId="117" xr:uid="{17AC3645-B2A8-488C-B05D-1249F3340D66}"/>
    <cellStyle name="40% - Accent6 2 2" xfId="173" xr:uid="{1ACD50A8-3C02-4D7E-9B7D-8B8D41FA0031}"/>
    <cellStyle name="40% - Accent6 2 2 2" xfId="444" xr:uid="{A97F6A73-6264-44A5-953D-518F5C9AA6F7}"/>
    <cellStyle name="40% - Accent6 2 3" xfId="270" xr:uid="{3AE86F41-898F-43F8-98CB-FD4FAA36FE59}"/>
    <cellStyle name="40% - Accent6 2 3 2" xfId="516" xr:uid="{8D1E2664-C4F2-4BF8-8311-F32FE499A640}"/>
    <cellStyle name="40% - Accent6 2 4" xfId="388" xr:uid="{2BABCE32-8E7A-4993-A28B-9648621CEC33}"/>
    <cellStyle name="40% - Accent6 3" xfId="130" xr:uid="{4D755AE0-21DE-499E-96DE-081109E6CBB5}"/>
    <cellStyle name="40% - Accent6 3 2" xfId="186" xr:uid="{7FC54313-4C71-4167-9F91-6804423B710A}"/>
    <cellStyle name="40% - Accent6 3 2 2" xfId="457" xr:uid="{BBD28D98-D4CE-44AF-A191-3B0E5DFD6650}"/>
    <cellStyle name="40% - Accent6 3 3" xfId="283" xr:uid="{72841283-DC3A-41DC-BBE8-46824BA8ED48}"/>
    <cellStyle name="40% - Accent6 3 3 2" xfId="529" xr:uid="{C8961653-8668-49DB-99FB-CD8B928B411C}"/>
    <cellStyle name="40% - Accent6 3 4" xfId="401" xr:uid="{DAD5B8E9-9FD4-4F2D-93D1-3F1EDE388BAB}"/>
    <cellStyle name="40% - Accent6 4" xfId="143" xr:uid="{9DE6D724-65F1-4D80-A19F-B411B6C8C55C}"/>
    <cellStyle name="40% - Accent6 4 2" xfId="199" xr:uid="{185EA789-4F16-42A8-B466-68A8E1ACE8A5}"/>
    <cellStyle name="40% - Accent6 4 2 2" xfId="470" xr:uid="{42B41761-9EC3-4833-B5A2-B2D92EEB07E8}"/>
    <cellStyle name="40% - Accent6 4 3" xfId="296" xr:uid="{A2A56A53-8530-4845-B042-88D413E27DAF}"/>
    <cellStyle name="40% - Accent6 4 3 2" xfId="542" xr:uid="{89EA9B4B-B6C3-44FA-8D66-9692065DFA6F}"/>
    <cellStyle name="40% - Accent6 4 4" xfId="414" xr:uid="{40D8CABC-D7A4-4462-A392-B205B1D2B8EB}"/>
    <cellStyle name="40% - Accent6 5" xfId="155" xr:uid="{6F23E1FF-A8FF-4559-8B49-8646F5070B5D}"/>
    <cellStyle name="40% - Accent6 5 2" xfId="320" xr:uid="{8301E11C-66DD-4BBA-A93C-EAD26AC88314}"/>
    <cellStyle name="40% - Accent6 5 2 2" xfId="557" xr:uid="{51273418-9EF0-4907-8F69-B1E6618DEC36}"/>
    <cellStyle name="40% - Accent6 5 3" xfId="426" xr:uid="{BF78B02A-4A02-42C9-9849-57C4E7DA6B43}"/>
    <cellStyle name="40% - Accent6 6" xfId="252" xr:uid="{C8E18C0D-7967-4076-96E0-B064FB29685A}"/>
    <cellStyle name="40% - Accent6 6 2" xfId="498" xr:uid="{1FC08011-CBFE-4B9A-A23F-10E8761882E6}"/>
    <cellStyle name="40% - Accent6 7" xfId="370" xr:uid="{F3ACBBDE-9860-4F3F-95E2-13BEFB21AAB5}"/>
    <cellStyle name="60% - Accent1 2" xfId="89" xr:uid="{360E8763-CA60-48CA-836C-A02351EC024C}"/>
    <cellStyle name="60% - Accent2 2" xfId="90" xr:uid="{AE9BBF86-D47F-4FD9-8DCD-43EC530CD241}"/>
    <cellStyle name="60% - Accent3 2" xfId="91" xr:uid="{0DF08F6F-00B7-4835-8B25-9FCD1CC5992C}"/>
    <cellStyle name="60% - Accent4 2" xfId="92" xr:uid="{0CABF03C-7002-4CE3-B92B-9627BB4841C1}"/>
    <cellStyle name="60% - Accent5 2" xfId="93" xr:uid="{8FDBB2BB-004F-45B5-9CCF-2354C672D496}"/>
    <cellStyle name="60% - Accent6 2" xfId="94" xr:uid="{2FEF1C68-FEC0-4288-ACAA-0358CE125978}"/>
    <cellStyle name="Accent1" xfId="12" builtinId="29" customBuiltin="1"/>
    <cellStyle name="Accent2" xfId="15" builtinId="33" customBuiltin="1"/>
    <cellStyle name="Accent3" xfId="18" builtinId="37" customBuiltin="1"/>
    <cellStyle name="Accent4" xfId="21" builtinId="41" customBuiltin="1"/>
    <cellStyle name="Accent5" xfId="24" builtinId="45" customBuiltin="1"/>
    <cellStyle name="Accent6" xfId="27" builtinId="49" customBuiltin="1"/>
    <cellStyle name="Bad" xfId="4" builtinId="27" customBuiltin="1"/>
    <cellStyle name="Calculation" xfId="7" builtinId="22" customBuiltin="1"/>
    <cellStyle name="Check Cell" xfId="9" builtinId="23" customBuiltin="1"/>
    <cellStyle name="Comma" xfId="563" builtinId="3"/>
    <cellStyle name="Comma 16" xfId="561" xr:uid="{3EFB8D57-DB52-4943-9332-0799803D0AD1}"/>
    <cellStyle name="Comma 2" xfId="48" xr:uid="{4FD624F2-541F-4B59-B6A5-A01109145E69}"/>
    <cellStyle name="Comma 2 10" xfId="156" xr:uid="{31A8F871-0D1E-4C5F-9E2A-2661D65293A7}"/>
    <cellStyle name="Comma 2 10 2" xfId="427" xr:uid="{6DBE1A04-F681-46B6-9248-19DC1C3412DA}"/>
    <cellStyle name="Comma 2 11" xfId="202" xr:uid="{D69AE080-68C7-4349-B28F-FB68EC2BD2E6}"/>
    <cellStyle name="Comma 2 11 2" xfId="473" xr:uid="{E557E302-0DF6-4D44-B6D5-84263F6D4ED3}"/>
    <cellStyle name="Comma 2 12" xfId="253" xr:uid="{F418A7C0-E975-4444-9D20-541226B90A9D}"/>
    <cellStyle name="Comma 2 12 2" xfId="499" xr:uid="{79601F36-84CD-42BD-ABDD-147F3BE3AEBA}"/>
    <cellStyle name="Comma 2 13" xfId="323" xr:uid="{F1BA2879-B79B-487A-80B3-179135E938D3}"/>
    <cellStyle name="Comma 2 2" xfId="50" xr:uid="{60650738-EAE5-4DA8-BA26-FFD74DEB8847}"/>
    <cellStyle name="Comma 2 2 2" xfId="56" xr:uid="{7E514117-9A32-40AF-A377-DA23C777E972}"/>
    <cellStyle name="Comma 2 2 2 2" xfId="73" xr:uid="{754DB82C-273A-4C4F-A8DB-8C312043E661}"/>
    <cellStyle name="Comma 2 2 2 2 2" xfId="345" xr:uid="{415C0922-D241-45DF-BF65-E962F25E1F2E}"/>
    <cellStyle name="Comma 2 2 2 3" xfId="211" xr:uid="{FAD2F886-579F-4498-9090-00DD00AFEF04}"/>
    <cellStyle name="Comma 2 2 2 3 2" xfId="481" xr:uid="{C9C44451-83B1-4E6B-ABA2-41E874982D7A}"/>
    <cellStyle name="Comma 2 2 2 4" xfId="303" xr:uid="{85A63D0B-EC70-4658-9577-FF45259D08F5}"/>
    <cellStyle name="Comma 2 2 2 5" xfId="331" xr:uid="{2AB532A0-ECD4-4C5F-B28A-7974170526AE}"/>
    <cellStyle name="Comma 2 2 3" xfId="67" xr:uid="{13F97D3B-8571-40FA-8A01-35C544BA59A7}"/>
    <cellStyle name="Comma 2 2 3 2" xfId="339" xr:uid="{3E5E532D-ED05-4A98-A567-637449069046}"/>
    <cellStyle name="Comma 2 2 4" xfId="79" xr:uid="{EBEC0937-C322-4B2F-91FB-AAFB5C6C9EB5}"/>
    <cellStyle name="Comma 2 2 4 2" xfId="351" xr:uid="{FDDE55F6-FAAA-45B6-824C-E4E98C932782}"/>
    <cellStyle name="Comma 2 2 5" xfId="96" xr:uid="{570123F2-3FB8-40C6-A444-3A9AD367E466}"/>
    <cellStyle name="Comma 2 2 5 2" xfId="372" xr:uid="{FAEFF1BD-D990-446E-BE45-41C1AB3F6EB9}"/>
    <cellStyle name="Comma 2 2 6" xfId="157" xr:uid="{940958F8-30A1-4E5C-867B-92B7F8E1A753}"/>
    <cellStyle name="Comma 2 2 6 2" xfId="428" xr:uid="{1AB35BD2-3DF9-4499-9B94-C4805B806C1B}"/>
    <cellStyle name="Comma 2 2 7" xfId="206" xr:uid="{F39C7C20-26D7-4151-B988-84F0A707F577}"/>
    <cellStyle name="Comma 2 2 7 2" xfId="477" xr:uid="{5CF007F2-5826-46CD-8CDE-9C0030011508}"/>
    <cellStyle name="Comma 2 2 8" xfId="254" xr:uid="{803D7420-F364-4A9E-ACC4-5303F665FB36}"/>
    <cellStyle name="Comma 2 2 8 2" xfId="500" xr:uid="{8AAA7565-0F5B-44AF-9BDF-76BB27A885A1}"/>
    <cellStyle name="Comma 2 2 9" xfId="325" xr:uid="{671EBB6B-E049-4059-AB81-AD7BE5D2B480}"/>
    <cellStyle name="Comma 2 3" xfId="52" xr:uid="{913A23EA-017F-4A41-A846-F67AEAE07DE6}"/>
    <cellStyle name="Comma 2 3 2" xfId="58" xr:uid="{3384E4DD-560E-4821-ADAC-F8AFD2BA38B5}"/>
    <cellStyle name="Comma 2 3 2 2" xfId="75" xr:uid="{ECEE1D8F-361D-443D-A856-2AB728E410AC}"/>
    <cellStyle name="Comma 2 3 2 2 2" xfId="347" xr:uid="{A3B7B6F8-8218-41C8-80E4-2DE7A69B39B1}"/>
    <cellStyle name="Comma 2 3 2 3" xfId="333" xr:uid="{A6327646-05BF-4BD4-8727-8C08436F1D2C}"/>
    <cellStyle name="Comma 2 3 3" xfId="69" xr:uid="{46B13A20-6625-4A75-89CE-779663BE5388}"/>
    <cellStyle name="Comma 2 3 3 2" xfId="341" xr:uid="{EA133371-8C35-4C48-8D89-B574A742F6A3}"/>
    <cellStyle name="Comma 2 3 4" xfId="81" xr:uid="{A7E8C566-AB94-4CFD-A776-260E78B09A4A}"/>
    <cellStyle name="Comma 2 3 4 2" xfId="353" xr:uid="{A8F25630-465D-4C0F-A8DA-4878F3B459C4}"/>
    <cellStyle name="Comma 2 3 5" xfId="210" xr:uid="{578ED1F5-2744-40EB-90D7-E3E6F6BA9250}"/>
    <cellStyle name="Comma 2 3 5 2" xfId="480" xr:uid="{3ACAAB8C-EAA5-41D5-BEBD-F0AE9C9FE239}"/>
    <cellStyle name="Comma 2 3 6" xfId="307" xr:uid="{43700082-009E-4082-ABB5-42A1AFF6CE5D}"/>
    <cellStyle name="Comma 2 3 7" xfId="327" xr:uid="{47A428B2-403C-4B29-935B-BBCD361D2079}"/>
    <cellStyle name="Comma 2 4" xfId="54" xr:uid="{811F2BD0-033B-4F04-A5CF-A8B5FB4E9B3C}"/>
    <cellStyle name="Comma 2 4 2" xfId="71" xr:uid="{C9F0708B-CAAA-44C7-A61D-52A8FA953E4E}"/>
    <cellStyle name="Comma 2 4 2 2" xfId="343" xr:uid="{297468AE-7406-4F4D-A569-8C318144A178}"/>
    <cellStyle name="Comma 2 4 3" xfId="298" xr:uid="{D8503DE5-4A12-4FFE-8293-3175CD0E89DA}"/>
    <cellStyle name="Comma 2 4 4" xfId="329" xr:uid="{2FD12C21-5B78-454C-8078-797C382CC269}"/>
    <cellStyle name="Comma 2 5" xfId="61" xr:uid="{45440021-0159-4F8B-89EE-08E2ED35EC68}"/>
    <cellStyle name="Comma 2 6" xfId="65" xr:uid="{5902F462-8C57-47DD-A5B7-BA962E56D980}"/>
    <cellStyle name="Comma 2 6 2" xfId="337" xr:uid="{E2AC4455-637B-484F-8B96-6E19108C49E3}"/>
    <cellStyle name="Comma 2 7" xfId="77" xr:uid="{A6BE1E2B-3582-44B3-A3C1-CBC3F4DF5ACF}"/>
    <cellStyle name="Comma 2 7 2" xfId="349" xr:uid="{73F36443-5C77-4906-B0CA-CAA5C93DB0B5}"/>
    <cellStyle name="Comma 2 8" xfId="85" xr:uid="{65D699F1-D736-4251-8C23-CAC58DEAAEF7}"/>
    <cellStyle name="Comma 2 8 2" xfId="357" xr:uid="{97206F1C-24E1-468E-9596-805E784BEA37}"/>
    <cellStyle name="Comma 2 9" xfId="95" xr:uid="{C99169EE-1655-4A80-B7C4-20BCBA932005}"/>
    <cellStyle name="Comma 2 9 2" xfId="371" xr:uid="{A5C13CF0-5853-44E2-9A85-878B748D4C0C}"/>
    <cellStyle name="Comma 3" xfId="62" xr:uid="{A9D3F497-DF43-40B5-90EF-7F392B9D7A27}"/>
    <cellStyle name="Comma 3 2" xfId="214" xr:uid="{D7906FCE-8700-4542-9A9D-7DE9A4AAEADC}"/>
    <cellStyle name="Comma 3 3" xfId="335" xr:uid="{AFCE5364-108A-4FF3-94C4-970E4DD8338D}"/>
    <cellStyle name="Comma 4" xfId="215" xr:uid="{F6B774DA-24DF-4AA3-95A2-CBBEAA9C6D1C}"/>
    <cellStyle name="Comma 5" xfId="216" xr:uid="{F0BBDBE5-F000-484B-A606-AE42221DD463}"/>
    <cellStyle name="Comma 6" xfId="217" xr:uid="{918BFB85-DF30-4B50-A1EC-3DB4F71EE243}"/>
    <cellStyle name="Comma 7" xfId="218" xr:uid="{2C7E1548-913E-476B-BD05-9B0395137CBF}"/>
    <cellStyle name="Comma 8" xfId="31" xr:uid="{8758D4A5-CF49-46CC-85A7-037A376632BA}"/>
    <cellStyle name="Comma0" xfId="32" xr:uid="{854854F3-EFB0-4532-A382-16DFC50116AA}"/>
    <cellStyle name="Currency 2" xfId="86" xr:uid="{6A2F5083-7034-40F7-8063-9F7DF9DF85D1}"/>
    <cellStyle name="Currency 2 2" xfId="104" xr:uid="{8B047335-6C96-438A-94DF-AC628B5012A0}"/>
    <cellStyle name="Currency 2 2 2" xfId="207" xr:uid="{18B46A89-9732-41A6-B861-6D3DF00BDB59}"/>
    <cellStyle name="Currency 2 2 2 2" xfId="478" xr:uid="{91D1B9AF-2C4D-4A5F-A031-789FE52014B9}"/>
    <cellStyle name="Currency 2 3" xfId="203" xr:uid="{CE5566A2-0365-426D-9596-4A355715A495}"/>
    <cellStyle name="Currency 2 3 2" xfId="474" xr:uid="{2AF09DF9-F19A-4DF3-9252-AA054C44AA0B}"/>
    <cellStyle name="Currency 2 4" xfId="358" xr:uid="{D59BB5D1-21DF-4F83-94F2-C3240C7606EA}"/>
    <cellStyle name="Currency 3" xfId="33" xr:uid="{CDF49803-4020-409A-A146-453D293EF396}"/>
    <cellStyle name="Currency0" xfId="34" xr:uid="{4D9D69B6-ADE5-44EF-BBB9-DC346184EB29}"/>
    <cellStyle name="Date" xfId="35" xr:uid="{219B9E37-FB72-4814-BFE6-127EB20E10DA}"/>
    <cellStyle name="Explanatory Text" xfId="11" builtinId="53" customBuiltin="1"/>
    <cellStyle name="F2" xfId="36" xr:uid="{F3BC97C1-8F36-47A5-842C-81CE94643B6E}"/>
    <cellStyle name="F3" xfId="37" xr:uid="{B2E10371-B39B-4A35-8C7E-9164F774791E}"/>
    <cellStyle name="F8" xfId="38" xr:uid="{0E99C1B3-3EE3-4578-BD5D-C1C9225ECFF5}"/>
    <cellStyle name="Fixed" xfId="39" xr:uid="{B82F54E0-6946-4DCD-945C-597FF30B1822}"/>
    <cellStyle name="Good" xfId="3" builtinId="26" customBuiltin="1"/>
    <cellStyle name="Heading 1 2" xfId="97" xr:uid="{83D4A3E0-94F4-452C-B24C-587E2278356A}"/>
    <cellStyle name="Heading 1 3" xfId="40" xr:uid="{983C7BDC-C3B6-4166-BCAB-3CAF62E544A9}"/>
    <cellStyle name="Heading 2 2" xfId="47" xr:uid="{E2515738-CBB7-4A29-BBE9-75AF5333B1F4}"/>
    <cellStyle name="Heading 2 3" xfId="45" xr:uid="{59BF114E-EDA9-4059-8394-16163DA094F8}"/>
    <cellStyle name="Heading 2 4" xfId="98" xr:uid="{0AE92E66-CE7E-4FE4-BBFE-A16E3364732D}"/>
    <cellStyle name="Heading 2 5" xfId="41" xr:uid="{D6C7F68D-88C0-464E-B279-A70E58675B3E}"/>
    <cellStyle name="Heading 3" xfId="1" builtinId="18" customBuiltin="1"/>
    <cellStyle name="Heading 4" xfId="2" builtinId="19" customBuiltin="1"/>
    <cellStyle name="Input" xfId="5" builtinId="20" customBuiltin="1"/>
    <cellStyle name="Linked Cell" xfId="8" builtinId="24" customBuiltin="1"/>
    <cellStyle name="Neutral 2" xfId="88" xr:uid="{CC8F507C-5298-4952-8C10-193ADB44FE7E}"/>
    <cellStyle name="Normal" xfId="0" builtinId="0"/>
    <cellStyle name="Normal 10" xfId="219" xr:uid="{986C285E-34E1-456D-B74E-77D759E5C542}"/>
    <cellStyle name="Normal 11" xfId="220" xr:uid="{114F05D1-9141-453B-9822-2171E523E044}"/>
    <cellStyle name="Normal 12" xfId="221" xr:uid="{5E6978A5-2A84-4323-A1CF-05B7C84CF81C}"/>
    <cellStyle name="Normal 13" xfId="222" xr:uid="{6D08D63B-E5CB-43E3-87FD-8DD51B5E9DBF}"/>
    <cellStyle name="Normal 14" xfId="223" xr:uid="{F51A9DE0-6825-4B45-8AE2-D862AE2CC3B4}"/>
    <cellStyle name="Normal 15" xfId="224" xr:uid="{2981B1FD-2592-40B6-B7C3-E5EEF0A68026}"/>
    <cellStyle name="Normal 16" xfId="225" xr:uid="{8468772E-C9C3-40E4-83E1-C124BE42FAF1}"/>
    <cellStyle name="Normal 17" xfId="226" xr:uid="{14F932C7-A130-4A43-8166-289EF3271FD8}"/>
    <cellStyle name="Normal 18" xfId="227" xr:uid="{13B25CB6-E267-4B4C-9909-5C95950701DD}"/>
    <cellStyle name="Normal 19" xfId="228" xr:uid="{8387343B-3FB9-4FBB-85CB-03CB224C1041}"/>
    <cellStyle name="Normal 2" xfId="46" xr:uid="{EF154EC3-5A92-40A3-9825-304AF47D3015}"/>
    <cellStyle name="Normal 2 2" xfId="63" xr:uid="{06897277-AFBC-42A6-B7BD-E0E4389AB003}"/>
    <cellStyle name="Normal 2 2 2" xfId="100" xr:uid="{F8E06259-2BFC-4AB5-BC6E-08BF253EE3B0}"/>
    <cellStyle name="Normal 2 2 2 2" xfId="374" xr:uid="{43DDC065-ECA7-4900-AFC7-24612B1BC945}"/>
    <cellStyle name="Normal 2 2 3" xfId="159" xr:uid="{D0A4E207-B325-4159-B281-6163D85C1932}"/>
    <cellStyle name="Normal 2 2 3 2" xfId="430" xr:uid="{7A74FB9C-34BE-4B5B-8A0C-5B4607BF122F}"/>
    <cellStyle name="Normal 2 2 4" xfId="212" xr:uid="{C9587090-35C8-4C2E-997B-A651DEF5EBB7}"/>
    <cellStyle name="Normal 2 2 4 2" xfId="482" xr:uid="{A8C63102-4CB7-4634-A8D9-006BFD258C1D}"/>
    <cellStyle name="Normal 2 2 5" xfId="256" xr:uid="{8A3ED173-842C-4B99-86F9-F81D813EBF6D}"/>
    <cellStyle name="Normal 2 2 5 2" xfId="502" xr:uid="{C83B0136-FC6D-4C21-A800-02520F6C5E50}"/>
    <cellStyle name="Normal 2 3" xfId="99" xr:uid="{1B46AEA0-0EC0-48E7-8A7F-B39E8D908811}"/>
    <cellStyle name="Normal 2 3 2" xfId="209" xr:uid="{CA0CE6B3-0A89-4A2B-A068-65242BB314C2}"/>
    <cellStyle name="Normal 2 3 2 2" xfId="479" xr:uid="{A28840FE-CCFC-4FF0-AB40-F5A762AB37DB}"/>
    <cellStyle name="Normal 2 3 3" xfId="299" xr:uid="{AC7C074A-5475-40A1-AAC9-0F1F3B3A6EA2}"/>
    <cellStyle name="Normal 2 3 4" xfId="373" xr:uid="{100DF7F1-A669-46F0-8141-B631C537BB8C}"/>
    <cellStyle name="Normal 2 4" xfId="158" xr:uid="{87F3E809-8A0F-4EEE-B068-7B0758991D22}"/>
    <cellStyle name="Normal 2 4 2" xfId="429" xr:uid="{F5513AF1-0730-48A1-8A46-2E9F6EA6A5A9}"/>
    <cellStyle name="Normal 2 5" xfId="255" xr:uid="{D36821FA-D078-44AA-9B2D-F9E908BBD849}"/>
    <cellStyle name="Normal 2 5 2" xfId="501" xr:uid="{2E130363-8B6B-40CF-8D21-A9B33753738B}"/>
    <cellStyle name="Normal 20" xfId="229" xr:uid="{2D8B00E2-5293-4E84-B9AD-75109247BD04}"/>
    <cellStyle name="Normal 21" xfId="230" xr:uid="{B9D9C6C9-5658-4409-BB4D-0EDC6332F7AF}"/>
    <cellStyle name="Normal 22" xfId="231" xr:uid="{A7756D72-6A85-4E37-9173-2633D50FB2AE}"/>
    <cellStyle name="Normal 23" xfId="240" xr:uid="{5F1A6119-E924-48FB-A477-52CEDF378D75}"/>
    <cellStyle name="Normal 23 2" xfId="486" xr:uid="{1498966D-C12C-419A-988C-74378FBA6CCD}"/>
    <cellStyle name="Normal 24" xfId="30" xr:uid="{55CB84F3-A57E-49CE-B004-91CED41E91F1}"/>
    <cellStyle name="Normal 3" xfId="49" xr:uid="{C96E415E-9CC1-4BCA-8101-B8CCE62266DB}"/>
    <cellStyle name="Normal 3 10" xfId="200" xr:uid="{A73A4643-60F3-4DE6-A8E8-6B5CF04F4984}"/>
    <cellStyle name="Normal 3 10 2" xfId="471" xr:uid="{0B2C1918-4359-4AF0-83D4-61ED8F61B16F}"/>
    <cellStyle name="Normal 3 11" xfId="324" xr:uid="{8BF9C380-CE06-4457-A856-D78720BA7431}"/>
    <cellStyle name="Normal 3 2" xfId="51" xr:uid="{B1B2F41F-4635-46A4-A414-72C5159B4A7A}"/>
    <cellStyle name="Normal 3 2 2" xfId="57" xr:uid="{1A12C28A-6FE8-4C8C-809A-0A9E607422C2}"/>
    <cellStyle name="Normal 3 2 2 2" xfId="74" xr:uid="{E8D870D2-C66B-4755-9101-A23777DACD78}"/>
    <cellStyle name="Normal 3 2 2 2 2" xfId="346" xr:uid="{172C8ED4-D550-4A76-BEC6-6A539FEE09C7}"/>
    <cellStyle name="Normal 3 2 2 3" xfId="332" xr:uid="{BB582571-B075-488E-B317-3CF6F3AE5A11}"/>
    <cellStyle name="Normal 3 2 3" xfId="68" xr:uid="{7CFF3A15-5842-4B59-B28B-163312D0EBBA}"/>
    <cellStyle name="Normal 3 2 3 2" xfId="340" xr:uid="{6938E1E4-7E2E-4380-8C8D-12D6BA4B2EB0}"/>
    <cellStyle name="Normal 3 2 4" xfId="80" xr:uid="{F0702D1A-CC8C-4C0A-88DD-4E315DE86407}"/>
    <cellStyle name="Normal 3 2 4 2" xfId="352" xr:uid="{EDBBB057-8BC5-4A0C-B274-A188DD98935E}"/>
    <cellStyle name="Normal 3 2 5" xfId="204" xr:uid="{45213AFB-2E67-4A6B-809C-CA6FE1B1E826}"/>
    <cellStyle name="Normal 3 2 5 2" xfId="475" xr:uid="{E3C8F948-4031-4E18-B0D1-60D25CCC66CE}"/>
    <cellStyle name="Normal 3 2 6" xfId="232" xr:uid="{31E0A6C1-0B24-4965-B091-B1C8294EF626}"/>
    <cellStyle name="Normal 3 2 6 2" xfId="484" xr:uid="{46FCE4F4-9792-4428-8B84-93C106FC53B0}"/>
    <cellStyle name="Normal 3 2 7" xfId="326" xr:uid="{4BE3218D-EB68-4A1C-87A0-194B5477301E}"/>
    <cellStyle name="Normal 3 3" xfId="53" xr:uid="{5DBC48E2-2989-42E1-9D2E-76E1D9FA6ACE}"/>
    <cellStyle name="Normal 3 3 2" xfId="59" xr:uid="{94FE8B5B-C7F0-4D3F-95ED-535FE59E6AA1}"/>
    <cellStyle name="Normal 3 3 2 2" xfId="76" xr:uid="{0884CA34-93CB-4146-BB2B-F6DA96438437}"/>
    <cellStyle name="Normal 3 3 2 2 2" xfId="348" xr:uid="{6889562E-F7AB-4F4C-9F5F-D86F9258C2AB}"/>
    <cellStyle name="Normal 3 3 2 3" xfId="334" xr:uid="{40014913-1002-4D64-B5A6-89A949B4FEE4}"/>
    <cellStyle name="Normal 3 3 3" xfId="70" xr:uid="{4E8C0DEA-A99F-47BD-AE23-DF79155D247D}"/>
    <cellStyle name="Normal 3 3 3 2" xfId="342" xr:uid="{8738760B-ECB7-4CCF-8B2F-68C970936052}"/>
    <cellStyle name="Normal 3 3 4" xfId="82" xr:uid="{5ACEC0AE-EF54-4D37-8F94-026BA2B16D8A}"/>
    <cellStyle name="Normal 3 3 4 2" xfId="354" xr:uid="{F556B1C7-CD17-41F8-AD50-3A614E6357F1}"/>
    <cellStyle name="Normal 3 3 5" xfId="208" xr:uid="{BB546787-35CF-4EB1-8023-533C490A5187}"/>
    <cellStyle name="Normal 3 3 6" xfId="328" xr:uid="{1A1D6523-BD5E-4549-88E0-949E5534A715}"/>
    <cellStyle name="Normal 3 3 7" xfId="562" xr:uid="{59816B76-6E95-40D0-8C81-8A83F86226C7}"/>
    <cellStyle name="Normal 3 4" xfId="55" xr:uid="{8FA14CDC-8A05-4722-90F9-A177F5F87B52}"/>
    <cellStyle name="Normal 3 4 2" xfId="72" xr:uid="{06CE74DC-212E-4D57-829A-9825B03B180F}"/>
    <cellStyle name="Normal 3 4 2 2" xfId="344" xr:uid="{7890CB3F-ADCA-4D08-9CF6-384261B3FA63}"/>
    <cellStyle name="Normal 3 4 3" xfId="330" xr:uid="{92E6FB9D-FBD3-4BA1-A332-0075CD3383B7}"/>
    <cellStyle name="Normal 3 5" xfId="64" xr:uid="{A8C31D6D-D068-49BB-BA67-3D9B5C0CFB1A}"/>
    <cellStyle name="Normal 3 5 2" xfId="336" xr:uid="{8C3F016E-2487-436A-A83D-B9C2BAA4EE52}"/>
    <cellStyle name="Normal 3 5 3" xfId="560" xr:uid="{368DF88F-FE6D-4017-86EB-E9AC12892AA4}"/>
    <cellStyle name="Normal 3 6" xfId="66" xr:uid="{679C7E38-8DE7-4863-902C-BC40C5F07194}"/>
    <cellStyle name="Normal 3 6 2" xfId="338" xr:uid="{286D764A-AA39-4183-8BF4-61728FA1B827}"/>
    <cellStyle name="Normal 3 7" xfId="78" xr:uid="{277326CB-A4B2-4F55-B90A-CC9B3B27874E}"/>
    <cellStyle name="Normal 3 7 2" xfId="350" xr:uid="{5FA99525-763B-43D4-B6A8-9DD5AED3A114}"/>
    <cellStyle name="Normal 3 8" xfId="83" xr:uid="{7902F535-69FC-4354-A3BC-1536EC9E0A3E}"/>
    <cellStyle name="Normal 3 8 2" xfId="355" xr:uid="{8A914274-6BFF-40AE-A76E-E49068539B61}"/>
    <cellStyle name="Normal 3 9" xfId="101" xr:uid="{2BBC2CE5-FAA8-4501-94C6-33612E175F5E}"/>
    <cellStyle name="Normal 4" xfId="44" xr:uid="{51A3F63A-439B-4ED9-8C1C-125585A27A76}"/>
    <cellStyle name="Normal 4 2" xfId="84" xr:uid="{CC3B16A3-4638-452E-9667-A47B7E5E25F3}"/>
    <cellStyle name="Normal 4 2 2" xfId="205" xr:uid="{E5CEA5CB-6570-4103-96CF-E4BD4D02349B}"/>
    <cellStyle name="Normal 4 2 2 2" xfId="476" xr:uid="{C611E786-5D0B-453E-99C1-6A161084D49E}"/>
    <cellStyle name="Normal 4 2 3" xfId="304" xr:uid="{34B8526B-D694-46C1-9D99-4A64617D19A3}"/>
    <cellStyle name="Normal 4 2 4" xfId="356" xr:uid="{E1033BA5-7945-4449-BF80-C1A97FA090C0}"/>
    <cellStyle name="Normal 4 3" xfId="201" xr:uid="{396F9100-DC92-427B-BD91-D40C74F747B6}"/>
    <cellStyle name="Normal 4 3 2" xfId="321" xr:uid="{C9BA2A0B-8822-47E6-93DE-2EB2C9AC7312}"/>
    <cellStyle name="Normal 4 3 2 2" xfId="558" xr:uid="{CBA25663-8210-4C56-A08C-25A0524FB161}"/>
    <cellStyle name="Normal 4 3 3" xfId="472" xr:uid="{F3402E89-C551-43C3-B430-2154B7670013}"/>
    <cellStyle name="Normal 4 4" xfId="233" xr:uid="{5FB23307-7E03-4A1C-94E1-7CF586840963}"/>
    <cellStyle name="Normal 4 5" xfId="234" xr:uid="{09909ABC-7E60-4E5F-9FEF-FF0D23982B2A}"/>
    <cellStyle name="Normal 4 5 2" xfId="485" xr:uid="{0D785959-78FA-4017-B380-31EDB9B1DBC8}"/>
    <cellStyle name="Normal 4 6" xfId="302" xr:uid="{995AF5C6-155D-45DF-BB7A-16D002C5BADE}"/>
    <cellStyle name="Normal 4 6 2" xfId="543" xr:uid="{357AB028-FD7F-4C60-AF63-09B8AD56B9F9}"/>
    <cellStyle name="Normal 5" xfId="60" xr:uid="{A6CC8A3B-7CD7-4A2D-B1FE-E48CBA7CAA86}"/>
    <cellStyle name="Normal 5 2" xfId="235" xr:uid="{69C69273-9781-437A-9A12-6E192978319D}"/>
    <cellStyle name="Normal 6" xfId="236" xr:uid="{9021FB59-0922-4FB5-A5F7-6288BAE1859D}"/>
    <cellStyle name="Normal 6 2" xfId="306" xr:uid="{D45639E2-34F8-490B-96E0-0549723C57FB}"/>
    <cellStyle name="Normal 7" xfId="237" xr:uid="{4D90387D-3561-4951-9707-C2200F867C2B}"/>
    <cellStyle name="Normal 7 2" xfId="297" xr:uid="{9B222B54-0D53-4029-A20C-7266D3544A52}"/>
    <cellStyle name="Normal 8" xfId="238" xr:uid="{7FA9D9E6-FB70-4EF7-8985-23C9E26BE86B}"/>
    <cellStyle name="Normal 9" xfId="239" xr:uid="{9FA54B8C-B66B-49DB-991E-455490D0B52A}"/>
    <cellStyle name="Note 2" xfId="102" xr:uid="{D2503376-BCCE-456B-9AFF-A1362763125C}"/>
    <cellStyle name="Note 2 2" xfId="160" xr:uid="{BB22E6F0-6EC3-4BED-BF54-6D7BD31B90A6}"/>
    <cellStyle name="Note 2 2 2" xfId="431" xr:uid="{081B1019-8288-4AFD-BF00-09D5BF00CA19}"/>
    <cellStyle name="Note 2 3" xfId="213" xr:uid="{272E3D1E-006E-4DAC-8B9E-EF479A8EA3C4}"/>
    <cellStyle name="Note 2 3 2" xfId="483" xr:uid="{648F9EE0-58EE-44D6-8775-358406F24901}"/>
    <cellStyle name="Note 2 4" xfId="257" xr:uid="{FAD00283-AB7F-4962-BB32-F828503E875C}"/>
    <cellStyle name="Note 2 4 2" xfId="503" xr:uid="{37DB8421-FF30-4085-97FD-8D0AD79992ED}"/>
    <cellStyle name="Note 2 5" xfId="375" xr:uid="{0A10095D-1791-4328-9BD1-A3CD4EAF882A}"/>
    <cellStyle name="Note 3" xfId="105" xr:uid="{DE1F3B97-19B0-4DEE-A72D-8D350A4A676E}"/>
    <cellStyle name="Note 3 2" xfId="161" xr:uid="{1EE46E32-4FCC-47DD-92EF-8F23E476844C}"/>
    <cellStyle name="Note 3 2 2" xfId="432" xr:uid="{1C49CD68-CB95-46F2-8FDC-A2BCE98915CF}"/>
    <cellStyle name="Note 3 3" xfId="258" xr:uid="{8241370D-B46F-4D46-AABB-0EAB806BAC0D}"/>
    <cellStyle name="Note 3 3 2" xfId="504" xr:uid="{5C8041EC-FE3A-4D8C-A69C-6254181DB36A}"/>
    <cellStyle name="Note 3 4" xfId="376" xr:uid="{1A458520-1D4F-4C1B-883D-6A7B7423F280}"/>
    <cellStyle name="Note 4" xfId="118" xr:uid="{895E8CAA-6497-49BA-A1BF-F0F4D43E6A1B}"/>
    <cellStyle name="Note 4 2" xfId="174" xr:uid="{691C5747-8558-4A3D-B7D9-74C5E553EA04}"/>
    <cellStyle name="Note 4 2 2" xfId="445" xr:uid="{198195C4-A24B-44CC-99E8-0DE82F9452EA}"/>
    <cellStyle name="Note 4 3" xfId="271" xr:uid="{8703F5F1-1C4D-4158-A0C7-5FEA09ADBFE7}"/>
    <cellStyle name="Note 4 3 2" xfId="517" xr:uid="{A4115980-1D88-4796-A17A-9C570A38EA17}"/>
    <cellStyle name="Note 4 4" xfId="389" xr:uid="{5254DA2E-07B9-4E6A-9EAB-D4743BFCD18C}"/>
    <cellStyle name="Note 5" xfId="131" xr:uid="{7BCBF110-79A6-4634-97D4-83D03C83C06F}"/>
    <cellStyle name="Note 5 2" xfId="187" xr:uid="{33C92F30-1FA7-4EF5-867A-295C49965EF6}"/>
    <cellStyle name="Note 5 2 2" xfId="458" xr:uid="{A217E8A0-747E-41E6-A0A6-B8AFB675CE0B}"/>
    <cellStyle name="Note 5 3" xfId="284" xr:uid="{1E80B273-243A-4B32-9605-ED5437265676}"/>
    <cellStyle name="Note 5 3 2" xfId="530" xr:uid="{5919114C-E88E-4AC2-AF09-826C4620A2C9}"/>
    <cellStyle name="Note 5 4" xfId="402" xr:uid="{71895A27-9503-49D2-BDE9-5B297594AAF8}"/>
    <cellStyle name="Note 6" xfId="308" xr:uid="{C9B5F582-C570-41D8-8F01-FBE6CC3E71B3}"/>
    <cellStyle name="Note 6 2" xfId="545" xr:uid="{8A5E9B5D-6E87-4537-9431-87C7C197E8AA}"/>
    <cellStyle name="Output" xfId="6" builtinId="21" customBuiltin="1"/>
    <cellStyle name="Percent 2" xfId="300" xr:uid="{A976B0C3-48DC-42CF-9219-576E78547715}"/>
    <cellStyle name="Percent 3" xfId="301" xr:uid="{60B56269-E789-4627-9CF8-B03DF5BC7D5C}"/>
    <cellStyle name="Percent 4" xfId="305" xr:uid="{E277B05F-E7FA-4D0F-9452-0D938AE08BF2}"/>
    <cellStyle name="Percent 4 2" xfId="322" xr:uid="{45331D63-A001-4C5D-99F0-F31D8408CDAC}"/>
    <cellStyle name="Percent 4 2 2" xfId="559" xr:uid="{4AC8F6C7-F36F-4FD5-90D1-177DDEB26C3F}"/>
    <cellStyle name="Percent 4 3" xfId="544" xr:uid="{2B392274-2681-4D50-803D-FB81CAAC1CF1}"/>
    <cellStyle name="Percent 5" xfId="42" xr:uid="{37FE41E8-A106-4362-A102-BD75D8E36D8F}"/>
    <cellStyle name="Title 2" xfId="87" xr:uid="{78B0F84D-F502-40B8-9715-0C7657220A46}"/>
    <cellStyle name="Total 2" xfId="103" xr:uid="{3933D577-09FD-4C1A-BC2D-CF712D1063C0}"/>
    <cellStyle name="Total 3" xfId="43" xr:uid="{E3216F55-4BDC-45C7-B8BF-19F50FC3C318}"/>
    <cellStyle name="Warning Text" xfId="1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4755-07A7-45A4-AA52-E3DC9A2D815D}">
  <dimension ref="A1:H68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13" sqref="L13"/>
    </sheetView>
  </sheetViews>
  <sheetFormatPr defaultRowHeight="15" x14ac:dyDescent="0.25"/>
  <cols>
    <col min="2" max="3" width="14.28515625" bestFit="1" customWidth="1"/>
    <col min="4" max="4" width="29.7109375" bestFit="1" customWidth="1"/>
    <col min="5" max="5" width="14.85546875" style="13" customWidth="1"/>
    <col min="6" max="6" width="27.42578125" customWidth="1"/>
    <col min="7" max="7" width="17.28515625" customWidth="1"/>
    <col min="8" max="8" width="21.28515625" bestFit="1" customWidth="1"/>
  </cols>
  <sheetData>
    <row r="1" spans="1:8" ht="30" x14ac:dyDescent="0.25">
      <c r="A1" s="14" t="s">
        <v>0</v>
      </c>
      <c r="B1" s="15" t="s">
        <v>1202</v>
      </c>
      <c r="C1" s="15" t="s">
        <v>1203</v>
      </c>
      <c r="D1" s="14" t="s">
        <v>1201</v>
      </c>
      <c r="E1" s="16" t="s">
        <v>1289</v>
      </c>
      <c r="F1" s="14" t="s">
        <v>1269</v>
      </c>
      <c r="G1" s="17" t="s">
        <v>1</v>
      </c>
      <c r="H1" s="15" t="s">
        <v>1285</v>
      </c>
    </row>
    <row r="2" spans="1:8" x14ac:dyDescent="0.25">
      <c r="A2" t="s">
        <v>124</v>
      </c>
      <c r="B2" t="s">
        <v>891</v>
      </c>
      <c r="C2" t="s">
        <v>891</v>
      </c>
      <c r="D2" t="s">
        <v>65</v>
      </c>
      <c r="E2" s="13">
        <v>0.36</v>
      </c>
      <c r="F2" s="12">
        <v>130889</v>
      </c>
      <c r="G2" s="4">
        <v>163166.08000000005</v>
      </c>
      <c r="H2" t="s">
        <v>1250</v>
      </c>
    </row>
    <row r="3" spans="1:8" x14ac:dyDescent="0.25">
      <c r="A3" t="s">
        <v>124</v>
      </c>
      <c r="B3" t="s">
        <v>878</v>
      </c>
      <c r="C3" t="s">
        <v>878</v>
      </c>
      <c r="D3" t="s">
        <v>51</v>
      </c>
      <c r="E3" s="13">
        <v>0.28999999999999998</v>
      </c>
      <c r="F3" s="12">
        <v>125235</v>
      </c>
      <c r="G3" s="4">
        <v>296435.60000000003</v>
      </c>
      <c r="H3" t="s">
        <v>1251</v>
      </c>
    </row>
    <row r="4" spans="1:8" x14ac:dyDescent="0.25">
      <c r="A4" t="s">
        <v>124</v>
      </c>
      <c r="B4" t="s">
        <v>879</v>
      </c>
      <c r="C4" t="s">
        <v>879</v>
      </c>
      <c r="D4" t="s">
        <v>52</v>
      </c>
      <c r="E4" s="13">
        <v>0.3</v>
      </c>
      <c r="F4" s="12">
        <v>238629</v>
      </c>
      <c r="G4" s="4">
        <v>184223.32</v>
      </c>
      <c r="H4" t="s">
        <v>1252</v>
      </c>
    </row>
    <row r="5" spans="1:8" x14ac:dyDescent="0.25">
      <c r="A5" t="s">
        <v>124</v>
      </c>
      <c r="B5" t="s">
        <v>905</v>
      </c>
      <c r="C5" t="s">
        <v>905</v>
      </c>
      <c r="D5" t="s">
        <v>78</v>
      </c>
      <c r="E5" s="13">
        <v>0.08</v>
      </c>
      <c r="F5" s="12">
        <v>115857</v>
      </c>
      <c r="G5" s="4">
        <v>122905</v>
      </c>
      <c r="H5" t="s">
        <v>1254</v>
      </c>
    </row>
    <row r="6" spans="1:8" x14ac:dyDescent="0.25">
      <c r="A6" t="s">
        <v>124</v>
      </c>
      <c r="B6" t="s">
        <v>909</v>
      </c>
      <c r="C6" t="s">
        <v>909</v>
      </c>
      <c r="D6" t="s">
        <v>83</v>
      </c>
      <c r="E6" s="13">
        <v>0.5</v>
      </c>
      <c r="F6" s="12">
        <v>380456</v>
      </c>
      <c r="G6" s="4">
        <v>413356.42999999976</v>
      </c>
      <c r="H6" t="s">
        <v>1253</v>
      </c>
    </row>
    <row r="7" spans="1:8" x14ac:dyDescent="0.25">
      <c r="A7" t="s">
        <v>124</v>
      </c>
      <c r="B7" t="s">
        <v>912</v>
      </c>
      <c r="C7" t="s">
        <v>912</v>
      </c>
      <c r="D7" t="s">
        <v>85</v>
      </c>
      <c r="E7" s="13">
        <v>0.09</v>
      </c>
      <c r="F7" s="12">
        <v>50000</v>
      </c>
      <c r="G7" s="4">
        <v>52945.09</v>
      </c>
      <c r="H7" t="s">
        <v>1254</v>
      </c>
    </row>
    <row r="8" spans="1:8" x14ac:dyDescent="0.25">
      <c r="A8" t="s">
        <v>124</v>
      </c>
      <c r="B8" t="s">
        <v>1032</v>
      </c>
      <c r="C8" t="s">
        <v>1032</v>
      </c>
      <c r="D8" t="s">
        <v>352</v>
      </c>
      <c r="E8" s="13">
        <v>0.16</v>
      </c>
      <c r="F8" s="12">
        <v>50000</v>
      </c>
      <c r="G8" s="4">
        <v>170065.12000000008</v>
      </c>
      <c r="H8" t="s">
        <v>1255</v>
      </c>
    </row>
    <row r="9" spans="1:8" x14ac:dyDescent="0.25">
      <c r="A9" t="s">
        <v>124</v>
      </c>
      <c r="B9" t="s">
        <v>1033</v>
      </c>
      <c r="C9" t="s">
        <v>634</v>
      </c>
      <c r="D9" t="s">
        <v>1159</v>
      </c>
      <c r="F9" s="12"/>
      <c r="G9" s="4">
        <v>0</v>
      </c>
      <c r="H9" t="s">
        <v>1256</v>
      </c>
    </row>
    <row r="10" spans="1:8" x14ac:dyDescent="0.25">
      <c r="A10" t="s">
        <v>124</v>
      </c>
      <c r="B10" t="s">
        <v>634</v>
      </c>
      <c r="C10" t="s">
        <v>634</v>
      </c>
      <c r="D10" t="s">
        <v>356</v>
      </c>
      <c r="E10" s="13">
        <v>0.34</v>
      </c>
      <c r="F10" s="12">
        <v>202119</v>
      </c>
      <c r="G10" s="4">
        <v>194831</v>
      </c>
      <c r="H10" t="s">
        <v>1257</v>
      </c>
    </row>
    <row r="11" spans="1:8" x14ac:dyDescent="0.25">
      <c r="A11" t="s">
        <v>124</v>
      </c>
      <c r="B11" t="s">
        <v>639</v>
      </c>
      <c r="C11" t="s">
        <v>639</v>
      </c>
      <c r="D11" t="s">
        <v>360</v>
      </c>
      <c r="E11" s="13">
        <v>0.11</v>
      </c>
      <c r="F11" s="12">
        <v>50000</v>
      </c>
      <c r="G11" s="4">
        <v>241787.00885652407</v>
      </c>
      <c r="H11" t="s">
        <v>1258</v>
      </c>
    </row>
    <row r="12" spans="1:8" x14ac:dyDescent="0.25">
      <c r="A12" t="s">
        <v>124</v>
      </c>
      <c r="B12" t="s">
        <v>650</v>
      </c>
      <c r="C12" t="s">
        <v>650</v>
      </c>
      <c r="D12" t="s">
        <v>370</v>
      </c>
      <c r="E12" s="13">
        <v>0.1</v>
      </c>
      <c r="F12" s="12">
        <v>78519</v>
      </c>
      <c r="G12" s="4">
        <v>142880.89147513366</v>
      </c>
      <c r="H12" t="s">
        <v>1259</v>
      </c>
    </row>
    <row r="13" spans="1:8" x14ac:dyDescent="0.25">
      <c r="A13" t="s">
        <v>124</v>
      </c>
      <c r="B13" t="s">
        <v>660</v>
      </c>
      <c r="C13" t="s">
        <v>660</v>
      </c>
      <c r="D13" t="s">
        <v>379</v>
      </c>
      <c r="E13" s="13">
        <v>0.12</v>
      </c>
      <c r="F13" s="12">
        <v>65838</v>
      </c>
      <c r="G13" s="4">
        <v>133242.3493137756</v>
      </c>
      <c r="H13" t="s">
        <v>1260</v>
      </c>
    </row>
    <row r="14" spans="1:8" x14ac:dyDescent="0.25">
      <c r="A14" t="s">
        <v>124</v>
      </c>
      <c r="B14" t="s">
        <v>673</v>
      </c>
      <c r="C14" t="s">
        <v>673</v>
      </c>
      <c r="D14" t="s">
        <v>392</v>
      </c>
      <c r="E14" s="13">
        <v>0.12</v>
      </c>
      <c r="F14" s="12">
        <v>50000</v>
      </c>
      <c r="G14" s="4">
        <v>123845.35212121223</v>
      </c>
      <c r="H14" t="s">
        <v>1260</v>
      </c>
    </row>
    <row r="15" spans="1:8" x14ac:dyDescent="0.25">
      <c r="A15" t="s">
        <v>124</v>
      </c>
      <c r="B15" t="s">
        <v>833</v>
      </c>
      <c r="C15" t="s">
        <v>833</v>
      </c>
      <c r="D15" t="s">
        <v>3</v>
      </c>
      <c r="E15" s="13">
        <v>0.34</v>
      </c>
      <c r="F15" s="12">
        <v>292496</v>
      </c>
      <c r="G15" s="4">
        <v>338689.23999999987</v>
      </c>
      <c r="H15" t="s">
        <v>1261</v>
      </c>
    </row>
    <row r="16" spans="1:8" x14ac:dyDescent="0.25">
      <c r="A16" t="s">
        <v>124</v>
      </c>
      <c r="B16" t="s">
        <v>850</v>
      </c>
      <c r="C16" t="s">
        <v>850</v>
      </c>
      <c r="D16" t="s">
        <v>20</v>
      </c>
      <c r="E16" s="13">
        <v>0.13</v>
      </c>
      <c r="F16" s="12">
        <v>51112</v>
      </c>
      <c r="G16" s="4">
        <v>149013.23999999996</v>
      </c>
      <c r="H16" t="s">
        <v>1262</v>
      </c>
    </row>
    <row r="17" spans="1:8" x14ac:dyDescent="0.25">
      <c r="A17" t="s">
        <v>124</v>
      </c>
      <c r="B17" t="s">
        <v>529</v>
      </c>
      <c r="C17" t="s">
        <v>529</v>
      </c>
      <c r="D17" t="s">
        <v>1117</v>
      </c>
      <c r="F17" s="12"/>
      <c r="G17" s="4">
        <v>0</v>
      </c>
      <c r="H17" t="s">
        <v>1256</v>
      </c>
    </row>
    <row r="18" spans="1:8" x14ac:dyDescent="0.25">
      <c r="A18" t="s">
        <v>124</v>
      </c>
      <c r="B18" t="s">
        <v>529</v>
      </c>
      <c r="C18" t="s">
        <v>529</v>
      </c>
      <c r="D18" t="s">
        <v>21</v>
      </c>
      <c r="E18" s="13">
        <v>0.38</v>
      </c>
      <c r="F18" s="12">
        <v>547346</v>
      </c>
      <c r="G18" s="4">
        <v>579825.18067492591</v>
      </c>
      <c r="H18" t="s">
        <v>1263</v>
      </c>
    </row>
    <row r="19" spans="1:8" x14ac:dyDescent="0.25">
      <c r="A19" t="s">
        <v>124</v>
      </c>
      <c r="B19" t="s">
        <v>1060</v>
      </c>
      <c r="C19" t="s">
        <v>1060</v>
      </c>
      <c r="D19" t="s">
        <v>432</v>
      </c>
      <c r="E19" s="13">
        <v>0.19</v>
      </c>
      <c r="F19" s="12">
        <v>59368</v>
      </c>
      <c r="G19" s="4">
        <v>56831.16</v>
      </c>
      <c r="H19" t="s">
        <v>1264</v>
      </c>
    </row>
    <row r="20" spans="1:8" x14ac:dyDescent="0.25">
      <c r="A20" t="s">
        <v>124</v>
      </c>
      <c r="B20" t="s">
        <v>1085</v>
      </c>
      <c r="C20" t="s">
        <v>1085</v>
      </c>
      <c r="D20" t="s">
        <v>453</v>
      </c>
      <c r="E20" s="13">
        <v>7.0000000000000007E-2</v>
      </c>
      <c r="F20" s="12">
        <v>50000</v>
      </c>
      <c r="G20" s="4">
        <v>82762.560000000012</v>
      </c>
      <c r="H20" t="s">
        <v>1265</v>
      </c>
    </row>
    <row r="21" spans="1:8" x14ac:dyDescent="0.25">
      <c r="A21" t="s">
        <v>124</v>
      </c>
      <c r="B21" t="s">
        <v>1096</v>
      </c>
      <c r="C21" t="s">
        <v>1096</v>
      </c>
      <c r="D21" t="s">
        <v>464</v>
      </c>
      <c r="E21" s="13">
        <v>0.33</v>
      </c>
      <c r="F21" s="12">
        <v>119477</v>
      </c>
      <c r="G21" s="4">
        <v>155896</v>
      </c>
      <c r="H21" t="s">
        <v>1266</v>
      </c>
    </row>
    <row r="22" spans="1:8" x14ac:dyDescent="0.25">
      <c r="A22" t="s">
        <v>124</v>
      </c>
      <c r="B22" t="s">
        <v>950</v>
      </c>
      <c r="C22" t="s">
        <v>950</v>
      </c>
      <c r="D22" t="s">
        <v>161</v>
      </c>
      <c r="E22" s="13">
        <v>0.16</v>
      </c>
      <c r="F22" s="12">
        <v>152817</v>
      </c>
      <c r="G22" s="4">
        <v>234715.32000000007</v>
      </c>
      <c r="H22" t="s">
        <v>1255</v>
      </c>
    </row>
    <row r="23" spans="1:8" x14ac:dyDescent="0.25">
      <c r="A23" t="s">
        <v>124</v>
      </c>
      <c r="B23" t="s">
        <v>953</v>
      </c>
      <c r="C23" t="s">
        <v>953</v>
      </c>
      <c r="D23" t="s">
        <v>165</v>
      </c>
      <c r="E23" s="13">
        <v>0.05</v>
      </c>
      <c r="F23" s="12">
        <v>55990</v>
      </c>
      <c r="G23" s="4">
        <v>132092.47000000003</v>
      </c>
      <c r="H23" t="s">
        <v>1267</v>
      </c>
    </row>
    <row r="24" spans="1:8" x14ac:dyDescent="0.25">
      <c r="A24" t="s">
        <v>124</v>
      </c>
      <c r="B24" t="s">
        <v>957</v>
      </c>
      <c r="C24" t="s">
        <v>957</v>
      </c>
      <c r="D24" t="s">
        <v>168</v>
      </c>
      <c r="E24" s="13">
        <v>0.19</v>
      </c>
      <c r="F24" s="12">
        <v>50000</v>
      </c>
      <c r="G24" s="4">
        <v>275077.88000000006</v>
      </c>
      <c r="H24" t="s">
        <v>1264</v>
      </c>
    </row>
    <row r="25" spans="1:8" x14ac:dyDescent="0.25">
      <c r="A25" t="s">
        <v>124</v>
      </c>
      <c r="B25" t="s">
        <v>857</v>
      </c>
      <c r="C25" t="s">
        <v>857</v>
      </c>
      <c r="D25" t="s">
        <v>25</v>
      </c>
      <c r="E25" s="13">
        <v>0.31</v>
      </c>
      <c r="F25" s="12">
        <v>86374</v>
      </c>
      <c r="G25" s="4">
        <v>95522.829999999987</v>
      </c>
      <c r="H25" t="s">
        <v>1268</v>
      </c>
    </row>
    <row r="26" spans="1:8" x14ac:dyDescent="0.25">
      <c r="A26" t="s">
        <v>124</v>
      </c>
      <c r="B26" t="s">
        <v>915</v>
      </c>
      <c r="C26" t="s">
        <v>915</v>
      </c>
      <c r="D26" t="s">
        <v>88</v>
      </c>
      <c r="E26" s="13">
        <v>0.35</v>
      </c>
      <c r="F26" s="12">
        <v>230492</v>
      </c>
      <c r="G26" s="4">
        <v>574536.22</v>
      </c>
      <c r="H26" t="s">
        <v>1257</v>
      </c>
    </row>
    <row r="27" spans="1:8" x14ac:dyDescent="0.25">
      <c r="A27" t="s">
        <v>124</v>
      </c>
      <c r="B27" t="s">
        <v>916</v>
      </c>
      <c r="C27" t="s">
        <v>916</v>
      </c>
      <c r="D27" t="s">
        <v>89</v>
      </c>
      <c r="E27" s="13">
        <v>0.16</v>
      </c>
      <c r="F27" s="12">
        <v>145327</v>
      </c>
      <c r="G27" s="4">
        <v>252940.63</v>
      </c>
      <c r="H27" t="s">
        <v>1255</v>
      </c>
    </row>
    <row r="28" spans="1:8" x14ac:dyDescent="0.25">
      <c r="A28" t="s">
        <v>124</v>
      </c>
      <c r="B28" t="s">
        <v>917</v>
      </c>
      <c r="C28" t="s">
        <v>917</v>
      </c>
      <c r="D28" t="s">
        <v>90</v>
      </c>
      <c r="E28" s="13">
        <v>0.31</v>
      </c>
      <c r="F28" s="12">
        <v>390745</v>
      </c>
      <c r="G28" s="4">
        <v>360985.21000000014</v>
      </c>
      <c r="H28" t="s">
        <v>1268</v>
      </c>
    </row>
    <row r="29" spans="1:8" x14ac:dyDescent="0.25">
      <c r="A29" t="s">
        <v>124</v>
      </c>
      <c r="B29" t="s">
        <v>918</v>
      </c>
      <c r="C29" t="s">
        <v>918</v>
      </c>
      <c r="D29" t="s">
        <v>91</v>
      </c>
      <c r="E29" s="13">
        <v>0.28999999999999998</v>
      </c>
      <c r="F29" s="12">
        <v>184392</v>
      </c>
      <c r="G29" s="4">
        <v>292259.64999999997</v>
      </c>
      <c r="H29" t="s">
        <v>1251</v>
      </c>
    </row>
    <row r="30" spans="1:8" x14ac:dyDescent="0.25">
      <c r="A30" t="s">
        <v>124</v>
      </c>
      <c r="B30" t="s">
        <v>987</v>
      </c>
      <c r="C30" t="s">
        <v>987</v>
      </c>
      <c r="D30" t="s">
        <v>211</v>
      </c>
      <c r="E30" s="13">
        <v>0.15</v>
      </c>
      <c r="F30" s="12">
        <v>72287</v>
      </c>
      <c r="G30" s="4">
        <v>240803.89000000004</v>
      </c>
      <c r="H30" t="s">
        <v>1270</v>
      </c>
    </row>
    <row r="31" spans="1:8" x14ac:dyDescent="0.25">
      <c r="A31" t="s">
        <v>124</v>
      </c>
      <c r="B31" t="s">
        <v>991</v>
      </c>
      <c r="C31" t="s">
        <v>991</v>
      </c>
      <c r="D31" t="s">
        <v>216</v>
      </c>
      <c r="E31" s="13">
        <v>0.34</v>
      </c>
      <c r="F31" s="12">
        <v>294343</v>
      </c>
      <c r="G31" s="4">
        <v>262071</v>
      </c>
      <c r="H31" t="s">
        <v>1261</v>
      </c>
    </row>
    <row r="32" spans="1:8" x14ac:dyDescent="0.25">
      <c r="A32" t="s">
        <v>124</v>
      </c>
      <c r="B32" t="s">
        <v>919</v>
      </c>
      <c r="C32" t="s">
        <v>919</v>
      </c>
      <c r="D32" t="s">
        <v>92</v>
      </c>
      <c r="E32" s="13">
        <v>0.28000000000000003</v>
      </c>
      <c r="F32" s="12">
        <v>255616</v>
      </c>
      <c r="G32" s="4">
        <v>391205.99000000005</v>
      </c>
      <c r="H32" t="s">
        <v>1271</v>
      </c>
    </row>
    <row r="33" spans="1:8" x14ac:dyDescent="0.25">
      <c r="A33" t="s">
        <v>124</v>
      </c>
      <c r="B33" t="s">
        <v>995</v>
      </c>
      <c r="C33" t="s">
        <v>995</v>
      </c>
      <c r="D33" t="s">
        <v>220</v>
      </c>
      <c r="E33" s="13">
        <v>0.12</v>
      </c>
      <c r="F33" s="12">
        <v>50000</v>
      </c>
      <c r="G33" s="4">
        <v>198568</v>
      </c>
      <c r="H33" t="s">
        <v>1262</v>
      </c>
    </row>
    <row r="34" spans="1:8" x14ac:dyDescent="0.25">
      <c r="A34" t="s">
        <v>124</v>
      </c>
      <c r="B34" t="s">
        <v>920</v>
      </c>
      <c r="C34" t="s">
        <v>920</v>
      </c>
      <c r="D34" t="s">
        <v>93</v>
      </c>
      <c r="E34" s="13">
        <v>0.13</v>
      </c>
      <c r="F34" s="12">
        <v>50000</v>
      </c>
      <c r="G34" s="4">
        <v>279013</v>
      </c>
      <c r="H34" t="s">
        <v>1264</v>
      </c>
    </row>
    <row r="35" spans="1:8" x14ac:dyDescent="0.25">
      <c r="A35" t="s">
        <v>124</v>
      </c>
      <c r="B35" t="s">
        <v>539</v>
      </c>
      <c r="C35" t="s">
        <v>539</v>
      </c>
      <c r="D35" t="s">
        <v>248</v>
      </c>
      <c r="E35" s="13">
        <v>0.13</v>
      </c>
      <c r="F35" s="12">
        <v>115626</v>
      </c>
      <c r="G35" s="4">
        <v>131823</v>
      </c>
      <c r="H35" t="s">
        <v>1262</v>
      </c>
    </row>
    <row r="36" spans="1:8" x14ac:dyDescent="0.25">
      <c r="A36" t="s">
        <v>124</v>
      </c>
      <c r="B36" t="s">
        <v>544</v>
      </c>
      <c r="C36" t="s">
        <v>544</v>
      </c>
      <c r="D36" t="s">
        <v>253</v>
      </c>
      <c r="E36" s="13">
        <v>0.09</v>
      </c>
      <c r="F36" s="12">
        <v>107623</v>
      </c>
      <c r="G36" s="4">
        <v>144313.22873509733</v>
      </c>
      <c r="H36" t="s">
        <v>1254</v>
      </c>
    </row>
    <row r="37" spans="1:8" x14ac:dyDescent="0.25">
      <c r="A37" t="s">
        <v>124</v>
      </c>
      <c r="B37" t="s">
        <v>922</v>
      </c>
      <c r="C37" t="s">
        <v>923</v>
      </c>
      <c r="D37" t="s">
        <v>1126</v>
      </c>
      <c r="F37" s="12"/>
      <c r="G37" s="4">
        <v>0</v>
      </c>
      <c r="H37" t="s">
        <v>1256</v>
      </c>
    </row>
    <row r="38" spans="1:8" x14ac:dyDescent="0.25">
      <c r="A38" t="s">
        <v>124</v>
      </c>
      <c r="B38" t="s">
        <v>923</v>
      </c>
      <c r="C38" t="s">
        <v>923</v>
      </c>
      <c r="D38" t="s">
        <v>95</v>
      </c>
      <c r="E38" s="13">
        <v>0.37</v>
      </c>
      <c r="F38" s="12">
        <v>230313</v>
      </c>
      <c r="G38" s="4">
        <v>280507.69000000006</v>
      </c>
      <c r="H38" t="s">
        <v>1272</v>
      </c>
    </row>
    <row r="39" spans="1:8" x14ac:dyDescent="0.25">
      <c r="A39" t="s">
        <v>124</v>
      </c>
      <c r="B39" t="s">
        <v>556</v>
      </c>
      <c r="C39" t="s">
        <v>556</v>
      </c>
      <c r="D39" t="s">
        <v>267</v>
      </c>
      <c r="E39" s="13">
        <v>0.32</v>
      </c>
      <c r="F39" s="12">
        <v>290375</v>
      </c>
      <c r="G39" s="4">
        <v>353289.30744391563</v>
      </c>
      <c r="H39" t="s">
        <v>1273</v>
      </c>
    </row>
    <row r="40" spans="1:8" x14ac:dyDescent="0.25">
      <c r="A40" t="s">
        <v>124</v>
      </c>
      <c r="B40" t="s">
        <v>835</v>
      </c>
      <c r="C40" t="s">
        <v>835</v>
      </c>
      <c r="D40" t="s">
        <v>5</v>
      </c>
      <c r="E40" s="13">
        <v>0.54</v>
      </c>
      <c r="F40" s="12">
        <v>608468</v>
      </c>
      <c r="G40" s="4">
        <v>578984.11999999988</v>
      </c>
      <c r="H40" t="s">
        <v>1274</v>
      </c>
    </row>
    <row r="41" spans="1:8" x14ac:dyDescent="0.25">
      <c r="A41" t="s">
        <v>124</v>
      </c>
      <c r="B41" t="s">
        <v>842</v>
      </c>
      <c r="C41" t="s">
        <v>842</v>
      </c>
      <c r="D41" t="s">
        <v>12</v>
      </c>
      <c r="E41" s="13">
        <v>0.66</v>
      </c>
      <c r="F41" s="12">
        <v>533333</v>
      </c>
      <c r="G41" s="4">
        <v>503982.54000000004</v>
      </c>
      <c r="H41" t="s">
        <v>1275</v>
      </c>
    </row>
    <row r="42" spans="1:8" x14ac:dyDescent="0.25">
      <c r="A42" t="s">
        <v>124</v>
      </c>
      <c r="B42" t="s">
        <v>569</v>
      </c>
      <c r="C42" t="s">
        <v>569</v>
      </c>
      <c r="D42" t="s">
        <v>282</v>
      </c>
      <c r="E42" s="13">
        <v>0.26</v>
      </c>
      <c r="F42" s="12">
        <v>114330</v>
      </c>
      <c r="G42" s="4">
        <v>235553</v>
      </c>
      <c r="H42" t="s">
        <v>1276</v>
      </c>
    </row>
    <row r="43" spans="1:8" x14ac:dyDescent="0.25">
      <c r="A43" t="s">
        <v>124</v>
      </c>
      <c r="B43" t="s">
        <v>844</v>
      </c>
      <c r="C43" t="s">
        <v>844</v>
      </c>
      <c r="D43" t="s">
        <v>14</v>
      </c>
      <c r="E43" s="13">
        <v>0.13</v>
      </c>
      <c r="F43" s="12">
        <v>167402</v>
      </c>
      <c r="G43" s="4">
        <v>231194</v>
      </c>
      <c r="H43" t="s">
        <v>1262</v>
      </c>
    </row>
    <row r="44" spans="1:8" x14ac:dyDescent="0.25">
      <c r="A44" t="s">
        <v>124</v>
      </c>
      <c r="B44" t="s">
        <v>845</v>
      </c>
      <c r="C44" t="s">
        <v>845</v>
      </c>
      <c r="D44" t="s">
        <v>15</v>
      </c>
      <c r="E44" s="13">
        <v>0.28000000000000003</v>
      </c>
      <c r="F44" s="12">
        <v>265657</v>
      </c>
      <c r="G44" s="4">
        <v>413770.19999999984</v>
      </c>
      <c r="H44" t="s">
        <v>1271</v>
      </c>
    </row>
    <row r="45" spans="1:8" x14ac:dyDescent="0.25">
      <c r="A45" t="s">
        <v>124</v>
      </c>
      <c r="B45" t="s">
        <v>847</v>
      </c>
      <c r="C45" t="s">
        <v>847</v>
      </c>
      <c r="D45" t="s">
        <v>17</v>
      </c>
      <c r="E45" s="13">
        <v>0.2</v>
      </c>
      <c r="F45" s="12">
        <v>145351</v>
      </c>
      <c r="G45" s="4">
        <v>612219.05999999971</v>
      </c>
      <c r="H45" t="s">
        <v>1277</v>
      </c>
    </row>
    <row r="46" spans="1:8" x14ac:dyDescent="0.25">
      <c r="A46" t="s">
        <v>124</v>
      </c>
      <c r="B46" t="s">
        <v>926</v>
      </c>
      <c r="C46" t="s">
        <v>926</v>
      </c>
      <c r="D46" t="s">
        <v>98</v>
      </c>
      <c r="E46" s="13">
        <v>0.51</v>
      </c>
      <c r="F46" s="12">
        <v>79250</v>
      </c>
      <c r="G46" s="4">
        <v>367039</v>
      </c>
      <c r="H46" t="s">
        <v>1278</v>
      </c>
    </row>
    <row r="47" spans="1:8" x14ac:dyDescent="0.25">
      <c r="A47" t="s">
        <v>124</v>
      </c>
      <c r="B47" t="s">
        <v>836</v>
      </c>
      <c r="C47" t="s">
        <v>836</v>
      </c>
      <c r="D47" t="s">
        <v>6</v>
      </c>
      <c r="E47" s="13">
        <v>0.44</v>
      </c>
      <c r="F47" s="12">
        <v>248973</v>
      </c>
      <c r="G47" s="4">
        <v>408945</v>
      </c>
      <c r="H47" t="s">
        <v>1279</v>
      </c>
    </row>
    <row r="48" spans="1:8" x14ac:dyDescent="0.25">
      <c r="A48" t="s">
        <v>124</v>
      </c>
      <c r="B48" t="s">
        <v>930</v>
      </c>
      <c r="C48" t="s">
        <v>930</v>
      </c>
      <c r="D48" t="s">
        <v>102</v>
      </c>
      <c r="E48" s="13">
        <v>0.28999999999999998</v>
      </c>
      <c r="F48" s="12">
        <v>117173</v>
      </c>
      <c r="G48" s="4">
        <v>312920.36000000004</v>
      </c>
      <c r="H48" t="s">
        <v>1251</v>
      </c>
    </row>
    <row r="49" spans="1:8" x14ac:dyDescent="0.25">
      <c r="A49" t="s">
        <v>124</v>
      </c>
      <c r="B49" t="s">
        <v>931</v>
      </c>
      <c r="C49" t="s">
        <v>931</v>
      </c>
      <c r="D49" t="s">
        <v>103</v>
      </c>
      <c r="E49" s="13">
        <v>0.28999999999999998</v>
      </c>
      <c r="F49" s="12">
        <v>238900</v>
      </c>
      <c r="G49" s="4">
        <v>251352.09000000005</v>
      </c>
      <c r="H49" t="s">
        <v>1251</v>
      </c>
    </row>
    <row r="50" spans="1:8" x14ac:dyDescent="0.25">
      <c r="A50" t="s">
        <v>124</v>
      </c>
      <c r="B50" t="s">
        <v>933</v>
      </c>
      <c r="C50" t="s">
        <v>933</v>
      </c>
      <c r="D50" t="s">
        <v>105</v>
      </c>
      <c r="E50" s="13">
        <v>0.1</v>
      </c>
      <c r="F50" s="12">
        <v>50000</v>
      </c>
      <c r="G50" s="4">
        <v>176539</v>
      </c>
      <c r="H50" t="s">
        <v>1259</v>
      </c>
    </row>
    <row r="51" spans="1:8" x14ac:dyDescent="0.25">
      <c r="A51" t="s">
        <v>124</v>
      </c>
      <c r="B51" t="s">
        <v>935</v>
      </c>
      <c r="C51" t="s">
        <v>935</v>
      </c>
      <c r="D51" t="s">
        <v>107</v>
      </c>
      <c r="E51" s="13">
        <v>0.51</v>
      </c>
      <c r="F51" s="12">
        <v>291565</v>
      </c>
      <c r="G51" s="4">
        <v>640069</v>
      </c>
      <c r="H51" t="s">
        <v>1278</v>
      </c>
    </row>
    <row r="52" spans="1:8" x14ac:dyDescent="0.25">
      <c r="A52" t="s">
        <v>124</v>
      </c>
      <c r="B52" t="s">
        <v>938</v>
      </c>
      <c r="C52" t="s">
        <v>938</v>
      </c>
      <c r="D52" t="s">
        <v>110</v>
      </c>
      <c r="E52" s="13">
        <v>0.09</v>
      </c>
      <c r="F52" s="12">
        <v>159292</v>
      </c>
      <c r="G52" s="4">
        <v>234222.71000000002</v>
      </c>
      <c r="H52" t="s">
        <v>1254</v>
      </c>
    </row>
    <row r="53" spans="1:8" x14ac:dyDescent="0.25">
      <c r="A53" t="s">
        <v>124</v>
      </c>
      <c r="B53" t="s">
        <v>940</v>
      </c>
      <c r="C53" t="s">
        <v>940</v>
      </c>
      <c r="D53" t="s">
        <v>112</v>
      </c>
      <c r="E53" s="13">
        <v>0.3</v>
      </c>
      <c r="F53" s="12">
        <v>247376</v>
      </c>
      <c r="G53" s="4">
        <v>317516</v>
      </c>
      <c r="H53" t="s">
        <v>1252</v>
      </c>
    </row>
    <row r="54" spans="1:8" x14ac:dyDescent="0.25">
      <c r="A54" t="s">
        <v>124</v>
      </c>
      <c r="B54" t="s">
        <v>838</v>
      </c>
      <c r="C54" t="s">
        <v>838</v>
      </c>
      <c r="D54" t="s">
        <v>8</v>
      </c>
      <c r="E54" s="13">
        <v>0.9</v>
      </c>
      <c r="F54" s="12">
        <v>687129</v>
      </c>
      <c r="G54" s="4">
        <v>936649.26</v>
      </c>
      <c r="H54" t="s">
        <v>1280</v>
      </c>
    </row>
    <row r="55" spans="1:8" x14ac:dyDescent="0.25">
      <c r="A55" t="s">
        <v>124</v>
      </c>
      <c r="B55" t="s">
        <v>568</v>
      </c>
      <c r="C55" t="s">
        <v>568</v>
      </c>
      <c r="D55" t="s">
        <v>26</v>
      </c>
      <c r="E55" s="13">
        <v>0.28000000000000003</v>
      </c>
      <c r="F55" s="12">
        <v>188066</v>
      </c>
      <c r="G55" s="4">
        <v>460055</v>
      </c>
      <c r="H55" t="s">
        <v>1271</v>
      </c>
    </row>
    <row r="56" spans="1:8" x14ac:dyDescent="0.25">
      <c r="A56" t="s">
        <v>124</v>
      </c>
      <c r="B56" t="s">
        <v>858</v>
      </c>
      <c r="C56" t="s">
        <v>858</v>
      </c>
      <c r="D56" t="s">
        <v>27</v>
      </c>
      <c r="E56" s="13">
        <v>0.16</v>
      </c>
      <c r="F56" s="12">
        <v>93077</v>
      </c>
      <c r="G56" s="4">
        <v>706727.46999999986</v>
      </c>
      <c r="H56" t="s">
        <v>1281</v>
      </c>
    </row>
    <row r="57" spans="1:8" x14ac:dyDescent="0.25">
      <c r="A57" t="s">
        <v>124</v>
      </c>
      <c r="B57" t="s">
        <v>859</v>
      </c>
      <c r="C57" t="s">
        <v>859</v>
      </c>
      <c r="D57" t="s">
        <v>28</v>
      </c>
      <c r="E57" s="13">
        <v>0.18</v>
      </c>
      <c r="F57" s="12">
        <v>104709</v>
      </c>
      <c r="G57" s="4">
        <v>260630.43</v>
      </c>
      <c r="H57" t="s">
        <v>1282</v>
      </c>
    </row>
    <row r="58" spans="1:8" x14ac:dyDescent="0.25">
      <c r="A58" t="s">
        <v>124</v>
      </c>
      <c r="B58" t="s">
        <v>861</v>
      </c>
      <c r="C58" t="s">
        <v>861</v>
      </c>
      <c r="D58" t="s">
        <v>31</v>
      </c>
      <c r="E58" s="13">
        <v>0.08</v>
      </c>
      <c r="F58" s="12">
        <v>50759</v>
      </c>
      <c r="G58" s="4">
        <v>131410</v>
      </c>
      <c r="H58" t="s">
        <v>1283</v>
      </c>
    </row>
    <row r="59" spans="1:8" x14ac:dyDescent="0.25">
      <c r="A59" t="s">
        <v>124</v>
      </c>
      <c r="B59" t="s">
        <v>862</v>
      </c>
      <c r="C59" t="s">
        <v>862</v>
      </c>
      <c r="D59" t="s">
        <v>32</v>
      </c>
      <c r="E59" s="13">
        <v>0.08</v>
      </c>
      <c r="F59" s="12">
        <v>62435</v>
      </c>
      <c r="G59" s="4">
        <v>441002.70999999996</v>
      </c>
      <c r="H59" t="s">
        <v>1276</v>
      </c>
    </row>
    <row r="60" spans="1:8" x14ac:dyDescent="0.25">
      <c r="A60" t="s">
        <v>124</v>
      </c>
      <c r="B60" t="s">
        <v>863</v>
      </c>
      <c r="C60" t="s">
        <v>863</v>
      </c>
      <c r="D60" t="s">
        <v>33</v>
      </c>
      <c r="E60" s="13">
        <v>0.14000000000000001</v>
      </c>
      <c r="F60" s="12">
        <v>90582</v>
      </c>
      <c r="G60" s="4">
        <v>292983.47000000003</v>
      </c>
      <c r="H60" t="s">
        <v>1284</v>
      </c>
    </row>
    <row r="61" spans="1:8" x14ac:dyDescent="0.25">
      <c r="A61" t="s">
        <v>124</v>
      </c>
      <c r="B61" t="s">
        <v>866</v>
      </c>
      <c r="C61" t="s">
        <v>866</v>
      </c>
      <c r="D61" t="s">
        <v>37</v>
      </c>
      <c r="E61" s="13">
        <v>0.14000000000000001</v>
      </c>
      <c r="F61" s="12">
        <v>156448</v>
      </c>
      <c r="G61" s="4">
        <v>197194</v>
      </c>
      <c r="H61" t="s">
        <v>1284</v>
      </c>
    </row>
    <row r="62" spans="1:8" x14ac:dyDescent="0.25">
      <c r="A62" t="s">
        <v>124</v>
      </c>
      <c r="B62" t="s">
        <v>870</v>
      </c>
      <c r="C62" t="s">
        <v>870</v>
      </c>
      <c r="D62" t="s">
        <v>41</v>
      </c>
      <c r="E62" s="13">
        <v>0.27</v>
      </c>
      <c r="F62" s="12">
        <v>277716</v>
      </c>
      <c r="G62" s="4">
        <v>240210</v>
      </c>
      <c r="H62" t="s">
        <v>1286</v>
      </c>
    </row>
    <row r="63" spans="1:8" x14ac:dyDescent="0.25">
      <c r="A63" t="s">
        <v>124</v>
      </c>
      <c r="B63" t="s">
        <v>872</v>
      </c>
      <c r="C63" t="s">
        <v>872</v>
      </c>
      <c r="D63" t="s">
        <v>44</v>
      </c>
      <c r="E63" s="13">
        <v>7.0000000000000007E-2</v>
      </c>
      <c r="F63" s="12">
        <v>50000</v>
      </c>
      <c r="G63" s="4">
        <v>38465.469999999994</v>
      </c>
      <c r="H63" t="s">
        <v>1265</v>
      </c>
    </row>
    <row r="64" spans="1:8" x14ac:dyDescent="0.25">
      <c r="A64" t="s">
        <v>124</v>
      </c>
      <c r="B64" t="s">
        <v>873</v>
      </c>
      <c r="C64" t="s">
        <v>873</v>
      </c>
      <c r="D64" t="s">
        <v>45</v>
      </c>
      <c r="E64" s="13">
        <v>0.27</v>
      </c>
      <c r="F64" s="12">
        <v>264148</v>
      </c>
      <c r="G64" s="4">
        <v>417968</v>
      </c>
      <c r="H64" t="s">
        <v>1286</v>
      </c>
    </row>
    <row r="65" spans="1:8" x14ac:dyDescent="0.25">
      <c r="A65" t="s">
        <v>124</v>
      </c>
      <c r="B65" t="s">
        <v>875</v>
      </c>
      <c r="C65" t="s">
        <v>875</v>
      </c>
      <c r="D65" t="s">
        <v>47</v>
      </c>
      <c r="E65" s="13">
        <v>0.23</v>
      </c>
      <c r="F65" s="12">
        <v>253486</v>
      </c>
      <c r="G65" s="4">
        <v>328769.75999999978</v>
      </c>
      <c r="H65" t="s">
        <v>1287</v>
      </c>
    </row>
    <row r="66" spans="1:8" x14ac:dyDescent="0.25">
      <c r="A66" t="s">
        <v>124</v>
      </c>
      <c r="B66" t="s">
        <v>877</v>
      </c>
      <c r="C66" t="s">
        <v>877</v>
      </c>
      <c r="D66" t="s">
        <v>49</v>
      </c>
      <c r="E66" s="13">
        <v>0.2</v>
      </c>
      <c r="F66" s="12">
        <v>103324</v>
      </c>
      <c r="G66" s="4">
        <v>252811.89</v>
      </c>
      <c r="H66" t="s">
        <v>1277</v>
      </c>
    </row>
    <row r="67" spans="1:8" x14ac:dyDescent="0.25">
      <c r="F67" s="13"/>
      <c r="G67" s="13"/>
    </row>
    <row r="68" spans="1:8" x14ac:dyDescent="0.25">
      <c r="F68" s="13"/>
      <c r="G68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06F6-6FCF-4D85-A0A1-A75215908E2E}">
  <dimension ref="A1:K944"/>
  <sheetViews>
    <sheetView topLeftCell="J1" zoomScale="80" zoomScaleNormal="80" workbookViewId="0">
      <pane ySplit="1" topLeftCell="A2" activePane="bottomLeft" state="frozen"/>
      <selection activeCell="J1" sqref="J1"/>
      <selection pane="bottomLeft" activeCell="M13" sqref="M13"/>
    </sheetView>
  </sheetViews>
  <sheetFormatPr defaultRowHeight="15" x14ac:dyDescent="0.25"/>
  <cols>
    <col min="1" max="1" width="8.28515625" bestFit="1" customWidth="1"/>
    <col min="2" max="3" width="15.5703125" customWidth="1"/>
    <col min="4" max="4" width="30" bestFit="1" customWidth="1"/>
    <col min="5" max="5" width="12.5703125" style="21" hidden="1" customWidth="1"/>
    <col min="6" max="8" width="12.5703125" style="4" hidden="1" customWidth="1"/>
    <col min="9" max="9" width="17.28515625" style="3" hidden="1" customWidth="1"/>
    <col min="10" max="10" width="17.42578125" style="4" customWidth="1"/>
    <col min="11" max="11" width="14.28515625" style="4" bestFit="1" customWidth="1"/>
  </cols>
  <sheetData>
    <row r="1" spans="1:11" s="1" customFormat="1" ht="45" x14ac:dyDescent="0.25">
      <c r="A1" s="1" t="s">
        <v>0</v>
      </c>
      <c r="B1" s="5" t="s">
        <v>1202</v>
      </c>
      <c r="C1" s="5" t="s">
        <v>1203</v>
      </c>
      <c r="D1" s="1" t="s">
        <v>1201</v>
      </c>
      <c r="E1" s="17" t="s">
        <v>1229</v>
      </c>
      <c r="F1" s="6" t="s">
        <v>1231</v>
      </c>
      <c r="G1" s="6" t="s">
        <v>1232</v>
      </c>
      <c r="H1" s="6" t="s">
        <v>1233</v>
      </c>
      <c r="I1" s="20" t="s">
        <v>1199</v>
      </c>
      <c r="J1" s="15" t="s">
        <v>1249</v>
      </c>
      <c r="K1" s="17" t="s">
        <v>1</v>
      </c>
    </row>
    <row r="2" spans="1:11" x14ac:dyDescent="0.25">
      <c r="A2" t="s">
        <v>124</v>
      </c>
      <c r="B2" t="s">
        <v>758</v>
      </c>
      <c r="C2" t="s">
        <v>758</v>
      </c>
      <c r="D2" t="s">
        <v>162</v>
      </c>
      <c r="E2" s="21">
        <v>520975.02662977309</v>
      </c>
      <c r="F2" s="4">
        <v>0</v>
      </c>
      <c r="G2" s="4">
        <v>0</v>
      </c>
      <c r="H2" s="4">
        <f>F2+G2</f>
        <v>0</v>
      </c>
      <c r="I2" s="4">
        <v>0</v>
      </c>
      <c r="J2" s="3">
        <f t="shared" ref="J2:J65" si="0">H2+I2</f>
        <v>0</v>
      </c>
      <c r="K2" s="4">
        <f t="shared" ref="K2:K55" si="1">I2+J2</f>
        <v>0</v>
      </c>
    </row>
    <row r="3" spans="1:11" x14ac:dyDescent="0.25">
      <c r="A3" t="s">
        <v>124</v>
      </c>
      <c r="B3" t="s">
        <v>846</v>
      </c>
      <c r="C3" t="s">
        <v>832</v>
      </c>
      <c r="D3" t="s">
        <v>1150</v>
      </c>
      <c r="E3" s="21">
        <v>193241.8248266523</v>
      </c>
      <c r="F3" s="4">
        <v>0</v>
      </c>
      <c r="G3" s="4">
        <v>0</v>
      </c>
      <c r="H3" s="4">
        <f t="shared" ref="H3:H56" si="2">F3+G3</f>
        <v>0</v>
      </c>
      <c r="I3" s="4">
        <v>0</v>
      </c>
      <c r="J3" s="3">
        <f t="shared" si="0"/>
        <v>0</v>
      </c>
      <c r="K3" s="4">
        <f t="shared" si="1"/>
        <v>0</v>
      </c>
    </row>
    <row r="4" spans="1:11" x14ac:dyDescent="0.25">
      <c r="A4" t="s">
        <v>124</v>
      </c>
      <c r="B4" t="s">
        <v>832</v>
      </c>
      <c r="C4" t="s">
        <v>832</v>
      </c>
      <c r="D4" t="s">
        <v>2</v>
      </c>
      <c r="E4" s="21">
        <v>796475.2969582302</v>
      </c>
      <c r="F4" s="4">
        <v>989717</v>
      </c>
      <c r="G4" s="4">
        <v>0</v>
      </c>
      <c r="H4" s="4">
        <f t="shared" si="2"/>
        <v>989717</v>
      </c>
      <c r="I4" s="4">
        <v>826144.95999999973</v>
      </c>
      <c r="J4" s="3">
        <f t="shared" si="0"/>
        <v>1815861.9599999997</v>
      </c>
      <c r="K4" s="4">
        <f t="shared" si="1"/>
        <v>2642006.9199999995</v>
      </c>
    </row>
    <row r="5" spans="1:11" x14ac:dyDescent="0.25">
      <c r="A5" t="s">
        <v>124</v>
      </c>
      <c r="B5" t="s">
        <v>841</v>
      </c>
      <c r="C5" t="s">
        <v>841</v>
      </c>
      <c r="D5" t="s">
        <v>11</v>
      </c>
      <c r="E5" s="21">
        <v>493862.03268162056</v>
      </c>
      <c r="F5" s="4">
        <v>493862.03268162056</v>
      </c>
      <c r="G5" s="4">
        <v>0</v>
      </c>
      <c r="H5" s="4">
        <f t="shared" si="2"/>
        <v>493862.03268162056</v>
      </c>
      <c r="I5" s="4">
        <v>3.637978807091713E-12</v>
      </c>
      <c r="J5" s="3">
        <f t="shared" si="0"/>
        <v>493862.03268162056</v>
      </c>
      <c r="K5" s="4">
        <f t="shared" si="1"/>
        <v>493862.03268162056</v>
      </c>
    </row>
    <row r="6" spans="1:11" x14ac:dyDescent="0.25">
      <c r="A6" t="s">
        <v>124</v>
      </c>
      <c r="B6" t="s">
        <v>707</v>
      </c>
      <c r="C6" t="s">
        <v>707</v>
      </c>
      <c r="D6" t="s">
        <v>50</v>
      </c>
      <c r="E6" s="21">
        <v>323177.53637676616</v>
      </c>
      <c r="F6" s="4">
        <v>323177.53637676616</v>
      </c>
      <c r="G6" s="4">
        <v>297831.46443951671</v>
      </c>
      <c r="H6" s="4">
        <f t="shared" si="2"/>
        <v>621009.00081628282</v>
      </c>
      <c r="I6" s="4">
        <v>274301.94000000006</v>
      </c>
      <c r="J6" s="3">
        <f t="shared" si="0"/>
        <v>895310.94081628288</v>
      </c>
      <c r="K6" s="4">
        <f t="shared" si="1"/>
        <v>1169612.8808162829</v>
      </c>
    </row>
    <row r="7" spans="1:11" x14ac:dyDescent="0.25">
      <c r="A7" t="s">
        <v>124</v>
      </c>
      <c r="B7" t="s">
        <v>884</v>
      </c>
      <c r="C7" t="s">
        <v>884</v>
      </c>
      <c r="D7" t="s">
        <v>60</v>
      </c>
      <c r="E7" s="21">
        <v>503478.86782957317</v>
      </c>
      <c r="F7" s="4">
        <v>503478.86782957317</v>
      </c>
      <c r="G7" s="4">
        <v>0</v>
      </c>
      <c r="H7" s="4">
        <f t="shared" si="2"/>
        <v>503478.86782957317</v>
      </c>
      <c r="I7" s="4">
        <v>58471.23000000001</v>
      </c>
      <c r="J7" s="3">
        <f t="shared" si="0"/>
        <v>561950.09782957321</v>
      </c>
      <c r="K7" s="4">
        <f t="shared" si="1"/>
        <v>620421.32782957319</v>
      </c>
    </row>
    <row r="8" spans="1:11" x14ac:dyDescent="0.25">
      <c r="A8" t="s">
        <v>124</v>
      </c>
      <c r="B8" t="s">
        <v>885</v>
      </c>
      <c r="C8" t="s">
        <v>885</v>
      </c>
      <c r="D8" t="s">
        <v>61</v>
      </c>
      <c r="E8" s="21">
        <v>200573.28294097789</v>
      </c>
      <c r="F8" s="4">
        <v>200573.28294097789</v>
      </c>
      <c r="G8" s="4">
        <v>0</v>
      </c>
      <c r="H8" s="4">
        <f t="shared" si="2"/>
        <v>200573.28294097789</v>
      </c>
      <c r="I8" s="4">
        <v>39574.14</v>
      </c>
      <c r="J8" s="3">
        <f t="shared" si="0"/>
        <v>240147.42294097791</v>
      </c>
      <c r="K8" s="4">
        <f t="shared" si="1"/>
        <v>279721.56294097792</v>
      </c>
    </row>
    <row r="9" spans="1:11" x14ac:dyDescent="0.25">
      <c r="A9" t="s">
        <v>124</v>
      </c>
      <c r="B9" t="s">
        <v>886</v>
      </c>
      <c r="C9" t="s">
        <v>886</v>
      </c>
      <c r="D9" t="s">
        <v>62</v>
      </c>
      <c r="E9" s="21">
        <v>172982.44349521206</v>
      </c>
      <c r="F9" s="4">
        <v>172982.44349521206</v>
      </c>
      <c r="G9" s="4">
        <v>0</v>
      </c>
      <c r="H9" s="4">
        <f t="shared" si="2"/>
        <v>172982.44349521206</v>
      </c>
      <c r="I9" s="4">
        <v>56373.789999999994</v>
      </c>
      <c r="J9" s="3">
        <f t="shared" si="0"/>
        <v>229356.23349521204</v>
      </c>
      <c r="K9" s="4">
        <f t="shared" si="1"/>
        <v>285730.02349521202</v>
      </c>
    </row>
    <row r="10" spans="1:11" x14ac:dyDescent="0.25">
      <c r="A10" t="s">
        <v>124</v>
      </c>
      <c r="B10" t="s">
        <v>888</v>
      </c>
      <c r="C10" t="s">
        <v>888</v>
      </c>
      <c r="D10" t="s">
        <v>63</v>
      </c>
      <c r="E10" s="21">
        <v>123040.82007376275</v>
      </c>
      <c r="F10" s="4">
        <v>123040.82007376275</v>
      </c>
      <c r="G10" s="4">
        <v>0</v>
      </c>
      <c r="H10" s="4">
        <f t="shared" si="2"/>
        <v>123040.82007376275</v>
      </c>
      <c r="I10" s="4">
        <v>166212.93000000008</v>
      </c>
      <c r="J10" s="3">
        <f t="shared" si="0"/>
        <v>289253.75007376284</v>
      </c>
      <c r="K10" s="4">
        <f t="shared" si="1"/>
        <v>455466.68007376289</v>
      </c>
    </row>
    <row r="11" spans="1:11" x14ac:dyDescent="0.25">
      <c r="A11" t="s">
        <v>124</v>
      </c>
      <c r="B11" t="s">
        <v>889</v>
      </c>
      <c r="C11" t="s">
        <v>889</v>
      </c>
      <c r="D11" t="s">
        <v>64</v>
      </c>
      <c r="E11" s="21">
        <v>803221.89027920994</v>
      </c>
      <c r="F11" s="4">
        <v>803221.89027920994</v>
      </c>
      <c r="G11" s="4">
        <v>0</v>
      </c>
      <c r="H11" s="4">
        <f t="shared" si="2"/>
        <v>803221.89027920994</v>
      </c>
      <c r="I11" s="4">
        <v>75492.350000000006</v>
      </c>
      <c r="J11" s="3">
        <f t="shared" si="0"/>
        <v>878714.24027920992</v>
      </c>
      <c r="K11" s="4">
        <f t="shared" si="1"/>
        <v>954206.59027920989</v>
      </c>
    </row>
    <row r="12" spans="1:11" x14ac:dyDescent="0.25">
      <c r="A12" t="s">
        <v>124</v>
      </c>
      <c r="B12" t="s">
        <v>892</v>
      </c>
      <c r="C12" t="s">
        <v>892</v>
      </c>
      <c r="D12" t="s">
        <v>66</v>
      </c>
      <c r="E12" s="21">
        <v>1091815.1346716555</v>
      </c>
      <c r="F12" s="4">
        <v>1091815.1346716555</v>
      </c>
      <c r="G12" s="4">
        <v>0</v>
      </c>
      <c r="H12" s="4">
        <f t="shared" si="2"/>
        <v>1091815.1346716555</v>
      </c>
      <c r="I12" s="4">
        <v>26310.350000000002</v>
      </c>
      <c r="J12" s="3">
        <f t="shared" si="0"/>
        <v>1118125.4846716556</v>
      </c>
      <c r="K12" s="4">
        <f t="shared" si="1"/>
        <v>1144435.8346716557</v>
      </c>
    </row>
    <row r="13" spans="1:11" x14ac:dyDescent="0.25">
      <c r="A13" t="s">
        <v>124</v>
      </c>
      <c r="B13" t="s">
        <v>893</v>
      </c>
      <c r="C13" t="s">
        <v>893</v>
      </c>
      <c r="D13" t="s">
        <v>67</v>
      </c>
      <c r="E13" s="21">
        <v>704239.11492833833</v>
      </c>
      <c r="F13" s="4">
        <v>704239.11492833833</v>
      </c>
      <c r="G13" s="4">
        <v>0</v>
      </c>
      <c r="H13" s="4">
        <f t="shared" si="2"/>
        <v>704239.11492833833</v>
      </c>
      <c r="I13" s="4">
        <v>69593.100000000006</v>
      </c>
      <c r="J13" s="3">
        <f t="shared" si="0"/>
        <v>773832.2149283383</v>
      </c>
      <c r="K13" s="4">
        <f t="shared" si="1"/>
        <v>843425.31492833828</v>
      </c>
    </row>
    <row r="14" spans="1:11" x14ac:dyDescent="0.25">
      <c r="A14" t="s">
        <v>124</v>
      </c>
      <c r="B14" t="s">
        <v>894</v>
      </c>
      <c r="C14" t="s">
        <v>894</v>
      </c>
      <c r="D14" t="s">
        <v>68</v>
      </c>
      <c r="E14" s="21">
        <v>520316.89164987305</v>
      </c>
      <c r="F14" s="4">
        <v>520316.89164987305</v>
      </c>
      <c r="G14" s="4">
        <v>0</v>
      </c>
      <c r="H14" s="4">
        <f t="shared" si="2"/>
        <v>520316.89164987305</v>
      </c>
      <c r="I14" s="4">
        <v>95829.869999999966</v>
      </c>
      <c r="J14" s="3">
        <f t="shared" si="0"/>
        <v>616146.76164987299</v>
      </c>
      <c r="K14" s="4">
        <f t="shared" si="1"/>
        <v>711976.63164987299</v>
      </c>
    </row>
    <row r="15" spans="1:11" x14ac:dyDescent="0.25">
      <c r="A15" t="s">
        <v>124</v>
      </c>
      <c r="B15" t="s">
        <v>895</v>
      </c>
      <c r="C15" t="s">
        <v>895</v>
      </c>
      <c r="D15" t="s">
        <v>69</v>
      </c>
      <c r="E15" s="21">
        <v>138558.38370117298</v>
      </c>
      <c r="F15" s="4">
        <v>138558.38370117298</v>
      </c>
      <c r="G15" s="4">
        <v>0</v>
      </c>
      <c r="H15" s="4">
        <f t="shared" si="2"/>
        <v>138558.38370117298</v>
      </c>
      <c r="I15" s="4">
        <v>53934.87000000001</v>
      </c>
      <c r="J15" s="3">
        <f t="shared" si="0"/>
        <v>192493.253701173</v>
      </c>
      <c r="K15" s="4">
        <f t="shared" si="1"/>
        <v>246428.123701173</v>
      </c>
    </row>
    <row r="16" spans="1:11" x14ac:dyDescent="0.25">
      <c r="A16" t="s">
        <v>124</v>
      </c>
      <c r="B16" t="s">
        <v>896</v>
      </c>
      <c r="C16" t="s">
        <v>896</v>
      </c>
      <c r="D16" t="s">
        <v>70</v>
      </c>
      <c r="E16" s="21">
        <v>371068.832048268</v>
      </c>
      <c r="F16" s="4">
        <v>371068.832048268</v>
      </c>
      <c r="G16" s="4">
        <v>0</v>
      </c>
      <c r="H16" s="4">
        <f t="shared" si="2"/>
        <v>371068.832048268</v>
      </c>
      <c r="I16" s="4">
        <v>72943.109999999986</v>
      </c>
      <c r="J16" s="3">
        <f t="shared" si="0"/>
        <v>444011.94204826799</v>
      </c>
      <c r="K16" s="4">
        <f t="shared" si="1"/>
        <v>516955.05204826797</v>
      </c>
    </row>
    <row r="17" spans="1:11" x14ac:dyDescent="0.25">
      <c r="A17" t="s">
        <v>124</v>
      </c>
      <c r="B17" t="s">
        <v>897</v>
      </c>
      <c r="C17" t="s">
        <v>897</v>
      </c>
      <c r="D17" t="s">
        <v>71</v>
      </c>
      <c r="E17" s="21">
        <v>750305.22383885598</v>
      </c>
      <c r="F17" s="4">
        <v>750305.22383885598</v>
      </c>
      <c r="G17" s="4">
        <v>0</v>
      </c>
      <c r="H17" s="4">
        <f t="shared" si="2"/>
        <v>750305.22383885598</v>
      </c>
      <c r="I17" s="4">
        <v>232371.00999999995</v>
      </c>
      <c r="J17" s="3">
        <f t="shared" si="0"/>
        <v>982676.23383885599</v>
      </c>
      <c r="K17" s="4">
        <f t="shared" si="1"/>
        <v>1215047.243838856</v>
      </c>
    </row>
    <row r="18" spans="1:11" x14ac:dyDescent="0.25">
      <c r="A18" t="s">
        <v>124</v>
      </c>
      <c r="B18" t="s">
        <v>898</v>
      </c>
      <c r="C18" t="s">
        <v>898</v>
      </c>
      <c r="D18" t="s">
        <v>72</v>
      </c>
      <c r="E18" s="21">
        <v>352121.26025677018</v>
      </c>
      <c r="F18" s="4">
        <v>352121.26025677018</v>
      </c>
      <c r="G18" s="4">
        <v>0</v>
      </c>
      <c r="H18" s="4">
        <f t="shared" si="2"/>
        <v>352121.26025677018</v>
      </c>
      <c r="I18" s="4">
        <v>35536.44</v>
      </c>
      <c r="J18" s="3">
        <f t="shared" si="0"/>
        <v>387657.70025677019</v>
      </c>
      <c r="K18" s="4">
        <f t="shared" si="1"/>
        <v>423194.14025677019</v>
      </c>
    </row>
    <row r="19" spans="1:11" x14ac:dyDescent="0.25">
      <c r="A19" t="s">
        <v>124</v>
      </c>
      <c r="B19" t="s">
        <v>899</v>
      </c>
      <c r="C19" t="s">
        <v>899</v>
      </c>
      <c r="D19" t="s">
        <v>73</v>
      </c>
      <c r="E19" s="21">
        <v>511916.30208580341</v>
      </c>
      <c r="F19" s="4">
        <v>511916.30208580341</v>
      </c>
      <c r="G19" s="4">
        <v>0</v>
      </c>
      <c r="H19" s="4">
        <f t="shared" si="2"/>
        <v>511916.30208580341</v>
      </c>
      <c r="I19" s="4">
        <v>148056.26000000007</v>
      </c>
      <c r="J19" s="3">
        <f t="shared" si="0"/>
        <v>659972.56208580348</v>
      </c>
      <c r="K19" s="4">
        <f t="shared" si="1"/>
        <v>808028.82208580361</v>
      </c>
    </row>
    <row r="20" spans="1:11" x14ac:dyDescent="0.25">
      <c r="A20" t="s">
        <v>124</v>
      </c>
      <c r="B20" t="s">
        <v>712</v>
      </c>
      <c r="C20" t="s">
        <v>712</v>
      </c>
      <c r="D20" t="s">
        <v>1111</v>
      </c>
      <c r="E20" s="21">
        <v>27695.802565709204</v>
      </c>
      <c r="F20" s="4">
        <v>0</v>
      </c>
      <c r="G20" s="4">
        <v>0</v>
      </c>
      <c r="H20" s="4">
        <f t="shared" si="2"/>
        <v>0</v>
      </c>
      <c r="I20" s="4"/>
      <c r="J20" s="3">
        <f t="shared" si="0"/>
        <v>0</v>
      </c>
      <c r="K20" s="4">
        <f t="shared" si="1"/>
        <v>0</v>
      </c>
    </row>
    <row r="21" spans="1:11" x14ac:dyDescent="0.25">
      <c r="A21" t="s">
        <v>124</v>
      </c>
      <c r="B21" t="s">
        <v>712</v>
      </c>
      <c r="C21" t="s">
        <v>712</v>
      </c>
      <c r="D21" t="s">
        <v>74</v>
      </c>
      <c r="E21" s="21">
        <v>1478807.7171698923</v>
      </c>
      <c r="F21" s="4">
        <v>1506503.5197356015</v>
      </c>
      <c r="G21" s="4">
        <v>280977.80402947124</v>
      </c>
      <c r="H21" s="4">
        <f t="shared" si="2"/>
        <v>1787481.3237650727</v>
      </c>
      <c r="I21" s="4">
        <v>120808.32999999999</v>
      </c>
      <c r="J21" s="3">
        <f t="shared" si="0"/>
        <v>1908289.6537650728</v>
      </c>
      <c r="K21" s="4">
        <f t="shared" si="1"/>
        <v>2029097.9837650729</v>
      </c>
    </row>
    <row r="22" spans="1:11" x14ac:dyDescent="0.25">
      <c r="A22" t="s">
        <v>124</v>
      </c>
      <c r="B22" t="s">
        <v>713</v>
      </c>
      <c r="C22" t="s">
        <v>713</v>
      </c>
      <c r="D22" t="s">
        <v>1133</v>
      </c>
      <c r="E22" s="21">
        <v>9117.7206281171075</v>
      </c>
      <c r="F22" s="4">
        <v>0</v>
      </c>
      <c r="G22" s="4">
        <v>0</v>
      </c>
      <c r="H22" s="4">
        <f t="shared" si="2"/>
        <v>0</v>
      </c>
      <c r="I22" s="4"/>
      <c r="J22" s="3">
        <f t="shared" si="0"/>
        <v>0</v>
      </c>
      <c r="K22" s="4">
        <f t="shared" si="1"/>
        <v>0</v>
      </c>
    </row>
    <row r="23" spans="1:11" x14ac:dyDescent="0.25">
      <c r="A23" t="s">
        <v>124</v>
      </c>
      <c r="B23" t="s">
        <v>713</v>
      </c>
      <c r="C23" t="s">
        <v>713</v>
      </c>
      <c r="D23" t="s">
        <v>75</v>
      </c>
      <c r="E23" s="21">
        <v>916953.67844784458</v>
      </c>
      <c r="F23" s="4">
        <v>926071.39907596167</v>
      </c>
      <c r="G23" s="4">
        <v>120180.08305050962</v>
      </c>
      <c r="H23" s="4">
        <f t="shared" si="2"/>
        <v>1046251.4821264714</v>
      </c>
      <c r="I23" s="4">
        <v>98716.079999999987</v>
      </c>
      <c r="J23" s="3">
        <f t="shared" si="0"/>
        <v>1144967.5621264714</v>
      </c>
      <c r="K23" s="4">
        <f t="shared" si="1"/>
        <v>1243683.6421264715</v>
      </c>
    </row>
    <row r="24" spans="1:11" x14ac:dyDescent="0.25">
      <c r="A24" t="s">
        <v>124</v>
      </c>
      <c r="B24" t="s">
        <v>903</v>
      </c>
      <c r="C24" t="s">
        <v>903</v>
      </c>
      <c r="D24" t="s">
        <v>76</v>
      </c>
      <c r="E24" s="21">
        <v>509980.44464577048</v>
      </c>
      <c r="F24" s="4">
        <v>509980.44464577048</v>
      </c>
      <c r="G24" s="4">
        <v>0</v>
      </c>
      <c r="H24" s="4">
        <f t="shared" si="2"/>
        <v>509980.44464577048</v>
      </c>
      <c r="I24" s="4">
        <v>70741.099999999991</v>
      </c>
      <c r="J24" s="3">
        <f t="shared" si="0"/>
        <v>580721.54464577045</v>
      </c>
      <c r="K24" s="4">
        <f t="shared" si="1"/>
        <v>651462.64464577043</v>
      </c>
    </row>
    <row r="25" spans="1:11" x14ac:dyDescent="0.25">
      <c r="A25" t="s">
        <v>124</v>
      </c>
      <c r="B25" t="s">
        <v>904</v>
      </c>
      <c r="C25" t="s">
        <v>904</v>
      </c>
      <c r="D25" t="s">
        <v>77</v>
      </c>
      <c r="E25" s="21">
        <v>229512.6197307753</v>
      </c>
      <c r="F25" s="4">
        <v>229512.6197307753</v>
      </c>
      <c r="G25" s="4">
        <v>0</v>
      </c>
      <c r="H25" s="4">
        <f t="shared" si="2"/>
        <v>229512.6197307753</v>
      </c>
      <c r="I25" s="4">
        <v>81247.020000000062</v>
      </c>
      <c r="J25" s="3">
        <f t="shared" si="0"/>
        <v>310759.63973077538</v>
      </c>
      <c r="K25" s="4">
        <f t="shared" si="1"/>
        <v>392006.65973077546</v>
      </c>
    </row>
    <row r="26" spans="1:11" x14ac:dyDescent="0.25">
      <c r="A26" t="s">
        <v>124</v>
      </c>
      <c r="B26" t="s">
        <v>906</v>
      </c>
      <c r="C26" t="s">
        <v>906</v>
      </c>
      <c r="D26" t="s">
        <v>79</v>
      </c>
      <c r="E26" s="21">
        <v>85295.809933005949</v>
      </c>
      <c r="F26" s="4">
        <v>85295.809933005949</v>
      </c>
      <c r="G26" s="4">
        <v>0</v>
      </c>
      <c r="H26" s="4">
        <f t="shared" si="2"/>
        <v>85295.809933005949</v>
      </c>
      <c r="I26" s="4">
        <v>87274.419999999984</v>
      </c>
      <c r="J26" s="3">
        <f t="shared" si="0"/>
        <v>172570.22993300593</v>
      </c>
      <c r="K26" s="4">
        <f t="shared" si="1"/>
        <v>259844.64993300592</v>
      </c>
    </row>
    <row r="27" spans="1:11" x14ac:dyDescent="0.25">
      <c r="A27" t="s">
        <v>124</v>
      </c>
      <c r="B27" t="s">
        <v>907</v>
      </c>
      <c r="C27" t="s">
        <v>907</v>
      </c>
      <c r="D27" t="s">
        <v>80</v>
      </c>
      <c r="E27" s="21">
        <v>58802.414423511618</v>
      </c>
      <c r="F27" s="4">
        <v>58802.414423511618</v>
      </c>
      <c r="G27" s="4">
        <v>0</v>
      </c>
      <c r="H27" s="4">
        <f t="shared" si="2"/>
        <v>58802.414423511618</v>
      </c>
      <c r="I27" s="4">
        <v>49632.229999999996</v>
      </c>
      <c r="J27" s="3">
        <f t="shared" si="0"/>
        <v>108434.64442351161</v>
      </c>
      <c r="K27" s="4">
        <f t="shared" si="1"/>
        <v>158066.87442351162</v>
      </c>
    </row>
    <row r="28" spans="1:11" x14ac:dyDescent="0.25">
      <c r="A28" t="s">
        <v>124</v>
      </c>
      <c r="B28" t="s">
        <v>714</v>
      </c>
      <c r="C28" t="s">
        <v>714</v>
      </c>
      <c r="D28" t="s">
        <v>1132</v>
      </c>
      <c r="E28" s="21">
        <v>26666.612396975019</v>
      </c>
      <c r="F28" s="4">
        <v>0</v>
      </c>
      <c r="G28" s="4">
        <v>0</v>
      </c>
      <c r="H28" s="4">
        <f t="shared" si="2"/>
        <v>0</v>
      </c>
      <c r="I28" s="4"/>
      <c r="J28" s="3">
        <f t="shared" si="0"/>
        <v>0</v>
      </c>
      <c r="K28" s="4">
        <f t="shared" si="1"/>
        <v>0</v>
      </c>
    </row>
    <row r="29" spans="1:11" x14ac:dyDescent="0.25">
      <c r="A29" t="s">
        <v>124</v>
      </c>
      <c r="B29" t="s">
        <v>714</v>
      </c>
      <c r="C29" t="s">
        <v>714</v>
      </c>
      <c r="D29" t="s">
        <v>81</v>
      </c>
      <c r="E29" s="21">
        <v>578559.25972953229</v>
      </c>
      <c r="F29" s="4">
        <v>605225.87212650734</v>
      </c>
      <c r="G29" s="4">
        <v>236343.36386310137</v>
      </c>
      <c r="H29" s="4">
        <f t="shared" si="2"/>
        <v>841569.23598960869</v>
      </c>
      <c r="I29" s="4">
        <v>111733.87</v>
      </c>
      <c r="J29" s="3">
        <f t="shared" si="0"/>
        <v>953303.10598960868</v>
      </c>
      <c r="K29" s="4">
        <f t="shared" si="1"/>
        <v>1065036.9759896086</v>
      </c>
    </row>
    <row r="30" spans="1:11" x14ac:dyDescent="0.25">
      <c r="A30" t="s">
        <v>124</v>
      </c>
      <c r="B30" t="s">
        <v>910</v>
      </c>
      <c r="C30" t="s">
        <v>908</v>
      </c>
      <c r="D30" t="s">
        <v>1108</v>
      </c>
      <c r="E30" s="21">
        <v>437234.15294441313</v>
      </c>
      <c r="F30" s="4">
        <v>0</v>
      </c>
      <c r="G30" s="4">
        <v>0</v>
      </c>
      <c r="H30" s="4">
        <f t="shared" si="2"/>
        <v>0</v>
      </c>
      <c r="I30" s="4"/>
      <c r="J30" s="3">
        <f t="shared" si="0"/>
        <v>0</v>
      </c>
      <c r="K30" s="4">
        <f t="shared" si="1"/>
        <v>0</v>
      </c>
    </row>
    <row r="31" spans="1:11" x14ac:dyDescent="0.25">
      <c r="A31" t="s">
        <v>124</v>
      </c>
      <c r="B31" t="s">
        <v>887</v>
      </c>
      <c r="C31" t="s">
        <v>908</v>
      </c>
      <c r="D31" t="s">
        <v>1107</v>
      </c>
      <c r="E31" s="21">
        <v>583009.56227696768</v>
      </c>
      <c r="F31" s="4">
        <v>0</v>
      </c>
      <c r="G31" s="4">
        <v>0</v>
      </c>
      <c r="H31" s="4">
        <f t="shared" si="2"/>
        <v>0</v>
      </c>
      <c r="I31" s="4"/>
      <c r="J31" s="3">
        <f t="shared" si="0"/>
        <v>0</v>
      </c>
      <c r="K31" s="4">
        <f t="shared" si="1"/>
        <v>0</v>
      </c>
    </row>
    <row r="32" spans="1:11" x14ac:dyDescent="0.25">
      <c r="A32" t="s">
        <v>124</v>
      </c>
      <c r="B32" t="s">
        <v>908</v>
      </c>
      <c r="C32" t="s">
        <v>908</v>
      </c>
      <c r="D32" t="s">
        <v>82</v>
      </c>
      <c r="E32" s="21">
        <v>726339.07025569456</v>
      </c>
      <c r="F32" s="4">
        <v>1746582.7854770753</v>
      </c>
      <c r="G32" s="4">
        <v>0</v>
      </c>
      <c r="H32" s="4">
        <f t="shared" si="2"/>
        <v>1746582.7854770753</v>
      </c>
      <c r="I32" s="4">
        <v>132297.52999999997</v>
      </c>
      <c r="J32" s="3">
        <f t="shared" si="0"/>
        <v>1878880.3154770753</v>
      </c>
      <c r="K32" s="4">
        <f t="shared" si="1"/>
        <v>2011177.8454770753</v>
      </c>
    </row>
    <row r="33" spans="1:11" x14ac:dyDescent="0.25">
      <c r="A33" t="s">
        <v>124</v>
      </c>
      <c r="B33" t="s">
        <v>911</v>
      </c>
      <c r="C33" t="s">
        <v>911</v>
      </c>
      <c r="D33" t="s">
        <v>84</v>
      </c>
      <c r="E33" s="21">
        <v>689447.87872563524</v>
      </c>
      <c r="F33" s="4">
        <v>689447.87872563524</v>
      </c>
      <c r="G33" s="4">
        <v>0</v>
      </c>
      <c r="H33" s="4">
        <f t="shared" si="2"/>
        <v>689447.87872563524</v>
      </c>
      <c r="I33" s="4">
        <v>56186.18</v>
      </c>
      <c r="J33" s="3">
        <f t="shared" si="0"/>
        <v>745634.05872563529</v>
      </c>
      <c r="K33" s="4">
        <f t="shared" si="1"/>
        <v>801820.23872563534</v>
      </c>
    </row>
    <row r="34" spans="1:11" x14ac:dyDescent="0.25">
      <c r="A34" t="s">
        <v>124</v>
      </c>
      <c r="B34" t="s">
        <v>913</v>
      </c>
      <c r="C34" t="s">
        <v>913</v>
      </c>
      <c r="D34" t="s">
        <v>86</v>
      </c>
      <c r="E34" s="21">
        <v>66421.848269921858</v>
      </c>
      <c r="F34" s="4">
        <v>66421.848269921858</v>
      </c>
      <c r="G34" s="4">
        <v>0</v>
      </c>
      <c r="H34" s="4">
        <f t="shared" si="2"/>
        <v>66421.848269921858</v>
      </c>
      <c r="I34" s="4">
        <v>74911.14999999998</v>
      </c>
      <c r="J34" s="3">
        <f t="shared" si="0"/>
        <v>141332.99826992184</v>
      </c>
      <c r="K34" s="4">
        <f t="shared" si="1"/>
        <v>216244.14826992183</v>
      </c>
    </row>
    <row r="35" spans="1:11" x14ac:dyDescent="0.25">
      <c r="A35" t="s">
        <v>124</v>
      </c>
      <c r="B35" t="s">
        <v>900</v>
      </c>
      <c r="C35" t="s">
        <v>914</v>
      </c>
      <c r="D35" t="s">
        <v>1182</v>
      </c>
      <c r="E35" s="21">
        <v>179765.46406399709</v>
      </c>
      <c r="F35" s="4">
        <v>0</v>
      </c>
      <c r="G35" s="4">
        <v>0</v>
      </c>
      <c r="H35" s="4">
        <f t="shared" si="2"/>
        <v>0</v>
      </c>
      <c r="I35" s="4"/>
      <c r="J35" s="3">
        <f t="shared" si="0"/>
        <v>0</v>
      </c>
      <c r="K35" s="4">
        <f t="shared" si="1"/>
        <v>0</v>
      </c>
    </row>
    <row r="36" spans="1:11" x14ac:dyDescent="0.25">
      <c r="A36" t="s">
        <v>124</v>
      </c>
      <c r="B36" t="s">
        <v>890</v>
      </c>
      <c r="C36" t="s">
        <v>914</v>
      </c>
      <c r="D36" t="s">
        <v>1181</v>
      </c>
      <c r="E36" s="21">
        <v>198668.30882210543</v>
      </c>
      <c r="F36" s="4">
        <v>0</v>
      </c>
      <c r="G36" s="4">
        <v>0</v>
      </c>
      <c r="H36" s="4">
        <f t="shared" si="2"/>
        <v>0</v>
      </c>
      <c r="I36" s="4"/>
      <c r="J36" s="3">
        <f t="shared" si="0"/>
        <v>0</v>
      </c>
      <c r="K36" s="4">
        <f t="shared" si="1"/>
        <v>0</v>
      </c>
    </row>
    <row r="37" spans="1:11" x14ac:dyDescent="0.25">
      <c r="A37" t="s">
        <v>124</v>
      </c>
      <c r="B37" t="s">
        <v>914</v>
      </c>
      <c r="C37" t="s">
        <v>914</v>
      </c>
      <c r="D37" t="s">
        <v>87</v>
      </c>
      <c r="E37" s="21">
        <v>318336.59737354965</v>
      </c>
      <c r="F37" s="4">
        <v>696770.37025965215</v>
      </c>
      <c r="G37" s="4">
        <v>0</v>
      </c>
      <c r="H37" s="4">
        <f t="shared" si="2"/>
        <v>696770.37025965215</v>
      </c>
      <c r="I37" s="4">
        <v>125464.05999999998</v>
      </c>
      <c r="J37" s="3">
        <f t="shared" si="0"/>
        <v>822234.43025965209</v>
      </c>
      <c r="K37" s="4">
        <f t="shared" si="1"/>
        <v>947698.49025965203</v>
      </c>
    </row>
    <row r="38" spans="1:11" x14ac:dyDescent="0.25">
      <c r="A38" t="s">
        <v>124</v>
      </c>
      <c r="B38" t="s">
        <v>1028</v>
      </c>
      <c r="C38" t="s">
        <v>1028</v>
      </c>
      <c r="D38" t="s">
        <v>348</v>
      </c>
      <c r="E38" s="21">
        <v>366500.93615063792</v>
      </c>
      <c r="F38" s="4">
        <v>366500.93615063792</v>
      </c>
      <c r="G38" s="4">
        <v>0</v>
      </c>
      <c r="H38" s="4">
        <f t="shared" si="2"/>
        <v>366500.93615063792</v>
      </c>
      <c r="I38" s="4">
        <v>136886.14000000004</v>
      </c>
      <c r="J38" s="3">
        <f t="shared" si="0"/>
        <v>503387.07615063793</v>
      </c>
      <c r="K38" s="4">
        <f t="shared" si="1"/>
        <v>640273.21615063795</v>
      </c>
    </row>
    <row r="39" spans="1:11" x14ac:dyDescent="0.25">
      <c r="A39" t="s">
        <v>124</v>
      </c>
      <c r="B39" t="s">
        <v>1029</v>
      </c>
      <c r="C39" t="s">
        <v>1029</v>
      </c>
      <c r="D39" t="s">
        <v>349</v>
      </c>
      <c r="E39" s="21">
        <v>855964.56641003117</v>
      </c>
      <c r="F39" s="4">
        <v>855964.56641003117</v>
      </c>
      <c r="G39" s="4">
        <v>0</v>
      </c>
      <c r="H39" s="4">
        <f t="shared" si="2"/>
        <v>855964.56641003117</v>
      </c>
      <c r="I39" s="4">
        <v>14247.539999999999</v>
      </c>
      <c r="J39" s="3">
        <f t="shared" si="0"/>
        <v>870212.10641003121</v>
      </c>
      <c r="K39" s="4">
        <f t="shared" si="1"/>
        <v>884459.64641003124</v>
      </c>
    </row>
    <row r="40" spans="1:11" x14ac:dyDescent="0.25">
      <c r="A40" t="s">
        <v>124</v>
      </c>
      <c r="B40" t="s">
        <v>1030</v>
      </c>
      <c r="C40" t="s">
        <v>1030</v>
      </c>
      <c r="D40" t="s">
        <v>350</v>
      </c>
      <c r="E40" s="21">
        <v>400696.98580373847</v>
      </c>
      <c r="F40" s="4">
        <v>400696.98580373847</v>
      </c>
      <c r="G40" s="4">
        <v>0</v>
      </c>
      <c r="H40" s="4">
        <f t="shared" si="2"/>
        <v>400696.98580373847</v>
      </c>
      <c r="I40" s="4">
        <v>50453.279999999992</v>
      </c>
      <c r="J40" s="3">
        <f t="shared" si="0"/>
        <v>451150.26580373844</v>
      </c>
      <c r="K40" s="4">
        <f t="shared" si="1"/>
        <v>501603.54580373841</v>
      </c>
    </row>
    <row r="41" spans="1:11" x14ac:dyDescent="0.25">
      <c r="A41" t="s">
        <v>124</v>
      </c>
      <c r="B41" t="s">
        <v>1031</v>
      </c>
      <c r="C41" t="s">
        <v>1031</v>
      </c>
      <c r="D41" t="s">
        <v>351</v>
      </c>
      <c r="E41" s="21">
        <v>378611.5437699451</v>
      </c>
      <c r="F41" s="4">
        <v>378611.5437699451</v>
      </c>
      <c r="G41" s="4">
        <v>0</v>
      </c>
      <c r="H41" s="4">
        <f t="shared" si="2"/>
        <v>378611.5437699451</v>
      </c>
      <c r="I41" s="4">
        <v>81601.86</v>
      </c>
      <c r="J41" s="3">
        <f t="shared" si="0"/>
        <v>460213.40376994509</v>
      </c>
      <c r="K41" s="4">
        <f t="shared" si="1"/>
        <v>541815.26376994513</v>
      </c>
    </row>
    <row r="42" spans="1:11" x14ac:dyDescent="0.25">
      <c r="A42" t="s">
        <v>124</v>
      </c>
      <c r="B42" t="s">
        <v>880</v>
      </c>
      <c r="C42" t="s">
        <v>880</v>
      </c>
      <c r="D42" t="s">
        <v>53</v>
      </c>
      <c r="E42" s="21">
        <v>413974.10061911563</v>
      </c>
      <c r="F42" s="4">
        <v>413974.10061911563</v>
      </c>
      <c r="G42" s="4">
        <v>0</v>
      </c>
      <c r="H42" s="4">
        <f t="shared" si="2"/>
        <v>413974.10061911563</v>
      </c>
      <c r="I42" s="4">
        <v>73808.640000000014</v>
      </c>
      <c r="J42" s="3">
        <f t="shared" si="0"/>
        <v>487782.74061911565</v>
      </c>
      <c r="K42" s="4">
        <f t="shared" si="1"/>
        <v>561591.38061911566</v>
      </c>
    </row>
    <row r="43" spans="1:11" x14ac:dyDescent="0.25">
      <c r="A43" t="s">
        <v>124</v>
      </c>
      <c r="B43" t="s">
        <v>631</v>
      </c>
      <c r="C43" t="s">
        <v>631</v>
      </c>
      <c r="D43" t="s">
        <v>353</v>
      </c>
      <c r="E43" s="21">
        <v>123686.16224559543</v>
      </c>
      <c r="F43" s="4">
        <v>123686.16224559543</v>
      </c>
      <c r="G43" s="4">
        <v>666444.47049137717</v>
      </c>
      <c r="H43" s="4">
        <f t="shared" si="2"/>
        <v>790130.63273697265</v>
      </c>
      <c r="I43" s="4">
        <v>46618.92</v>
      </c>
      <c r="J43" s="3">
        <f t="shared" si="0"/>
        <v>836749.55273697269</v>
      </c>
      <c r="K43" s="4">
        <f t="shared" si="1"/>
        <v>883368.47273697273</v>
      </c>
    </row>
    <row r="44" spans="1:11" x14ac:dyDescent="0.25">
      <c r="A44" t="s">
        <v>124</v>
      </c>
      <c r="B44" t="s">
        <v>632</v>
      </c>
      <c r="C44" t="s">
        <v>632</v>
      </c>
      <c r="D44" t="s">
        <v>354</v>
      </c>
      <c r="E44" s="21">
        <v>12623.126439715912</v>
      </c>
      <c r="F44" s="4">
        <v>12623.126439715912</v>
      </c>
      <c r="G44" s="4">
        <v>77178.686764323444</v>
      </c>
      <c r="H44" s="4">
        <f t="shared" si="2"/>
        <v>89801.813204039354</v>
      </c>
      <c r="I44" s="4">
        <v>100729.24000000002</v>
      </c>
      <c r="J44" s="3">
        <f t="shared" si="0"/>
        <v>190531.05320403937</v>
      </c>
      <c r="K44" s="4">
        <f t="shared" si="1"/>
        <v>291260.29320403939</v>
      </c>
    </row>
    <row r="45" spans="1:11" x14ac:dyDescent="0.25">
      <c r="A45" t="s">
        <v>124</v>
      </c>
      <c r="B45" t="s">
        <v>633</v>
      </c>
      <c r="C45" t="s">
        <v>633</v>
      </c>
      <c r="D45" t="s">
        <v>355</v>
      </c>
      <c r="E45" s="21">
        <v>45315.045978224873</v>
      </c>
      <c r="F45" s="4">
        <v>45315.045978224873</v>
      </c>
      <c r="G45" s="4">
        <v>239060.03683101345</v>
      </c>
      <c r="H45" s="4">
        <f t="shared" si="2"/>
        <v>284375.08280923835</v>
      </c>
      <c r="I45" s="4">
        <v>154998.90000000002</v>
      </c>
      <c r="J45" s="3">
        <f t="shared" si="0"/>
        <v>439373.98280923837</v>
      </c>
      <c r="K45" s="4">
        <f t="shared" si="1"/>
        <v>594372.88280923839</v>
      </c>
    </row>
    <row r="46" spans="1:11" x14ac:dyDescent="0.25">
      <c r="A46" t="s">
        <v>124</v>
      </c>
      <c r="B46" t="s">
        <v>635</v>
      </c>
      <c r="C46" t="s">
        <v>635</v>
      </c>
      <c r="D46" t="s">
        <v>357</v>
      </c>
      <c r="E46" s="21">
        <v>40502.15967715298</v>
      </c>
      <c r="F46" s="4">
        <v>40502.15967715298</v>
      </c>
      <c r="G46" s="4">
        <v>293989.25740236224</v>
      </c>
      <c r="H46" s="4">
        <f t="shared" si="2"/>
        <v>334491.41707951523</v>
      </c>
      <c r="I46" s="4">
        <v>55882.920000000006</v>
      </c>
      <c r="J46" s="3">
        <f t="shared" si="0"/>
        <v>390374.33707951522</v>
      </c>
      <c r="K46" s="4">
        <f t="shared" si="1"/>
        <v>446257.2570795152</v>
      </c>
    </row>
    <row r="47" spans="1:11" x14ac:dyDescent="0.25">
      <c r="A47" t="s">
        <v>124</v>
      </c>
      <c r="B47" t="s">
        <v>645</v>
      </c>
      <c r="C47" t="s">
        <v>637</v>
      </c>
      <c r="D47" t="s">
        <v>1194</v>
      </c>
      <c r="E47" s="21">
        <v>36647.249500937818</v>
      </c>
      <c r="F47" s="4">
        <v>36647.249500937818</v>
      </c>
      <c r="G47" s="4">
        <v>0</v>
      </c>
      <c r="H47" s="4">
        <f t="shared" si="2"/>
        <v>36647.249500937818</v>
      </c>
      <c r="I47" s="4"/>
      <c r="J47" s="3">
        <f t="shared" si="0"/>
        <v>36647.249500937818</v>
      </c>
      <c r="K47" s="4">
        <f t="shared" si="1"/>
        <v>36647.249500937818</v>
      </c>
    </row>
    <row r="48" spans="1:11" x14ac:dyDescent="0.25">
      <c r="A48" t="s">
        <v>124</v>
      </c>
      <c r="B48" t="s">
        <v>637</v>
      </c>
      <c r="C48" t="s">
        <v>637</v>
      </c>
      <c r="D48" t="s">
        <v>358</v>
      </c>
      <c r="E48" s="21">
        <v>81760.489083785884</v>
      </c>
      <c r="F48" s="4">
        <v>81760.489083785884</v>
      </c>
      <c r="G48" s="4">
        <v>332643</v>
      </c>
      <c r="H48" s="4">
        <f t="shared" si="2"/>
        <v>414403.48908378591</v>
      </c>
      <c r="I48" s="4">
        <v>60221.640000000014</v>
      </c>
      <c r="J48" s="3">
        <f t="shared" si="0"/>
        <v>474625.12908378593</v>
      </c>
      <c r="K48" s="4">
        <f t="shared" si="1"/>
        <v>534846.76908378594</v>
      </c>
    </row>
    <row r="49" spans="1:11" x14ac:dyDescent="0.25">
      <c r="A49" t="s">
        <v>124</v>
      </c>
      <c r="B49" t="s">
        <v>638</v>
      </c>
      <c r="C49" t="s">
        <v>638</v>
      </c>
      <c r="D49" t="s">
        <v>359</v>
      </c>
      <c r="E49" s="21">
        <v>116172.05486696615</v>
      </c>
      <c r="F49" s="4">
        <v>116172.05486696615</v>
      </c>
      <c r="G49" s="4">
        <v>746830.90825592657</v>
      </c>
      <c r="H49" s="4">
        <f t="shared" si="2"/>
        <v>863002.96312289266</v>
      </c>
      <c r="I49" s="4">
        <v>118546.90000000001</v>
      </c>
      <c r="J49" s="3">
        <f t="shared" si="0"/>
        <v>981549.86312289268</v>
      </c>
      <c r="K49" s="4">
        <f t="shared" si="1"/>
        <v>1100096.7631228927</v>
      </c>
    </row>
    <row r="50" spans="1:11" x14ac:dyDescent="0.25">
      <c r="A50" t="s">
        <v>124</v>
      </c>
      <c r="B50" t="s">
        <v>640</v>
      </c>
      <c r="C50" t="s">
        <v>640</v>
      </c>
      <c r="D50" t="s">
        <v>361</v>
      </c>
      <c r="E50" s="21">
        <v>65974.6723782872</v>
      </c>
      <c r="F50" s="4">
        <v>65974.6723782872</v>
      </c>
      <c r="G50" s="4">
        <v>564395.32359351346</v>
      </c>
      <c r="H50" s="4">
        <f t="shared" si="2"/>
        <v>630369.99597180064</v>
      </c>
      <c r="I50" s="4">
        <v>61394.400000000001</v>
      </c>
      <c r="J50" s="3">
        <f t="shared" si="0"/>
        <v>691764.39597180067</v>
      </c>
      <c r="K50" s="4">
        <f t="shared" si="1"/>
        <v>753158.79597180069</v>
      </c>
    </row>
    <row r="51" spans="1:11" x14ac:dyDescent="0.25">
      <c r="A51" t="s">
        <v>124</v>
      </c>
      <c r="B51" t="s">
        <v>641</v>
      </c>
      <c r="C51" t="s">
        <v>641</v>
      </c>
      <c r="D51" t="s">
        <v>362</v>
      </c>
      <c r="E51" s="21">
        <v>46598.177707339783</v>
      </c>
      <c r="F51" s="4">
        <v>46598.177707339783</v>
      </c>
      <c r="G51" s="4">
        <v>214382.19540142594</v>
      </c>
      <c r="H51" s="4">
        <f t="shared" si="2"/>
        <v>260980.37310876572</v>
      </c>
      <c r="I51" s="4">
        <v>54273.45</v>
      </c>
      <c r="J51" s="3">
        <f t="shared" si="0"/>
        <v>315253.8231087657</v>
      </c>
      <c r="K51" s="4">
        <f t="shared" si="1"/>
        <v>369527.27310876572</v>
      </c>
    </row>
    <row r="52" spans="1:11" x14ac:dyDescent="0.25">
      <c r="A52" t="s">
        <v>124</v>
      </c>
      <c r="B52" t="s">
        <v>902</v>
      </c>
      <c r="C52" t="s">
        <v>881</v>
      </c>
      <c r="D52" t="s">
        <v>1193</v>
      </c>
      <c r="E52" s="21">
        <v>187391.31744995012</v>
      </c>
      <c r="F52" s="4">
        <v>0</v>
      </c>
      <c r="G52" s="4">
        <v>0</v>
      </c>
      <c r="H52" s="4">
        <f t="shared" si="2"/>
        <v>0</v>
      </c>
      <c r="I52" s="4"/>
      <c r="J52" s="3">
        <f t="shared" si="0"/>
        <v>0</v>
      </c>
      <c r="K52" s="4">
        <f t="shared" si="1"/>
        <v>0</v>
      </c>
    </row>
    <row r="53" spans="1:11" x14ac:dyDescent="0.25">
      <c r="A53" t="s">
        <v>124</v>
      </c>
      <c r="B53" t="s">
        <v>881</v>
      </c>
      <c r="C53" t="s">
        <v>881</v>
      </c>
      <c r="D53" t="s">
        <v>54</v>
      </c>
      <c r="E53" s="21">
        <v>165433.61289432237</v>
      </c>
      <c r="F53" s="4">
        <v>352824.93034427252</v>
      </c>
      <c r="G53" s="4">
        <v>0</v>
      </c>
      <c r="H53" s="4">
        <f t="shared" si="2"/>
        <v>352824.93034427252</v>
      </c>
      <c r="I53" s="4">
        <v>168127.75000000006</v>
      </c>
      <c r="J53" s="3">
        <f t="shared" si="0"/>
        <v>520952.68034427258</v>
      </c>
      <c r="K53" s="4">
        <f t="shared" si="1"/>
        <v>689080.43034427264</v>
      </c>
    </row>
    <row r="54" spans="1:11" x14ac:dyDescent="0.25">
      <c r="A54" t="s">
        <v>124</v>
      </c>
      <c r="B54" t="s">
        <v>642</v>
      </c>
      <c r="C54" t="s">
        <v>642</v>
      </c>
      <c r="D54" t="s">
        <v>363</v>
      </c>
      <c r="E54" s="21">
        <v>48576.42074105941</v>
      </c>
      <c r="F54" s="4">
        <v>48576.42074105941</v>
      </c>
      <c r="G54" s="4">
        <v>213586.8495653987</v>
      </c>
      <c r="H54" s="4">
        <f t="shared" si="2"/>
        <v>262163.27030645811</v>
      </c>
      <c r="I54" s="4">
        <v>52169.189999999995</v>
      </c>
      <c r="J54" s="3">
        <f t="shared" si="0"/>
        <v>314332.46030645812</v>
      </c>
      <c r="K54" s="4">
        <f t="shared" si="1"/>
        <v>366501.65030645812</v>
      </c>
    </row>
    <row r="55" spans="1:11" x14ac:dyDescent="0.25">
      <c r="A55" t="s">
        <v>124</v>
      </c>
      <c r="B55" t="s">
        <v>643</v>
      </c>
      <c r="C55" t="s">
        <v>643</v>
      </c>
      <c r="D55" t="s">
        <v>364</v>
      </c>
      <c r="E55" s="21">
        <v>14435.456124366045</v>
      </c>
      <c r="F55" s="4">
        <v>14435.456124366045</v>
      </c>
      <c r="G55" s="4">
        <v>226077.28171337134</v>
      </c>
      <c r="H55" s="4">
        <f t="shared" si="2"/>
        <v>240512.7378377374</v>
      </c>
      <c r="I55" s="4">
        <v>26929.819999999996</v>
      </c>
      <c r="J55" s="3">
        <f t="shared" si="0"/>
        <v>267442.55783773737</v>
      </c>
      <c r="K55" s="4">
        <f t="shared" si="1"/>
        <v>294372.37783773738</v>
      </c>
    </row>
    <row r="56" spans="1:11" x14ac:dyDescent="0.25">
      <c r="A56" t="s">
        <v>124</v>
      </c>
      <c r="B56" t="s">
        <v>644</v>
      </c>
      <c r="C56" t="s">
        <v>644</v>
      </c>
      <c r="D56" t="s">
        <v>365</v>
      </c>
      <c r="E56" s="21">
        <v>100880.0008255265</v>
      </c>
      <c r="F56" s="4">
        <v>100880.0008255265</v>
      </c>
      <c r="G56" s="4">
        <v>395584.91160751844</v>
      </c>
      <c r="H56" s="4">
        <f t="shared" si="2"/>
        <v>496464.91243304493</v>
      </c>
      <c r="I56" s="4">
        <v>74131.790000000008</v>
      </c>
      <c r="J56" s="3">
        <f t="shared" si="0"/>
        <v>570596.70243304491</v>
      </c>
      <c r="K56" s="4">
        <f t="shared" ref="K56:K115" si="3">I56+J56</f>
        <v>644728.49243304494</v>
      </c>
    </row>
    <row r="57" spans="1:11" x14ac:dyDescent="0.25">
      <c r="A57" t="s">
        <v>124</v>
      </c>
      <c r="B57" t="s">
        <v>646</v>
      </c>
      <c r="C57" t="s">
        <v>646</v>
      </c>
      <c r="D57" t="s">
        <v>366</v>
      </c>
      <c r="E57" s="21">
        <v>26101.629776144844</v>
      </c>
      <c r="F57" s="4">
        <v>26101.629776144844</v>
      </c>
      <c r="G57" s="4">
        <v>71484.94343417394</v>
      </c>
      <c r="H57" s="4">
        <f t="shared" ref="H57:H116" si="4">F57+G57</f>
        <v>97586.573210318777</v>
      </c>
      <c r="I57" s="4">
        <v>40783.32</v>
      </c>
      <c r="J57" s="3">
        <f t="shared" si="0"/>
        <v>138369.89321031878</v>
      </c>
      <c r="K57" s="4">
        <f t="shared" si="3"/>
        <v>179153.21321031879</v>
      </c>
    </row>
    <row r="58" spans="1:11" x14ac:dyDescent="0.25">
      <c r="A58" t="s">
        <v>124</v>
      </c>
      <c r="B58" t="s">
        <v>1035</v>
      </c>
      <c r="C58" t="s">
        <v>647</v>
      </c>
      <c r="D58" t="s">
        <v>1167</v>
      </c>
      <c r="E58" s="21">
        <v>48908.831055517658</v>
      </c>
      <c r="F58" s="4">
        <v>0</v>
      </c>
      <c r="G58" s="4">
        <v>0</v>
      </c>
      <c r="H58" s="4">
        <f t="shared" si="4"/>
        <v>0</v>
      </c>
      <c r="I58" s="4"/>
      <c r="J58" s="3">
        <f t="shared" si="0"/>
        <v>0</v>
      </c>
      <c r="K58" s="4">
        <f t="shared" si="3"/>
        <v>0</v>
      </c>
    </row>
    <row r="59" spans="1:11" x14ac:dyDescent="0.25">
      <c r="A59" t="s">
        <v>124</v>
      </c>
      <c r="B59" t="s">
        <v>647</v>
      </c>
      <c r="C59" t="s">
        <v>647</v>
      </c>
      <c r="D59" t="s">
        <v>367</v>
      </c>
      <c r="E59" s="21">
        <v>85088.225264941633</v>
      </c>
      <c r="F59" s="4">
        <v>133997.05632045929</v>
      </c>
      <c r="G59" s="4">
        <v>309258.90914450068</v>
      </c>
      <c r="H59" s="4">
        <f t="shared" si="4"/>
        <v>443255.96546495997</v>
      </c>
      <c r="I59" s="4">
        <v>195.56</v>
      </c>
      <c r="J59" s="3">
        <f t="shared" si="0"/>
        <v>443451.52546495997</v>
      </c>
      <c r="K59" s="4">
        <f t="shared" si="3"/>
        <v>443647.08546495996</v>
      </c>
    </row>
    <row r="60" spans="1:11" x14ac:dyDescent="0.25">
      <c r="A60" t="s">
        <v>124</v>
      </c>
      <c r="B60" t="s">
        <v>648</v>
      </c>
      <c r="C60" t="s">
        <v>648</v>
      </c>
      <c r="D60" t="s">
        <v>368</v>
      </c>
      <c r="E60" s="21">
        <v>33879.123133360968</v>
      </c>
      <c r="F60" s="4">
        <v>33879.123133360968</v>
      </c>
      <c r="G60" s="4">
        <v>186343.73969851391</v>
      </c>
      <c r="H60" s="4">
        <f t="shared" si="4"/>
        <v>220222.86283187487</v>
      </c>
      <c r="I60" s="4">
        <v>56189.43</v>
      </c>
      <c r="J60" s="3">
        <f t="shared" si="0"/>
        <v>276412.29283187486</v>
      </c>
      <c r="K60" s="4">
        <f t="shared" si="3"/>
        <v>332601.72283187485</v>
      </c>
    </row>
    <row r="61" spans="1:11" x14ac:dyDescent="0.25">
      <c r="A61" t="s">
        <v>124</v>
      </c>
      <c r="B61" t="s">
        <v>649</v>
      </c>
      <c r="C61" t="s">
        <v>649</v>
      </c>
      <c r="D61" t="s">
        <v>369</v>
      </c>
      <c r="E61" s="21">
        <v>47850.740849239846</v>
      </c>
      <c r="F61" s="4">
        <v>47850.740849239846</v>
      </c>
      <c r="G61" s="4">
        <v>121717.9531488955</v>
      </c>
      <c r="H61" s="4">
        <f t="shared" si="4"/>
        <v>169568.69399813534</v>
      </c>
      <c r="I61" s="4">
        <v>37830.239999999998</v>
      </c>
      <c r="J61" s="3">
        <f t="shared" si="0"/>
        <v>207398.93399813533</v>
      </c>
      <c r="K61" s="4">
        <f t="shared" si="3"/>
        <v>245229.17399813532</v>
      </c>
    </row>
    <row r="62" spans="1:11" x14ac:dyDescent="0.25">
      <c r="A62" t="s">
        <v>124</v>
      </c>
      <c r="B62" t="s">
        <v>882</v>
      </c>
      <c r="C62" t="s">
        <v>882</v>
      </c>
      <c r="D62" t="s">
        <v>55</v>
      </c>
      <c r="E62" s="21">
        <v>897187.16651002376</v>
      </c>
      <c r="F62" s="4">
        <v>897187.16651002376</v>
      </c>
      <c r="G62" s="4">
        <v>0</v>
      </c>
      <c r="H62" s="4">
        <f t="shared" si="4"/>
        <v>897187.16651002376</v>
      </c>
      <c r="I62" s="4">
        <v>56957.939999999995</v>
      </c>
      <c r="J62" s="3">
        <f t="shared" si="0"/>
        <v>954145.1065100237</v>
      </c>
      <c r="K62" s="4">
        <f t="shared" si="3"/>
        <v>1011103.0465100236</v>
      </c>
    </row>
    <row r="63" spans="1:11" x14ac:dyDescent="0.25">
      <c r="A63" t="s">
        <v>124</v>
      </c>
      <c r="B63" t="s">
        <v>651</v>
      </c>
      <c r="C63" t="s">
        <v>651</v>
      </c>
      <c r="D63" t="s">
        <v>371</v>
      </c>
      <c r="E63" s="21">
        <v>24983.255291089034</v>
      </c>
      <c r="F63" s="4">
        <v>24983.255291089034</v>
      </c>
      <c r="G63" s="4">
        <v>80004.031888253347</v>
      </c>
      <c r="H63" s="4">
        <f t="shared" si="4"/>
        <v>104987.28717934238</v>
      </c>
      <c r="I63" s="4">
        <v>51624.570000000007</v>
      </c>
      <c r="J63" s="3">
        <f t="shared" si="0"/>
        <v>156611.85717934239</v>
      </c>
      <c r="K63" s="4">
        <f t="shared" si="3"/>
        <v>208236.4271793424</v>
      </c>
    </row>
    <row r="64" spans="1:11" x14ac:dyDescent="0.25">
      <c r="A64" t="s">
        <v>124</v>
      </c>
      <c r="B64" t="s">
        <v>652</v>
      </c>
      <c r="C64" t="s">
        <v>652</v>
      </c>
      <c r="D64" t="s">
        <v>372</v>
      </c>
      <c r="E64" s="21">
        <v>87987.767732853943</v>
      </c>
      <c r="F64" s="4">
        <v>87987.767732853943</v>
      </c>
      <c r="G64" s="4">
        <v>218185.29571640774</v>
      </c>
      <c r="H64" s="4">
        <f t="shared" si="4"/>
        <v>306173.06344926171</v>
      </c>
      <c r="I64" s="4">
        <v>30545.96999999999</v>
      </c>
      <c r="J64" s="3">
        <f t="shared" si="0"/>
        <v>336719.03344926168</v>
      </c>
      <c r="K64" s="4">
        <f t="shared" si="3"/>
        <v>367265.00344926165</v>
      </c>
    </row>
    <row r="65" spans="1:11" x14ac:dyDescent="0.25">
      <c r="A65" t="s">
        <v>124</v>
      </c>
      <c r="B65" t="s">
        <v>653</v>
      </c>
      <c r="C65" t="s">
        <v>653</v>
      </c>
      <c r="D65" t="s">
        <v>373</v>
      </c>
      <c r="E65" s="21">
        <v>43895.544902618727</v>
      </c>
      <c r="F65" s="4">
        <v>43895.544902618727</v>
      </c>
      <c r="G65" s="4">
        <v>7232.0971087254084</v>
      </c>
      <c r="H65" s="4">
        <f t="shared" si="4"/>
        <v>51127.642011344135</v>
      </c>
      <c r="I65" s="4">
        <v>59102.459999999992</v>
      </c>
      <c r="J65" s="3">
        <f t="shared" si="0"/>
        <v>110230.10201134413</v>
      </c>
      <c r="K65" s="4">
        <f t="shared" si="3"/>
        <v>169332.56201134413</v>
      </c>
    </row>
    <row r="66" spans="1:11" x14ac:dyDescent="0.25">
      <c r="A66" t="s">
        <v>124</v>
      </c>
      <c r="B66" t="s">
        <v>654</v>
      </c>
      <c r="C66" t="s">
        <v>654</v>
      </c>
      <c r="D66" t="s">
        <v>374</v>
      </c>
      <c r="E66" s="21">
        <v>35461.202011096204</v>
      </c>
      <c r="F66" s="4">
        <v>35461.202011096204</v>
      </c>
      <c r="G66" s="4">
        <v>253630.56397920649</v>
      </c>
      <c r="H66" s="4">
        <f t="shared" si="4"/>
        <v>289091.76599030267</v>
      </c>
      <c r="I66" s="4">
        <v>62524.339999999989</v>
      </c>
      <c r="J66" s="3">
        <f t="shared" ref="J66:J129" si="5">H66+I66</f>
        <v>351616.10599030263</v>
      </c>
      <c r="K66" s="4">
        <f t="shared" si="3"/>
        <v>414140.4459903026</v>
      </c>
    </row>
    <row r="67" spans="1:11" x14ac:dyDescent="0.25">
      <c r="A67" t="s">
        <v>124</v>
      </c>
      <c r="B67" t="s">
        <v>655</v>
      </c>
      <c r="C67" t="s">
        <v>655</v>
      </c>
      <c r="D67" t="s">
        <v>375</v>
      </c>
      <c r="E67" s="21">
        <v>27841.995372236088</v>
      </c>
      <c r="F67" s="4">
        <v>27841.995372236088</v>
      </c>
      <c r="G67" s="4">
        <v>148372.6133835314</v>
      </c>
      <c r="H67" s="4">
        <f t="shared" si="4"/>
        <v>176214.60875576749</v>
      </c>
      <c r="I67" s="4">
        <v>20841.589999999997</v>
      </c>
      <c r="J67" s="3">
        <f t="shared" si="5"/>
        <v>197056.19875576749</v>
      </c>
      <c r="K67" s="4">
        <f t="shared" si="3"/>
        <v>217897.78875576748</v>
      </c>
    </row>
    <row r="68" spans="1:11" x14ac:dyDescent="0.25">
      <c r="A68" t="s">
        <v>124</v>
      </c>
      <c r="B68" t="s">
        <v>657</v>
      </c>
      <c r="C68" t="s">
        <v>657</v>
      </c>
      <c r="D68" t="s">
        <v>376</v>
      </c>
      <c r="E68" s="21">
        <v>41616.973522962478</v>
      </c>
      <c r="F68" s="4">
        <v>41616.973522962478</v>
      </c>
      <c r="G68" s="4">
        <v>216775.34732137294</v>
      </c>
      <c r="H68" s="4">
        <f t="shared" si="4"/>
        <v>258392.32084433542</v>
      </c>
      <c r="I68" s="4">
        <v>101169.24</v>
      </c>
      <c r="J68" s="3">
        <f t="shared" si="5"/>
        <v>359561.56084433541</v>
      </c>
      <c r="K68" s="4">
        <f t="shared" si="3"/>
        <v>460730.8008443354</v>
      </c>
    </row>
    <row r="69" spans="1:11" x14ac:dyDescent="0.25">
      <c r="A69" t="s">
        <v>124</v>
      </c>
      <c r="B69" t="s">
        <v>658</v>
      </c>
      <c r="C69" t="s">
        <v>658</v>
      </c>
      <c r="D69" t="s">
        <v>377</v>
      </c>
      <c r="E69" s="21">
        <v>19111.107059497255</v>
      </c>
      <c r="F69" s="4">
        <v>19111.107059497255</v>
      </c>
      <c r="G69" s="4">
        <v>64027.082281187948</v>
      </c>
      <c r="H69" s="4">
        <f t="shared" si="4"/>
        <v>83138.189340685203</v>
      </c>
      <c r="I69" s="4">
        <v>20627.900000000001</v>
      </c>
      <c r="J69" s="3">
        <f t="shared" si="5"/>
        <v>103766.0893406852</v>
      </c>
      <c r="K69" s="4">
        <f t="shared" si="3"/>
        <v>124393.98934068519</v>
      </c>
    </row>
    <row r="70" spans="1:11" x14ac:dyDescent="0.25">
      <c r="A70" t="s">
        <v>124</v>
      </c>
      <c r="B70" t="s">
        <v>659</v>
      </c>
      <c r="C70" t="s">
        <v>659</v>
      </c>
      <c r="D70" t="s">
        <v>378</v>
      </c>
      <c r="E70" s="21">
        <v>43364.439473749517</v>
      </c>
      <c r="F70" s="4">
        <v>43364.439473749517</v>
      </c>
      <c r="G70" s="4">
        <v>406575.02017906605</v>
      </c>
      <c r="H70" s="4">
        <f t="shared" si="4"/>
        <v>449939.4596528156</v>
      </c>
      <c r="I70" s="4">
        <v>20503.539999999997</v>
      </c>
      <c r="J70" s="3">
        <f t="shared" si="5"/>
        <v>470442.99965281558</v>
      </c>
      <c r="K70" s="4">
        <f t="shared" si="3"/>
        <v>490946.53965281555</v>
      </c>
    </row>
    <row r="71" spans="1:11" x14ac:dyDescent="0.25">
      <c r="A71" t="s">
        <v>124</v>
      </c>
      <c r="B71" t="s">
        <v>708</v>
      </c>
      <c r="C71" t="s">
        <v>709</v>
      </c>
      <c r="D71" t="s">
        <v>1186</v>
      </c>
      <c r="E71" s="21">
        <v>7515.516183584964</v>
      </c>
      <c r="F71" s="4">
        <v>0</v>
      </c>
      <c r="G71" s="4">
        <v>0</v>
      </c>
      <c r="H71" s="4">
        <f t="shared" si="4"/>
        <v>0</v>
      </c>
      <c r="I71" s="4"/>
      <c r="J71" s="3">
        <f t="shared" si="5"/>
        <v>0</v>
      </c>
      <c r="K71" s="4">
        <f t="shared" si="3"/>
        <v>0</v>
      </c>
    </row>
    <row r="72" spans="1:11" x14ac:dyDescent="0.25">
      <c r="A72" t="s">
        <v>124</v>
      </c>
      <c r="B72" t="s">
        <v>708</v>
      </c>
      <c r="C72" t="s">
        <v>709</v>
      </c>
      <c r="D72" t="s">
        <v>1185</v>
      </c>
      <c r="E72" s="21">
        <v>243444.203330221</v>
      </c>
      <c r="F72" s="4">
        <v>0</v>
      </c>
      <c r="G72" s="4">
        <v>0</v>
      </c>
      <c r="H72" s="4">
        <f t="shared" si="4"/>
        <v>0</v>
      </c>
      <c r="I72" s="4"/>
      <c r="J72" s="3">
        <f t="shared" si="5"/>
        <v>0</v>
      </c>
      <c r="K72" s="4">
        <f t="shared" si="3"/>
        <v>0</v>
      </c>
    </row>
    <row r="73" spans="1:11" x14ac:dyDescent="0.25">
      <c r="A73" t="s">
        <v>124</v>
      </c>
      <c r="B73" t="s">
        <v>709</v>
      </c>
      <c r="C73" t="s">
        <v>709</v>
      </c>
      <c r="D73" t="s">
        <v>1185</v>
      </c>
      <c r="E73" s="21">
        <v>49189.759264900713</v>
      </c>
      <c r="F73" s="4">
        <v>0</v>
      </c>
      <c r="G73" s="4">
        <v>0</v>
      </c>
      <c r="H73" s="4">
        <f t="shared" si="4"/>
        <v>0</v>
      </c>
      <c r="I73" s="4"/>
      <c r="J73" s="3">
        <f t="shared" si="5"/>
        <v>0</v>
      </c>
      <c r="K73" s="4">
        <f t="shared" si="3"/>
        <v>0</v>
      </c>
    </row>
    <row r="74" spans="1:11" x14ac:dyDescent="0.25">
      <c r="A74" t="s">
        <v>124</v>
      </c>
      <c r="B74" t="s">
        <v>709</v>
      </c>
      <c r="C74" t="s">
        <v>709</v>
      </c>
      <c r="D74" t="s">
        <v>56</v>
      </c>
      <c r="E74" s="21">
        <v>242162.18324980844</v>
      </c>
      <c r="F74" s="4">
        <v>542311.66202851501</v>
      </c>
      <c r="G74" s="4">
        <v>313811.23</v>
      </c>
      <c r="H74" s="4">
        <f t="shared" si="4"/>
        <v>856122.89202851499</v>
      </c>
      <c r="I74" s="4">
        <v>145231.35000000003</v>
      </c>
      <c r="J74" s="3">
        <f t="shared" si="5"/>
        <v>1001354.2420285151</v>
      </c>
      <c r="K74" s="4">
        <f t="shared" si="3"/>
        <v>1146585.5920285152</v>
      </c>
    </row>
    <row r="75" spans="1:11" x14ac:dyDescent="0.25">
      <c r="A75" t="s">
        <v>124</v>
      </c>
      <c r="B75" t="s">
        <v>661</v>
      </c>
      <c r="C75" t="s">
        <v>661</v>
      </c>
      <c r="D75" t="s">
        <v>380</v>
      </c>
      <c r="E75" s="21">
        <v>45810.884179551475</v>
      </c>
      <c r="F75" s="4">
        <v>45810.884179551475</v>
      </c>
      <c r="G75" s="4">
        <v>74115.534267477953</v>
      </c>
      <c r="H75" s="4">
        <f t="shared" si="4"/>
        <v>119926.41844702943</v>
      </c>
      <c r="I75" s="4">
        <v>132919.69000000003</v>
      </c>
      <c r="J75" s="3">
        <f t="shared" si="5"/>
        <v>252846.10844702946</v>
      </c>
      <c r="K75" s="4">
        <f t="shared" si="3"/>
        <v>385765.79844702949</v>
      </c>
    </row>
    <row r="76" spans="1:11" x14ac:dyDescent="0.25">
      <c r="A76" t="s">
        <v>124</v>
      </c>
      <c r="B76" t="s">
        <v>662</v>
      </c>
      <c r="C76" t="s">
        <v>662</v>
      </c>
      <c r="D76" t="s">
        <v>381</v>
      </c>
      <c r="E76" s="21">
        <v>16609.93799485662</v>
      </c>
      <c r="F76" s="4">
        <v>16609.93799485662</v>
      </c>
      <c r="G76" s="4">
        <v>135952.69348919636</v>
      </c>
      <c r="H76" s="4">
        <f t="shared" si="4"/>
        <v>152562.63148405298</v>
      </c>
      <c r="I76" s="4">
        <v>46875.219999999994</v>
      </c>
      <c r="J76" s="3">
        <f t="shared" si="5"/>
        <v>199437.85148405298</v>
      </c>
      <c r="K76" s="4">
        <f t="shared" si="3"/>
        <v>246313.07148405298</v>
      </c>
    </row>
    <row r="77" spans="1:11" x14ac:dyDescent="0.25">
      <c r="A77" t="s">
        <v>124</v>
      </c>
      <c r="B77" t="s">
        <v>663</v>
      </c>
      <c r="C77" t="s">
        <v>663</v>
      </c>
      <c r="D77" t="s">
        <v>382</v>
      </c>
      <c r="E77" s="21">
        <v>93232.397398427944</v>
      </c>
      <c r="F77" s="4">
        <v>93232.397398427944</v>
      </c>
      <c r="G77" s="4">
        <v>212910.96472631569</v>
      </c>
      <c r="H77" s="4">
        <f t="shared" si="4"/>
        <v>306143.36212474364</v>
      </c>
      <c r="I77" s="4">
        <v>77436.609999999971</v>
      </c>
      <c r="J77" s="3">
        <f t="shared" si="5"/>
        <v>383579.97212474362</v>
      </c>
      <c r="K77" s="4">
        <f t="shared" si="3"/>
        <v>461016.58212474361</v>
      </c>
    </row>
    <row r="78" spans="1:11" x14ac:dyDescent="0.25">
      <c r="A78" t="s">
        <v>124</v>
      </c>
      <c r="B78" t="s">
        <v>664</v>
      </c>
      <c r="C78" t="s">
        <v>664</v>
      </c>
      <c r="D78" t="s">
        <v>383</v>
      </c>
      <c r="E78" s="21">
        <v>36582.980909590609</v>
      </c>
      <c r="F78" s="4">
        <v>36582.980909590609</v>
      </c>
      <c r="G78" s="4">
        <v>70631.945076032353</v>
      </c>
      <c r="H78" s="4">
        <f t="shared" si="4"/>
        <v>107214.92598562296</v>
      </c>
      <c r="I78" s="4">
        <v>465.17000000000013</v>
      </c>
      <c r="J78" s="3">
        <f t="shared" si="5"/>
        <v>107680.09598562296</v>
      </c>
      <c r="K78" s="4">
        <f t="shared" si="3"/>
        <v>108145.26598562296</v>
      </c>
    </row>
    <row r="79" spans="1:11" x14ac:dyDescent="0.25">
      <c r="A79" t="s">
        <v>124</v>
      </c>
      <c r="B79" t="s">
        <v>665</v>
      </c>
      <c r="C79" t="s">
        <v>665</v>
      </c>
      <c r="D79" t="s">
        <v>384</v>
      </c>
      <c r="E79" s="21">
        <v>28145.432890206706</v>
      </c>
      <c r="F79" s="4">
        <v>28145.432890206706</v>
      </c>
      <c r="G79" s="4">
        <v>108059.60925373904</v>
      </c>
      <c r="H79" s="4">
        <f t="shared" si="4"/>
        <v>136205.04214394576</v>
      </c>
      <c r="I79" s="4">
        <v>77947.720000000016</v>
      </c>
      <c r="J79" s="3">
        <f t="shared" si="5"/>
        <v>214152.76214394579</v>
      </c>
      <c r="K79" s="4">
        <f t="shared" si="3"/>
        <v>292100.48214394582</v>
      </c>
    </row>
    <row r="80" spans="1:11" x14ac:dyDescent="0.25">
      <c r="A80" t="s">
        <v>124</v>
      </c>
      <c r="B80" t="s">
        <v>666</v>
      </c>
      <c r="C80" t="s">
        <v>666</v>
      </c>
      <c r="D80" t="s">
        <v>385</v>
      </c>
      <c r="E80" s="21">
        <v>27486.120997238359</v>
      </c>
      <c r="F80" s="4">
        <v>27486.120997238359</v>
      </c>
      <c r="G80" s="4">
        <v>120071.38994528612</v>
      </c>
      <c r="H80" s="4">
        <f t="shared" si="4"/>
        <v>147557.51094252447</v>
      </c>
      <c r="I80" s="4">
        <v>88975.830000000016</v>
      </c>
      <c r="J80" s="3">
        <f t="shared" si="5"/>
        <v>236533.34094252449</v>
      </c>
      <c r="K80" s="4">
        <f t="shared" si="3"/>
        <v>325509.17094252451</v>
      </c>
    </row>
    <row r="81" spans="1:11" x14ac:dyDescent="0.25">
      <c r="A81" t="s">
        <v>124</v>
      </c>
      <c r="B81" t="s">
        <v>667</v>
      </c>
      <c r="C81" t="s">
        <v>667</v>
      </c>
      <c r="D81" t="s">
        <v>386</v>
      </c>
      <c r="E81" s="21">
        <v>15258.553369517769</v>
      </c>
      <c r="F81" s="4">
        <v>15258.553369517769</v>
      </c>
      <c r="G81" s="4">
        <v>127434.31946464603</v>
      </c>
      <c r="H81" s="4">
        <f t="shared" si="4"/>
        <v>142692.87283416381</v>
      </c>
      <c r="I81" s="4">
        <v>130.38</v>
      </c>
      <c r="J81" s="3">
        <f t="shared" si="5"/>
        <v>142823.25283416381</v>
      </c>
      <c r="K81" s="4">
        <f t="shared" si="3"/>
        <v>142953.63283416381</v>
      </c>
    </row>
    <row r="82" spans="1:11" x14ac:dyDescent="0.25">
      <c r="A82" t="s">
        <v>124</v>
      </c>
      <c r="B82" t="s">
        <v>668</v>
      </c>
      <c r="C82" t="s">
        <v>668</v>
      </c>
      <c r="D82" t="s">
        <v>387</v>
      </c>
      <c r="E82" s="21">
        <v>81830.869298348363</v>
      </c>
      <c r="F82" s="4">
        <v>81830.869298348363</v>
      </c>
      <c r="G82" s="4">
        <v>810621.6948958498</v>
      </c>
      <c r="H82" s="4">
        <f t="shared" si="4"/>
        <v>892452.56419419812</v>
      </c>
      <c r="I82" s="4">
        <v>37183.259999999987</v>
      </c>
      <c r="J82" s="3">
        <f t="shared" si="5"/>
        <v>929635.82419419813</v>
      </c>
      <c r="K82" s="4">
        <f t="shared" si="3"/>
        <v>966819.08419419813</v>
      </c>
    </row>
    <row r="83" spans="1:11" x14ac:dyDescent="0.25">
      <c r="A83" t="s">
        <v>124</v>
      </c>
      <c r="B83" t="s">
        <v>710</v>
      </c>
      <c r="C83" t="s">
        <v>710</v>
      </c>
      <c r="D83" t="s">
        <v>1110</v>
      </c>
      <c r="E83" s="21">
        <v>57716.475303706058</v>
      </c>
      <c r="F83" s="4">
        <v>0</v>
      </c>
      <c r="G83" s="4">
        <v>0</v>
      </c>
      <c r="H83" s="4">
        <f t="shared" si="4"/>
        <v>0</v>
      </c>
      <c r="I83" s="4"/>
      <c r="J83" s="3">
        <f t="shared" si="5"/>
        <v>0</v>
      </c>
      <c r="K83" s="4">
        <f t="shared" si="3"/>
        <v>0</v>
      </c>
    </row>
    <row r="84" spans="1:11" x14ac:dyDescent="0.25">
      <c r="A84" t="s">
        <v>124</v>
      </c>
      <c r="B84" t="s">
        <v>901</v>
      </c>
      <c r="C84" t="s">
        <v>710</v>
      </c>
      <c r="D84" t="s">
        <v>1109</v>
      </c>
      <c r="E84" s="21">
        <v>662055.28555835469</v>
      </c>
      <c r="F84" s="4">
        <v>0</v>
      </c>
      <c r="G84" s="4">
        <v>0</v>
      </c>
      <c r="H84" s="4">
        <f t="shared" si="4"/>
        <v>0</v>
      </c>
      <c r="I84" s="4"/>
      <c r="J84" s="3">
        <f t="shared" si="5"/>
        <v>0</v>
      </c>
      <c r="K84" s="4">
        <f t="shared" si="3"/>
        <v>0</v>
      </c>
    </row>
    <row r="85" spans="1:11" x14ac:dyDescent="0.25">
      <c r="A85" t="s">
        <v>124</v>
      </c>
      <c r="B85" t="s">
        <v>710</v>
      </c>
      <c r="C85" t="s">
        <v>710</v>
      </c>
      <c r="D85" t="s">
        <v>57</v>
      </c>
      <c r="E85" s="21">
        <v>243454.69744412292</v>
      </c>
      <c r="F85" s="4">
        <v>963226.45830618357</v>
      </c>
      <c r="G85" s="4">
        <v>446930.11557614582</v>
      </c>
      <c r="H85" s="4">
        <f t="shared" si="4"/>
        <v>1410156.5738823293</v>
      </c>
      <c r="I85" s="4">
        <v>165745.81</v>
      </c>
      <c r="J85" s="3">
        <f t="shared" si="5"/>
        <v>1575902.3838823293</v>
      </c>
      <c r="K85" s="4">
        <f t="shared" si="3"/>
        <v>1741648.1938823294</v>
      </c>
    </row>
    <row r="86" spans="1:11" x14ac:dyDescent="0.25">
      <c r="A86" t="s">
        <v>124</v>
      </c>
      <c r="B86" t="s">
        <v>669</v>
      </c>
      <c r="C86" t="s">
        <v>669</v>
      </c>
      <c r="D86" t="s">
        <v>388</v>
      </c>
      <c r="E86" s="21">
        <v>100549.63796571377</v>
      </c>
      <c r="F86" s="4">
        <v>100549.63796571377</v>
      </c>
      <c r="G86" s="4">
        <v>163167.32352710908</v>
      </c>
      <c r="H86" s="4">
        <f t="shared" si="4"/>
        <v>263716.96149282285</v>
      </c>
      <c r="I86" s="4">
        <v>20623.079999999998</v>
      </c>
      <c r="J86" s="3">
        <f t="shared" si="5"/>
        <v>284340.04149282287</v>
      </c>
      <c r="K86" s="4">
        <f t="shared" si="3"/>
        <v>304963.12149282289</v>
      </c>
    </row>
    <row r="87" spans="1:11" x14ac:dyDescent="0.25">
      <c r="A87" t="s">
        <v>124</v>
      </c>
      <c r="B87" t="s">
        <v>670</v>
      </c>
      <c r="C87" t="s">
        <v>670</v>
      </c>
      <c r="D87" t="s">
        <v>389</v>
      </c>
      <c r="E87" s="21">
        <v>42514.324714709735</v>
      </c>
      <c r="F87" s="4">
        <v>42514.324714709735</v>
      </c>
      <c r="G87" s="4">
        <v>8606.888731630168</v>
      </c>
      <c r="H87" s="4">
        <f t="shared" si="4"/>
        <v>51121.213446339905</v>
      </c>
      <c r="I87" s="4">
        <v>91828.400000000023</v>
      </c>
      <c r="J87" s="3">
        <f t="shared" si="5"/>
        <v>142949.61344633994</v>
      </c>
      <c r="K87" s="4">
        <f t="shared" si="3"/>
        <v>234778.01344633996</v>
      </c>
    </row>
    <row r="88" spans="1:11" x14ac:dyDescent="0.25">
      <c r="A88" t="s">
        <v>124</v>
      </c>
      <c r="B88" t="s">
        <v>671</v>
      </c>
      <c r="C88" t="s">
        <v>671</v>
      </c>
      <c r="D88" t="s">
        <v>390</v>
      </c>
      <c r="E88" s="21">
        <v>45910.109127491945</v>
      </c>
      <c r="F88" s="4">
        <v>45910.109127491945</v>
      </c>
      <c r="G88" s="4">
        <v>144988.44121212131</v>
      </c>
      <c r="H88" s="4">
        <f t="shared" si="4"/>
        <v>190898.55033961326</v>
      </c>
      <c r="I88" s="4">
        <v>41298.05999999999</v>
      </c>
      <c r="J88" s="3">
        <f t="shared" si="5"/>
        <v>232196.61033961325</v>
      </c>
      <c r="K88" s="4">
        <f t="shared" si="3"/>
        <v>273494.67033961322</v>
      </c>
    </row>
    <row r="89" spans="1:11" x14ac:dyDescent="0.25">
      <c r="A89" t="s">
        <v>124</v>
      </c>
      <c r="B89" t="s">
        <v>672</v>
      </c>
      <c r="C89" t="s">
        <v>672</v>
      </c>
      <c r="D89" t="s">
        <v>391</v>
      </c>
      <c r="E89" s="21">
        <v>37013.161562038404</v>
      </c>
      <c r="F89" s="4">
        <v>37013.161562038404</v>
      </c>
      <c r="G89" s="4">
        <v>148718.57303030317</v>
      </c>
      <c r="H89" s="4">
        <f t="shared" si="4"/>
        <v>185731.73459234159</v>
      </c>
      <c r="I89" s="4">
        <v>64941.770000000011</v>
      </c>
      <c r="J89" s="3">
        <f t="shared" si="5"/>
        <v>250673.5045923416</v>
      </c>
      <c r="K89" s="4">
        <f t="shared" si="3"/>
        <v>315615.27459234162</v>
      </c>
    </row>
    <row r="90" spans="1:11" x14ac:dyDescent="0.25">
      <c r="A90" t="s">
        <v>124</v>
      </c>
      <c r="B90" t="s">
        <v>674</v>
      </c>
      <c r="C90" t="s">
        <v>674</v>
      </c>
      <c r="D90" t="s">
        <v>393</v>
      </c>
      <c r="E90" s="21">
        <v>20172.028066039307</v>
      </c>
      <c r="F90" s="4">
        <v>20172.028066039307</v>
      </c>
      <c r="G90" s="4">
        <v>54538.304388320947</v>
      </c>
      <c r="H90" s="4">
        <f t="shared" si="4"/>
        <v>74710.33245436025</v>
      </c>
      <c r="I90" s="4">
        <v>55791.360000000008</v>
      </c>
      <c r="J90" s="3">
        <f t="shared" si="5"/>
        <v>130501.69245436025</v>
      </c>
      <c r="K90" s="4">
        <f t="shared" si="3"/>
        <v>186293.05245436027</v>
      </c>
    </row>
    <row r="91" spans="1:11" x14ac:dyDescent="0.25">
      <c r="A91" t="s">
        <v>124</v>
      </c>
      <c r="B91" t="s">
        <v>675</v>
      </c>
      <c r="C91" t="s">
        <v>675</v>
      </c>
      <c r="D91" t="s">
        <v>394</v>
      </c>
      <c r="E91" s="21">
        <v>35166.285624220385</v>
      </c>
      <c r="F91" s="4">
        <v>35166.285624220385</v>
      </c>
      <c r="G91" s="4">
        <v>144413.71998742095</v>
      </c>
      <c r="H91" s="4">
        <f t="shared" si="4"/>
        <v>179580.00561164133</v>
      </c>
      <c r="I91" s="4">
        <v>96963.610000000015</v>
      </c>
      <c r="J91" s="3">
        <f t="shared" si="5"/>
        <v>276543.61561164132</v>
      </c>
      <c r="K91" s="4">
        <f t="shared" si="3"/>
        <v>373507.2256116413</v>
      </c>
    </row>
    <row r="92" spans="1:11" x14ac:dyDescent="0.25">
      <c r="A92" t="s">
        <v>124</v>
      </c>
      <c r="B92" t="s">
        <v>883</v>
      </c>
      <c r="C92" t="s">
        <v>883</v>
      </c>
      <c r="D92" t="s">
        <v>58</v>
      </c>
      <c r="E92" s="21">
        <v>600251.9892574324</v>
      </c>
      <c r="F92" s="4">
        <v>600251.9892574324</v>
      </c>
      <c r="G92" s="4">
        <v>0</v>
      </c>
      <c r="H92" s="4">
        <f t="shared" si="4"/>
        <v>600251.9892574324</v>
      </c>
      <c r="I92" s="4">
        <v>48632.979999999989</v>
      </c>
      <c r="J92" s="3">
        <f t="shared" si="5"/>
        <v>648884.96925743239</v>
      </c>
      <c r="K92" s="4">
        <f t="shared" si="3"/>
        <v>697517.94925743237</v>
      </c>
    </row>
    <row r="93" spans="1:11" x14ac:dyDescent="0.25">
      <c r="A93" t="s">
        <v>124</v>
      </c>
      <c r="B93" t="s">
        <v>1042</v>
      </c>
      <c r="C93" t="s">
        <v>676</v>
      </c>
      <c r="D93" t="s">
        <v>1170</v>
      </c>
      <c r="E93" s="21">
        <v>13773.62626642107</v>
      </c>
      <c r="F93" s="4">
        <v>0</v>
      </c>
      <c r="G93" s="4">
        <v>0</v>
      </c>
      <c r="H93" s="4">
        <f t="shared" si="4"/>
        <v>0</v>
      </c>
      <c r="I93" s="4"/>
      <c r="J93" s="3">
        <f t="shared" si="5"/>
        <v>0</v>
      </c>
      <c r="K93" s="4">
        <f t="shared" si="3"/>
        <v>0</v>
      </c>
    </row>
    <row r="94" spans="1:11" x14ac:dyDescent="0.25">
      <c r="A94" t="s">
        <v>124</v>
      </c>
      <c r="B94" t="s">
        <v>1078</v>
      </c>
      <c r="C94" t="s">
        <v>676</v>
      </c>
      <c r="D94" t="s">
        <v>1171</v>
      </c>
      <c r="E94" s="21">
        <v>47353.954723324219</v>
      </c>
      <c r="F94" s="4">
        <v>0</v>
      </c>
      <c r="G94" s="4">
        <v>0</v>
      </c>
      <c r="H94" s="4">
        <f t="shared" si="4"/>
        <v>0</v>
      </c>
      <c r="I94" s="4"/>
      <c r="J94" s="3">
        <f t="shared" si="5"/>
        <v>0</v>
      </c>
      <c r="K94" s="4">
        <f t="shared" si="3"/>
        <v>0</v>
      </c>
    </row>
    <row r="95" spans="1:11" x14ac:dyDescent="0.25">
      <c r="A95" t="s">
        <v>124</v>
      </c>
      <c r="B95" t="s">
        <v>676</v>
      </c>
      <c r="C95" t="s">
        <v>676</v>
      </c>
      <c r="D95" t="s">
        <v>395</v>
      </c>
      <c r="E95" s="21">
        <v>93594.422294759162</v>
      </c>
      <c r="F95" s="4">
        <v>154722.00328450446</v>
      </c>
      <c r="G95" s="4">
        <v>537304.70915632159</v>
      </c>
      <c r="H95" s="4">
        <f t="shared" si="4"/>
        <v>692026.712440826</v>
      </c>
      <c r="I95" s="4">
        <v>-671.22999999999763</v>
      </c>
      <c r="J95" s="3">
        <f t="shared" si="5"/>
        <v>691355.48244082602</v>
      </c>
      <c r="K95" s="4">
        <f t="shared" si="3"/>
        <v>690684.25244082604</v>
      </c>
    </row>
    <row r="96" spans="1:11" x14ac:dyDescent="0.25">
      <c r="A96" t="s">
        <v>124</v>
      </c>
      <c r="B96" t="s">
        <v>677</v>
      </c>
      <c r="C96" t="s">
        <v>677</v>
      </c>
      <c r="D96" t="s">
        <v>396</v>
      </c>
      <c r="E96" s="21">
        <v>35627.866591897779</v>
      </c>
      <c r="F96" s="4">
        <v>35627.866591897779</v>
      </c>
      <c r="G96" s="4">
        <v>193378.86467349989</v>
      </c>
      <c r="H96" s="4">
        <f t="shared" si="4"/>
        <v>229006.73126539768</v>
      </c>
      <c r="I96" s="4">
        <v>31478.050000000003</v>
      </c>
      <c r="J96" s="3">
        <f t="shared" si="5"/>
        <v>260484.78126539767</v>
      </c>
      <c r="K96" s="4">
        <f t="shared" si="3"/>
        <v>291962.83126539766</v>
      </c>
    </row>
    <row r="97" spans="1:11" x14ac:dyDescent="0.25">
      <c r="A97" t="s">
        <v>124</v>
      </c>
      <c r="B97" t="s">
        <v>1040</v>
      </c>
      <c r="C97" t="s">
        <v>678</v>
      </c>
      <c r="D97" t="s">
        <v>1191</v>
      </c>
      <c r="E97" s="21">
        <v>49164.433175915896</v>
      </c>
      <c r="F97" s="4">
        <v>49164.433175915896</v>
      </c>
      <c r="G97" s="4">
        <v>0</v>
      </c>
      <c r="H97" s="4">
        <f t="shared" si="4"/>
        <v>49164.433175915896</v>
      </c>
      <c r="I97" s="4"/>
      <c r="J97" s="3">
        <f t="shared" si="5"/>
        <v>49164.433175915896</v>
      </c>
      <c r="K97" s="4">
        <f t="shared" si="3"/>
        <v>49164.433175915896</v>
      </c>
    </row>
    <row r="98" spans="1:11" x14ac:dyDescent="0.25">
      <c r="A98" t="s">
        <v>124</v>
      </c>
      <c r="B98" t="s">
        <v>678</v>
      </c>
      <c r="C98" t="s">
        <v>678</v>
      </c>
      <c r="D98" t="s">
        <v>397</v>
      </c>
      <c r="E98" s="21">
        <v>88220.155395245121</v>
      </c>
      <c r="F98" s="4">
        <v>88220.155395245121</v>
      </c>
      <c r="G98" s="4">
        <v>936791.86381086695</v>
      </c>
      <c r="H98" s="4">
        <f t="shared" si="4"/>
        <v>1025012.019206112</v>
      </c>
      <c r="I98" s="4">
        <v>94444.18</v>
      </c>
      <c r="J98" s="3">
        <f t="shared" si="5"/>
        <v>1119456.199206112</v>
      </c>
      <c r="K98" s="4">
        <f t="shared" si="3"/>
        <v>1213900.3792061119</v>
      </c>
    </row>
    <row r="99" spans="1:11" x14ac:dyDescent="0.25">
      <c r="A99" t="s">
        <v>124</v>
      </c>
      <c r="B99" t="s">
        <v>679</v>
      </c>
      <c r="C99" t="s">
        <v>679</v>
      </c>
      <c r="D99" t="s">
        <v>398</v>
      </c>
      <c r="E99" s="21">
        <v>54476.515924737927</v>
      </c>
      <c r="F99" s="4">
        <v>54476.515924737927</v>
      </c>
      <c r="G99" s="4">
        <v>301986.59757085564</v>
      </c>
      <c r="H99" s="4">
        <f t="shared" si="4"/>
        <v>356463.11349559354</v>
      </c>
      <c r="I99" s="4">
        <v>17928.729999999996</v>
      </c>
      <c r="J99" s="3">
        <f t="shared" si="5"/>
        <v>374391.84349559352</v>
      </c>
      <c r="K99" s="4">
        <f t="shared" si="3"/>
        <v>392320.5734955935</v>
      </c>
    </row>
    <row r="100" spans="1:11" x14ac:dyDescent="0.25">
      <c r="A100" t="s">
        <v>124</v>
      </c>
      <c r="B100" t="s">
        <v>680</v>
      </c>
      <c r="C100" t="s">
        <v>680</v>
      </c>
      <c r="D100" t="s">
        <v>399</v>
      </c>
      <c r="E100" s="21">
        <v>45935.352733487802</v>
      </c>
      <c r="F100" s="4">
        <v>45935.352733487802</v>
      </c>
      <c r="G100" s="4">
        <v>373693.86783917563</v>
      </c>
      <c r="H100" s="4">
        <f t="shared" si="4"/>
        <v>419629.22057266341</v>
      </c>
      <c r="I100" s="4">
        <v>19395.04</v>
      </c>
      <c r="J100" s="3">
        <f t="shared" si="5"/>
        <v>439024.26057266339</v>
      </c>
      <c r="K100" s="4">
        <f t="shared" si="3"/>
        <v>458419.30057266337</v>
      </c>
    </row>
    <row r="101" spans="1:11" x14ac:dyDescent="0.25">
      <c r="A101" t="s">
        <v>124</v>
      </c>
      <c r="B101" t="s">
        <v>681</v>
      </c>
      <c r="C101" t="s">
        <v>681</v>
      </c>
      <c r="D101" t="s">
        <v>400</v>
      </c>
      <c r="E101" s="21">
        <v>66430.146797919893</v>
      </c>
      <c r="F101" s="4">
        <v>66430.146797919893</v>
      </c>
      <c r="G101" s="4">
        <v>371859.23160117015</v>
      </c>
      <c r="H101" s="4">
        <f t="shared" si="4"/>
        <v>438289.37839909003</v>
      </c>
      <c r="I101" s="4">
        <v>50016.899999999994</v>
      </c>
      <c r="J101" s="3">
        <f t="shared" si="5"/>
        <v>488306.27839909005</v>
      </c>
      <c r="K101" s="4">
        <f t="shared" si="3"/>
        <v>538323.17839909007</v>
      </c>
    </row>
    <row r="102" spans="1:11" x14ac:dyDescent="0.25">
      <c r="A102" t="s">
        <v>124</v>
      </c>
      <c r="B102" t="s">
        <v>682</v>
      </c>
      <c r="C102" t="s">
        <v>682</v>
      </c>
      <c r="D102" t="s">
        <v>401</v>
      </c>
      <c r="E102" s="21">
        <v>31370.780605803313</v>
      </c>
      <c r="F102" s="4">
        <v>31370.780605803313</v>
      </c>
      <c r="G102" s="4">
        <v>401890.25128566002</v>
      </c>
      <c r="H102" s="4">
        <f t="shared" si="4"/>
        <v>433261.03189146332</v>
      </c>
      <c r="I102" s="4">
        <v>23664.610000000004</v>
      </c>
      <c r="J102" s="3">
        <f t="shared" si="5"/>
        <v>456925.64189146331</v>
      </c>
      <c r="K102" s="4">
        <f t="shared" si="3"/>
        <v>480590.2518914633</v>
      </c>
    </row>
    <row r="103" spans="1:11" x14ac:dyDescent="0.25">
      <c r="A103" t="s">
        <v>124</v>
      </c>
      <c r="B103" t="s">
        <v>683</v>
      </c>
      <c r="C103" t="s">
        <v>683</v>
      </c>
      <c r="D103" t="s">
        <v>402</v>
      </c>
      <c r="E103" s="21">
        <v>69889.982486247056</v>
      </c>
      <c r="F103" s="4">
        <v>69889.982486247056</v>
      </c>
      <c r="G103" s="4">
        <v>180831.76646453913</v>
      </c>
      <c r="H103" s="4">
        <f t="shared" si="4"/>
        <v>250721.74895078619</v>
      </c>
      <c r="I103" s="4">
        <v>33572.61</v>
      </c>
      <c r="J103" s="3">
        <f t="shared" si="5"/>
        <v>284294.35895078618</v>
      </c>
      <c r="K103" s="4">
        <f t="shared" si="3"/>
        <v>317866.96895078616</v>
      </c>
    </row>
    <row r="104" spans="1:11" x14ac:dyDescent="0.25">
      <c r="A104" t="s">
        <v>124</v>
      </c>
      <c r="B104" t="s">
        <v>711</v>
      </c>
      <c r="C104" t="s">
        <v>711</v>
      </c>
      <c r="D104" t="s">
        <v>1106</v>
      </c>
      <c r="E104" s="21">
        <v>40497.042992554867</v>
      </c>
      <c r="F104" s="4">
        <v>0</v>
      </c>
      <c r="G104" s="4">
        <v>0</v>
      </c>
      <c r="H104" s="4">
        <f t="shared" si="4"/>
        <v>0</v>
      </c>
      <c r="I104" s="4"/>
      <c r="J104" s="3">
        <f t="shared" si="5"/>
        <v>0</v>
      </c>
      <c r="K104" s="4">
        <f t="shared" si="3"/>
        <v>0</v>
      </c>
    </row>
    <row r="105" spans="1:11" x14ac:dyDescent="0.25">
      <c r="A105" t="s">
        <v>124</v>
      </c>
      <c r="B105" t="s">
        <v>711</v>
      </c>
      <c r="C105" t="s">
        <v>711</v>
      </c>
      <c r="D105" t="s">
        <v>59</v>
      </c>
      <c r="E105" s="21">
        <v>614261.46117905993</v>
      </c>
      <c r="F105" s="4">
        <v>654758.50417161477</v>
      </c>
      <c r="G105" s="4">
        <v>520898.41266455699</v>
      </c>
      <c r="H105" s="4">
        <f t="shared" si="4"/>
        <v>1175656.9168361719</v>
      </c>
      <c r="I105" s="4">
        <v>71652.3</v>
      </c>
      <c r="J105" s="3">
        <f t="shared" si="5"/>
        <v>1247309.2168361719</v>
      </c>
      <c r="K105" s="4">
        <f t="shared" si="3"/>
        <v>1318961.516836172</v>
      </c>
    </row>
    <row r="106" spans="1:11" x14ac:dyDescent="0.25">
      <c r="A106" t="s">
        <v>124</v>
      </c>
      <c r="B106" t="s">
        <v>684</v>
      </c>
      <c r="C106" t="s">
        <v>684</v>
      </c>
      <c r="D106" t="s">
        <v>403</v>
      </c>
      <c r="E106" s="21">
        <v>75291.823311252694</v>
      </c>
      <c r="F106" s="4">
        <v>75291.823311252694</v>
      </c>
      <c r="G106" s="4">
        <v>435597.84640087734</v>
      </c>
      <c r="H106" s="4">
        <f t="shared" si="4"/>
        <v>510889.66971213004</v>
      </c>
      <c r="I106" s="4">
        <v>62614.720000000001</v>
      </c>
      <c r="J106" s="3">
        <f t="shared" si="5"/>
        <v>573504.38971213007</v>
      </c>
      <c r="K106" s="4">
        <f t="shared" si="3"/>
        <v>636119.10971213004</v>
      </c>
    </row>
    <row r="107" spans="1:11" x14ac:dyDescent="0.25">
      <c r="A107" t="s">
        <v>124</v>
      </c>
      <c r="B107" t="s">
        <v>685</v>
      </c>
      <c r="C107" t="s">
        <v>685</v>
      </c>
      <c r="D107" t="s">
        <v>404</v>
      </c>
      <c r="E107" s="21">
        <v>98649.348113870044</v>
      </c>
      <c r="F107" s="4">
        <v>98649.348113870044</v>
      </c>
      <c r="G107" s="4">
        <v>212112.85482744459</v>
      </c>
      <c r="H107" s="4">
        <f t="shared" si="4"/>
        <v>310762.20294131467</v>
      </c>
      <c r="I107" s="4">
        <v>73040.460000000021</v>
      </c>
      <c r="J107" s="3">
        <f t="shared" si="5"/>
        <v>383802.66294131469</v>
      </c>
      <c r="K107" s="4">
        <f t="shared" si="3"/>
        <v>456843.12294131471</v>
      </c>
    </row>
    <row r="108" spans="1:11" x14ac:dyDescent="0.25">
      <c r="A108" t="s">
        <v>124</v>
      </c>
      <c r="B108" t="s">
        <v>686</v>
      </c>
      <c r="C108" t="s">
        <v>686</v>
      </c>
      <c r="D108" t="s">
        <v>405</v>
      </c>
      <c r="E108" s="21">
        <v>129644.01808887901</v>
      </c>
      <c r="F108" s="4">
        <v>129644.01808887901</v>
      </c>
      <c r="G108" s="4">
        <v>296805.29676589742</v>
      </c>
      <c r="H108" s="4">
        <f t="shared" si="4"/>
        <v>426449.31485477643</v>
      </c>
      <c r="I108" s="4">
        <v>13151.119999999999</v>
      </c>
      <c r="J108" s="3">
        <f t="shared" si="5"/>
        <v>439600.43485477642</v>
      </c>
      <c r="K108" s="4">
        <f t="shared" si="3"/>
        <v>452751.55485477642</v>
      </c>
    </row>
    <row r="109" spans="1:11" x14ac:dyDescent="0.25">
      <c r="A109" t="s">
        <v>124</v>
      </c>
      <c r="B109" t="s">
        <v>687</v>
      </c>
      <c r="C109" t="s">
        <v>687</v>
      </c>
      <c r="D109" t="s">
        <v>406</v>
      </c>
      <c r="E109" s="21">
        <v>62308.74607163672</v>
      </c>
      <c r="F109" s="4">
        <v>62308.74607163672</v>
      </c>
      <c r="G109" s="4">
        <v>308476.86851869413</v>
      </c>
      <c r="H109" s="4">
        <f t="shared" si="4"/>
        <v>370785.61459033086</v>
      </c>
      <c r="I109" s="4">
        <v>44960.040000000008</v>
      </c>
      <c r="J109" s="3">
        <f t="shared" si="5"/>
        <v>415745.6545903309</v>
      </c>
      <c r="K109" s="4">
        <f t="shared" si="3"/>
        <v>460705.69459033094</v>
      </c>
    </row>
    <row r="110" spans="1:11" x14ac:dyDescent="0.25">
      <c r="A110" t="s">
        <v>124</v>
      </c>
      <c r="B110" t="s">
        <v>688</v>
      </c>
      <c r="C110" t="s">
        <v>688</v>
      </c>
      <c r="D110" t="s">
        <v>407</v>
      </c>
      <c r="E110" s="21">
        <v>21319.527215206283</v>
      </c>
      <c r="F110" s="4">
        <v>21319.527215206283</v>
      </c>
      <c r="G110" s="4">
        <v>90511.404832497021</v>
      </c>
      <c r="H110" s="4">
        <f t="shared" si="4"/>
        <v>111830.9320477033</v>
      </c>
      <c r="I110" s="4">
        <v>43304.41</v>
      </c>
      <c r="J110" s="3">
        <f t="shared" si="5"/>
        <v>155135.34204770331</v>
      </c>
      <c r="K110" s="4">
        <f t="shared" si="3"/>
        <v>198439.75204770331</v>
      </c>
    </row>
    <row r="111" spans="1:11" x14ac:dyDescent="0.25">
      <c r="A111" t="s">
        <v>124</v>
      </c>
      <c r="B111" t="s">
        <v>1084</v>
      </c>
      <c r="C111" t="s">
        <v>689</v>
      </c>
      <c r="D111" t="s">
        <v>1166</v>
      </c>
      <c r="E111" s="21">
        <v>17509.311796335354</v>
      </c>
      <c r="F111" s="4">
        <v>17509.311796335354</v>
      </c>
      <c r="G111" s="4">
        <v>0</v>
      </c>
      <c r="H111" s="4">
        <f t="shared" si="4"/>
        <v>17509.311796335354</v>
      </c>
      <c r="I111" s="4"/>
      <c r="J111" s="3">
        <f t="shared" si="5"/>
        <v>17509.311796335354</v>
      </c>
      <c r="K111" s="4">
        <f t="shared" si="3"/>
        <v>17509.311796335354</v>
      </c>
    </row>
    <row r="112" spans="1:11" x14ac:dyDescent="0.25">
      <c r="A112" t="s">
        <v>124</v>
      </c>
      <c r="B112" t="s">
        <v>689</v>
      </c>
      <c r="C112" t="s">
        <v>689</v>
      </c>
      <c r="D112" t="s">
        <v>408</v>
      </c>
      <c r="E112" s="21">
        <v>137811.23648736166</v>
      </c>
      <c r="F112" s="4">
        <v>137811.23648736166</v>
      </c>
      <c r="G112" s="4">
        <v>695697.52047364716</v>
      </c>
      <c r="H112" s="4">
        <f t="shared" si="4"/>
        <v>833508.75696100877</v>
      </c>
      <c r="I112" s="4">
        <v>41789.469999999994</v>
      </c>
      <c r="J112" s="3">
        <f t="shared" si="5"/>
        <v>875298.22696100874</v>
      </c>
      <c r="K112" s="4">
        <f t="shared" si="3"/>
        <v>917087.69696100871</v>
      </c>
    </row>
    <row r="113" spans="1:11" x14ac:dyDescent="0.25">
      <c r="A113" t="s">
        <v>124</v>
      </c>
      <c r="B113" t="s">
        <v>1039</v>
      </c>
      <c r="C113" t="s">
        <v>690</v>
      </c>
      <c r="D113" t="s">
        <v>1172</v>
      </c>
      <c r="E113" s="21">
        <v>47294.852030524111</v>
      </c>
      <c r="F113" s="4">
        <v>47294.852030524111</v>
      </c>
      <c r="G113" s="4">
        <v>0</v>
      </c>
      <c r="H113" s="4">
        <f t="shared" si="4"/>
        <v>47294.852030524111</v>
      </c>
      <c r="I113" s="4"/>
      <c r="J113" s="3">
        <f t="shared" si="5"/>
        <v>47294.852030524111</v>
      </c>
      <c r="K113" s="4">
        <f t="shared" si="3"/>
        <v>47294.852030524111</v>
      </c>
    </row>
    <row r="114" spans="1:11" x14ac:dyDescent="0.25">
      <c r="A114" t="s">
        <v>124</v>
      </c>
      <c r="B114" t="s">
        <v>690</v>
      </c>
      <c r="C114" t="s">
        <v>690</v>
      </c>
      <c r="D114" t="s">
        <v>409</v>
      </c>
      <c r="E114" s="21">
        <v>66066.063048765616</v>
      </c>
      <c r="F114" s="4">
        <v>66066.063048765616</v>
      </c>
      <c r="G114" s="4">
        <v>611536.76136542216</v>
      </c>
      <c r="H114" s="4">
        <f t="shared" si="4"/>
        <v>677602.82441418781</v>
      </c>
      <c r="I114" s="4">
        <v>43336.030000000013</v>
      </c>
      <c r="J114" s="3">
        <f t="shared" si="5"/>
        <v>720938.85441418784</v>
      </c>
      <c r="K114" s="4">
        <f t="shared" si="3"/>
        <v>764274.88441418787</v>
      </c>
    </row>
    <row r="115" spans="1:11" x14ac:dyDescent="0.25">
      <c r="A115" t="s">
        <v>124</v>
      </c>
      <c r="B115" t="s">
        <v>849</v>
      </c>
      <c r="C115" t="s">
        <v>849</v>
      </c>
      <c r="D115" t="s">
        <v>19</v>
      </c>
      <c r="E115" s="21">
        <v>150445.77432456659</v>
      </c>
      <c r="F115" s="4">
        <v>150445.77432456659</v>
      </c>
      <c r="G115" s="4">
        <v>0</v>
      </c>
      <c r="H115" s="4">
        <f t="shared" si="4"/>
        <v>150445.77432456659</v>
      </c>
      <c r="I115" s="4">
        <v>146858.01</v>
      </c>
      <c r="J115" s="3">
        <f t="shared" si="5"/>
        <v>297303.7843245666</v>
      </c>
      <c r="K115" s="4">
        <f t="shared" si="3"/>
        <v>444161.79432456661</v>
      </c>
    </row>
    <row r="116" spans="1:11" x14ac:dyDescent="0.25">
      <c r="A116" t="s">
        <v>124</v>
      </c>
      <c r="B116" t="s">
        <v>1057</v>
      </c>
      <c r="C116" t="s">
        <v>691</v>
      </c>
      <c r="D116" t="s">
        <v>1162</v>
      </c>
      <c r="E116" s="21">
        <v>38886.724975444071</v>
      </c>
      <c r="F116" s="4">
        <v>0</v>
      </c>
      <c r="G116" s="4">
        <v>0</v>
      </c>
      <c r="H116" s="4">
        <f t="shared" si="4"/>
        <v>0</v>
      </c>
      <c r="I116" s="4"/>
      <c r="J116" s="3">
        <f t="shared" si="5"/>
        <v>0</v>
      </c>
      <c r="K116" s="4">
        <f t="shared" ref="K116:K174" si="6">I116+J116</f>
        <v>0</v>
      </c>
    </row>
    <row r="117" spans="1:11" x14ac:dyDescent="0.25">
      <c r="A117" t="s">
        <v>124</v>
      </c>
      <c r="B117" t="s">
        <v>691</v>
      </c>
      <c r="C117" t="s">
        <v>691</v>
      </c>
      <c r="D117" t="s">
        <v>410</v>
      </c>
      <c r="E117" s="21">
        <v>31928.140725145651</v>
      </c>
      <c r="F117" s="4">
        <v>70814.865700589726</v>
      </c>
      <c r="G117" s="4">
        <v>169487.83351093033</v>
      </c>
      <c r="H117" s="4">
        <f t="shared" ref="H117:H175" si="7">F117+G117</f>
        <v>240302.69921152006</v>
      </c>
      <c r="I117" s="4">
        <v>40319.05000000001</v>
      </c>
      <c r="J117" s="3">
        <f t="shared" si="5"/>
        <v>280621.74921152007</v>
      </c>
      <c r="K117" s="4">
        <f t="shared" si="6"/>
        <v>320940.79921152006</v>
      </c>
    </row>
    <row r="118" spans="1:11" x14ac:dyDescent="0.25">
      <c r="A118" t="s">
        <v>124</v>
      </c>
      <c r="B118" t="s">
        <v>692</v>
      </c>
      <c r="C118" t="s">
        <v>692</v>
      </c>
      <c r="D118" t="s">
        <v>411</v>
      </c>
      <c r="E118" s="21">
        <v>33411.038464224606</v>
      </c>
      <c r="F118" s="4">
        <v>33411.038464224606</v>
      </c>
      <c r="G118" s="4">
        <v>43691.54414549686</v>
      </c>
      <c r="H118" s="4">
        <f t="shared" si="7"/>
        <v>77102.582609721459</v>
      </c>
      <c r="I118" s="4">
        <v>61652.780000000006</v>
      </c>
      <c r="J118" s="3">
        <f t="shared" si="5"/>
        <v>138755.36260972146</v>
      </c>
      <c r="K118" s="4">
        <f t="shared" si="6"/>
        <v>200408.14260972146</v>
      </c>
    </row>
    <row r="119" spans="1:11" x14ac:dyDescent="0.25">
      <c r="A119" t="s">
        <v>124</v>
      </c>
      <c r="B119" t="s">
        <v>693</v>
      </c>
      <c r="C119" t="s">
        <v>693</v>
      </c>
      <c r="D119" t="s">
        <v>412</v>
      </c>
      <c r="E119" s="21">
        <v>16376.233102339591</v>
      </c>
      <c r="F119" s="4">
        <v>16376.233102339591</v>
      </c>
      <c r="G119" s="4">
        <v>211454.53189233097</v>
      </c>
      <c r="H119" s="4">
        <f t="shared" si="7"/>
        <v>227830.76499467055</v>
      </c>
      <c r="I119" s="4">
        <v>74438.760000000024</v>
      </c>
      <c r="J119" s="3">
        <f t="shared" si="5"/>
        <v>302269.52499467059</v>
      </c>
      <c r="K119" s="4">
        <f t="shared" si="6"/>
        <v>376708.2849946706</v>
      </c>
    </row>
    <row r="120" spans="1:11" x14ac:dyDescent="0.25">
      <c r="A120" t="s">
        <v>124</v>
      </c>
      <c r="B120" t="s">
        <v>694</v>
      </c>
      <c r="C120" t="s">
        <v>694</v>
      </c>
      <c r="D120" t="s">
        <v>413</v>
      </c>
      <c r="E120" s="21">
        <v>40916.369408913233</v>
      </c>
      <c r="F120" s="4">
        <v>40916.369408913233</v>
      </c>
      <c r="G120" s="4">
        <v>121545.19706461883</v>
      </c>
      <c r="H120" s="4">
        <f t="shared" si="7"/>
        <v>162461.56647353206</v>
      </c>
      <c r="I120" s="4">
        <v>30762.55000000001</v>
      </c>
      <c r="J120" s="3">
        <f t="shared" si="5"/>
        <v>193224.11647353208</v>
      </c>
      <c r="K120" s="4">
        <f t="shared" si="6"/>
        <v>223986.6664735321</v>
      </c>
    </row>
    <row r="121" spans="1:11" x14ac:dyDescent="0.25">
      <c r="A121" t="s">
        <v>124</v>
      </c>
      <c r="B121" t="s">
        <v>1065</v>
      </c>
      <c r="C121" t="s">
        <v>696</v>
      </c>
      <c r="D121" t="s">
        <v>1174</v>
      </c>
      <c r="E121" s="21">
        <v>94964.509124553675</v>
      </c>
      <c r="F121" s="4">
        <v>0</v>
      </c>
      <c r="G121" s="4">
        <v>0</v>
      </c>
      <c r="H121" s="4">
        <f t="shared" si="7"/>
        <v>0</v>
      </c>
      <c r="I121" s="4"/>
      <c r="J121" s="3">
        <f t="shared" si="5"/>
        <v>0</v>
      </c>
      <c r="K121" s="4">
        <f t="shared" si="6"/>
        <v>0</v>
      </c>
    </row>
    <row r="122" spans="1:11" x14ac:dyDescent="0.25">
      <c r="A122" t="s">
        <v>124</v>
      </c>
      <c r="B122" t="s">
        <v>1081</v>
      </c>
      <c r="C122" t="s">
        <v>696</v>
      </c>
      <c r="D122" t="s">
        <v>1175</v>
      </c>
      <c r="E122" s="21">
        <v>44497.391872802189</v>
      </c>
      <c r="F122" s="4">
        <v>0</v>
      </c>
      <c r="G122" s="4">
        <v>0</v>
      </c>
      <c r="H122" s="4">
        <f t="shared" si="7"/>
        <v>0</v>
      </c>
      <c r="I122" s="4"/>
      <c r="J122" s="3">
        <f t="shared" si="5"/>
        <v>0</v>
      </c>
      <c r="K122" s="4">
        <f t="shared" si="6"/>
        <v>0</v>
      </c>
    </row>
    <row r="123" spans="1:11" x14ac:dyDescent="0.25">
      <c r="A123" t="s">
        <v>124</v>
      </c>
      <c r="B123" t="s">
        <v>696</v>
      </c>
      <c r="C123" t="s">
        <v>696</v>
      </c>
      <c r="D123" t="s">
        <v>414</v>
      </c>
      <c r="E123" s="21">
        <v>229674.58334393014</v>
      </c>
      <c r="F123" s="4">
        <v>369136.48434128601</v>
      </c>
      <c r="G123" s="4">
        <v>1575587.5911272641</v>
      </c>
      <c r="H123" s="4">
        <f t="shared" si="7"/>
        <v>1944724.07546855</v>
      </c>
      <c r="I123" s="4">
        <v>36523.61</v>
      </c>
      <c r="J123" s="3">
        <f t="shared" si="5"/>
        <v>1981247.6854685501</v>
      </c>
      <c r="K123" s="4">
        <f t="shared" si="6"/>
        <v>2017771.2954685502</v>
      </c>
    </row>
    <row r="124" spans="1:11" x14ac:dyDescent="0.25">
      <c r="A124" t="s">
        <v>124</v>
      </c>
      <c r="B124" t="s">
        <v>697</v>
      </c>
      <c r="C124" t="s">
        <v>697</v>
      </c>
      <c r="D124" t="s">
        <v>415</v>
      </c>
      <c r="E124" s="21">
        <v>78414.031784265215</v>
      </c>
      <c r="F124" s="4">
        <v>78414.031784265215</v>
      </c>
      <c r="G124" s="4">
        <v>643411.40449715534</v>
      </c>
      <c r="H124" s="4">
        <f t="shared" si="7"/>
        <v>721825.43628142052</v>
      </c>
      <c r="I124" s="4">
        <v>70309.26999999999</v>
      </c>
      <c r="J124" s="3">
        <f t="shared" si="5"/>
        <v>792134.70628142054</v>
      </c>
      <c r="K124" s="4">
        <f t="shared" si="6"/>
        <v>862443.97628142056</v>
      </c>
    </row>
    <row r="125" spans="1:11" x14ac:dyDescent="0.25">
      <c r="A125" t="s">
        <v>124</v>
      </c>
      <c r="B125" t="s">
        <v>698</v>
      </c>
      <c r="C125" t="s">
        <v>698</v>
      </c>
      <c r="D125" t="s">
        <v>416</v>
      </c>
      <c r="E125" s="21">
        <v>193271.58976720614</v>
      </c>
      <c r="F125" s="4">
        <v>193271.58976720614</v>
      </c>
      <c r="G125" s="4">
        <v>861845.20862558752</v>
      </c>
      <c r="H125" s="4">
        <f t="shared" si="7"/>
        <v>1055116.7983927936</v>
      </c>
      <c r="I125" s="4">
        <v>100869.59000000001</v>
      </c>
      <c r="J125" s="3">
        <f t="shared" si="5"/>
        <v>1155986.3883927937</v>
      </c>
      <c r="K125" s="4">
        <f t="shared" si="6"/>
        <v>1256855.9783927938</v>
      </c>
    </row>
    <row r="126" spans="1:11" x14ac:dyDescent="0.25">
      <c r="A126" t="s">
        <v>124</v>
      </c>
      <c r="B126" t="s">
        <v>1099</v>
      </c>
      <c r="C126" t="s">
        <v>699</v>
      </c>
      <c r="D126" t="s">
        <v>1158</v>
      </c>
      <c r="E126" s="21">
        <v>32279.162108990502</v>
      </c>
      <c r="F126" s="4">
        <v>0</v>
      </c>
      <c r="G126" s="4">
        <v>0</v>
      </c>
      <c r="H126" s="4">
        <f t="shared" si="7"/>
        <v>0</v>
      </c>
      <c r="I126" s="4"/>
      <c r="J126" s="3">
        <f t="shared" si="5"/>
        <v>0</v>
      </c>
      <c r="K126" s="4">
        <f t="shared" si="6"/>
        <v>0</v>
      </c>
    </row>
    <row r="127" spans="1:11" x14ac:dyDescent="0.25">
      <c r="A127" t="s">
        <v>124</v>
      </c>
      <c r="B127" t="s">
        <v>699</v>
      </c>
      <c r="C127" t="s">
        <v>699</v>
      </c>
      <c r="D127" t="s">
        <v>417</v>
      </c>
      <c r="E127" s="21">
        <v>16508.241030110723</v>
      </c>
      <c r="F127" s="4">
        <v>48787.403139101225</v>
      </c>
      <c r="G127" s="4">
        <v>34433.331361910452</v>
      </c>
      <c r="H127" s="4">
        <f t="shared" si="7"/>
        <v>83220.73450101167</v>
      </c>
      <c r="I127" s="4">
        <v>56489.25</v>
      </c>
      <c r="J127" s="3">
        <f t="shared" si="5"/>
        <v>139709.98450101167</v>
      </c>
      <c r="K127" s="4">
        <f t="shared" si="6"/>
        <v>196199.23450101167</v>
      </c>
    </row>
    <row r="128" spans="1:11" x14ac:dyDescent="0.25">
      <c r="A128" t="s">
        <v>124</v>
      </c>
      <c r="B128" t="s">
        <v>1046</v>
      </c>
      <c r="C128" t="s">
        <v>1046</v>
      </c>
      <c r="D128" t="s">
        <v>418</v>
      </c>
      <c r="E128" s="21">
        <v>91488.902829989893</v>
      </c>
      <c r="F128" s="4">
        <v>91488.902829989893</v>
      </c>
      <c r="G128" s="4">
        <v>0</v>
      </c>
      <c r="H128" s="4">
        <f t="shared" si="7"/>
        <v>91488.902829989893</v>
      </c>
      <c r="I128" s="4">
        <v>48686.44</v>
      </c>
      <c r="J128" s="3">
        <f t="shared" si="5"/>
        <v>140175.34282998991</v>
      </c>
      <c r="K128" s="4">
        <f t="shared" si="6"/>
        <v>188861.78282998991</v>
      </c>
    </row>
    <row r="129" spans="1:11" x14ac:dyDescent="0.25">
      <c r="A129" t="s">
        <v>124</v>
      </c>
      <c r="B129" t="s">
        <v>1047</v>
      </c>
      <c r="C129" t="s">
        <v>1047</v>
      </c>
      <c r="D129" t="s">
        <v>419</v>
      </c>
      <c r="E129" s="21">
        <v>84168.670799953368</v>
      </c>
      <c r="F129" s="4">
        <v>84168.670799953368</v>
      </c>
      <c r="G129" s="4">
        <v>0</v>
      </c>
      <c r="H129" s="4">
        <f t="shared" si="7"/>
        <v>84168.670799953368</v>
      </c>
      <c r="I129" s="4">
        <v>81468.719999999987</v>
      </c>
      <c r="J129" s="3">
        <f t="shared" si="5"/>
        <v>165637.39079995337</v>
      </c>
      <c r="K129" s="4">
        <f t="shared" si="6"/>
        <v>247106.11079995334</v>
      </c>
    </row>
    <row r="130" spans="1:11" x14ac:dyDescent="0.25">
      <c r="A130" t="s">
        <v>124</v>
      </c>
      <c r="B130" t="s">
        <v>1048</v>
      </c>
      <c r="C130" t="s">
        <v>1048</v>
      </c>
      <c r="D130" t="s">
        <v>420</v>
      </c>
      <c r="E130" s="21">
        <v>29080.600055788775</v>
      </c>
      <c r="F130" s="4">
        <v>29080.600055788775</v>
      </c>
      <c r="G130" s="4">
        <v>0</v>
      </c>
      <c r="H130" s="4">
        <f t="shared" si="7"/>
        <v>29080.600055788775</v>
      </c>
      <c r="I130" s="4">
        <v>39035.97</v>
      </c>
      <c r="J130" s="3">
        <f t="shared" ref="J130:J193" si="8">H130+I130</f>
        <v>68116.570055788776</v>
      </c>
      <c r="K130" s="4">
        <f t="shared" si="6"/>
        <v>107152.54005578878</v>
      </c>
    </row>
    <row r="131" spans="1:11" x14ac:dyDescent="0.25">
      <c r="A131" t="s">
        <v>124</v>
      </c>
      <c r="B131" t="s">
        <v>1092</v>
      </c>
      <c r="C131" t="s">
        <v>1092</v>
      </c>
      <c r="D131" t="s">
        <v>459</v>
      </c>
      <c r="E131" s="21">
        <v>18426.682602959325</v>
      </c>
      <c r="F131" s="4">
        <v>18426.682602959325</v>
      </c>
      <c r="G131" s="4">
        <v>0</v>
      </c>
      <c r="H131" s="4">
        <f t="shared" si="7"/>
        <v>18426.682602959325</v>
      </c>
      <c r="I131" s="4">
        <v>11968.88</v>
      </c>
      <c r="J131" s="3">
        <f t="shared" si="8"/>
        <v>30395.562602959326</v>
      </c>
      <c r="K131" s="4">
        <f t="shared" si="6"/>
        <v>42364.442602959323</v>
      </c>
    </row>
    <row r="132" spans="1:11" x14ac:dyDescent="0.25">
      <c r="A132" t="s">
        <v>124</v>
      </c>
      <c r="B132" t="s">
        <v>1049</v>
      </c>
      <c r="C132" t="s">
        <v>1049</v>
      </c>
      <c r="D132" t="s">
        <v>421</v>
      </c>
      <c r="E132" s="21">
        <v>115693.28198002029</v>
      </c>
      <c r="F132" s="4">
        <v>115693.28198002029</v>
      </c>
      <c r="G132" s="4">
        <v>0</v>
      </c>
      <c r="H132" s="4">
        <f t="shared" si="7"/>
        <v>115693.28198002029</v>
      </c>
      <c r="I132" s="4">
        <v>41022.33</v>
      </c>
      <c r="J132" s="3">
        <f t="shared" si="8"/>
        <v>156715.6119800203</v>
      </c>
      <c r="K132" s="4">
        <f t="shared" si="6"/>
        <v>197737.94198002032</v>
      </c>
    </row>
    <row r="133" spans="1:11" x14ac:dyDescent="0.25">
      <c r="A133" t="s">
        <v>124</v>
      </c>
      <c r="B133" t="s">
        <v>1050</v>
      </c>
      <c r="C133" t="s">
        <v>1050</v>
      </c>
      <c r="D133" t="s">
        <v>422</v>
      </c>
      <c r="E133" s="21">
        <v>23027.119078925378</v>
      </c>
      <c r="F133" s="4">
        <v>23027.119078925378</v>
      </c>
      <c r="G133" s="4">
        <v>0</v>
      </c>
      <c r="H133" s="4">
        <f t="shared" si="7"/>
        <v>23027.119078925378</v>
      </c>
      <c r="I133" s="4">
        <v>48071.950000000012</v>
      </c>
      <c r="J133" s="3">
        <f t="shared" si="8"/>
        <v>71099.069078925386</v>
      </c>
      <c r="K133" s="4">
        <f t="shared" si="6"/>
        <v>119171.0190789254</v>
      </c>
    </row>
    <row r="134" spans="1:11" x14ac:dyDescent="0.25">
      <c r="A134" t="s">
        <v>124</v>
      </c>
      <c r="B134" t="s">
        <v>1051</v>
      </c>
      <c r="C134" t="s">
        <v>1051</v>
      </c>
      <c r="D134" t="s">
        <v>423</v>
      </c>
      <c r="E134" s="21">
        <v>29705.976551035299</v>
      </c>
      <c r="F134" s="4">
        <v>29705.976551035299</v>
      </c>
      <c r="G134" s="4">
        <v>0</v>
      </c>
      <c r="H134" s="4">
        <f t="shared" si="7"/>
        <v>29705.976551035299</v>
      </c>
      <c r="I134" s="4">
        <v>127598.99</v>
      </c>
      <c r="J134" s="3">
        <f t="shared" si="8"/>
        <v>157304.96655103529</v>
      </c>
      <c r="K134" s="4">
        <f t="shared" si="6"/>
        <v>284903.95655103528</v>
      </c>
    </row>
    <row r="135" spans="1:11" x14ac:dyDescent="0.25">
      <c r="A135" t="s">
        <v>124</v>
      </c>
      <c r="B135" t="s">
        <v>1053</v>
      </c>
      <c r="C135" t="s">
        <v>1053</v>
      </c>
      <c r="D135" t="s">
        <v>424</v>
      </c>
      <c r="E135" s="21">
        <v>89991.575085298828</v>
      </c>
      <c r="F135" s="4">
        <v>89991.575085298828</v>
      </c>
      <c r="G135" s="4">
        <v>0</v>
      </c>
      <c r="H135" s="4">
        <f t="shared" si="7"/>
        <v>89991.575085298828</v>
      </c>
      <c r="I135" s="4">
        <v>36357.729999999996</v>
      </c>
      <c r="J135" s="3">
        <f t="shared" si="8"/>
        <v>126349.30508529882</v>
      </c>
      <c r="K135" s="4">
        <f t="shared" si="6"/>
        <v>162707.03508529882</v>
      </c>
    </row>
    <row r="136" spans="1:11" x14ac:dyDescent="0.25">
      <c r="A136" t="s">
        <v>124</v>
      </c>
      <c r="B136" t="s">
        <v>1054</v>
      </c>
      <c r="C136" t="s">
        <v>1054</v>
      </c>
      <c r="D136" t="s">
        <v>425</v>
      </c>
      <c r="E136" s="21">
        <v>10640.455251620386</v>
      </c>
      <c r="F136" s="4">
        <v>10640.455251620386</v>
      </c>
      <c r="G136" s="4">
        <v>0</v>
      </c>
      <c r="H136" s="4">
        <f t="shared" si="7"/>
        <v>10640.455251620386</v>
      </c>
      <c r="I136" s="4">
        <v>59947.119999999988</v>
      </c>
      <c r="J136" s="3">
        <f t="shared" si="8"/>
        <v>70587.575251620379</v>
      </c>
      <c r="K136" s="4">
        <f t="shared" si="6"/>
        <v>130534.69525162037</v>
      </c>
    </row>
    <row r="137" spans="1:11" x14ac:dyDescent="0.25">
      <c r="A137" t="s">
        <v>124</v>
      </c>
      <c r="B137" t="s">
        <v>1055</v>
      </c>
      <c r="C137" t="s">
        <v>1055</v>
      </c>
      <c r="D137" t="s">
        <v>426</v>
      </c>
      <c r="E137" s="21">
        <v>85130.412891383967</v>
      </c>
      <c r="F137" s="4">
        <v>85130.412891383967</v>
      </c>
      <c r="G137" s="4">
        <v>0</v>
      </c>
      <c r="H137" s="4">
        <f t="shared" si="7"/>
        <v>85130.412891383967</v>
      </c>
      <c r="I137" s="4">
        <v>50253.060000000005</v>
      </c>
      <c r="J137" s="3">
        <f t="shared" si="8"/>
        <v>135383.47289138398</v>
      </c>
      <c r="K137" s="4">
        <f t="shared" si="6"/>
        <v>185636.53289138398</v>
      </c>
    </row>
    <row r="138" spans="1:11" x14ac:dyDescent="0.25">
      <c r="A138" t="s">
        <v>124</v>
      </c>
      <c r="B138" t="s">
        <v>1056</v>
      </c>
      <c r="C138" t="s">
        <v>1056</v>
      </c>
      <c r="D138" t="s">
        <v>427</v>
      </c>
      <c r="E138" s="21">
        <v>57907.589700023258</v>
      </c>
      <c r="F138" s="4">
        <v>57907.589700023258</v>
      </c>
      <c r="G138" s="4">
        <v>0</v>
      </c>
      <c r="H138" s="4">
        <f t="shared" si="7"/>
        <v>57907.589700023258</v>
      </c>
      <c r="I138" s="4">
        <v>54798.320000000014</v>
      </c>
      <c r="J138" s="3">
        <f t="shared" si="8"/>
        <v>112705.90970002327</v>
      </c>
      <c r="K138" s="4">
        <f t="shared" si="6"/>
        <v>167504.22970002328</v>
      </c>
    </row>
    <row r="139" spans="1:11" x14ac:dyDescent="0.25">
      <c r="A139" t="s">
        <v>124</v>
      </c>
      <c r="B139" t="s">
        <v>1044</v>
      </c>
      <c r="C139" t="s">
        <v>700</v>
      </c>
      <c r="D139" t="s">
        <v>1164</v>
      </c>
      <c r="E139" s="21">
        <v>17792.504203388031</v>
      </c>
      <c r="F139" s="4">
        <v>0</v>
      </c>
      <c r="G139" s="4">
        <v>0</v>
      </c>
      <c r="H139" s="4">
        <f t="shared" si="7"/>
        <v>0</v>
      </c>
      <c r="I139" s="4"/>
      <c r="J139" s="3">
        <f t="shared" si="8"/>
        <v>0</v>
      </c>
      <c r="K139" s="4">
        <f t="shared" si="6"/>
        <v>0</v>
      </c>
    </row>
    <row r="140" spans="1:11" x14ac:dyDescent="0.25">
      <c r="A140" t="s">
        <v>124</v>
      </c>
      <c r="B140" t="s">
        <v>1074</v>
      </c>
      <c r="C140" t="s">
        <v>700</v>
      </c>
      <c r="D140" t="s">
        <v>1165</v>
      </c>
      <c r="E140" s="21">
        <v>12729.128184291907</v>
      </c>
      <c r="F140" s="4">
        <v>0</v>
      </c>
      <c r="G140" s="4">
        <v>0</v>
      </c>
      <c r="H140" s="4">
        <f t="shared" si="7"/>
        <v>0</v>
      </c>
      <c r="I140" s="4"/>
      <c r="J140" s="3">
        <f t="shared" si="8"/>
        <v>0</v>
      </c>
      <c r="K140" s="4">
        <f t="shared" si="6"/>
        <v>0</v>
      </c>
    </row>
    <row r="141" spans="1:11" x14ac:dyDescent="0.25">
      <c r="A141" t="s">
        <v>124</v>
      </c>
      <c r="B141" t="s">
        <v>700</v>
      </c>
      <c r="C141" t="s">
        <v>700</v>
      </c>
      <c r="D141" t="s">
        <v>428</v>
      </c>
      <c r="E141" s="21">
        <v>87293.983535917389</v>
      </c>
      <c r="F141" s="4">
        <v>117815.61592359733</v>
      </c>
      <c r="G141" s="4">
        <v>43631.158676270526</v>
      </c>
      <c r="H141" s="4">
        <f t="shared" si="7"/>
        <v>161446.77459986787</v>
      </c>
      <c r="I141" s="4">
        <v>73358</v>
      </c>
      <c r="J141" s="3">
        <f t="shared" si="8"/>
        <v>234804.77459986787</v>
      </c>
      <c r="K141" s="4">
        <f t="shared" si="6"/>
        <v>308162.77459986787</v>
      </c>
    </row>
    <row r="142" spans="1:11" x14ac:dyDescent="0.25">
      <c r="A142" t="s">
        <v>124</v>
      </c>
      <c r="B142" t="s">
        <v>1045</v>
      </c>
      <c r="C142" t="s">
        <v>701</v>
      </c>
      <c r="D142" t="s">
        <v>1163</v>
      </c>
      <c r="E142" s="21">
        <v>48358.702330456901</v>
      </c>
      <c r="F142" s="4">
        <v>0</v>
      </c>
      <c r="G142" s="4">
        <v>0</v>
      </c>
      <c r="H142" s="4">
        <f t="shared" si="7"/>
        <v>0</v>
      </c>
      <c r="I142" s="4"/>
      <c r="J142" s="3">
        <f t="shared" si="8"/>
        <v>0</v>
      </c>
      <c r="K142" s="4">
        <f t="shared" si="6"/>
        <v>0</v>
      </c>
    </row>
    <row r="143" spans="1:11" x14ac:dyDescent="0.25">
      <c r="A143" t="s">
        <v>124</v>
      </c>
      <c r="B143" t="s">
        <v>701</v>
      </c>
      <c r="C143" t="s">
        <v>701</v>
      </c>
      <c r="D143" t="s">
        <v>429</v>
      </c>
      <c r="E143" s="21">
        <v>52374.984382280185</v>
      </c>
      <c r="F143" s="4">
        <v>100733.68671273708</v>
      </c>
      <c r="G143" s="4">
        <v>210209.62288004445</v>
      </c>
      <c r="H143" s="4">
        <f t="shared" si="7"/>
        <v>310943.30959278153</v>
      </c>
      <c r="I143" s="4">
        <v>21553.269999999997</v>
      </c>
      <c r="J143" s="3">
        <f t="shared" si="8"/>
        <v>332496.57959278155</v>
      </c>
      <c r="K143" s="4">
        <f t="shared" si="6"/>
        <v>354049.84959278157</v>
      </c>
    </row>
    <row r="144" spans="1:11" x14ac:dyDescent="0.25">
      <c r="A144" t="s">
        <v>124</v>
      </c>
      <c r="B144" t="s">
        <v>1058</v>
      </c>
      <c r="C144" t="s">
        <v>1058</v>
      </c>
      <c r="D144" t="s">
        <v>430</v>
      </c>
      <c r="E144" s="21">
        <v>24510.245311164988</v>
      </c>
      <c r="F144" s="4">
        <v>24510.245311164988</v>
      </c>
      <c r="G144" s="4">
        <v>0</v>
      </c>
      <c r="H144" s="4">
        <f t="shared" si="7"/>
        <v>24510.245311164988</v>
      </c>
      <c r="I144" s="4">
        <v>97812.639999999985</v>
      </c>
      <c r="J144" s="3">
        <f t="shared" si="8"/>
        <v>122322.88531116498</v>
      </c>
      <c r="K144" s="4">
        <f t="shared" si="6"/>
        <v>220135.52531116497</v>
      </c>
    </row>
    <row r="145" spans="1:11" x14ac:dyDescent="0.25">
      <c r="A145" t="s">
        <v>124</v>
      </c>
      <c r="B145" t="s">
        <v>1059</v>
      </c>
      <c r="C145" t="s">
        <v>1059</v>
      </c>
      <c r="D145" t="s">
        <v>431</v>
      </c>
      <c r="E145" s="21">
        <v>18620.349783415004</v>
      </c>
      <c r="F145" s="4">
        <v>18620.349783415004</v>
      </c>
      <c r="G145" s="4">
        <v>0</v>
      </c>
      <c r="H145" s="4">
        <f t="shared" si="7"/>
        <v>18620.349783415004</v>
      </c>
      <c r="I145" s="4">
        <v>49994.510000000009</v>
      </c>
      <c r="J145" s="3">
        <f t="shared" si="8"/>
        <v>68614.859783415013</v>
      </c>
      <c r="K145" s="4">
        <f t="shared" si="6"/>
        <v>118609.36978341502</v>
      </c>
    </row>
    <row r="146" spans="1:11" x14ac:dyDescent="0.25">
      <c r="A146" t="s">
        <v>124</v>
      </c>
      <c r="B146" t="s">
        <v>1061</v>
      </c>
      <c r="C146" t="s">
        <v>1061</v>
      </c>
      <c r="D146" t="s">
        <v>433</v>
      </c>
      <c r="E146" s="21">
        <v>16909.954666084195</v>
      </c>
      <c r="F146" s="4">
        <v>16909.954666084195</v>
      </c>
      <c r="G146" s="4">
        <v>0</v>
      </c>
      <c r="H146" s="4">
        <f t="shared" si="7"/>
        <v>16909.954666084195</v>
      </c>
      <c r="I146" s="4">
        <v>62461.060000000012</v>
      </c>
      <c r="J146" s="3">
        <f t="shared" si="8"/>
        <v>79371.0146660842</v>
      </c>
      <c r="K146" s="4">
        <f t="shared" si="6"/>
        <v>141832.0746660842</v>
      </c>
    </row>
    <row r="147" spans="1:11" x14ac:dyDescent="0.25">
      <c r="A147" t="s">
        <v>124</v>
      </c>
      <c r="B147" t="s">
        <v>1036</v>
      </c>
      <c r="C147" t="s">
        <v>702</v>
      </c>
      <c r="D147" t="s">
        <v>1176</v>
      </c>
      <c r="E147" s="21">
        <v>43864.673955663122</v>
      </c>
      <c r="F147" s="4">
        <v>0</v>
      </c>
      <c r="G147" s="4">
        <v>0</v>
      </c>
      <c r="H147" s="4">
        <f t="shared" si="7"/>
        <v>0</v>
      </c>
      <c r="I147" s="4"/>
      <c r="J147" s="3">
        <f t="shared" si="8"/>
        <v>0</v>
      </c>
      <c r="K147" s="4">
        <f t="shared" si="6"/>
        <v>0</v>
      </c>
    </row>
    <row r="148" spans="1:11" x14ac:dyDescent="0.25">
      <c r="A148" t="s">
        <v>124</v>
      </c>
      <c r="B148" t="s">
        <v>702</v>
      </c>
      <c r="C148" t="s">
        <v>702</v>
      </c>
      <c r="D148" t="s">
        <v>434</v>
      </c>
      <c r="E148" s="21">
        <v>40696.229009370516</v>
      </c>
      <c r="F148" s="4">
        <v>84560.902965033631</v>
      </c>
      <c r="G148" s="4">
        <v>7264.8302426041064</v>
      </c>
      <c r="H148" s="4">
        <f t="shared" si="7"/>
        <v>91825.733207637735</v>
      </c>
      <c r="I148" s="4">
        <v>38448.859999999986</v>
      </c>
      <c r="J148" s="3">
        <f t="shared" si="8"/>
        <v>130274.59320763772</v>
      </c>
      <c r="K148" s="4">
        <f t="shared" si="6"/>
        <v>168723.45320763771</v>
      </c>
    </row>
    <row r="149" spans="1:11" x14ac:dyDescent="0.25">
      <c r="A149" t="s">
        <v>124</v>
      </c>
      <c r="B149" t="s">
        <v>1062</v>
      </c>
      <c r="C149" t="s">
        <v>1062</v>
      </c>
      <c r="D149" t="s">
        <v>435</v>
      </c>
      <c r="E149" s="21">
        <v>28194.644829142828</v>
      </c>
      <c r="F149" s="4">
        <v>28194.644829142828</v>
      </c>
      <c r="G149" s="4">
        <v>0</v>
      </c>
      <c r="H149" s="4">
        <f t="shared" si="7"/>
        <v>28194.644829142828</v>
      </c>
      <c r="I149" s="4">
        <v>132000.95999999999</v>
      </c>
      <c r="J149" s="3">
        <f t="shared" si="8"/>
        <v>160195.60482914283</v>
      </c>
      <c r="K149" s="4">
        <f t="shared" si="6"/>
        <v>292196.56482914282</v>
      </c>
    </row>
    <row r="150" spans="1:11" x14ac:dyDescent="0.25">
      <c r="A150" t="s">
        <v>124</v>
      </c>
      <c r="B150" t="s">
        <v>1063</v>
      </c>
      <c r="C150" t="s">
        <v>1063</v>
      </c>
      <c r="D150" t="s">
        <v>436</v>
      </c>
      <c r="E150" s="21">
        <v>82457.311316109466</v>
      </c>
      <c r="F150" s="4">
        <v>82457.311316109466</v>
      </c>
      <c r="G150" s="4">
        <v>0</v>
      </c>
      <c r="H150" s="4">
        <f t="shared" si="7"/>
        <v>82457.311316109466</v>
      </c>
      <c r="I150" s="4">
        <v>89871.71</v>
      </c>
      <c r="J150" s="3">
        <f t="shared" si="8"/>
        <v>172329.02131610946</v>
      </c>
      <c r="K150" s="4">
        <f t="shared" si="6"/>
        <v>262200.73131610948</v>
      </c>
    </row>
    <row r="151" spans="1:11" x14ac:dyDescent="0.25">
      <c r="A151" t="s">
        <v>124</v>
      </c>
      <c r="B151" t="s">
        <v>1098</v>
      </c>
      <c r="C151" t="s">
        <v>1064</v>
      </c>
      <c r="D151" t="s">
        <v>1168</v>
      </c>
      <c r="E151" s="21">
        <v>35354.38283012301</v>
      </c>
      <c r="F151" s="4">
        <v>0</v>
      </c>
      <c r="G151" s="4">
        <v>0</v>
      </c>
      <c r="H151" s="4">
        <f t="shared" si="7"/>
        <v>0</v>
      </c>
      <c r="I151" s="4"/>
      <c r="J151" s="3">
        <f t="shared" si="8"/>
        <v>0</v>
      </c>
      <c r="K151" s="4">
        <f t="shared" si="6"/>
        <v>0</v>
      </c>
    </row>
    <row r="152" spans="1:11" x14ac:dyDescent="0.25">
      <c r="A152" t="s">
        <v>124</v>
      </c>
      <c r="B152" t="s">
        <v>1101</v>
      </c>
      <c r="C152" t="s">
        <v>1064</v>
      </c>
      <c r="D152" t="s">
        <v>1169</v>
      </c>
      <c r="E152" s="21">
        <v>36045.368594038853</v>
      </c>
      <c r="F152" s="4">
        <v>0</v>
      </c>
      <c r="G152" s="4">
        <v>0</v>
      </c>
      <c r="H152" s="4">
        <f t="shared" si="7"/>
        <v>0</v>
      </c>
      <c r="I152" s="4"/>
      <c r="J152" s="3">
        <f t="shared" si="8"/>
        <v>0</v>
      </c>
      <c r="K152" s="4">
        <f t="shared" si="6"/>
        <v>0</v>
      </c>
    </row>
    <row r="153" spans="1:11" x14ac:dyDescent="0.25">
      <c r="A153" t="s">
        <v>124</v>
      </c>
      <c r="B153" t="s">
        <v>1064</v>
      </c>
      <c r="C153" t="s">
        <v>1064</v>
      </c>
      <c r="D153" t="s">
        <v>437</v>
      </c>
      <c r="E153" s="21">
        <v>96928.881070975622</v>
      </c>
      <c r="F153" s="4">
        <v>168328.63249513748</v>
      </c>
      <c r="G153" s="4">
        <v>0</v>
      </c>
      <c r="H153" s="4">
        <f t="shared" si="7"/>
        <v>168328.63249513748</v>
      </c>
      <c r="I153" s="4">
        <v>46703.510000000017</v>
      </c>
      <c r="J153" s="3">
        <f t="shared" si="8"/>
        <v>215032.14249513749</v>
      </c>
      <c r="K153" s="4">
        <f t="shared" si="6"/>
        <v>261735.6524951375</v>
      </c>
    </row>
    <row r="154" spans="1:11" x14ac:dyDescent="0.25">
      <c r="A154" t="s">
        <v>124</v>
      </c>
      <c r="B154" t="s">
        <v>1066</v>
      </c>
      <c r="C154" t="s">
        <v>1066</v>
      </c>
      <c r="D154" t="s">
        <v>438</v>
      </c>
      <c r="E154" s="21">
        <v>52722.55179316258</v>
      </c>
      <c r="F154" s="4">
        <v>52722.55179316258</v>
      </c>
      <c r="G154" s="4">
        <v>0</v>
      </c>
      <c r="H154" s="4">
        <f t="shared" si="7"/>
        <v>52722.55179316258</v>
      </c>
      <c r="I154" s="4">
        <v>32196.350000000006</v>
      </c>
      <c r="J154" s="3">
        <f t="shared" si="8"/>
        <v>84918.901793162586</v>
      </c>
      <c r="K154" s="4">
        <f t="shared" si="6"/>
        <v>117115.25179316259</v>
      </c>
    </row>
    <row r="155" spans="1:11" x14ac:dyDescent="0.25">
      <c r="A155" t="s">
        <v>124</v>
      </c>
      <c r="B155" t="s">
        <v>1068</v>
      </c>
      <c r="C155" t="s">
        <v>1068</v>
      </c>
      <c r="D155" t="s">
        <v>439</v>
      </c>
      <c r="E155" s="21">
        <v>55028.653526478374</v>
      </c>
      <c r="F155" s="4">
        <v>55028.653526478374</v>
      </c>
      <c r="G155" s="4">
        <v>0</v>
      </c>
      <c r="H155" s="4">
        <f t="shared" si="7"/>
        <v>55028.653526478374</v>
      </c>
      <c r="I155" s="4">
        <v>52776.920000000006</v>
      </c>
      <c r="J155" s="3">
        <f t="shared" si="8"/>
        <v>107805.57352647837</v>
      </c>
      <c r="K155" s="4">
        <f t="shared" si="6"/>
        <v>160582.49352647839</v>
      </c>
    </row>
    <row r="156" spans="1:11" x14ac:dyDescent="0.25">
      <c r="A156" t="s">
        <v>124</v>
      </c>
      <c r="B156" t="s">
        <v>1069</v>
      </c>
      <c r="C156" t="s">
        <v>1069</v>
      </c>
      <c r="D156" t="s">
        <v>440</v>
      </c>
      <c r="E156" s="21">
        <v>17660.664409476547</v>
      </c>
      <c r="F156" s="4">
        <v>17660.664409476547</v>
      </c>
      <c r="G156" s="4">
        <v>0</v>
      </c>
      <c r="H156" s="4">
        <f t="shared" si="7"/>
        <v>17660.664409476547</v>
      </c>
      <c r="I156" s="4">
        <v>64646.26999999999</v>
      </c>
      <c r="J156" s="3">
        <f t="shared" si="8"/>
        <v>82306.93440947654</v>
      </c>
      <c r="K156" s="4">
        <f t="shared" si="6"/>
        <v>146953.20440947654</v>
      </c>
    </row>
    <row r="157" spans="1:11" x14ac:dyDescent="0.25">
      <c r="A157" t="s">
        <v>124</v>
      </c>
      <c r="B157" t="s">
        <v>1102</v>
      </c>
      <c r="C157" t="s">
        <v>703</v>
      </c>
      <c r="D157" t="s">
        <v>1177</v>
      </c>
      <c r="E157" s="21">
        <v>16649.131946968701</v>
      </c>
      <c r="F157" s="4">
        <v>0</v>
      </c>
      <c r="G157" s="4">
        <v>0</v>
      </c>
      <c r="H157" s="4">
        <f t="shared" si="7"/>
        <v>0</v>
      </c>
      <c r="I157" s="4"/>
      <c r="J157" s="3">
        <f t="shared" si="8"/>
        <v>0</v>
      </c>
      <c r="K157" s="4">
        <f t="shared" si="6"/>
        <v>0</v>
      </c>
    </row>
    <row r="158" spans="1:11" x14ac:dyDescent="0.25">
      <c r="A158" t="s">
        <v>124</v>
      </c>
      <c r="B158" t="s">
        <v>1038</v>
      </c>
      <c r="C158" t="s">
        <v>703</v>
      </c>
      <c r="D158" t="s">
        <v>1178</v>
      </c>
      <c r="E158" s="21">
        <v>81860.243625754127</v>
      </c>
      <c r="F158" s="4">
        <v>0</v>
      </c>
      <c r="G158" s="4">
        <v>0</v>
      </c>
      <c r="H158" s="4">
        <f t="shared" si="7"/>
        <v>0</v>
      </c>
      <c r="I158" s="4"/>
      <c r="J158" s="3">
        <f t="shared" si="8"/>
        <v>0</v>
      </c>
      <c r="K158" s="4">
        <f t="shared" si="6"/>
        <v>0</v>
      </c>
    </row>
    <row r="159" spans="1:11" x14ac:dyDescent="0.25">
      <c r="A159" t="s">
        <v>124</v>
      </c>
      <c r="B159" t="s">
        <v>703</v>
      </c>
      <c r="C159" t="s">
        <v>703</v>
      </c>
      <c r="D159" t="s">
        <v>441</v>
      </c>
      <c r="E159" s="21">
        <v>119473.80362990704</v>
      </c>
      <c r="F159" s="4">
        <v>217983.17920262986</v>
      </c>
      <c r="G159" s="4">
        <v>310470.83640512923</v>
      </c>
      <c r="H159" s="4">
        <f t="shared" si="7"/>
        <v>528454.01560775912</v>
      </c>
      <c r="I159" s="4">
        <v>22375.58</v>
      </c>
      <c r="J159" s="3">
        <f t="shared" si="8"/>
        <v>550829.59560775908</v>
      </c>
      <c r="K159" s="4">
        <f t="shared" si="6"/>
        <v>573205.17560775904</v>
      </c>
    </row>
    <row r="160" spans="1:11" x14ac:dyDescent="0.25">
      <c r="A160" t="s">
        <v>124</v>
      </c>
      <c r="B160" t="s">
        <v>1070</v>
      </c>
      <c r="C160" t="s">
        <v>1070</v>
      </c>
      <c r="D160" t="s">
        <v>442</v>
      </c>
      <c r="E160" s="21">
        <v>36866.13509404716</v>
      </c>
      <c r="F160" s="4">
        <v>36866.13509404716</v>
      </c>
      <c r="G160" s="4">
        <v>0</v>
      </c>
      <c r="H160" s="4">
        <f t="shared" si="7"/>
        <v>36866.13509404716</v>
      </c>
      <c r="I160" s="4">
        <v>59307.489999999983</v>
      </c>
      <c r="J160" s="3">
        <f t="shared" si="8"/>
        <v>96173.625094047136</v>
      </c>
      <c r="K160" s="4">
        <f t="shared" si="6"/>
        <v>155481.11509404713</v>
      </c>
    </row>
    <row r="161" spans="1:11" x14ac:dyDescent="0.25">
      <c r="A161" t="s">
        <v>124</v>
      </c>
      <c r="B161" t="s">
        <v>1071</v>
      </c>
      <c r="C161" t="s">
        <v>1071</v>
      </c>
      <c r="D161" t="s">
        <v>443</v>
      </c>
      <c r="E161" s="21">
        <v>18909.374306660982</v>
      </c>
      <c r="F161" s="4">
        <v>18909.374306660982</v>
      </c>
      <c r="G161" s="4">
        <v>0</v>
      </c>
      <c r="H161" s="4">
        <f t="shared" si="7"/>
        <v>18909.374306660982</v>
      </c>
      <c r="I161" s="4">
        <v>57732.62</v>
      </c>
      <c r="J161" s="3">
        <f t="shared" si="8"/>
        <v>76641.994306660985</v>
      </c>
      <c r="K161" s="4">
        <f t="shared" si="6"/>
        <v>134374.61430666098</v>
      </c>
    </row>
    <row r="162" spans="1:11" x14ac:dyDescent="0.25">
      <c r="A162" t="s">
        <v>124</v>
      </c>
      <c r="B162" t="s">
        <v>1072</v>
      </c>
      <c r="C162" t="s">
        <v>1072</v>
      </c>
      <c r="D162" t="s">
        <v>444</v>
      </c>
      <c r="E162" s="21">
        <v>27361.928374066269</v>
      </c>
      <c r="F162" s="4">
        <v>27361.928374066269</v>
      </c>
      <c r="G162" s="4">
        <v>0</v>
      </c>
      <c r="H162" s="4">
        <f t="shared" si="7"/>
        <v>27361.928374066269</v>
      </c>
      <c r="I162" s="4">
        <v>55032.969999999979</v>
      </c>
      <c r="J162" s="3">
        <f t="shared" si="8"/>
        <v>82394.898374066252</v>
      </c>
      <c r="K162" s="4">
        <f t="shared" si="6"/>
        <v>137427.86837406622</v>
      </c>
    </row>
    <row r="163" spans="1:11" x14ac:dyDescent="0.25">
      <c r="A163" t="s">
        <v>124</v>
      </c>
      <c r="B163" t="s">
        <v>1073</v>
      </c>
      <c r="C163" t="s">
        <v>1073</v>
      </c>
      <c r="D163" t="s">
        <v>445</v>
      </c>
      <c r="E163" s="21">
        <v>27262.88924076546</v>
      </c>
      <c r="F163" s="4">
        <v>27262.88924076546</v>
      </c>
      <c r="G163" s="4">
        <v>0</v>
      </c>
      <c r="H163" s="4">
        <f t="shared" si="7"/>
        <v>27262.88924076546</v>
      </c>
      <c r="I163" s="4">
        <v>62183.560000000012</v>
      </c>
      <c r="J163" s="3">
        <f t="shared" si="8"/>
        <v>89446.449240765476</v>
      </c>
      <c r="K163" s="4">
        <f t="shared" si="6"/>
        <v>151630.00924076547</v>
      </c>
    </row>
    <row r="164" spans="1:11" x14ac:dyDescent="0.25">
      <c r="A164" t="s">
        <v>124</v>
      </c>
      <c r="B164" t="s">
        <v>1075</v>
      </c>
      <c r="C164" t="s">
        <v>1075</v>
      </c>
      <c r="D164" t="s">
        <v>446</v>
      </c>
      <c r="E164" s="21">
        <v>23026.16594563585</v>
      </c>
      <c r="F164" s="4">
        <v>23026.16594563585</v>
      </c>
      <c r="G164" s="4">
        <v>0</v>
      </c>
      <c r="H164" s="4">
        <f t="shared" si="7"/>
        <v>23026.16594563585</v>
      </c>
      <c r="I164" s="4">
        <v>106241.89999999998</v>
      </c>
      <c r="J164" s="3">
        <f t="shared" si="8"/>
        <v>129268.06594563583</v>
      </c>
      <c r="K164" s="4">
        <f t="shared" si="6"/>
        <v>235509.96594563581</v>
      </c>
    </row>
    <row r="165" spans="1:11" x14ac:dyDescent="0.25">
      <c r="A165" t="s">
        <v>124</v>
      </c>
      <c r="B165" t="s">
        <v>1077</v>
      </c>
      <c r="C165" t="s">
        <v>1077</v>
      </c>
      <c r="D165" t="s">
        <v>447</v>
      </c>
      <c r="E165" s="21">
        <v>43109.347178187396</v>
      </c>
      <c r="F165" s="4">
        <v>43109.347178187396</v>
      </c>
      <c r="G165" s="4">
        <v>0</v>
      </c>
      <c r="H165" s="4">
        <f t="shared" si="7"/>
        <v>43109.347178187396</v>
      </c>
      <c r="I165" s="4">
        <v>139621.75000000003</v>
      </c>
      <c r="J165" s="3">
        <f t="shared" si="8"/>
        <v>182731.09717818743</v>
      </c>
      <c r="K165" s="4">
        <f t="shared" si="6"/>
        <v>322352.84717818745</v>
      </c>
    </row>
    <row r="166" spans="1:11" x14ac:dyDescent="0.25">
      <c r="A166" t="s">
        <v>124</v>
      </c>
      <c r="B166" t="s">
        <v>1037</v>
      </c>
      <c r="C166" t="s">
        <v>704</v>
      </c>
      <c r="D166" t="s">
        <v>1160</v>
      </c>
      <c r="E166" s="21">
        <v>26367.174332592193</v>
      </c>
      <c r="F166" s="4">
        <v>0</v>
      </c>
      <c r="G166" s="4">
        <v>0</v>
      </c>
      <c r="H166" s="4">
        <f t="shared" si="7"/>
        <v>0</v>
      </c>
      <c r="I166" s="4"/>
      <c r="J166" s="3">
        <f t="shared" si="8"/>
        <v>0</v>
      </c>
      <c r="K166" s="4">
        <f t="shared" si="6"/>
        <v>0</v>
      </c>
    </row>
    <row r="167" spans="1:11" x14ac:dyDescent="0.25">
      <c r="A167" t="s">
        <v>124</v>
      </c>
      <c r="B167" t="s">
        <v>704</v>
      </c>
      <c r="C167" t="s">
        <v>704</v>
      </c>
      <c r="D167" t="s">
        <v>448</v>
      </c>
      <c r="E167" s="21">
        <v>15489.719144819934</v>
      </c>
      <c r="F167" s="4">
        <v>41856.89347741213</v>
      </c>
      <c r="G167" s="4">
        <v>24646.124332184492</v>
      </c>
      <c r="H167" s="4">
        <f t="shared" si="7"/>
        <v>66503.017809596626</v>
      </c>
      <c r="I167" s="4">
        <v>117664.33999999995</v>
      </c>
      <c r="J167" s="3">
        <f t="shared" si="8"/>
        <v>184167.35780959658</v>
      </c>
      <c r="K167" s="4">
        <f t="shared" si="6"/>
        <v>301831.69780959655</v>
      </c>
    </row>
    <row r="168" spans="1:11" x14ac:dyDescent="0.25">
      <c r="A168" t="s">
        <v>124</v>
      </c>
      <c r="B168" t="s">
        <v>1079</v>
      </c>
      <c r="C168" t="s">
        <v>1079</v>
      </c>
      <c r="D168" t="s">
        <v>449</v>
      </c>
      <c r="E168" s="21">
        <v>170780.58701690193</v>
      </c>
      <c r="F168" s="4">
        <v>170780.58701690193</v>
      </c>
      <c r="G168" s="4">
        <v>0</v>
      </c>
      <c r="H168" s="4">
        <f t="shared" si="7"/>
        <v>170780.58701690193</v>
      </c>
      <c r="I168" s="4">
        <v>67637.16</v>
      </c>
      <c r="J168" s="3">
        <f t="shared" si="8"/>
        <v>238417.74701690194</v>
      </c>
      <c r="K168" s="4">
        <f t="shared" si="6"/>
        <v>306054.90701690194</v>
      </c>
    </row>
    <row r="169" spans="1:11" x14ac:dyDescent="0.25">
      <c r="A169" t="s">
        <v>124</v>
      </c>
      <c r="B169" t="s">
        <v>1080</v>
      </c>
      <c r="C169" t="s">
        <v>1080</v>
      </c>
      <c r="D169" t="s">
        <v>450</v>
      </c>
      <c r="E169" s="21">
        <v>45947.450082037045</v>
      </c>
      <c r="F169" s="4">
        <v>45947.450082037045</v>
      </c>
      <c r="G169" s="4">
        <v>0</v>
      </c>
      <c r="H169" s="4">
        <f t="shared" si="7"/>
        <v>45947.450082037045</v>
      </c>
      <c r="I169" s="4">
        <v>28581.999999999996</v>
      </c>
      <c r="J169" s="3">
        <f t="shared" si="8"/>
        <v>74529.450082037045</v>
      </c>
      <c r="K169" s="4">
        <f t="shared" si="6"/>
        <v>103111.45008203704</v>
      </c>
    </row>
    <row r="170" spans="1:11" x14ac:dyDescent="0.25">
      <c r="A170" t="s">
        <v>124</v>
      </c>
      <c r="B170" t="s">
        <v>1082</v>
      </c>
      <c r="C170" t="s">
        <v>1082</v>
      </c>
      <c r="D170" t="s">
        <v>451</v>
      </c>
      <c r="E170" s="21">
        <v>44700.975003910127</v>
      </c>
      <c r="F170" s="4">
        <v>44700.975003910127</v>
      </c>
      <c r="G170" s="4">
        <v>0</v>
      </c>
      <c r="H170" s="4">
        <f t="shared" si="7"/>
        <v>44700.975003910127</v>
      </c>
      <c r="I170" s="4">
        <v>80854.00999999998</v>
      </c>
      <c r="J170" s="3">
        <f t="shared" si="8"/>
        <v>125554.98500391011</v>
      </c>
      <c r="K170" s="4">
        <f t="shared" si="6"/>
        <v>206408.99500391009</v>
      </c>
    </row>
    <row r="171" spans="1:11" x14ac:dyDescent="0.25">
      <c r="A171" t="s">
        <v>124</v>
      </c>
      <c r="B171" t="s">
        <v>1041</v>
      </c>
      <c r="C171" t="s">
        <v>705</v>
      </c>
      <c r="D171" t="s">
        <v>1161</v>
      </c>
      <c r="E171" s="21">
        <v>46395.895461762033</v>
      </c>
      <c r="F171" s="4">
        <v>0</v>
      </c>
      <c r="G171" s="4">
        <v>0</v>
      </c>
      <c r="H171" s="4">
        <f t="shared" si="7"/>
        <v>0</v>
      </c>
      <c r="I171" s="4"/>
      <c r="J171" s="3">
        <f t="shared" si="8"/>
        <v>0</v>
      </c>
      <c r="K171" s="4">
        <f t="shared" si="6"/>
        <v>0</v>
      </c>
    </row>
    <row r="172" spans="1:11" x14ac:dyDescent="0.25">
      <c r="A172" t="s">
        <v>124</v>
      </c>
      <c r="B172" t="s">
        <v>705</v>
      </c>
      <c r="C172" t="s">
        <v>705</v>
      </c>
      <c r="D172" t="s">
        <v>452</v>
      </c>
      <c r="E172" s="21">
        <v>51765.201389846872</v>
      </c>
      <c r="F172" s="4">
        <v>98161.096851608905</v>
      </c>
      <c r="G172" s="4">
        <v>337797.06563440093</v>
      </c>
      <c r="H172" s="4">
        <f t="shared" si="7"/>
        <v>435958.16248600982</v>
      </c>
      <c r="I172" s="4">
        <v>60053.020000000019</v>
      </c>
      <c r="J172" s="3">
        <f t="shared" si="8"/>
        <v>496011.18248600984</v>
      </c>
      <c r="K172" s="4">
        <f t="shared" si="6"/>
        <v>556064.2024860098</v>
      </c>
    </row>
    <row r="173" spans="1:11" x14ac:dyDescent="0.25">
      <c r="A173" t="s">
        <v>124</v>
      </c>
      <c r="B173" t="s">
        <v>1086</v>
      </c>
      <c r="C173" t="s">
        <v>1086</v>
      </c>
      <c r="D173" t="s">
        <v>454</v>
      </c>
      <c r="E173" s="21">
        <v>17589.769493732176</v>
      </c>
      <c r="F173" s="4">
        <v>17589.769493732176</v>
      </c>
      <c r="G173" s="4">
        <v>0</v>
      </c>
      <c r="H173" s="4">
        <f t="shared" si="7"/>
        <v>17589.769493732176</v>
      </c>
      <c r="I173" s="4">
        <v>56786.320000000007</v>
      </c>
      <c r="J173" s="3">
        <f t="shared" si="8"/>
        <v>74376.089493732186</v>
      </c>
      <c r="K173" s="4">
        <f t="shared" si="6"/>
        <v>131162.40949373221</v>
      </c>
    </row>
    <row r="174" spans="1:11" x14ac:dyDescent="0.25">
      <c r="A174" t="s">
        <v>124</v>
      </c>
      <c r="B174" t="s">
        <v>1088</v>
      </c>
      <c r="C174" t="s">
        <v>1088</v>
      </c>
      <c r="D174" t="s">
        <v>455</v>
      </c>
      <c r="E174" s="21">
        <v>28782.258136705106</v>
      </c>
      <c r="F174" s="4">
        <v>28782.258136705106</v>
      </c>
      <c r="G174" s="4">
        <v>0</v>
      </c>
      <c r="H174" s="4">
        <f t="shared" si="7"/>
        <v>28782.258136705106</v>
      </c>
      <c r="I174" s="4">
        <v>66582.439999999988</v>
      </c>
      <c r="J174" s="3">
        <f t="shared" si="8"/>
        <v>95364.69813670509</v>
      </c>
      <c r="K174" s="4">
        <f t="shared" si="6"/>
        <v>161947.13813670509</v>
      </c>
    </row>
    <row r="175" spans="1:11" x14ac:dyDescent="0.25">
      <c r="A175" t="s">
        <v>124</v>
      </c>
      <c r="B175" t="s">
        <v>1089</v>
      </c>
      <c r="C175" t="s">
        <v>1089</v>
      </c>
      <c r="D175" t="s">
        <v>456</v>
      </c>
      <c r="E175" s="21">
        <v>22544.293028821623</v>
      </c>
      <c r="F175" s="4">
        <v>22544.293028821623</v>
      </c>
      <c r="G175" s="4">
        <v>0</v>
      </c>
      <c r="H175" s="4">
        <f t="shared" si="7"/>
        <v>22544.293028821623</v>
      </c>
      <c r="I175" s="4">
        <v>87105.329999999973</v>
      </c>
      <c r="J175" s="3">
        <f t="shared" si="8"/>
        <v>109649.6230288216</v>
      </c>
      <c r="K175" s="4">
        <f t="shared" ref="K175:K230" si="9">I175+J175</f>
        <v>196754.95302882156</v>
      </c>
    </row>
    <row r="176" spans="1:11" x14ac:dyDescent="0.25">
      <c r="A176" t="s">
        <v>124</v>
      </c>
      <c r="B176" t="s">
        <v>853</v>
      </c>
      <c r="C176" t="s">
        <v>854</v>
      </c>
      <c r="D176" t="s">
        <v>1116</v>
      </c>
      <c r="E176" s="21">
        <v>440810.78779503406</v>
      </c>
      <c r="F176" s="4">
        <v>0</v>
      </c>
      <c r="G176" s="4">
        <v>0</v>
      </c>
      <c r="H176" s="4">
        <f t="shared" ref="H176:H231" si="10">F176+G176</f>
        <v>0</v>
      </c>
      <c r="I176" s="4"/>
      <c r="J176" s="3">
        <f t="shared" si="8"/>
        <v>0</v>
      </c>
      <c r="K176" s="4">
        <f t="shared" si="9"/>
        <v>0</v>
      </c>
    </row>
    <row r="177" spans="1:11" x14ac:dyDescent="0.25">
      <c r="A177" t="s">
        <v>124</v>
      </c>
      <c r="B177" t="s">
        <v>852</v>
      </c>
      <c r="C177" t="s">
        <v>854</v>
      </c>
      <c r="D177" t="s">
        <v>1115</v>
      </c>
      <c r="E177" s="21">
        <v>335073.43029427598</v>
      </c>
      <c r="F177" s="4">
        <v>0</v>
      </c>
      <c r="G177" s="4">
        <v>0</v>
      </c>
      <c r="H177" s="4">
        <f t="shared" si="10"/>
        <v>0</v>
      </c>
      <c r="I177" s="4"/>
      <c r="J177" s="3">
        <f t="shared" si="8"/>
        <v>0</v>
      </c>
      <c r="K177" s="4">
        <f t="shared" si="9"/>
        <v>0</v>
      </c>
    </row>
    <row r="178" spans="1:11" x14ac:dyDescent="0.25">
      <c r="A178" t="s">
        <v>124</v>
      </c>
      <c r="B178" t="s">
        <v>854</v>
      </c>
      <c r="C178" t="s">
        <v>854</v>
      </c>
      <c r="D178" t="s">
        <v>22</v>
      </c>
      <c r="E178" s="21">
        <v>387778.23194909934</v>
      </c>
      <c r="F178" s="4">
        <v>1163662.4500384093</v>
      </c>
      <c r="G178" s="4">
        <v>0</v>
      </c>
      <c r="H178" s="4">
        <f t="shared" si="10"/>
        <v>1163662.4500384093</v>
      </c>
      <c r="I178" s="4">
        <v>832150.39999999979</v>
      </c>
      <c r="J178" s="3">
        <f t="shared" si="8"/>
        <v>1995812.8500384092</v>
      </c>
      <c r="K178" s="4">
        <f t="shared" si="9"/>
        <v>2827963.2500384091</v>
      </c>
    </row>
    <row r="179" spans="1:11" x14ac:dyDescent="0.25">
      <c r="A179" t="s">
        <v>124</v>
      </c>
      <c r="B179" t="s">
        <v>1090</v>
      </c>
      <c r="C179" t="s">
        <v>1090</v>
      </c>
      <c r="D179" t="s">
        <v>457</v>
      </c>
      <c r="E179" s="21">
        <v>31008.329798078943</v>
      </c>
      <c r="F179" s="4">
        <v>31008.329798078943</v>
      </c>
      <c r="G179" s="4">
        <v>0</v>
      </c>
      <c r="H179" s="4">
        <f t="shared" si="10"/>
        <v>31008.329798078943</v>
      </c>
      <c r="I179" s="4">
        <v>57210.450000000004</v>
      </c>
      <c r="J179" s="3">
        <f t="shared" si="8"/>
        <v>88218.779798078947</v>
      </c>
      <c r="K179" s="4">
        <f t="shared" si="9"/>
        <v>145429.22979807894</v>
      </c>
    </row>
    <row r="180" spans="1:11" x14ac:dyDescent="0.25">
      <c r="A180" t="s">
        <v>124</v>
      </c>
      <c r="B180" t="s">
        <v>1091</v>
      </c>
      <c r="C180" t="s">
        <v>1091</v>
      </c>
      <c r="D180" t="s">
        <v>458</v>
      </c>
      <c r="E180" s="21">
        <v>1551.0338879585393</v>
      </c>
      <c r="F180" s="4">
        <v>1551.0338879585393</v>
      </c>
      <c r="G180" s="4">
        <v>0</v>
      </c>
      <c r="H180" s="4">
        <f t="shared" si="10"/>
        <v>1551.0338879585393</v>
      </c>
      <c r="I180" s="4">
        <v>14499.269999999999</v>
      </c>
      <c r="J180" s="3">
        <f t="shared" si="8"/>
        <v>16050.303887958538</v>
      </c>
      <c r="K180" s="4">
        <f t="shared" si="9"/>
        <v>30549.573887958537</v>
      </c>
    </row>
    <row r="181" spans="1:11" x14ac:dyDescent="0.25">
      <c r="A181" t="s">
        <v>124</v>
      </c>
      <c r="B181" t="s">
        <v>1093</v>
      </c>
      <c r="C181" t="s">
        <v>1093</v>
      </c>
      <c r="D181" t="s">
        <v>460</v>
      </c>
      <c r="E181" s="21">
        <v>56246.882030295717</v>
      </c>
      <c r="F181" s="4">
        <v>56246.882030295717</v>
      </c>
      <c r="G181" s="4">
        <v>0</v>
      </c>
      <c r="H181" s="4">
        <f t="shared" si="10"/>
        <v>56246.882030295717</v>
      </c>
      <c r="I181" s="4">
        <v>34369.86</v>
      </c>
      <c r="J181" s="3">
        <f t="shared" si="8"/>
        <v>90616.742030295718</v>
      </c>
      <c r="K181" s="4">
        <f t="shared" si="9"/>
        <v>124986.60203029572</v>
      </c>
    </row>
    <row r="182" spans="1:11" x14ac:dyDescent="0.25">
      <c r="A182" t="s">
        <v>124</v>
      </c>
      <c r="B182" t="s">
        <v>1043</v>
      </c>
      <c r="C182" t="s">
        <v>706</v>
      </c>
      <c r="D182" t="s">
        <v>1173</v>
      </c>
      <c r="E182" s="21">
        <v>36508.924067621731</v>
      </c>
      <c r="F182" s="4">
        <v>0</v>
      </c>
      <c r="G182" s="4">
        <v>0</v>
      </c>
      <c r="H182" s="4">
        <f t="shared" si="10"/>
        <v>0</v>
      </c>
      <c r="I182" s="4"/>
      <c r="J182" s="3">
        <f t="shared" si="8"/>
        <v>0</v>
      </c>
      <c r="K182" s="4">
        <f t="shared" si="9"/>
        <v>0</v>
      </c>
    </row>
    <row r="183" spans="1:11" x14ac:dyDescent="0.25">
      <c r="A183" t="s">
        <v>124</v>
      </c>
      <c r="B183" t="s">
        <v>706</v>
      </c>
      <c r="C183" t="s">
        <v>706</v>
      </c>
      <c r="D183" t="s">
        <v>461</v>
      </c>
      <c r="E183" s="21">
        <v>23214.03520953421</v>
      </c>
      <c r="F183" s="4">
        <v>59722.95927715594</v>
      </c>
      <c r="G183" s="4">
        <v>143964.69933397369</v>
      </c>
      <c r="H183" s="4">
        <f t="shared" si="10"/>
        <v>203687.65861112962</v>
      </c>
      <c r="I183" s="4">
        <v>58505</v>
      </c>
      <c r="J183" s="3">
        <f t="shared" si="8"/>
        <v>262192.65861112962</v>
      </c>
      <c r="K183" s="4">
        <f t="shared" si="9"/>
        <v>320697.65861112962</v>
      </c>
    </row>
    <row r="184" spans="1:11" x14ac:dyDescent="0.25">
      <c r="A184" t="s">
        <v>124</v>
      </c>
      <c r="B184" t="s">
        <v>1094</v>
      </c>
      <c r="C184" t="s">
        <v>1094</v>
      </c>
      <c r="D184" t="s">
        <v>462</v>
      </c>
      <c r="E184" s="21">
        <v>82203.900524633384</v>
      </c>
      <c r="F184" s="4">
        <v>82203.900524633384</v>
      </c>
      <c r="G184" s="4">
        <v>0</v>
      </c>
      <c r="H184" s="4">
        <f t="shared" si="10"/>
        <v>82203.900524633384</v>
      </c>
      <c r="I184" s="4">
        <v>10233.100000000002</v>
      </c>
      <c r="J184" s="3">
        <f t="shared" si="8"/>
        <v>92437.000524633389</v>
      </c>
      <c r="K184" s="4">
        <f t="shared" si="9"/>
        <v>102670.1005246334</v>
      </c>
    </row>
    <row r="185" spans="1:11" x14ac:dyDescent="0.25">
      <c r="A185" t="s">
        <v>124</v>
      </c>
      <c r="B185" t="s">
        <v>1095</v>
      </c>
      <c r="C185" t="s">
        <v>1095</v>
      </c>
      <c r="D185" t="s">
        <v>463</v>
      </c>
      <c r="E185" s="21">
        <v>34268.840106338044</v>
      </c>
      <c r="F185" s="4">
        <v>34268.840106338044</v>
      </c>
      <c r="G185" s="4">
        <v>0</v>
      </c>
      <c r="H185" s="4">
        <f t="shared" si="10"/>
        <v>34268.840106338044</v>
      </c>
      <c r="I185" s="4">
        <v>25100.429999999993</v>
      </c>
      <c r="J185" s="3">
        <f t="shared" si="8"/>
        <v>59369.270106338037</v>
      </c>
      <c r="K185" s="4">
        <f t="shared" si="9"/>
        <v>84469.70010633803</v>
      </c>
    </row>
    <row r="186" spans="1:11" x14ac:dyDescent="0.25">
      <c r="A186" t="s">
        <v>124</v>
      </c>
      <c r="B186" t="s">
        <v>855</v>
      </c>
      <c r="C186" t="s">
        <v>855</v>
      </c>
      <c r="D186" t="s">
        <v>23</v>
      </c>
      <c r="E186" s="21">
        <v>90149.254200518713</v>
      </c>
      <c r="F186" s="4">
        <v>90149.254200518713</v>
      </c>
      <c r="G186" s="4">
        <v>0</v>
      </c>
      <c r="H186" s="4">
        <f t="shared" si="10"/>
        <v>90149.254200518713</v>
      </c>
      <c r="I186" s="4">
        <v>151437.90000000002</v>
      </c>
      <c r="J186" s="3">
        <f t="shared" si="8"/>
        <v>241587.15420051874</v>
      </c>
      <c r="K186" s="4">
        <f t="shared" si="9"/>
        <v>393025.05420051876</v>
      </c>
    </row>
    <row r="187" spans="1:11" x14ac:dyDescent="0.25">
      <c r="A187" t="s">
        <v>124</v>
      </c>
      <c r="B187" t="s">
        <v>1103</v>
      </c>
      <c r="C187" t="s">
        <v>1103</v>
      </c>
      <c r="D187" t="s">
        <v>465</v>
      </c>
      <c r="E187" s="21">
        <v>11910.359755380119</v>
      </c>
      <c r="F187" s="4">
        <v>11910.359755380119</v>
      </c>
      <c r="G187" s="4">
        <v>0</v>
      </c>
      <c r="H187" s="4">
        <f t="shared" si="10"/>
        <v>11910.359755380119</v>
      </c>
      <c r="I187" s="4">
        <v>51880.59</v>
      </c>
      <c r="J187" s="3">
        <f t="shared" si="8"/>
        <v>63790.949755380119</v>
      </c>
      <c r="K187" s="4">
        <f t="shared" si="9"/>
        <v>115671.53975538012</v>
      </c>
    </row>
    <row r="188" spans="1:11" x14ac:dyDescent="0.25">
      <c r="A188" t="s">
        <v>124</v>
      </c>
      <c r="B188" t="s">
        <v>951</v>
      </c>
      <c r="C188" t="s">
        <v>951</v>
      </c>
      <c r="D188" t="s">
        <v>163</v>
      </c>
      <c r="E188" s="21">
        <v>603560.20815646718</v>
      </c>
      <c r="F188" s="4">
        <v>603560.20815646718</v>
      </c>
      <c r="G188" s="4">
        <v>0</v>
      </c>
      <c r="H188" s="4">
        <f t="shared" si="10"/>
        <v>603560.20815646718</v>
      </c>
      <c r="I188" s="4">
        <v>183928.75</v>
      </c>
      <c r="J188" s="3">
        <f t="shared" si="8"/>
        <v>787488.95815646718</v>
      </c>
      <c r="K188" s="4">
        <f t="shared" si="9"/>
        <v>971417.70815646718</v>
      </c>
    </row>
    <row r="189" spans="1:11" x14ac:dyDescent="0.25">
      <c r="A189" t="s">
        <v>124</v>
      </c>
      <c r="B189" t="s">
        <v>956</v>
      </c>
      <c r="C189" t="s">
        <v>952</v>
      </c>
      <c r="D189" t="s">
        <v>1190</v>
      </c>
      <c r="E189" s="21">
        <v>62669.339117610623</v>
      </c>
      <c r="F189" s="4">
        <v>62669.339117610623</v>
      </c>
      <c r="G189" s="4">
        <v>0</v>
      </c>
      <c r="H189" s="4">
        <f t="shared" si="10"/>
        <v>62669.339117610623</v>
      </c>
      <c r="I189" s="4"/>
      <c r="J189" s="3">
        <f t="shared" si="8"/>
        <v>62669.339117610623</v>
      </c>
      <c r="K189" s="4">
        <f t="shared" si="9"/>
        <v>62669.339117610623</v>
      </c>
    </row>
    <row r="190" spans="1:11" x14ac:dyDescent="0.25">
      <c r="A190" t="s">
        <v>124</v>
      </c>
      <c r="B190" t="s">
        <v>952</v>
      </c>
      <c r="C190" t="s">
        <v>952</v>
      </c>
      <c r="D190" t="s">
        <v>164</v>
      </c>
      <c r="E190" s="21">
        <v>417219.90128075663</v>
      </c>
      <c r="F190" s="4">
        <v>479889.24039836728</v>
      </c>
      <c r="G190" s="4">
        <v>0</v>
      </c>
      <c r="H190" s="4">
        <f t="shared" si="10"/>
        <v>479889.24039836728</v>
      </c>
      <c r="I190" s="4">
        <v>279453.67999999993</v>
      </c>
      <c r="J190" s="3">
        <f t="shared" si="8"/>
        <v>759342.92039836722</v>
      </c>
      <c r="K190" s="4">
        <f t="shared" si="9"/>
        <v>1038796.6003983672</v>
      </c>
    </row>
    <row r="191" spans="1:11" x14ac:dyDescent="0.25">
      <c r="A191" t="s">
        <v>124</v>
      </c>
      <c r="B191" t="s">
        <v>954</v>
      </c>
      <c r="C191" t="s">
        <v>954</v>
      </c>
      <c r="D191" t="s">
        <v>166</v>
      </c>
      <c r="E191" s="21">
        <v>373731.66590571112</v>
      </c>
      <c r="F191" s="4">
        <v>373731.66590571112</v>
      </c>
      <c r="G191" s="4">
        <v>0</v>
      </c>
      <c r="H191" s="4">
        <f t="shared" si="10"/>
        <v>373731.66590571112</v>
      </c>
      <c r="I191" s="4">
        <v>301429.87000000011</v>
      </c>
      <c r="J191" s="3">
        <f t="shared" si="8"/>
        <v>675161.53590571124</v>
      </c>
      <c r="K191" s="4">
        <f t="shared" si="9"/>
        <v>976591.40590571135</v>
      </c>
    </row>
    <row r="192" spans="1:11" x14ac:dyDescent="0.25">
      <c r="A192" t="s">
        <v>124</v>
      </c>
      <c r="B192" t="s">
        <v>955</v>
      </c>
      <c r="C192" t="s">
        <v>955</v>
      </c>
      <c r="D192" t="s">
        <v>167</v>
      </c>
      <c r="E192" s="21">
        <v>494229.73900319007</v>
      </c>
      <c r="F192" s="4">
        <v>494229.73900319007</v>
      </c>
      <c r="G192" s="4">
        <v>0</v>
      </c>
      <c r="H192" s="4">
        <f t="shared" si="10"/>
        <v>494229.73900319007</v>
      </c>
      <c r="I192" s="4">
        <v>380502.28000000009</v>
      </c>
      <c r="J192" s="3">
        <f t="shared" si="8"/>
        <v>874732.0190031901</v>
      </c>
      <c r="K192" s="4">
        <f t="shared" si="9"/>
        <v>1255234.2990031901</v>
      </c>
    </row>
    <row r="193" spans="1:11" x14ac:dyDescent="0.25">
      <c r="A193" t="s">
        <v>124</v>
      </c>
      <c r="B193" t="s">
        <v>959</v>
      </c>
      <c r="C193" t="s">
        <v>959</v>
      </c>
      <c r="D193" t="s">
        <v>169</v>
      </c>
      <c r="E193" s="21">
        <v>316756.66463205958</v>
      </c>
      <c r="F193" s="4">
        <v>316756.66463205958</v>
      </c>
      <c r="G193" s="4">
        <v>0</v>
      </c>
      <c r="H193" s="4">
        <f t="shared" si="10"/>
        <v>316756.66463205958</v>
      </c>
      <c r="I193" s="4">
        <v>21593.96</v>
      </c>
      <c r="J193" s="3">
        <f t="shared" si="8"/>
        <v>338350.6246320596</v>
      </c>
      <c r="K193" s="4">
        <f t="shared" si="9"/>
        <v>359944.58463205962</v>
      </c>
    </row>
    <row r="194" spans="1:11" x14ac:dyDescent="0.25">
      <c r="A194" t="s">
        <v>124</v>
      </c>
      <c r="B194" t="s">
        <v>960</v>
      </c>
      <c r="C194" t="s">
        <v>960</v>
      </c>
      <c r="D194" t="s">
        <v>170</v>
      </c>
      <c r="E194" s="21">
        <v>429939.7669262389</v>
      </c>
      <c r="F194" s="4">
        <v>429939.7669262389</v>
      </c>
      <c r="G194" s="4">
        <v>0</v>
      </c>
      <c r="H194" s="4">
        <f t="shared" si="10"/>
        <v>429939.7669262389</v>
      </c>
      <c r="I194" s="4">
        <v>305365.78999999986</v>
      </c>
      <c r="J194" s="3">
        <f t="shared" ref="J194:J257" si="11">H194+I194</f>
        <v>735305.55692623882</v>
      </c>
      <c r="K194" s="4">
        <f t="shared" si="9"/>
        <v>1040671.3469262386</v>
      </c>
    </row>
    <row r="195" spans="1:11" x14ac:dyDescent="0.25">
      <c r="A195" t="s">
        <v>124</v>
      </c>
      <c r="B195" t="s">
        <v>965</v>
      </c>
      <c r="C195" t="s">
        <v>961</v>
      </c>
      <c r="D195" t="s">
        <v>1188</v>
      </c>
      <c r="E195" s="21">
        <v>406619.46750814415</v>
      </c>
      <c r="F195" s="4">
        <v>0</v>
      </c>
      <c r="G195" s="4">
        <v>0</v>
      </c>
      <c r="H195" s="4">
        <f t="shared" si="10"/>
        <v>0</v>
      </c>
      <c r="I195" s="4"/>
      <c r="J195" s="3">
        <f t="shared" si="11"/>
        <v>0</v>
      </c>
      <c r="K195" s="4">
        <f t="shared" si="9"/>
        <v>0</v>
      </c>
    </row>
    <row r="196" spans="1:11" x14ac:dyDescent="0.25">
      <c r="A196" t="s">
        <v>124</v>
      </c>
      <c r="B196" t="s">
        <v>978</v>
      </c>
      <c r="C196" t="s">
        <v>961</v>
      </c>
      <c r="D196" t="s">
        <v>1189</v>
      </c>
      <c r="E196" s="21">
        <v>90126.964306489463</v>
      </c>
      <c r="F196" s="4">
        <v>0</v>
      </c>
      <c r="G196" s="4">
        <v>0</v>
      </c>
      <c r="H196" s="4">
        <f t="shared" si="10"/>
        <v>0</v>
      </c>
      <c r="I196" s="4"/>
      <c r="J196" s="3">
        <f t="shared" si="11"/>
        <v>0</v>
      </c>
      <c r="K196" s="4">
        <f t="shared" si="9"/>
        <v>0</v>
      </c>
    </row>
    <row r="197" spans="1:11" x14ac:dyDescent="0.25">
      <c r="A197" t="s">
        <v>124</v>
      </c>
      <c r="B197" t="s">
        <v>961</v>
      </c>
      <c r="C197" t="s">
        <v>961</v>
      </c>
      <c r="D197" t="s">
        <v>171</v>
      </c>
      <c r="E197" s="21">
        <v>88779.122173003037</v>
      </c>
      <c r="F197" s="4">
        <v>585525.5539876367</v>
      </c>
      <c r="G197" s="4">
        <v>0</v>
      </c>
      <c r="H197" s="4">
        <f t="shared" si="10"/>
        <v>585525.5539876367</v>
      </c>
      <c r="I197" s="4">
        <v>244637.29999999996</v>
      </c>
      <c r="J197" s="3">
        <f t="shared" si="11"/>
        <v>830162.85398763663</v>
      </c>
      <c r="K197" s="4">
        <f t="shared" si="9"/>
        <v>1074800.1539876366</v>
      </c>
    </row>
    <row r="198" spans="1:11" x14ac:dyDescent="0.25">
      <c r="A198" t="s">
        <v>124</v>
      </c>
      <c r="B198" t="s">
        <v>962</v>
      </c>
      <c r="C198" t="s">
        <v>962</v>
      </c>
      <c r="D198" t="s">
        <v>172</v>
      </c>
      <c r="E198" s="21">
        <v>492534.56689971767</v>
      </c>
      <c r="F198" s="4">
        <v>492534.56689971767</v>
      </c>
      <c r="G198" s="4">
        <v>0</v>
      </c>
      <c r="H198" s="4">
        <f t="shared" si="10"/>
        <v>492534.56689971767</v>
      </c>
      <c r="I198" s="4">
        <v>81127.109999999986</v>
      </c>
      <c r="J198" s="3">
        <f t="shared" si="11"/>
        <v>573661.67689971766</v>
      </c>
      <c r="K198" s="4">
        <f t="shared" si="9"/>
        <v>654788.78689971764</v>
      </c>
    </row>
    <row r="199" spans="1:11" x14ac:dyDescent="0.25">
      <c r="A199" t="s">
        <v>124</v>
      </c>
      <c r="B199" t="s">
        <v>963</v>
      </c>
      <c r="C199" t="s">
        <v>963</v>
      </c>
      <c r="D199" t="s">
        <v>173</v>
      </c>
      <c r="E199" s="21">
        <v>170096.08764859982</v>
      </c>
      <c r="F199" s="4">
        <v>170096.08764859982</v>
      </c>
      <c r="G199" s="4">
        <v>0</v>
      </c>
      <c r="H199" s="4">
        <f t="shared" si="10"/>
        <v>170096.08764859982</v>
      </c>
      <c r="I199" s="4">
        <v>92148.45</v>
      </c>
      <c r="J199" s="3">
        <f t="shared" si="11"/>
        <v>262244.53764859983</v>
      </c>
      <c r="K199" s="4">
        <f t="shared" si="9"/>
        <v>354392.98764859984</v>
      </c>
    </row>
    <row r="200" spans="1:11" x14ac:dyDescent="0.25">
      <c r="A200" t="s">
        <v>124</v>
      </c>
      <c r="B200" t="s">
        <v>964</v>
      </c>
      <c r="C200" t="s">
        <v>964</v>
      </c>
      <c r="D200" t="s">
        <v>174</v>
      </c>
      <c r="E200" s="21">
        <v>244596.87849589449</v>
      </c>
      <c r="F200" s="4">
        <v>244596.87849589449</v>
      </c>
      <c r="G200" s="4">
        <v>0</v>
      </c>
      <c r="H200" s="4">
        <f t="shared" si="10"/>
        <v>244596.87849589449</v>
      </c>
      <c r="I200" s="4">
        <v>213505.62</v>
      </c>
      <c r="J200" s="3">
        <f t="shared" si="11"/>
        <v>458102.49849589448</v>
      </c>
      <c r="K200" s="4">
        <f t="shared" si="9"/>
        <v>671608.11849589448</v>
      </c>
    </row>
    <row r="201" spans="1:11" x14ac:dyDescent="0.25">
      <c r="A201" t="s">
        <v>124</v>
      </c>
      <c r="B201" t="s">
        <v>834</v>
      </c>
      <c r="C201" t="s">
        <v>834</v>
      </c>
      <c r="D201" t="s">
        <v>4</v>
      </c>
      <c r="E201" s="21">
        <v>431107.72634142556</v>
      </c>
      <c r="F201" s="4">
        <v>431107.72634142556</v>
      </c>
      <c r="G201" s="4">
        <v>0</v>
      </c>
      <c r="H201" s="4">
        <f t="shared" si="10"/>
        <v>431107.72634142556</v>
      </c>
      <c r="I201" s="4">
        <v>432772.13999999996</v>
      </c>
      <c r="J201" s="3">
        <f t="shared" si="11"/>
        <v>863879.86634142557</v>
      </c>
      <c r="K201" s="4">
        <f t="shared" si="9"/>
        <v>1296652.0063414255</v>
      </c>
    </row>
    <row r="202" spans="1:11" x14ac:dyDescent="0.25">
      <c r="A202" t="s">
        <v>124</v>
      </c>
      <c r="B202" t="s">
        <v>966</v>
      </c>
      <c r="C202" t="s">
        <v>966</v>
      </c>
      <c r="D202" t="s">
        <v>175</v>
      </c>
      <c r="E202" s="21">
        <v>255711.02972633191</v>
      </c>
      <c r="F202" s="4">
        <v>255711.02972633191</v>
      </c>
      <c r="G202" s="4">
        <v>0</v>
      </c>
      <c r="H202" s="4">
        <f t="shared" si="10"/>
        <v>255711.02972633191</v>
      </c>
      <c r="I202" s="4">
        <v>55237.25</v>
      </c>
      <c r="J202" s="3">
        <f t="shared" si="11"/>
        <v>310948.27972633194</v>
      </c>
      <c r="K202" s="4">
        <f t="shared" si="9"/>
        <v>366185.52972633194</v>
      </c>
    </row>
    <row r="203" spans="1:11" x14ac:dyDescent="0.25">
      <c r="A203" t="s">
        <v>124</v>
      </c>
      <c r="B203" t="s">
        <v>967</v>
      </c>
      <c r="C203" t="s">
        <v>967</v>
      </c>
      <c r="D203" t="s">
        <v>176</v>
      </c>
      <c r="E203" s="21">
        <v>62734.905245538946</v>
      </c>
      <c r="F203" s="4">
        <v>62734.905245538946</v>
      </c>
      <c r="G203" s="4">
        <v>0</v>
      </c>
      <c r="H203" s="4">
        <f t="shared" si="10"/>
        <v>62734.905245538946</v>
      </c>
      <c r="I203" s="4">
        <v>212190.86999999994</v>
      </c>
      <c r="J203" s="3">
        <f t="shared" si="11"/>
        <v>274925.77524553891</v>
      </c>
      <c r="K203" s="4">
        <f t="shared" si="9"/>
        <v>487116.64524553885</v>
      </c>
    </row>
    <row r="204" spans="1:11" x14ac:dyDescent="0.25">
      <c r="A204" t="s">
        <v>124</v>
      </c>
      <c r="B204" t="s">
        <v>968</v>
      </c>
      <c r="C204" t="s">
        <v>968</v>
      </c>
      <c r="D204" t="s">
        <v>177</v>
      </c>
      <c r="E204" s="21">
        <v>391982.88381380052</v>
      </c>
      <c r="F204" s="4">
        <v>391982.88381380052</v>
      </c>
      <c r="G204" s="4">
        <v>0</v>
      </c>
      <c r="H204" s="4">
        <f t="shared" si="10"/>
        <v>391982.88381380052</v>
      </c>
      <c r="I204" s="4">
        <v>263507.17000000004</v>
      </c>
      <c r="J204" s="3">
        <f t="shared" si="11"/>
        <v>655490.05381380056</v>
      </c>
      <c r="K204" s="4">
        <f t="shared" si="9"/>
        <v>918997.22381380061</v>
      </c>
    </row>
    <row r="205" spans="1:11" x14ac:dyDescent="0.25">
      <c r="A205" t="s">
        <v>124</v>
      </c>
      <c r="B205" t="s">
        <v>970</v>
      </c>
      <c r="C205" t="s">
        <v>970</v>
      </c>
      <c r="D205" t="s">
        <v>178</v>
      </c>
      <c r="E205" s="21">
        <v>290996.41589302401</v>
      </c>
      <c r="F205" s="4">
        <v>290996.41589302401</v>
      </c>
      <c r="G205" s="4">
        <v>0</v>
      </c>
      <c r="H205" s="4">
        <f t="shared" si="10"/>
        <v>290996.41589302401</v>
      </c>
      <c r="I205" s="4">
        <v>111276.00000000003</v>
      </c>
      <c r="J205" s="3">
        <f t="shared" si="11"/>
        <v>402272.41589302407</v>
      </c>
      <c r="K205" s="4">
        <f t="shared" si="9"/>
        <v>513548.41589302407</v>
      </c>
    </row>
    <row r="206" spans="1:11" x14ac:dyDescent="0.25">
      <c r="A206" t="s">
        <v>124</v>
      </c>
      <c r="B206" t="s">
        <v>958</v>
      </c>
      <c r="C206" t="s">
        <v>971</v>
      </c>
      <c r="D206" t="s">
        <v>1196</v>
      </c>
      <c r="E206" s="21">
        <v>288332.37441828987</v>
      </c>
      <c r="F206" s="4">
        <v>0</v>
      </c>
      <c r="G206" s="4">
        <v>0</v>
      </c>
      <c r="H206" s="4">
        <f t="shared" si="10"/>
        <v>0</v>
      </c>
      <c r="I206" s="4"/>
      <c r="J206" s="3">
        <f t="shared" si="11"/>
        <v>0</v>
      </c>
      <c r="K206" s="4">
        <f t="shared" si="9"/>
        <v>0</v>
      </c>
    </row>
    <row r="207" spans="1:11" x14ac:dyDescent="0.25">
      <c r="A207" t="s">
        <v>124</v>
      </c>
      <c r="B207" t="s">
        <v>971</v>
      </c>
      <c r="C207" t="s">
        <v>971</v>
      </c>
      <c r="D207" t="s">
        <v>179</v>
      </c>
      <c r="E207" s="21">
        <v>321740.56044318975</v>
      </c>
      <c r="F207" s="4">
        <v>610072.93486147956</v>
      </c>
      <c r="G207" s="4">
        <v>0</v>
      </c>
      <c r="H207" s="4">
        <f t="shared" si="10"/>
        <v>610072.93486147956</v>
      </c>
      <c r="I207" s="4">
        <v>156371.94</v>
      </c>
      <c r="J207" s="3">
        <f t="shared" si="11"/>
        <v>766444.8748614795</v>
      </c>
      <c r="K207" s="4">
        <f t="shared" si="9"/>
        <v>922816.81486147945</v>
      </c>
    </row>
    <row r="208" spans="1:11" x14ac:dyDescent="0.25">
      <c r="A208" t="s">
        <v>124</v>
      </c>
      <c r="B208" t="s">
        <v>972</v>
      </c>
      <c r="C208" t="s">
        <v>972</v>
      </c>
      <c r="D208" t="s">
        <v>180</v>
      </c>
      <c r="E208" s="21">
        <v>659226.30480973748</v>
      </c>
      <c r="F208" s="4">
        <v>659226.30480973748</v>
      </c>
      <c r="G208" s="4">
        <v>0</v>
      </c>
      <c r="H208" s="4">
        <f t="shared" si="10"/>
        <v>659226.30480973748</v>
      </c>
      <c r="I208" s="4">
        <v>191024.72000000003</v>
      </c>
      <c r="J208" s="3">
        <f t="shared" si="11"/>
        <v>850251.02480973746</v>
      </c>
      <c r="K208" s="4">
        <f t="shared" si="9"/>
        <v>1041275.7448097374</v>
      </c>
    </row>
    <row r="209" spans="1:11" x14ac:dyDescent="0.25">
      <c r="A209" t="s">
        <v>124</v>
      </c>
      <c r="B209" t="s">
        <v>973</v>
      </c>
      <c r="C209" t="s">
        <v>973</v>
      </c>
      <c r="D209" t="s">
        <v>181</v>
      </c>
      <c r="E209" s="21">
        <v>69127.216471593914</v>
      </c>
      <c r="F209" s="4">
        <v>69127.216471593914</v>
      </c>
      <c r="G209" s="4">
        <v>0</v>
      </c>
      <c r="H209" s="4">
        <f t="shared" si="10"/>
        <v>69127.216471593914</v>
      </c>
      <c r="I209" s="4">
        <v>288979.62000000005</v>
      </c>
      <c r="J209" s="3">
        <f t="shared" si="11"/>
        <v>358106.83647159394</v>
      </c>
      <c r="K209" s="4">
        <f t="shared" si="9"/>
        <v>647086.45647159405</v>
      </c>
    </row>
    <row r="210" spans="1:11" x14ac:dyDescent="0.25">
      <c r="A210" t="s">
        <v>124</v>
      </c>
      <c r="B210" t="s">
        <v>974</v>
      </c>
      <c r="C210" t="s">
        <v>974</v>
      </c>
      <c r="D210" t="s">
        <v>182</v>
      </c>
      <c r="E210" s="21">
        <v>187539.69706057486</v>
      </c>
      <c r="F210" s="4">
        <v>187539.69706057486</v>
      </c>
      <c r="G210" s="4">
        <v>0</v>
      </c>
      <c r="H210" s="4">
        <f t="shared" si="10"/>
        <v>187539.69706057486</v>
      </c>
      <c r="I210" s="4">
        <v>203490.34000000003</v>
      </c>
      <c r="J210" s="3">
        <f t="shared" si="11"/>
        <v>391030.03706057486</v>
      </c>
      <c r="K210" s="4">
        <f t="shared" si="9"/>
        <v>594520.37706057495</v>
      </c>
    </row>
    <row r="211" spans="1:11" x14ac:dyDescent="0.25">
      <c r="A211" t="s">
        <v>124</v>
      </c>
      <c r="B211" t="s">
        <v>976</v>
      </c>
      <c r="C211" t="s">
        <v>976</v>
      </c>
      <c r="D211" t="s">
        <v>183</v>
      </c>
      <c r="E211" s="21">
        <v>715013.4297104415</v>
      </c>
      <c r="F211" s="4">
        <v>715013.4297104415</v>
      </c>
      <c r="G211" s="4">
        <v>0</v>
      </c>
      <c r="H211" s="4">
        <f t="shared" si="10"/>
        <v>715013.4297104415</v>
      </c>
      <c r="I211" s="4">
        <v>104.16000000000057</v>
      </c>
      <c r="J211" s="3">
        <f t="shared" si="11"/>
        <v>715117.58971044153</v>
      </c>
      <c r="K211" s="4">
        <f t="shared" si="9"/>
        <v>715221.74971044157</v>
      </c>
    </row>
    <row r="212" spans="1:11" x14ac:dyDescent="0.25">
      <c r="A212" t="s">
        <v>124</v>
      </c>
      <c r="B212" t="s">
        <v>977</v>
      </c>
      <c r="C212" t="s">
        <v>977</v>
      </c>
      <c r="D212" t="s">
        <v>184</v>
      </c>
      <c r="E212" s="21">
        <v>481397.15064823267</v>
      </c>
      <c r="F212" s="4">
        <v>481397.15064823267</v>
      </c>
      <c r="G212" s="4">
        <v>0</v>
      </c>
      <c r="H212" s="4">
        <f t="shared" si="10"/>
        <v>481397.15064823267</v>
      </c>
      <c r="I212" s="4">
        <v>108148.62</v>
      </c>
      <c r="J212" s="3">
        <f t="shared" si="11"/>
        <v>589545.77064823266</v>
      </c>
      <c r="K212" s="4">
        <f t="shared" si="9"/>
        <v>697694.39064823266</v>
      </c>
    </row>
    <row r="213" spans="1:11" x14ac:dyDescent="0.25">
      <c r="A213" t="s">
        <v>124</v>
      </c>
      <c r="B213" t="s">
        <v>979</v>
      </c>
      <c r="C213" t="s">
        <v>979</v>
      </c>
      <c r="D213" t="s">
        <v>185</v>
      </c>
      <c r="E213" s="21">
        <v>408416.4184146506</v>
      </c>
      <c r="F213" s="4">
        <v>408416.4184146506</v>
      </c>
      <c r="G213" s="4">
        <v>0</v>
      </c>
      <c r="H213" s="4">
        <f t="shared" si="10"/>
        <v>408416.4184146506</v>
      </c>
      <c r="I213" s="4">
        <v>205203.08000000002</v>
      </c>
      <c r="J213" s="3">
        <f t="shared" si="11"/>
        <v>613619.49841465056</v>
      </c>
      <c r="K213" s="4">
        <f t="shared" si="9"/>
        <v>818822.57841465063</v>
      </c>
    </row>
    <row r="214" spans="1:11" x14ac:dyDescent="0.25">
      <c r="A214" t="s">
        <v>124</v>
      </c>
      <c r="B214" t="s">
        <v>980</v>
      </c>
      <c r="C214" t="s">
        <v>980</v>
      </c>
      <c r="D214" t="s">
        <v>186</v>
      </c>
      <c r="E214" s="21">
        <v>471116.22115288372</v>
      </c>
      <c r="F214" s="4">
        <v>471116.22115288372</v>
      </c>
      <c r="G214" s="4">
        <v>0</v>
      </c>
      <c r="H214" s="4">
        <f t="shared" si="10"/>
        <v>471116.22115288372</v>
      </c>
      <c r="I214" s="4">
        <v>103753.56000000003</v>
      </c>
      <c r="J214" s="3">
        <f t="shared" si="11"/>
        <v>574869.78115288378</v>
      </c>
      <c r="K214" s="4">
        <f t="shared" si="9"/>
        <v>678623.34115288383</v>
      </c>
    </row>
    <row r="215" spans="1:11" x14ac:dyDescent="0.25">
      <c r="A215" t="s">
        <v>124</v>
      </c>
      <c r="B215" t="s">
        <v>981</v>
      </c>
      <c r="C215" t="s">
        <v>981</v>
      </c>
      <c r="D215" t="s">
        <v>187</v>
      </c>
      <c r="E215" s="21">
        <v>171084.71030772419</v>
      </c>
      <c r="F215" s="4">
        <v>171084.71030772419</v>
      </c>
      <c r="G215" s="4">
        <v>0</v>
      </c>
      <c r="H215" s="4">
        <f t="shared" si="10"/>
        <v>171084.71030772419</v>
      </c>
      <c r="I215" s="4">
        <v>138019.21000000002</v>
      </c>
      <c r="J215" s="3">
        <f t="shared" si="11"/>
        <v>309103.92030772421</v>
      </c>
      <c r="K215" s="4">
        <f t="shared" si="9"/>
        <v>447123.13030772423</v>
      </c>
    </row>
    <row r="216" spans="1:11" x14ac:dyDescent="0.25">
      <c r="A216" t="s">
        <v>124</v>
      </c>
      <c r="B216" t="s">
        <v>982</v>
      </c>
      <c r="C216" t="s">
        <v>982</v>
      </c>
      <c r="D216" t="s">
        <v>188</v>
      </c>
      <c r="E216" s="21">
        <v>882446.95362624549</v>
      </c>
      <c r="F216" s="4">
        <v>882446.95362624549</v>
      </c>
      <c r="G216" s="4">
        <v>0</v>
      </c>
      <c r="H216" s="4">
        <f t="shared" si="10"/>
        <v>882446.95362624549</v>
      </c>
      <c r="I216" s="4">
        <v>308297.18000000005</v>
      </c>
      <c r="J216" s="3">
        <f t="shared" si="11"/>
        <v>1190744.1336262454</v>
      </c>
      <c r="K216" s="4">
        <f t="shared" si="9"/>
        <v>1499041.3136262456</v>
      </c>
    </row>
    <row r="217" spans="1:11" x14ac:dyDescent="0.25">
      <c r="A217" t="s">
        <v>124</v>
      </c>
      <c r="B217" t="s">
        <v>983</v>
      </c>
      <c r="C217" t="s">
        <v>983</v>
      </c>
      <c r="D217" t="s">
        <v>189</v>
      </c>
      <c r="E217" s="21">
        <v>483358.11167014629</v>
      </c>
      <c r="F217" s="4">
        <v>483358.11167014629</v>
      </c>
      <c r="G217" s="4">
        <v>0</v>
      </c>
      <c r="H217" s="4">
        <f t="shared" si="10"/>
        <v>483358.11167014629</v>
      </c>
      <c r="I217" s="4">
        <v>77.189999999999714</v>
      </c>
      <c r="J217" s="3">
        <f t="shared" si="11"/>
        <v>483435.30167014629</v>
      </c>
      <c r="K217" s="4">
        <f t="shared" si="9"/>
        <v>483512.49167014629</v>
      </c>
    </row>
    <row r="218" spans="1:11" x14ac:dyDescent="0.25">
      <c r="A218" t="s">
        <v>124</v>
      </c>
      <c r="B218" t="s">
        <v>975</v>
      </c>
      <c r="C218" t="s">
        <v>984</v>
      </c>
      <c r="D218" t="s">
        <v>1184</v>
      </c>
      <c r="E218" s="21">
        <v>272194.09316248033</v>
      </c>
      <c r="F218" s="4">
        <v>0</v>
      </c>
      <c r="G218" s="4">
        <v>0</v>
      </c>
      <c r="H218" s="4">
        <f t="shared" si="10"/>
        <v>0</v>
      </c>
      <c r="I218" s="4"/>
      <c r="J218" s="3">
        <f t="shared" si="11"/>
        <v>0</v>
      </c>
      <c r="K218" s="4">
        <f t="shared" si="9"/>
        <v>0</v>
      </c>
    </row>
    <row r="219" spans="1:11" x14ac:dyDescent="0.25">
      <c r="A219" t="s">
        <v>124</v>
      </c>
      <c r="B219" t="s">
        <v>984</v>
      </c>
      <c r="C219" t="s">
        <v>984</v>
      </c>
      <c r="D219" t="s">
        <v>190</v>
      </c>
      <c r="E219" s="21">
        <v>357162.79439571709</v>
      </c>
      <c r="F219" s="4">
        <v>629356.88755819737</v>
      </c>
      <c r="G219" s="4">
        <v>0</v>
      </c>
      <c r="H219" s="4">
        <f t="shared" si="10"/>
        <v>629356.88755819737</v>
      </c>
      <c r="I219" s="4">
        <v>230769.11000000002</v>
      </c>
      <c r="J219" s="3">
        <f t="shared" si="11"/>
        <v>860125.99755819736</v>
      </c>
      <c r="K219" s="4">
        <f t="shared" si="9"/>
        <v>1090895.1075581973</v>
      </c>
    </row>
    <row r="220" spans="1:11" x14ac:dyDescent="0.25">
      <c r="A220" t="s">
        <v>124</v>
      </c>
      <c r="B220" t="s">
        <v>985</v>
      </c>
      <c r="C220" t="s">
        <v>985</v>
      </c>
      <c r="D220" t="s">
        <v>191</v>
      </c>
      <c r="E220" s="21">
        <v>248986.04576315486</v>
      </c>
      <c r="F220" s="4">
        <v>248986.04576315486</v>
      </c>
      <c r="G220" s="4">
        <v>0</v>
      </c>
      <c r="H220" s="4">
        <f t="shared" si="10"/>
        <v>248986.04576315486</v>
      </c>
      <c r="I220" s="4">
        <v>290092.62999999983</v>
      </c>
      <c r="J220" s="3">
        <f t="shared" si="11"/>
        <v>539078.67576315464</v>
      </c>
      <c r="K220" s="4">
        <f t="shared" si="9"/>
        <v>829171.30576315452</v>
      </c>
    </row>
    <row r="221" spans="1:11" x14ac:dyDescent="0.25">
      <c r="A221" t="s">
        <v>124</v>
      </c>
      <c r="B221" t="s">
        <v>509</v>
      </c>
      <c r="C221" t="s">
        <v>509</v>
      </c>
      <c r="D221" t="s">
        <v>192</v>
      </c>
      <c r="E221" s="21">
        <v>105329.38090501117</v>
      </c>
      <c r="F221" s="4">
        <v>105329.38090501117</v>
      </c>
      <c r="G221" s="4">
        <v>350857.64896695723</v>
      </c>
      <c r="H221" s="4">
        <f t="shared" si="10"/>
        <v>456187.02987196844</v>
      </c>
      <c r="I221" s="4">
        <v>251816.16</v>
      </c>
      <c r="J221" s="3">
        <f t="shared" si="11"/>
        <v>708003.18987196847</v>
      </c>
      <c r="K221" s="4">
        <f t="shared" si="9"/>
        <v>959819.3498719685</v>
      </c>
    </row>
    <row r="222" spans="1:11" x14ac:dyDescent="0.25">
      <c r="A222" t="s">
        <v>124</v>
      </c>
      <c r="B222" t="s">
        <v>510</v>
      </c>
      <c r="C222" t="s">
        <v>510</v>
      </c>
      <c r="D222" t="s">
        <v>193</v>
      </c>
      <c r="E222" s="21">
        <v>84633.611548271772</v>
      </c>
      <c r="F222" s="4">
        <v>84633.611548271772</v>
      </c>
      <c r="G222" s="4">
        <v>486226.69104889035</v>
      </c>
      <c r="H222" s="4">
        <f t="shared" si="10"/>
        <v>570860.30259716208</v>
      </c>
      <c r="I222" s="4">
        <v>157788.20000000004</v>
      </c>
      <c r="J222" s="3">
        <f t="shared" si="11"/>
        <v>728648.50259716215</v>
      </c>
      <c r="K222" s="4">
        <f t="shared" si="9"/>
        <v>886436.70259716222</v>
      </c>
    </row>
    <row r="223" spans="1:11" x14ac:dyDescent="0.25">
      <c r="A223" t="s">
        <v>124</v>
      </c>
      <c r="B223" t="s">
        <v>969</v>
      </c>
      <c r="C223" t="s">
        <v>511</v>
      </c>
      <c r="D223" t="s">
        <v>1195</v>
      </c>
      <c r="E223" s="21">
        <v>68253.105492270639</v>
      </c>
      <c r="F223" s="4">
        <v>68253.105492270639</v>
      </c>
      <c r="G223" s="4">
        <v>0</v>
      </c>
      <c r="H223" s="4">
        <f t="shared" si="10"/>
        <v>68253.105492270639</v>
      </c>
      <c r="I223" s="4"/>
      <c r="J223" s="3">
        <f t="shared" si="11"/>
        <v>68253.105492270639</v>
      </c>
      <c r="K223" s="4">
        <f t="shared" si="9"/>
        <v>68253.105492270639</v>
      </c>
    </row>
    <row r="224" spans="1:11" x14ac:dyDescent="0.25">
      <c r="A224" t="s">
        <v>124</v>
      </c>
      <c r="B224" t="s">
        <v>511</v>
      </c>
      <c r="C224" t="s">
        <v>511</v>
      </c>
      <c r="D224" t="s">
        <v>194</v>
      </c>
      <c r="E224" s="21">
        <v>44898.045201228611</v>
      </c>
      <c r="F224" s="4">
        <v>44898.045201228611</v>
      </c>
      <c r="G224" s="4">
        <v>63211.597172739006</v>
      </c>
      <c r="H224" s="4">
        <f t="shared" si="10"/>
        <v>108109.64237396762</v>
      </c>
      <c r="I224" s="4">
        <v>126532.03999999996</v>
      </c>
      <c r="J224" s="3">
        <f t="shared" si="11"/>
        <v>234641.6823739676</v>
      </c>
      <c r="K224" s="4">
        <f t="shared" si="9"/>
        <v>361173.72237396758</v>
      </c>
    </row>
    <row r="225" spans="1:11" x14ac:dyDescent="0.25">
      <c r="A225" t="s">
        <v>124</v>
      </c>
      <c r="B225" t="s">
        <v>512</v>
      </c>
      <c r="C225" t="s">
        <v>512</v>
      </c>
      <c r="D225" t="s">
        <v>195</v>
      </c>
      <c r="E225" s="21">
        <v>85813.716884276044</v>
      </c>
      <c r="F225" s="4">
        <v>85813.716884276044</v>
      </c>
      <c r="G225" s="4">
        <v>417845.5779236193</v>
      </c>
      <c r="H225" s="4">
        <f t="shared" si="10"/>
        <v>503659.29480789532</v>
      </c>
      <c r="I225" s="4">
        <v>450660.00999999995</v>
      </c>
      <c r="J225" s="3">
        <f t="shared" si="11"/>
        <v>954319.30480789533</v>
      </c>
      <c r="K225" s="4">
        <f t="shared" si="9"/>
        <v>1404979.3148078953</v>
      </c>
    </row>
    <row r="226" spans="1:11" x14ac:dyDescent="0.25">
      <c r="A226" t="s">
        <v>124</v>
      </c>
      <c r="B226" t="s">
        <v>513</v>
      </c>
      <c r="C226" t="s">
        <v>513</v>
      </c>
      <c r="D226" t="s">
        <v>196</v>
      </c>
      <c r="E226" s="21">
        <v>50155.180984357139</v>
      </c>
      <c r="F226" s="4">
        <v>50155.180984357139</v>
      </c>
      <c r="G226" s="4">
        <v>140477.04815316154</v>
      </c>
      <c r="H226" s="4">
        <f t="shared" si="10"/>
        <v>190632.22913751868</v>
      </c>
      <c r="I226" s="4">
        <v>209166.17</v>
      </c>
      <c r="J226" s="3">
        <f t="shared" si="11"/>
        <v>399798.39913751872</v>
      </c>
      <c r="K226" s="4">
        <f t="shared" si="9"/>
        <v>608964.56913751876</v>
      </c>
    </row>
    <row r="227" spans="1:11" x14ac:dyDescent="0.25">
      <c r="A227" t="s">
        <v>124</v>
      </c>
      <c r="B227" t="s">
        <v>515</v>
      </c>
      <c r="C227" t="s">
        <v>515</v>
      </c>
      <c r="D227" t="s">
        <v>197</v>
      </c>
      <c r="E227" s="21">
        <v>42413.879138219716</v>
      </c>
      <c r="F227" s="4">
        <v>42413.879138219716</v>
      </c>
      <c r="G227" s="4">
        <v>109473.73085377656</v>
      </c>
      <c r="H227" s="4">
        <f t="shared" si="10"/>
        <v>151887.60999199629</v>
      </c>
      <c r="I227" s="4">
        <v>260332.87000000002</v>
      </c>
      <c r="J227" s="3">
        <f t="shared" si="11"/>
        <v>412220.47999199631</v>
      </c>
      <c r="K227" s="4">
        <f t="shared" si="9"/>
        <v>672553.34999199631</v>
      </c>
    </row>
    <row r="228" spans="1:11" x14ac:dyDescent="0.25">
      <c r="A228" t="s">
        <v>124</v>
      </c>
      <c r="B228" t="s">
        <v>516</v>
      </c>
      <c r="C228" t="s">
        <v>516</v>
      </c>
      <c r="D228" t="s">
        <v>198</v>
      </c>
      <c r="E228" s="21">
        <v>177676.92928751881</v>
      </c>
      <c r="F228" s="4">
        <v>177676.92928751881</v>
      </c>
      <c r="G228" s="4">
        <v>443089.67268588208</v>
      </c>
      <c r="H228" s="4">
        <f t="shared" si="10"/>
        <v>620766.60197340092</v>
      </c>
      <c r="I228" s="4">
        <v>348768.09</v>
      </c>
      <c r="J228" s="3">
        <f t="shared" si="11"/>
        <v>969534.691973401</v>
      </c>
      <c r="K228" s="4">
        <f t="shared" si="9"/>
        <v>1318302.7819734011</v>
      </c>
    </row>
    <row r="229" spans="1:11" x14ac:dyDescent="0.25">
      <c r="A229" t="s">
        <v>124</v>
      </c>
      <c r="B229" t="s">
        <v>514</v>
      </c>
      <c r="C229" t="s">
        <v>517</v>
      </c>
      <c r="D229" t="s">
        <v>1197</v>
      </c>
      <c r="E229" s="21">
        <v>75737.963846412444</v>
      </c>
      <c r="F229" s="4">
        <v>0</v>
      </c>
      <c r="G229" s="4">
        <v>0</v>
      </c>
      <c r="H229" s="4">
        <f t="shared" si="10"/>
        <v>0</v>
      </c>
      <c r="I229" s="4"/>
      <c r="J229" s="3">
        <f t="shared" si="11"/>
        <v>0</v>
      </c>
      <c r="K229" s="4">
        <f t="shared" si="9"/>
        <v>0</v>
      </c>
    </row>
    <row r="230" spans="1:11" x14ac:dyDescent="0.25">
      <c r="A230" t="s">
        <v>124</v>
      </c>
      <c r="B230" t="s">
        <v>517</v>
      </c>
      <c r="C230" t="s">
        <v>517</v>
      </c>
      <c r="D230" t="s">
        <v>199</v>
      </c>
      <c r="E230" s="21">
        <v>350406.84949179244</v>
      </c>
      <c r="F230" s="4">
        <v>426144.81333820487</v>
      </c>
      <c r="G230" s="4">
        <v>679578.36</v>
      </c>
      <c r="H230" s="4">
        <f t="shared" si="10"/>
        <v>1105723.1733382049</v>
      </c>
      <c r="I230" s="4">
        <v>578553.38000000012</v>
      </c>
      <c r="J230" s="3">
        <f t="shared" si="11"/>
        <v>1684276.553338205</v>
      </c>
      <c r="K230" s="4">
        <f t="shared" si="9"/>
        <v>2262829.9333382053</v>
      </c>
    </row>
    <row r="231" spans="1:11" x14ac:dyDescent="0.25">
      <c r="A231" t="s">
        <v>124</v>
      </c>
      <c r="B231" t="s">
        <v>519</v>
      </c>
      <c r="C231" t="s">
        <v>519</v>
      </c>
      <c r="D231" t="s">
        <v>200</v>
      </c>
      <c r="E231" s="21">
        <v>114061.31677761865</v>
      </c>
      <c r="F231" s="4">
        <v>114061.31677761865</v>
      </c>
      <c r="G231" s="4">
        <v>198056.74559130822</v>
      </c>
      <c r="H231" s="4">
        <f t="shared" si="10"/>
        <v>312118.06236892688</v>
      </c>
      <c r="I231" s="4">
        <v>238766.18</v>
      </c>
      <c r="J231" s="3">
        <f t="shared" si="11"/>
        <v>550884.24236892688</v>
      </c>
      <c r="K231" s="4">
        <f t="shared" ref="K231:K285" si="12">I231+J231</f>
        <v>789650.42236892693</v>
      </c>
    </row>
    <row r="232" spans="1:11" x14ac:dyDescent="0.25">
      <c r="A232" t="s">
        <v>124</v>
      </c>
      <c r="B232" t="s">
        <v>518</v>
      </c>
      <c r="C232" t="s">
        <v>520</v>
      </c>
      <c r="D232" t="s">
        <v>1192</v>
      </c>
      <c r="E232" s="21">
        <v>83854.857280302109</v>
      </c>
      <c r="F232" s="4">
        <v>0</v>
      </c>
      <c r="G232" s="4">
        <v>0</v>
      </c>
      <c r="H232" s="4">
        <f t="shared" ref="H232:H285" si="13">F232+G232</f>
        <v>0</v>
      </c>
      <c r="I232" s="4"/>
      <c r="J232" s="3">
        <f t="shared" si="11"/>
        <v>0</v>
      </c>
      <c r="K232" s="4">
        <f t="shared" si="12"/>
        <v>0</v>
      </c>
    </row>
    <row r="233" spans="1:11" x14ac:dyDescent="0.25">
      <c r="A233" t="s">
        <v>124</v>
      </c>
      <c r="B233" t="s">
        <v>520</v>
      </c>
      <c r="C233" t="s">
        <v>520</v>
      </c>
      <c r="D233" t="s">
        <v>201</v>
      </c>
      <c r="E233" s="21">
        <v>56997.161201320909</v>
      </c>
      <c r="F233" s="4">
        <v>140852.01848162303</v>
      </c>
      <c r="G233" s="4">
        <v>321535.701</v>
      </c>
      <c r="H233" s="4">
        <f t="shared" si="13"/>
        <v>462387.71948162303</v>
      </c>
      <c r="I233" s="4">
        <v>495108.9800000001</v>
      </c>
      <c r="J233" s="3">
        <f t="shared" si="11"/>
        <v>957496.69948162313</v>
      </c>
      <c r="K233" s="4">
        <f t="shared" si="12"/>
        <v>1452605.6794816232</v>
      </c>
    </row>
    <row r="234" spans="1:11" x14ac:dyDescent="0.25">
      <c r="A234" t="s">
        <v>124</v>
      </c>
      <c r="B234" t="s">
        <v>521</v>
      </c>
      <c r="C234" t="s">
        <v>521</v>
      </c>
      <c r="D234" t="s">
        <v>202</v>
      </c>
      <c r="E234" s="21">
        <v>245290.31438018518</v>
      </c>
      <c r="F234" s="4">
        <v>245290.31438018518</v>
      </c>
      <c r="G234" s="4">
        <v>907013.01710901246</v>
      </c>
      <c r="H234" s="4">
        <f t="shared" si="13"/>
        <v>1152303.3314891977</v>
      </c>
      <c r="I234" s="4">
        <v>243251.08999999997</v>
      </c>
      <c r="J234" s="3">
        <f t="shared" si="11"/>
        <v>1395554.4214891978</v>
      </c>
      <c r="K234" s="4">
        <f t="shared" si="12"/>
        <v>1638805.5114891976</v>
      </c>
    </row>
    <row r="235" spans="1:11" x14ac:dyDescent="0.25">
      <c r="A235" t="s">
        <v>124</v>
      </c>
      <c r="B235" t="s">
        <v>527</v>
      </c>
      <c r="C235" t="s">
        <v>527</v>
      </c>
      <c r="D235" t="s">
        <v>208</v>
      </c>
      <c r="E235" s="21">
        <v>54783.727517552528</v>
      </c>
      <c r="F235" s="4">
        <v>54783.727517552528</v>
      </c>
      <c r="G235" s="4">
        <v>126082.6554567382</v>
      </c>
      <c r="H235" s="4">
        <f t="shared" si="13"/>
        <v>180866.38297429073</v>
      </c>
      <c r="I235" s="4">
        <v>33167.410000000003</v>
      </c>
      <c r="J235" s="3">
        <f t="shared" si="11"/>
        <v>214033.79297429073</v>
      </c>
      <c r="K235" s="4">
        <f t="shared" si="12"/>
        <v>247201.20297429073</v>
      </c>
    </row>
    <row r="236" spans="1:11" x14ac:dyDescent="0.25">
      <c r="A236" t="s">
        <v>124</v>
      </c>
      <c r="B236" t="s">
        <v>522</v>
      </c>
      <c r="C236" t="s">
        <v>522</v>
      </c>
      <c r="D236" t="s">
        <v>203</v>
      </c>
      <c r="E236" s="21">
        <v>45508.130107378151</v>
      </c>
      <c r="F236" s="4">
        <v>45508.130107378151</v>
      </c>
      <c r="G236" s="4">
        <v>211916.98807238159</v>
      </c>
      <c r="H236" s="4">
        <f t="shared" si="13"/>
        <v>257425.11817975974</v>
      </c>
      <c r="I236" s="4">
        <v>166850.24000000002</v>
      </c>
      <c r="J236" s="3">
        <f t="shared" si="11"/>
        <v>424275.35817975976</v>
      </c>
      <c r="K236" s="4">
        <f t="shared" si="12"/>
        <v>591125.59817975981</v>
      </c>
    </row>
    <row r="237" spans="1:11" x14ac:dyDescent="0.25">
      <c r="A237" t="s">
        <v>124</v>
      </c>
      <c r="B237" t="s">
        <v>523</v>
      </c>
      <c r="C237" t="s">
        <v>523</v>
      </c>
      <c r="D237" t="s">
        <v>204</v>
      </c>
      <c r="E237" s="21">
        <v>279746.70110974764</v>
      </c>
      <c r="F237" s="4">
        <v>279746.70110974764</v>
      </c>
      <c r="G237" s="4">
        <v>395736.63561352069</v>
      </c>
      <c r="H237" s="4">
        <f t="shared" si="13"/>
        <v>675483.33672326826</v>
      </c>
      <c r="I237" s="4">
        <v>341504.11999999994</v>
      </c>
      <c r="J237" s="3">
        <f t="shared" si="11"/>
        <v>1016987.4567232681</v>
      </c>
      <c r="K237" s="4">
        <f t="shared" si="12"/>
        <v>1358491.576723268</v>
      </c>
    </row>
    <row r="238" spans="1:11" x14ac:dyDescent="0.25">
      <c r="A238" t="s">
        <v>124</v>
      </c>
      <c r="B238" t="s">
        <v>524</v>
      </c>
      <c r="C238" t="s">
        <v>524</v>
      </c>
      <c r="D238" t="s">
        <v>205</v>
      </c>
      <c r="E238" s="21">
        <v>59326.953020044843</v>
      </c>
      <c r="F238" s="4">
        <v>59326.953020044843</v>
      </c>
      <c r="G238" s="4">
        <v>43714.630478235282</v>
      </c>
      <c r="H238" s="4">
        <f t="shared" si="13"/>
        <v>103041.58349828012</v>
      </c>
      <c r="I238" s="4">
        <v>71946.610000000015</v>
      </c>
      <c r="J238" s="3">
        <f t="shared" si="11"/>
        <v>174988.19349828013</v>
      </c>
      <c r="K238" s="4">
        <f t="shared" si="12"/>
        <v>246934.80349828015</v>
      </c>
    </row>
    <row r="239" spans="1:11" x14ac:dyDescent="0.25">
      <c r="A239" t="s">
        <v>124</v>
      </c>
      <c r="B239" t="s">
        <v>525</v>
      </c>
      <c r="C239" t="s">
        <v>525</v>
      </c>
      <c r="D239" t="s">
        <v>206</v>
      </c>
      <c r="E239" s="21">
        <v>86498.693368500157</v>
      </c>
      <c r="F239" s="4">
        <v>86498.693368500157</v>
      </c>
      <c r="G239" s="4">
        <v>180156.24423156035</v>
      </c>
      <c r="H239" s="4">
        <f t="shared" si="13"/>
        <v>266654.93760006048</v>
      </c>
      <c r="I239" s="4">
        <v>247498.12999999998</v>
      </c>
      <c r="J239" s="3">
        <f t="shared" si="11"/>
        <v>514153.06760006049</v>
      </c>
      <c r="K239" s="4">
        <f t="shared" si="12"/>
        <v>761651.19760006049</v>
      </c>
    </row>
    <row r="240" spans="1:11" x14ac:dyDescent="0.25">
      <c r="A240" t="s">
        <v>124</v>
      </c>
      <c r="B240" t="s">
        <v>526</v>
      </c>
      <c r="C240" t="s">
        <v>526</v>
      </c>
      <c r="D240" t="s">
        <v>207</v>
      </c>
      <c r="E240" s="21">
        <v>87973.102914554198</v>
      </c>
      <c r="F240" s="4">
        <v>87973.102914554198</v>
      </c>
      <c r="G240" s="4">
        <v>177235.98996359273</v>
      </c>
      <c r="H240" s="4">
        <f t="shared" si="13"/>
        <v>265209.09287814691</v>
      </c>
      <c r="I240" s="4">
        <v>40586.119999999995</v>
      </c>
      <c r="J240" s="3">
        <f t="shared" si="11"/>
        <v>305795.21287814691</v>
      </c>
      <c r="K240" s="4">
        <f t="shared" si="12"/>
        <v>346381.3328781469</v>
      </c>
    </row>
    <row r="241" spans="1:11" x14ac:dyDescent="0.25">
      <c r="A241" t="s">
        <v>124</v>
      </c>
      <c r="B241" t="s">
        <v>528</v>
      </c>
      <c r="C241" t="s">
        <v>528</v>
      </c>
      <c r="D241" t="s">
        <v>209</v>
      </c>
      <c r="E241" s="21">
        <v>397422.31749667169</v>
      </c>
      <c r="F241" s="4">
        <v>397422.31749667169</v>
      </c>
      <c r="G241" s="4">
        <v>942800.18133777357</v>
      </c>
      <c r="H241" s="4">
        <f t="shared" si="13"/>
        <v>1340222.4988344451</v>
      </c>
      <c r="I241" s="4">
        <v>172688.65</v>
      </c>
      <c r="J241" s="3">
        <f t="shared" si="11"/>
        <v>1512911.148834445</v>
      </c>
      <c r="K241" s="4">
        <f t="shared" si="12"/>
        <v>1685599.798834445</v>
      </c>
    </row>
    <row r="242" spans="1:11" x14ac:dyDescent="0.25">
      <c r="A242" t="s">
        <v>124</v>
      </c>
      <c r="B242" t="s">
        <v>986</v>
      </c>
      <c r="C242" t="s">
        <v>986</v>
      </c>
      <c r="D242" t="s">
        <v>210</v>
      </c>
      <c r="E242" s="21">
        <v>231481.28323457835</v>
      </c>
      <c r="F242" s="4">
        <v>231481.28323457835</v>
      </c>
      <c r="G242" s="4">
        <v>0</v>
      </c>
      <c r="H242" s="4">
        <f t="shared" si="13"/>
        <v>231481.28323457835</v>
      </c>
      <c r="I242" s="4">
        <v>223081.3</v>
      </c>
      <c r="J242" s="3">
        <f t="shared" si="11"/>
        <v>454562.58323457837</v>
      </c>
      <c r="K242" s="4">
        <f t="shared" si="12"/>
        <v>677643.88323457842</v>
      </c>
    </row>
    <row r="243" spans="1:11" x14ac:dyDescent="0.25">
      <c r="A243" t="s">
        <v>124</v>
      </c>
      <c r="B243" t="s">
        <v>1018</v>
      </c>
      <c r="C243" t="s">
        <v>715</v>
      </c>
      <c r="D243" t="s">
        <v>1183</v>
      </c>
      <c r="E243" s="21">
        <v>71237.892593724653</v>
      </c>
      <c r="F243" s="4">
        <v>0</v>
      </c>
      <c r="G243" s="4">
        <v>0</v>
      </c>
      <c r="H243" s="4">
        <f t="shared" si="13"/>
        <v>0</v>
      </c>
      <c r="I243" s="4"/>
      <c r="J243" s="3">
        <f t="shared" si="11"/>
        <v>0</v>
      </c>
      <c r="K243" s="4">
        <f t="shared" si="12"/>
        <v>0</v>
      </c>
    </row>
    <row r="244" spans="1:11" x14ac:dyDescent="0.25">
      <c r="A244" t="s">
        <v>124</v>
      </c>
      <c r="B244" t="s">
        <v>715</v>
      </c>
      <c r="C244" t="s">
        <v>715</v>
      </c>
      <c r="D244" t="s">
        <v>212</v>
      </c>
      <c r="E244" s="21">
        <v>191271.49070420064</v>
      </c>
      <c r="F244" s="4">
        <v>262509.38329792529</v>
      </c>
      <c r="G244" s="4">
        <v>203859.92449117667</v>
      </c>
      <c r="H244" s="4">
        <f t="shared" si="13"/>
        <v>466369.30778910196</v>
      </c>
      <c r="I244" s="4">
        <v>144622.13</v>
      </c>
      <c r="J244" s="3">
        <f t="shared" si="11"/>
        <v>610991.43778910197</v>
      </c>
      <c r="K244" s="4">
        <f t="shared" si="12"/>
        <v>755613.56778910197</v>
      </c>
    </row>
    <row r="245" spans="1:11" x14ac:dyDescent="0.25">
      <c r="A245" t="s">
        <v>124</v>
      </c>
      <c r="B245" t="s">
        <v>988</v>
      </c>
      <c r="C245" t="s">
        <v>988</v>
      </c>
      <c r="D245" t="s">
        <v>213</v>
      </c>
      <c r="E245" s="21">
        <v>326046.81835792039</v>
      </c>
      <c r="F245" s="4">
        <v>326046.81835792039</v>
      </c>
      <c r="G245" s="4">
        <v>0</v>
      </c>
      <c r="H245" s="4">
        <f t="shared" si="13"/>
        <v>326046.81835792039</v>
      </c>
      <c r="I245" s="4">
        <v>92438.040000000008</v>
      </c>
      <c r="J245" s="3">
        <f t="shared" si="11"/>
        <v>418484.85835792043</v>
      </c>
      <c r="K245" s="4">
        <f t="shared" si="12"/>
        <v>510922.89835792047</v>
      </c>
    </row>
    <row r="246" spans="1:11" x14ac:dyDescent="0.25">
      <c r="A246" t="s">
        <v>124</v>
      </c>
      <c r="B246" t="s">
        <v>989</v>
      </c>
      <c r="C246" t="s">
        <v>989</v>
      </c>
      <c r="D246" t="s">
        <v>214</v>
      </c>
      <c r="E246" s="21">
        <v>563584.26878725505</v>
      </c>
      <c r="F246" s="4">
        <v>563584.26878725505</v>
      </c>
      <c r="G246" s="4">
        <v>0</v>
      </c>
      <c r="H246" s="4">
        <f t="shared" si="13"/>
        <v>563584.26878725505</v>
      </c>
      <c r="I246" s="4">
        <v>14853.82</v>
      </c>
      <c r="J246" s="3">
        <f t="shared" si="11"/>
        <v>578438.08878725499</v>
      </c>
      <c r="K246" s="4">
        <f t="shared" si="12"/>
        <v>593291.90878725494</v>
      </c>
    </row>
    <row r="247" spans="1:11" x14ac:dyDescent="0.25">
      <c r="A247" t="s">
        <v>124</v>
      </c>
      <c r="B247" t="s">
        <v>990</v>
      </c>
      <c r="C247" t="s">
        <v>990</v>
      </c>
      <c r="D247" t="s">
        <v>215</v>
      </c>
      <c r="E247" s="21">
        <v>103373.55657853503</v>
      </c>
      <c r="F247" s="4">
        <v>103373.55657853503</v>
      </c>
      <c r="G247" s="4">
        <v>0</v>
      </c>
      <c r="H247" s="4">
        <f t="shared" si="13"/>
        <v>103373.55657853503</v>
      </c>
      <c r="I247" s="4">
        <v>6802.7500000000018</v>
      </c>
      <c r="J247" s="3">
        <f t="shared" si="11"/>
        <v>110176.30657853503</v>
      </c>
      <c r="K247" s="4">
        <f t="shared" si="12"/>
        <v>116979.05657853503</v>
      </c>
    </row>
    <row r="248" spans="1:11" x14ac:dyDescent="0.25">
      <c r="A248" t="s">
        <v>124</v>
      </c>
      <c r="B248" t="s">
        <v>992</v>
      </c>
      <c r="C248" t="s">
        <v>992</v>
      </c>
      <c r="D248" t="s">
        <v>217</v>
      </c>
      <c r="E248" s="21">
        <v>175968.65129704971</v>
      </c>
      <c r="F248" s="4">
        <v>175968.65129704971</v>
      </c>
      <c r="G248" s="4">
        <v>0</v>
      </c>
      <c r="H248" s="4">
        <f t="shared" si="13"/>
        <v>175968.65129704971</v>
      </c>
      <c r="I248" s="4">
        <v>69316.350000000006</v>
      </c>
      <c r="J248" s="3">
        <f t="shared" si="11"/>
        <v>245285.00129704972</v>
      </c>
      <c r="K248" s="4">
        <f t="shared" si="12"/>
        <v>314601.35129704972</v>
      </c>
    </row>
    <row r="249" spans="1:11" x14ac:dyDescent="0.25">
      <c r="A249" t="s">
        <v>124</v>
      </c>
      <c r="B249" t="s">
        <v>994</v>
      </c>
      <c r="C249" t="s">
        <v>994</v>
      </c>
      <c r="D249" t="s">
        <v>219</v>
      </c>
      <c r="E249" s="21">
        <v>337110.37132569804</v>
      </c>
      <c r="F249" s="4">
        <v>337110.37132569804</v>
      </c>
      <c r="G249" s="4">
        <v>0</v>
      </c>
      <c r="H249" s="4">
        <f t="shared" si="13"/>
        <v>337110.37132569804</v>
      </c>
      <c r="I249" s="4">
        <v>168012.86</v>
      </c>
      <c r="J249" s="3">
        <f t="shared" si="11"/>
        <v>505123.23132569803</v>
      </c>
      <c r="K249" s="4">
        <f t="shared" si="12"/>
        <v>673136.09132569795</v>
      </c>
    </row>
    <row r="250" spans="1:11" x14ac:dyDescent="0.25">
      <c r="A250" t="s">
        <v>124</v>
      </c>
      <c r="B250" t="s">
        <v>996</v>
      </c>
      <c r="C250" t="s">
        <v>996</v>
      </c>
      <c r="D250" t="s">
        <v>221</v>
      </c>
      <c r="E250" s="21">
        <v>250778.76305293752</v>
      </c>
      <c r="F250" s="4">
        <v>250778.76305293752</v>
      </c>
      <c r="G250" s="4">
        <v>0</v>
      </c>
      <c r="H250" s="4">
        <f t="shared" si="13"/>
        <v>250778.76305293752</v>
      </c>
      <c r="I250" s="4">
        <v>68676.63</v>
      </c>
      <c r="J250" s="3">
        <f t="shared" si="11"/>
        <v>319455.39305293752</v>
      </c>
      <c r="K250" s="4">
        <f t="shared" si="12"/>
        <v>388132.02305293753</v>
      </c>
    </row>
    <row r="251" spans="1:11" x14ac:dyDescent="0.25">
      <c r="A251" t="s">
        <v>124</v>
      </c>
      <c r="B251" t="s">
        <v>998</v>
      </c>
      <c r="C251" t="s">
        <v>998</v>
      </c>
      <c r="D251" t="s">
        <v>223</v>
      </c>
      <c r="E251" s="21">
        <v>278902.18091207393</v>
      </c>
      <c r="F251" s="4">
        <v>278902.18091207393</v>
      </c>
      <c r="G251" s="4">
        <v>0</v>
      </c>
      <c r="H251" s="4">
        <f t="shared" si="13"/>
        <v>278902.18091207393</v>
      </c>
      <c r="I251" s="4">
        <v>191073.66999999995</v>
      </c>
      <c r="J251" s="3">
        <f t="shared" si="11"/>
        <v>469975.85091207386</v>
      </c>
      <c r="K251" s="4">
        <f t="shared" si="12"/>
        <v>661049.52091207379</v>
      </c>
    </row>
    <row r="252" spans="1:11" x14ac:dyDescent="0.25">
      <c r="A252" t="s">
        <v>124</v>
      </c>
      <c r="B252" t="s">
        <v>999</v>
      </c>
      <c r="C252" t="s">
        <v>999</v>
      </c>
      <c r="D252" t="s">
        <v>224</v>
      </c>
      <c r="E252" s="21">
        <v>506034.65652000078</v>
      </c>
      <c r="F252" s="4">
        <v>506034.65652000078</v>
      </c>
      <c r="G252" s="4">
        <v>0</v>
      </c>
      <c r="H252" s="4">
        <f t="shared" si="13"/>
        <v>506034.65652000078</v>
      </c>
      <c r="I252" s="4">
        <v>166553.77999999997</v>
      </c>
      <c r="J252" s="3">
        <f t="shared" si="11"/>
        <v>672588.43652000069</v>
      </c>
      <c r="K252" s="4">
        <f t="shared" si="12"/>
        <v>839142.21652000071</v>
      </c>
    </row>
    <row r="253" spans="1:11" x14ac:dyDescent="0.25">
      <c r="A253" t="s">
        <v>124</v>
      </c>
      <c r="B253" t="s">
        <v>1000</v>
      </c>
      <c r="C253" t="s">
        <v>1000</v>
      </c>
      <c r="D253" t="s">
        <v>225</v>
      </c>
      <c r="E253" s="21">
        <v>374767.57363433548</v>
      </c>
      <c r="F253" s="4">
        <v>374767.57363433548</v>
      </c>
      <c r="G253" s="4">
        <v>0</v>
      </c>
      <c r="H253" s="4">
        <f t="shared" si="13"/>
        <v>374767.57363433548</v>
      </c>
      <c r="I253" s="4">
        <v>45768.22</v>
      </c>
      <c r="J253" s="3">
        <f t="shared" si="11"/>
        <v>420535.79363433551</v>
      </c>
      <c r="K253" s="4">
        <f t="shared" si="12"/>
        <v>466304.01363433548</v>
      </c>
    </row>
    <row r="254" spans="1:11" x14ac:dyDescent="0.25">
      <c r="A254" t="s">
        <v>124</v>
      </c>
      <c r="B254" t="s">
        <v>1001</v>
      </c>
      <c r="C254" t="s">
        <v>1001</v>
      </c>
      <c r="D254" t="s">
        <v>226</v>
      </c>
      <c r="E254" s="21">
        <v>64030.592342467324</v>
      </c>
      <c r="F254" s="4">
        <v>64030.592342467324</v>
      </c>
      <c r="G254" s="4">
        <v>0</v>
      </c>
      <c r="H254" s="4">
        <f t="shared" si="13"/>
        <v>64030.592342467324</v>
      </c>
      <c r="I254" s="4">
        <v>56688.850000000006</v>
      </c>
      <c r="J254" s="3">
        <f t="shared" si="11"/>
        <v>120719.44234246733</v>
      </c>
      <c r="K254" s="4">
        <f t="shared" si="12"/>
        <v>177408.29234246735</v>
      </c>
    </row>
    <row r="255" spans="1:11" x14ac:dyDescent="0.25">
      <c r="A255" t="s">
        <v>124</v>
      </c>
      <c r="B255" t="s">
        <v>1002</v>
      </c>
      <c r="C255" t="s">
        <v>1002</v>
      </c>
      <c r="D255" t="s">
        <v>227</v>
      </c>
      <c r="E255" s="21">
        <v>309042.79798659129</v>
      </c>
      <c r="F255" s="4">
        <v>309042.79798659129</v>
      </c>
      <c r="G255" s="4">
        <v>0</v>
      </c>
      <c r="H255" s="4">
        <f t="shared" si="13"/>
        <v>309042.79798659129</v>
      </c>
      <c r="I255" s="4">
        <v>48032.91</v>
      </c>
      <c r="J255" s="3">
        <f t="shared" si="11"/>
        <v>357075.70798659127</v>
      </c>
      <c r="K255" s="4">
        <f t="shared" si="12"/>
        <v>405108.6179865913</v>
      </c>
    </row>
    <row r="256" spans="1:11" x14ac:dyDescent="0.25">
      <c r="A256" t="s">
        <v>124</v>
      </c>
      <c r="B256" t="s">
        <v>1003</v>
      </c>
      <c r="C256" t="s">
        <v>1003</v>
      </c>
      <c r="D256" t="s">
        <v>228</v>
      </c>
      <c r="E256" s="21">
        <v>390086.29947998066</v>
      </c>
      <c r="F256" s="4">
        <v>390086.29947998066</v>
      </c>
      <c r="G256" s="4">
        <v>0</v>
      </c>
      <c r="H256" s="4">
        <f t="shared" si="13"/>
        <v>390086.29947998066</v>
      </c>
      <c r="I256" s="4">
        <v>274734.67</v>
      </c>
      <c r="J256" s="3">
        <f t="shared" si="11"/>
        <v>664820.96947998065</v>
      </c>
      <c r="K256" s="4">
        <f t="shared" si="12"/>
        <v>939555.63947998057</v>
      </c>
    </row>
    <row r="257" spans="1:11" x14ac:dyDescent="0.25">
      <c r="A257" t="s">
        <v>124</v>
      </c>
      <c r="B257" t="s">
        <v>1004</v>
      </c>
      <c r="C257" t="s">
        <v>1004</v>
      </c>
      <c r="D257" t="s">
        <v>229</v>
      </c>
      <c r="E257" s="21">
        <v>178861.37084720688</v>
      </c>
      <c r="F257" s="4">
        <v>178861.37084720688</v>
      </c>
      <c r="G257" s="4">
        <v>0</v>
      </c>
      <c r="H257" s="4">
        <f t="shared" si="13"/>
        <v>178861.37084720688</v>
      </c>
      <c r="I257" s="4">
        <v>19799.199999999997</v>
      </c>
      <c r="J257" s="3">
        <f t="shared" si="11"/>
        <v>198660.57084720687</v>
      </c>
      <c r="K257" s="4">
        <f t="shared" si="12"/>
        <v>218459.77084720688</v>
      </c>
    </row>
    <row r="258" spans="1:11" x14ac:dyDescent="0.25">
      <c r="A258" t="s">
        <v>124</v>
      </c>
      <c r="B258" t="s">
        <v>1005</v>
      </c>
      <c r="C258" t="s">
        <v>1005</v>
      </c>
      <c r="D258" t="s">
        <v>230</v>
      </c>
      <c r="E258" s="21">
        <v>723679.66978253948</v>
      </c>
      <c r="F258" s="4">
        <v>723679.66978253948</v>
      </c>
      <c r="G258" s="4">
        <v>0</v>
      </c>
      <c r="H258" s="4">
        <f t="shared" si="13"/>
        <v>723679.66978253948</v>
      </c>
      <c r="I258" s="4">
        <v>113990.32</v>
      </c>
      <c r="J258" s="3">
        <f t="shared" ref="J258:J321" si="14">H258+I258</f>
        <v>837669.98978253943</v>
      </c>
      <c r="K258" s="4">
        <f t="shared" si="12"/>
        <v>951660.30978253949</v>
      </c>
    </row>
    <row r="259" spans="1:11" x14ac:dyDescent="0.25">
      <c r="A259" t="s">
        <v>124</v>
      </c>
      <c r="B259" t="s">
        <v>1006</v>
      </c>
      <c r="C259" t="s">
        <v>1006</v>
      </c>
      <c r="D259" t="s">
        <v>231</v>
      </c>
      <c r="E259" s="21">
        <v>429955.21833348426</v>
      </c>
      <c r="F259" s="4">
        <v>429955.21833348426</v>
      </c>
      <c r="G259" s="4">
        <v>0</v>
      </c>
      <c r="H259" s="4">
        <f t="shared" si="13"/>
        <v>429955.21833348426</v>
      </c>
      <c r="I259" s="4">
        <v>26838.080000000002</v>
      </c>
      <c r="J259" s="3">
        <f t="shared" si="14"/>
        <v>456793.29833348427</v>
      </c>
      <c r="K259" s="4">
        <f t="shared" si="12"/>
        <v>483631.37833348429</v>
      </c>
    </row>
    <row r="260" spans="1:11" x14ac:dyDescent="0.25">
      <c r="A260" t="s">
        <v>124</v>
      </c>
      <c r="B260" t="s">
        <v>1007</v>
      </c>
      <c r="C260" t="s">
        <v>1007</v>
      </c>
      <c r="D260" t="s">
        <v>232</v>
      </c>
      <c r="E260" s="21">
        <v>509452.41069029947</v>
      </c>
      <c r="F260" s="4">
        <v>509452.41069029947</v>
      </c>
      <c r="G260" s="4">
        <v>0</v>
      </c>
      <c r="H260" s="4">
        <f t="shared" si="13"/>
        <v>509452.41069029947</v>
      </c>
      <c r="I260" s="4">
        <v>305648.86</v>
      </c>
      <c r="J260" s="3">
        <f t="shared" si="14"/>
        <v>815101.27069029945</v>
      </c>
      <c r="K260" s="4">
        <f t="shared" si="12"/>
        <v>1120750.1306902994</v>
      </c>
    </row>
    <row r="261" spans="1:11" x14ac:dyDescent="0.25">
      <c r="A261" t="s">
        <v>124</v>
      </c>
      <c r="B261" t="s">
        <v>1008</v>
      </c>
      <c r="C261" t="s">
        <v>1008</v>
      </c>
      <c r="D261" t="s">
        <v>233</v>
      </c>
      <c r="E261" s="21">
        <v>235836.57391509489</v>
      </c>
      <c r="F261" s="4">
        <v>235836.57391509489</v>
      </c>
      <c r="G261" s="4">
        <v>0</v>
      </c>
      <c r="H261" s="4">
        <f t="shared" si="13"/>
        <v>235836.57391509489</v>
      </c>
      <c r="I261" s="4">
        <v>129924.35999999997</v>
      </c>
      <c r="J261" s="3">
        <f t="shared" si="14"/>
        <v>365760.93391509488</v>
      </c>
      <c r="K261" s="4">
        <f t="shared" si="12"/>
        <v>495685.29391509487</v>
      </c>
    </row>
    <row r="262" spans="1:11" x14ac:dyDescent="0.25">
      <c r="A262" t="s">
        <v>124</v>
      </c>
      <c r="B262" t="s">
        <v>1009</v>
      </c>
      <c r="C262" t="s">
        <v>1009</v>
      </c>
      <c r="D262" t="s">
        <v>234</v>
      </c>
      <c r="E262" s="21">
        <v>180747.67921020158</v>
      </c>
      <c r="F262" s="4">
        <v>180747.67921020158</v>
      </c>
      <c r="G262" s="4">
        <v>0</v>
      </c>
      <c r="H262" s="4">
        <f t="shared" si="13"/>
        <v>180747.67921020158</v>
      </c>
      <c r="I262" s="4">
        <v>81556.89</v>
      </c>
      <c r="J262" s="3">
        <f t="shared" si="14"/>
        <v>262304.56921020156</v>
      </c>
      <c r="K262" s="4">
        <f t="shared" si="12"/>
        <v>343861.45921020157</v>
      </c>
    </row>
    <row r="263" spans="1:11" x14ac:dyDescent="0.25">
      <c r="A263" t="s">
        <v>124</v>
      </c>
      <c r="B263" t="s">
        <v>1010</v>
      </c>
      <c r="C263" t="s">
        <v>1010</v>
      </c>
      <c r="D263" t="s">
        <v>235</v>
      </c>
      <c r="E263" s="21">
        <v>625525.97432656866</v>
      </c>
      <c r="F263" s="4">
        <v>625525.97432656866</v>
      </c>
      <c r="G263" s="4">
        <v>0</v>
      </c>
      <c r="H263" s="4">
        <f t="shared" si="13"/>
        <v>625525.97432656866</v>
      </c>
      <c r="I263" s="4">
        <v>92922.51999999999</v>
      </c>
      <c r="J263" s="3">
        <f t="shared" si="14"/>
        <v>718448.49432656867</v>
      </c>
      <c r="K263" s="4">
        <f t="shared" si="12"/>
        <v>811371.01432656869</v>
      </c>
    </row>
    <row r="264" spans="1:11" x14ac:dyDescent="0.25">
      <c r="A264" t="s">
        <v>124</v>
      </c>
      <c r="B264" t="s">
        <v>1011</v>
      </c>
      <c r="C264" t="s">
        <v>1011</v>
      </c>
      <c r="D264" t="s">
        <v>236</v>
      </c>
      <c r="E264" s="21">
        <v>251666.1616393147</v>
      </c>
      <c r="F264" s="4">
        <v>251666.1616393147</v>
      </c>
      <c r="G264" s="4">
        <v>0</v>
      </c>
      <c r="H264" s="4">
        <f t="shared" si="13"/>
        <v>251666.1616393147</v>
      </c>
      <c r="I264" s="4">
        <v>57725.609999999986</v>
      </c>
      <c r="J264" s="3">
        <f t="shared" si="14"/>
        <v>309391.77163931471</v>
      </c>
      <c r="K264" s="4">
        <f t="shared" si="12"/>
        <v>367117.3816393147</v>
      </c>
    </row>
    <row r="265" spans="1:11" x14ac:dyDescent="0.25">
      <c r="A265" t="s">
        <v>124</v>
      </c>
      <c r="B265" t="s">
        <v>1013</v>
      </c>
      <c r="C265" t="s">
        <v>1013</v>
      </c>
      <c r="D265" t="s">
        <v>237</v>
      </c>
      <c r="E265" s="21">
        <v>284173.00112669187</v>
      </c>
      <c r="F265" s="4">
        <v>284173.00112669187</v>
      </c>
      <c r="G265" s="4">
        <v>0</v>
      </c>
      <c r="H265" s="4">
        <f t="shared" si="13"/>
        <v>284173.00112669187</v>
      </c>
      <c r="I265" s="4">
        <v>98943</v>
      </c>
      <c r="J265" s="3">
        <f t="shared" si="14"/>
        <v>383116.00112669187</v>
      </c>
      <c r="K265" s="4">
        <f t="shared" si="12"/>
        <v>482059.00112669187</v>
      </c>
    </row>
    <row r="266" spans="1:11" x14ac:dyDescent="0.25">
      <c r="A266" t="s">
        <v>124</v>
      </c>
      <c r="B266" t="s">
        <v>1014</v>
      </c>
      <c r="C266" t="s">
        <v>1014</v>
      </c>
      <c r="D266" t="s">
        <v>239</v>
      </c>
      <c r="E266" s="21">
        <v>475147.03888348758</v>
      </c>
      <c r="F266" s="4">
        <v>475147.03888348758</v>
      </c>
      <c r="G266" s="4">
        <v>0</v>
      </c>
      <c r="H266" s="4">
        <f t="shared" si="13"/>
        <v>475147.03888348758</v>
      </c>
      <c r="I266" s="4">
        <v>92339.289999999964</v>
      </c>
      <c r="J266" s="3">
        <f t="shared" si="14"/>
        <v>567486.3288834875</v>
      </c>
      <c r="K266" s="4">
        <f t="shared" si="12"/>
        <v>659825.61888348742</v>
      </c>
    </row>
    <row r="267" spans="1:11" x14ac:dyDescent="0.25">
      <c r="A267" t="s">
        <v>124</v>
      </c>
      <c r="B267" t="s">
        <v>531</v>
      </c>
      <c r="C267" t="s">
        <v>531</v>
      </c>
      <c r="D267" t="s">
        <v>240</v>
      </c>
      <c r="E267" s="21">
        <v>50526.60842249127</v>
      </c>
      <c r="F267" s="4">
        <v>50526.60842249127</v>
      </c>
      <c r="G267" s="4">
        <v>262280.69926520216</v>
      </c>
      <c r="H267" s="4">
        <f t="shared" si="13"/>
        <v>312807.30768769345</v>
      </c>
      <c r="I267" s="4">
        <v>65715.349999999977</v>
      </c>
      <c r="J267" s="3">
        <f t="shared" si="14"/>
        <v>378522.65768769343</v>
      </c>
      <c r="K267" s="4">
        <f t="shared" si="12"/>
        <v>444238.0076876934</v>
      </c>
    </row>
    <row r="268" spans="1:11" x14ac:dyDescent="0.25">
      <c r="A268" t="s">
        <v>124</v>
      </c>
      <c r="B268" t="s">
        <v>921</v>
      </c>
      <c r="C268" t="s">
        <v>921</v>
      </c>
      <c r="D268" t="s">
        <v>94</v>
      </c>
      <c r="E268" s="21">
        <v>222352.10361354353</v>
      </c>
      <c r="F268" s="4">
        <v>222352.10361354353</v>
      </c>
      <c r="G268" s="4">
        <v>0</v>
      </c>
      <c r="H268" s="4">
        <f t="shared" si="13"/>
        <v>222352.10361354353</v>
      </c>
      <c r="I268" s="4">
        <v>11481.109999999995</v>
      </c>
      <c r="J268" s="3">
        <f t="shared" si="14"/>
        <v>233833.21361354351</v>
      </c>
      <c r="K268" s="4">
        <f t="shared" si="12"/>
        <v>245314.3236135435</v>
      </c>
    </row>
    <row r="269" spans="1:11" x14ac:dyDescent="0.25">
      <c r="A269" t="s">
        <v>124</v>
      </c>
      <c r="B269" t="s">
        <v>532</v>
      </c>
      <c r="C269" t="s">
        <v>532</v>
      </c>
      <c r="D269" t="s">
        <v>241</v>
      </c>
      <c r="E269" s="21">
        <v>53917.51692614748</v>
      </c>
      <c r="F269" s="4">
        <v>53917.51692614748</v>
      </c>
      <c r="G269" s="4">
        <v>255886.14831889182</v>
      </c>
      <c r="H269" s="4">
        <f t="shared" si="13"/>
        <v>309803.66524503927</v>
      </c>
      <c r="I269" s="4">
        <v>60536.47</v>
      </c>
      <c r="J269" s="3">
        <f t="shared" si="14"/>
        <v>370340.13524503924</v>
      </c>
      <c r="K269" s="4">
        <f t="shared" si="12"/>
        <v>430876.60524503922</v>
      </c>
    </row>
    <row r="270" spans="1:11" x14ac:dyDescent="0.25">
      <c r="A270" t="s">
        <v>124</v>
      </c>
      <c r="B270" t="s">
        <v>533</v>
      </c>
      <c r="C270" t="s">
        <v>533</v>
      </c>
      <c r="D270" t="s">
        <v>242</v>
      </c>
      <c r="E270" s="21">
        <v>28681.572648611727</v>
      </c>
      <c r="F270" s="4">
        <v>28681.572648611727</v>
      </c>
      <c r="G270" s="4">
        <v>141535.85243215639</v>
      </c>
      <c r="H270" s="4">
        <f t="shared" si="13"/>
        <v>170217.42508076812</v>
      </c>
      <c r="I270" s="4">
        <v>98540.18</v>
      </c>
      <c r="J270" s="3">
        <f t="shared" si="14"/>
        <v>268757.60508076812</v>
      </c>
      <c r="K270" s="4">
        <f t="shared" si="12"/>
        <v>367297.78508076811</v>
      </c>
    </row>
    <row r="271" spans="1:11" x14ac:dyDescent="0.25">
      <c r="A271" t="s">
        <v>124</v>
      </c>
      <c r="B271" t="s">
        <v>534</v>
      </c>
      <c r="C271" t="s">
        <v>534</v>
      </c>
      <c r="D271" t="s">
        <v>243</v>
      </c>
      <c r="E271" s="21">
        <v>140014.67863744288</v>
      </c>
      <c r="F271" s="4">
        <v>140014.67863744288</v>
      </c>
      <c r="G271" s="4">
        <v>17797.450060460433</v>
      </c>
      <c r="H271" s="4">
        <f t="shared" si="13"/>
        <v>157812.1286979033</v>
      </c>
      <c r="I271" s="4">
        <v>56701.17</v>
      </c>
      <c r="J271" s="3">
        <f t="shared" si="14"/>
        <v>214513.29869790329</v>
      </c>
      <c r="K271" s="4">
        <f t="shared" si="12"/>
        <v>271214.46869790327</v>
      </c>
    </row>
    <row r="272" spans="1:11" x14ac:dyDescent="0.25">
      <c r="A272" t="s">
        <v>124</v>
      </c>
      <c r="B272" t="s">
        <v>535</v>
      </c>
      <c r="C272" t="s">
        <v>535</v>
      </c>
      <c r="D272" t="s">
        <v>244</v>
      </c>
      <c r="E272" s="21">
        <v>63077.799291241128</v>
      </c>
      <c r="F272" s="4">
        <v>63077.799291241128</v>
      </c>
      <c r="G272" s="4">
        <v>469008.62238730764</v>
      </c>
      <c r="H272" s="4">
        <f t="shared" si="13"/>
        <v>532086.4216785488</v>
      </c>
      <c r="I272" s="4">
        <v>127551.71000000004</v>
      </c>
      <c r="J272" s="3">
        <f t="shared" si="14"/>
        <v>659638.13167854887</v>
      </c>
      <c r="K272" s="4">
        <f t="shared" si="12"/>
        <v>787189.84167854895</v>
      </c>
    </row>
    <row r="273" spans="1:11" x14ac:dyDescent="0.25">
      <c r="A273" t="s">
        <v>124</v>
      </c>
      <c r="B273" t="s">
        <v>536</v>
      </c>
      <c r="C273" t="s">
        <v>536</v>
      </c>
      <c r="D273" t="s">
        <v>245</v>
      </c>
      <c r="E273" s="21">
        <v>107075.63220544781</v>
      </c>
      <c r="F273" s="4">
        <v>107075.63220544781</v>
      </c>
      <c r="G273" s="4">
        <v>64217.932625719681</v>
      </c>
      <c r="H273" s="4">
        <f t="shared" si="13"/>
        <v>171293.56483116749</v>
      </c>
      <c r="I273" s="4">
        <v>42243.869999999974</v>
      </c>
      <c r="J273" s="3">
        <f t="shared" si="14"/>
        <v>213537.43483116745</v>
      </c>
      <c r="K273" s="4">
        <f t="shared" si="12"/>
        <v>255781.30483116742</v>
      </c>
    </row>
    <row r="274" spans="1:11" x14ac:dyDescent="0.25">
      <c r="A274" t="s">
        <v>124</v>
      </c>
      <c r="B274" t="s">
        <v>537</v>
      </c>
      <c r="C274" t="s">
        <v>537</v>
      </c>
      <c r="D274" t="s">
        <v>246</v>
      </c>
      <c r="E274" s="21">
        <v>32007.022992732724</v>
      </c>
      <c r="F274" s="4">
        <v>32007.022992732724</v>
      </c>
      <c r="G274" s="4">
        <v>27660.463331330837</v>
      </c>
      <c r="H274" s="4">
        <f t="shared" si="13"/>
        <v>59667.48632406356</v>
      </c>
      <c r="I274" s="4">
        <v>63007.859999999993</v>
      </c>
      <c r="J274" s="3">
        <f t="shared" si="14"/>
        <v>122675.34632406355</v>
      </c>
      <c r="K274" s="4">
        <f t="shared" si="12"/>
        <v>185683.20632406353</v>
      </c>
    </row>
    <row r="275" spans="1:11" x14ac:dyDescent="0.25">
      <c r="A275" t="s">
        <v>124</v>
      </c>
      <c r="B275" t="s">
        <v>538</v>
      </c>
      <c r="C275" t="s">
        <v>538</v>
      </c>
      <c r="D275" t="s">
        <v>247</v>
      </c>
      <c r="E275" s="21">
        <v>33811.131338938212</v>
      </c>
      <c r="F275" s="4">
        <v>33811.131338938212</v>
      </c>
      <c r="G275" s="4">
        <v>26475.923152136882</v>
      </c>
      <c r="H275" s="4">
        <f t="shared" si="13"/>
        <v>60287.05449107509</v>
      </c>
      <c r="I275" s="4">
        <v>38197.400000000009</v>
      </c>
      <c r="J275" s="3">
        <f t="shared" si="14"/>
        <v>98484.454491075099</v>
      </c>
      <c r="K275" s="4">
        <f t="shared" si="12"/>
        <v>136681.85449107509</v>
      </c>
    </row>
    <row r="276" spans="1:11" x14ac:dyDescent="0.25">
      <c r="A276" t="s">
        <v>124</v>
      </c>
      <c r="B276" t="s">
        <v>540</v>
      </c>
      <c r="C276" t="s">
        <v>540</v>
      </c>
      <c r="D276" t="s">
        <v>249</v>
      </c>
      <c r="E276" s="21">
        <v>29854.145818699915</v>
      </c>
      <c r="F276" s="4">
        <v>29854.145818699915</v>
      </c>
      <c r="G276" s="4">
        <v>107766.24304697113</v>
      </c>
      <c r="H276" s="4">
        <f t="shared" si="13"/>
        <v>137620.38886567103</v>
      </c>
      <c r="I276" s="4">
        <v>18165.379999999997</v>
      </c>
      <c r="J276" s="3">
        <f t="shared" si="14"/>
        <v>155785.76886567104</v>
      </c>
      <c r="K276" s="4">
        <f t="shared" si="12"/>
        <v>173951.14886567104</v>
      </c>
    </row>
    <row r="277" spans="1:11" x14ac:dyDescent="0.25">
      <c r="A277" t="s">
        <v>124</v>
      </c>
      <c r="B277" t="s">
        <v>541</v>
      </c>
      <c r="C277" t="s">
        <v>541</v>
      </c>
      <c r="D277" t="s">
        <v>250</v>
      </c>
      <c r="E277" s="21">
        <v>37440.412323128316</v>
      </c>
      <c r="F277" s="4">
        <v>37440.412323128316</v>
      </c>
      <c r="G277" s="4">
        <v>154145.94367029771</v>
      </c>
      <c r="H277" s="4">
        <f t="shared" si="13"/>
        <v>191586.35599342603</v>
      </c>
      <c r="I277" s="4">
        <v>233631.36000000004</v>
      </c>
      <c r="J277" s="3">
        <f t="shared" si="14"/>
        <v>425217.71599342604</v>
      </c>
      <c r="K277" s="4">
        <f t="shared" si="12"/>
        <v>658849.07599342614</v>
      </c>
    </row>
    <row r="278" spans="1:11" x14ac:dyDescent="0.25">
      <c r="A278" t="s">
        <v>124</v>
      </c>
      <c r="B278" t="s">
        <v>542</v>
      </c>
      <c r="C278" t="s">
        <v>542</v>
      </c>
      <c r="D278" t="s">
        <v>251</v>
      </c>
      <c r="E278" s="21">
        <v>83725.443175244611</v>
      </c>
      <c r="F278" s="4">
        <v>83725.443175244611</v>
      </c>
      <c r="G278" s="4">
        <v>195599.31534679659</v>
      </c>
      <c r="H278" s="4">
        <f t="shared" si="13"/>
        <v>279324.7585220412</v>
      </c>
      <c r="I278" s="4">
        <v>99851.62999999999</v>
      </c>
      <c r="J278" s="3">
        <f t="shared" si="14"/>
        <v>379176.3885220412</v>
      </c>
      <c r="K278" s="4">
        <f t="shared" si="12"/>
        <v>479028.01852204121</v>
      </c>
    </row>
    <row r="279" spans="1:11" x14ac:dyDescent="0.25">
      <c r="A279" t="s">
        <v>124</v>
      </c>
      <c r="B279" t="s">
        <v>543</v>
      </c>
      <c r="C279" t="s">
        <v>543</v>
      </c>
      <c r="D279" t="s">
        <v>252</v>
      </c>
      <c r="E279" s="21">
        <v>21589.069740656661</v>
      </c>
      <c r="F279" s="4">
        <v>21589.069740656661</v>
      </c>
      <c r="G279" s="4">
        <v>35004.30627585484</v>
      </c>
      <c r="H279" s="4">
        <f t="shared" si="13"/>
        <v>56593.376016511502</v>
      </c>
      <c r="I279" s="4">
        <v>40426.009999999987</v>
      </c>
      <c r="J279" s="3">
        <f t="shared" si="14"/>
        <v>97019.386016511489</v>
      </c>
      <c r="K279" s="4">
        <f t="shared" si="12"/>
        <v>137445.39601651148</v>
      </c>
    </row>
    <row r="280" spans="1:11" x14ac:dyDescent="0.25">
      <c r="A280" t="s">
        <v>124</v>
      </c>
      <c r="B280" t="s">
        <v>545</v>
      </c>
      <c r="C280" t="s">
        <v>545</v>
      </c>
      <c r="D280" t="s">
        <v>254</v>
      </c>
      <c r="E280" s="21">
        <v>42521.233675203497</v>
      </c>
      <c r="F280" s="4">
        <v>42521.233675203497</v>
      </c>
      <c r="G280" s="4">
        <v>171573.42120803459</v>
      </c>
      <c r="H280" s="4">
        <f t="shared" si="13"/>
        <v>214094.65488323808</v>
      </c>
      <c r="I280" s="4">
        <v>14219.780000000004</v>
      </c>
      <c r="J280" s="3">
        <f t="shared" si="14"/>
        <v>228314.43488323808</v>
      </c>
      <c r="K280" s="4">
        <f t="shared" si="12"/>
        <v>242534.21488323808</v>
      </c>
    </row>
    <row r="281" spans="1:11" x14ac:dyDescent="0.25">
      <c r="A281" t="s">
        <v>124</v>
      </c>
      <c r="B281" t="s">
        <v>546</v>
      </c>
      <c r="C281" t="s">
        <v>546</v>
      </c>
      <c r="D281" t="s">
        <v>255</v>
      </c>
      <c r="E281" s="21">
        <v>53935.313818840295</v>
      </c>
      <c r="F281" s="4">
        <v>53935.313818840295</v>
      </c>
      <c r="G281" s="4">
        <v>301572.47244062048</v>
      </c>
      <c r="H281" s="4">
        <f t="shared" si="13"/>
        <v>355507.78625946079</v>
      </c>
      <c r="I281" s="4">
        <v>74923.94</v>
      </c>
      <c r="J281" s="3">
        <f t="shared" si="14"/>
        <v>430431.72625946079</v>
      </c>
      <c r="K281" s="4">
        <f t="shared" si="12"/>
        <v>505355.66625946079</v>
      </c>
    </row>
    <row r="282" spans="1:11" x14ac:dyDescent="0.25">
      <c r="A282" t="s">
        <v>124</v>
      </c>
      <c r="B282" t="s">
        <v>1016</v>
      </c>
      <c r="C282" t="s">
        <v>1016</v>
      </c>
      <c r="D282" t="s">
        <v>256</v>
      </c>
      <c r="E282" s="21">
        <v>73241.974086446193</v>
      </c>
      <c r="F282" s="4">
        <v>73241.974086446193</v>
      </c>
      <c r="G282" s="4">
        <v>0</v>
      </c>
      <c r="H282" s="4">
        <f t="shared" si="13"/>
        <v>73241.974086446193</v>
      </c>
      <c r="I282" s="4">
        <v>3048.8199999999997</v>
      </c>
      <c r="J282" s="3">
        <f t="shared" si="14"/>
        <v>76290.7940864462</v>
      </c>
      <c r="K282" s="4">
        <f t="shared" si="12"/>
        <v>79339.614086446207</v>
      </c>
    </row>
    <row r="283" spans="1:11" x14ac:dyDescent="0.25">
      <c r="A283" t="s">
        <v>124</v>
      </c>
      <c r="B283" t="s">
        <v>548</v>
      </c>
      <c r="C283" t="s">
        <v>548</v>
      </c>
      <c r="D283" t="s">
        <v>258</v>
      </c>
      <c r="E283" s="21">
        <v>322087.68143283133</v>
      </c>
      <c r="F283" s="4">
        <v>322087.68143283133</v>
      </c>
      <c r="G283" s="4">
        <v>29187.364055931132</v>
      </c>
      <c r="H283" s="4">
        <f t="shared" si="13"/>
        <v>351275.04548876244</v>
      </c>
      <c r="I283" s="4">
        <v>130352.76999999999</v>
      </c>
      <c r="J283" s="3">
        <f t="shared" si="14"/>
        <v>481627.81548876246</v>
      </c>
      <c r="K283" s="4">
        <f t="shared" si="12"/>
        <v>611980.58548876247</v>
      </c>
    </row>
    <row r="284" spans="1:11" x14ac:dyDescent="0.25">
      <c r="A284" t="s">
        <v>124</v>
      </c>
      <c r="B284" t="s">
        <v>549</v>
      </c>
      <c r="C284" t="s">
        <v>549</v>
      </c>
      <c r="D284" t="s">
        <v>259</v>
      </c>
      <c r="E284" s="21">
        <v>303033.8347602092</v>
      </c>
      <c r="F284" s="4">
        <v>303033.8347602092</v>
      </c>
      <c r="G284" s="4">
        <v>72167.22425059785</v>
      </c>
      <c r="H284" s="4">
        <f t="shared" si="13"/>
        <v>375201.05901080708</v>
      </c>
      <c r="I284" s="4">
        <v>16079.89</v>
      </c>
      <c r="J284" s="3">
        <f t="shared" si="14"/>
        <v>391280.94901080709</v>
      </c>
      <c r="K284" s="4">
        <f t="shared" si="12"/>
        <v>407360.8390108071</v>
      </c>
    </row>
    <row r="285" spans="1:11" x14ac:dyDescent="0.25">
      <c r="A285" t="s">
        <v>124</v>
      </c>
      <c r="B285" t="s">
        <v>1017</v>
      </c>
      <c r="C285" t="s">
        <v>1017</v>
      </c>
      <c r="D285" t="s">
        <v>260</v>
      </c>
      <c r="E285" s="21">
        <v>68399.657825902468</v>
      </c>
      <c r="F285" s="4">
        <v>68399.657825902468</v>
      </c>
      <c r="G285" s="4">
        <v>0</v>
      </c>
      <c r="H285" s="4">
        <f t="shared" si="13"/>
        <v>68399.657825902468</v>
      </c>
      <c r="I285" s="4">
        <v>16087.859999999999</v>
      </c>
      <c r="J285" s="3">
        <f t="shared" si="14"/>
        <v>84487.517825902469</v>
      </c>
      <c r="K285" s="4">
        <f t="shared" si="12"/>
        <v>100575.37782590247</v>
      </c>
    </row>
    <row r="286" spans="1:11" x14ac:dyDescent="0.25">
      <c r="A286" t="s">
        <v>124</v>
      </c>
      <c r="B286" t="s">
        <v>550</v>
      </c>
      <c r="C286" t="s">
        <v>550</v>
      </c>
      <c r="D286" t="s">
        <v>261</v>
      </c>
      <c r="E286" s="21">
        <v>254929.28369726578</v>
      </c>
      <c r="F286" s="4">
        <v>254929.28369726578</v>
      </c>
      <c r="G286" s="4">
        <v>323600.68328970595</v>
      </c>
      <c r="H286" s="4">
        <f t="shared" ref="H286:H343" si="15">F286+G286</f>
        <v>578529.96698697167</v>
      </c>
      <c r="I286" s="4">
        <v>10889.93</v>
      </c>
      <c r="J286" s="3">
        <f t="shared" si="14"/>
        <v>589419.89698697173</v>
      </c>
      <c r="K286" s="4">
        <f t="shared" ref="K286:K342" si="16">I286+J286</f>
        <v>600309.82698697178</v>
      </c>
    </row>
    <row r="287" spans="1:11" x14ac:dyDescent="0.25">
      <c r="A287" t="s">
        <v>124</v>
      </c>
      <c r="B287" t="s">
        <v>551</v>
      </c>
      <c r="C287" t="s">
        <v>551</v>
      </c>
      <c r="D287" t="s">
        <v>262</v>
      </c>
      <c r="E287" s="21">
        <v>95096.084474916657</v>
      </c>
      <c r="F287" s="4">
        <v>95096.084474916657</v>
      </c>
      <c r="G287" s="4">
        <v>366221.99598065979</v>
      </c>
      <c r="H287" s="4">
        <f t="shared" si="15"/>
        <v>461318.08045557642</v>
      </c>
      <c r="I287" s="4">
        <v>143568.92000000001</v>
      </c>
      <c r="J287" s="3">
        <f t="shared" si="14"/>
        <v>604887.00045557646</v>
      </c>
      <c r="K287" s="4">
        <f t="shared" si="16"/>
        <v>748455.9204555765</v>
      </c>
    </row>
    <row r="288" spans="1:11" x14ac:dyDescent="0.25">
      <c r="A288" t="s">
        <v>124</v>
      </c>
      <c r="B288" t="s">
        <v>552</v>
      </c>
      <c r="C288" t="s">
        <v>552</v>
      </c>
      <c r="D288" t="s">
        <v>263</v>
      </c>
      <c r="E288" s="21">
        <v>156193.41186141886</v>
      </c>
      <c r="F288" s="4">
        <v>156193.41186141886</v>
      </c>
      <c r="G288" s="4">
        <v>749413.44007101236</v>
      </c>
      <c r="H288" s="4">
        <f t="shared" si="15"/>
        <v>905606.85193243122</v>
      </c>
      <c r="I288" s="4">
        <v>35595.770000000011</v>
      </c>
      <c r="J288" s="3">
        <f t="shared" si="14"/>
        <v>941202.62193243124</v>
      </c>
      <c r="K288" s="4">
        <f t="shared" si="16"/>
        <v>976798.39193243126</v>
      </c>
    </row>
    <row r="289" spans="1:11" x14ac:dyDescent="0.25">
      <c r="A289" t="s">
        <v>124</v>
      </c>
      <c r="B289" t="s">
        <v>553</v>
      </c>
      <c r="C289" t="s">
        <v>553</v>
      </c>
      <c r="D289" t="s">
        <v>264</v>
      </c>
      <c r="E289" s="21">
        <v>34508.108301772336</v>
      </c>
      <c r="F289" s="4">
        <v>34508.108301772336</v>
      </c>
      <c r="G289" s="4">
        <v>61150.56471738375</v>
      </c>
      <c r="H289" s="4">
        <f t="shared" si="15"/>
        <v>95658.673019156093</v>
      </c>
      <c r="I289" s="4">
        <v>34752.119999999995</v>
      </c>
      <c r="J289" s="3">
        <f t="shared" si="14"/>
        <v>130410.79301915609</v>
      </c>
      <c r="K289" s="4">
        <f t="shared" si="16"/>
        <v>165162.91301915608</v>
      </c>
    </row>
    <row r="290" spans="1:11" x14ac:dyDescent="0.25">
      <c r="A290" t="s">
        <v>124</v>
      </c>
      <c r="B290" t="s">
        <v>1012</v>
      </c>
      <c r="C290" t="s">
        <v>554</v>
      </c>
      <c r="D290" t="s">
        <v>1187</v>
      </c>
      <c r="E290" s="21">
        <v>235053.45686139251</v>
      </c>
      <c r="F290" s="4">
        <v>235053.45686139251</v>
      </c>
      <c r="G290" s="4">
        <v>0</v>
      </c>
      <c r="H290" s="4">
        <f t="shared" si="15"/>
        <v>235053.45686139251</v>
      </c>
      <c r="I290" s="4"/>
      <c r="J290" s="3">
        <f t="shared" si="14"/>
        <v>235053.45686139251</v>
      </c>
      <c r="K290" s="4">
        <f t="shared" si="16"/>
        <v>235053.45686139251</v>
      </c>
    </row>
    <row r="291" spans="1:11" x14ac:dyDescent="0.25">
      <c r="A291" t="s">
        <v>124</v>
      </c>
      <c r="B291" t="s">
        <v>554</v>
      </c>
      <c r="C291" t="s">
        <v>554</v>
      </c>
      <c r="D291" t="s">
        <v>265</v>
      </c>
      <c r="E291" s="21">
        <v>50806.001859576587</v>
      </c>
      <c r="F291" s="4">
        <v>50806.001859576587</v>
      </c>
      <c r="G291" s="4">
        <v>249165.14620850989</v>
      </c>
      <c r="H291" s="4">
        <f t="shared" si="15"/>
        <v>299971.14806808648</v>
      </c>
      <c r="I291" s="4">
        <v>84115.439999999973</v>
      </c>
      <c r="J291" s="3">
        <f t="shared" si="14"/>
        <v>384086.58806808642</v>
      </c>
      <c r="K291" s="4">
        <f t="shared" si="16"/>
        <v>468202.02806808637</v>
      </c>
    </row>
    <row r="292" spans="1:11" x14ac:dyDescent="0.25">
      <c r="A292" t="s">
        <v>124</v>
      </c>
      <c r="B292" t="s">
        <v>555</v>
      </c>
      <c r="C292" t="s">
        <v>555</v>
      </c>
      <c r="D292" t="s">
        <v>266</v>
      </c>
      <c r="E292" s="21">
        <v>21472.673519642874</v>
      </c>
      <c r="F292" s="4">
        <v>21472.673519642874</v>
      </c>
      <c r="G292" s="4">
        <v>39062.095326613678</v>
      </c>
      <c r="H292" s="4">
        <f t="shared" si="15"/>
        <v>60534.768846256557</v>
      </c>
      <c r="I292" s="4">
        <v>24443.30000000001</v>
      </c>
      <c r="J292" s="3">
        <f t="shared" si="14"/>
        <v>84978.068846256559</v>
      </c>
      <c r="K292" s="4">
        <f t="shared" si="16"/>
        <v>109421.36884625658</v>
      </c>
    </row>
    <row r="293" spans="1:11" x14ac:dyDescent="0.25">
      <c r="A293" t="s">
        <v>124</v>
      </c>
      <c r="B293" t="s">
        <v>558</v>
      </c>
      <c r="C293" t="s">
        <v>558</v>
      </c>
      <c r="D293" t="s">
        <v>269</v>
      </c>
      <c r="E293" s="21">
        <v>26730.936782520905</v>
      </c>
      <c r="F293" s="4">
        <v>26730.936782520905</v>
      </c>
      <c r="G293" s="4">
        <v>36973.089520141366</v>
      </c>
      <c r="H293" s="4">
        <f t="shared" si="15"/>
        <v>63704.026302662271</v>
      </c>
      <c r="I293" s="4">
        <v>39582.000000000015</v>
      </c>
      <c r="J293" s="3">
        <f t="shared" si="14"/>
        <v>103286.02630266229</v>
      </c>
      <c r="K293" s="4">
        <f t="shared" si="16"/>
        <v>142868.0263026623</v>
      </c>
    </row>
    <row r="294" spans="1:11" x14ac:dyDescent="0.25">
      <c r="A294" t="s">
        <v>124</v>
      </c>
      <c r="B294" t="s">
        <v>559</v>
      </c>
      <c r="C294" t="s">
        <v>559</v>
      </c>
      <c r="D294" t="s">
        <v>270</v>
      </c>
      <c r="E294" s="21">
        <v>27154.484549147099</v>
      </c>
      <c r="F294" s="4">
        <v>27154.484549147099</v>
      </c>
      <c r="G294" s="4">
        <v>75483.867065424754</v>
      </c>
      <c r="H294" s="4">
        <f t="shared" si="15"/>
        <v>102638.35161457185</v>
      </c>
      <c r="I294" s="4">
        <v>90366.28</v>
      </c>
      <c r="J294" s="3">
        <f t="shared" si="14"/>
        <v>193004.63161457184</v>
      </c>
      <c r="K294" s="4">
        <f t="shared" si="16"/>
        <v>283370.91161457181</v>
      </c>
    </row>
    <row r="295" spans="1:11" x14ac:dyDescent="0.25">
      <c r="A295" t="s">
        <v>124</v>
      </c>
      <c r="B295" t="s">
        <v>560</v>
      </c>
      <c r="C295" t="s">
        <v>560</v>
      </c>
      <c r="D295" t="s">
        <v>271</v>
      </c>
      <c r="E295" s="21">
        <v>40998.111222746295</v>
      </c>
      <c r="F295" s="4">
        <v>40998.111222746295</v>
      </c>
      <c r="G295" s="4">
        <v>63341.057102325045</v>
      </c>
      <c r="H295" s="4">
        <f t="shared" si="15"/>
        <v>104339.16832507134</v>
      </c>
      <c r="I295" s="4">
        <v>34735.47</v>
      </c>
      <c r="J295" s="3">
        <f t="shared" si="14"/>
        <v>139074.63832507134</v>
      </c>
      <c r="K295" s="4">
        <f t="shared" si="16"/>
        <v>173810.10832507134</v>
      </c>
    </row>
    <row r="296" spans="1:11" x14ac:dyDescent="0.25">
      <c r="A296" t="s">
        <v>124</v>
      </c>
      <c r="B296" t="s">
        <v>924</v>
      </c>
      <c r="C296" t="s">
        <v>924</v>
      </c>
      <c r="D296" t="s">
        <v>96</v>
      </c>
      <c r="E296" s="21">
        <v>387013.25258964725</v>
      </c>
      <c r="F296" s="4">
        <v>387013.25258964725</v>
      </c>
      <c r="G296" s="4">
        <v>0</v>
      </c>
      <c r="H296" s="4">
        <f t="shared" si="15"/>
        <v>387013.25258964725</v>
      </c>
      <c r="I296" s="4">
        <v>18956.690000000002</v>
      </c>
      <c r="J296" s="3">
        <f t="shared" si="14"/>
        <v>405969.94258964725</v>
      </c>
      <c r="K296" s="4">
        <f t="shared" si="16"/>
        <v>424926.63258964726</v>
      </c>
    </row>
    <row r="297" spans="1:11" x14ac:dyDescent="0.25">
      <c r="A297" t="s">
        <v>124</v>
      </c>
      <c r="B297" t="s">
        <v>561</v>
      </c>
      <c r="C297" t="s">
        <v>561</v>
      </c>
      <c r="D297" t="s">
        <v>272</v>
      </c>
      <c r="E297" s="21">
        <v>24533.170808762232</v>
      </c>
      <c r="F297" s="4">
        <v>24533.170808762232</v>
      </c>
      <c r="G297" s="4">
        <v>110742.62701464572</v>
      </c>
      <c r="H297" s="4">
        <f t="shared" si="15"/>
        <v>135275.79782340795</v>
      </c>
      <c r="I297" s="4">
        <v>23818.54</v>
      </c>
      <c r="J297" s="3">
        <f t="shared" si="14"/>
        <v>159094.33782340796</v>
      </c>
      <c r="K297" s="4">
        <f t="shared" si="16"/>
        <v>182912.87782340797</v>
      </c>
    </row>
    <row r="298" spans="1:11" x14ac:dyDescent="0.25">
      <c r="A298" t="s">
        <v>124</v>
      </c>
      <c r="B298" t="s">
        <v>563</v>
      </c>
      <c r="C298" t="s">
        <v>563</v>
      </c>
      <c r="D298" t="s">
        <v>274</v>
      </c>
      <c r="E298" s="21">
        <v>52222.54191847927</v>
      </c>
      <c r="F298" s="4">
        <v>52222.54191847927</v>
      </c>
      <c r="G298" s="4">
        <v>273021.29571131221</v>
      </c>
      <c r="H298" s="4">
        <f t="shared" si="15"/>
        <v>325243.83762979147</v>
      </c>
      <c r="I298" s="4">
        <v>65780.08</v>
      </c>
      <c r="J298" s="3">
        <f t="shared" si="14"/>
        <v>391023.91762979148</v>
      </c>
      <c r="K298" s="4">
        <f t="shared" si="16"/>
        <v>456803.9976297915</v>
      </c>
    </row>
    <row r="299" spans="1:11" x14ac:dyDescent="0.25">
      <c r="A299" t="s">
        <v>124</v>
      </c>
      <c r="B299" t="s">
        <v>564</v>
      </c>
      <c r="C299" t="s">
        <v>564</v>
      </c>
      <c r="D299" t="s">
        <v>275</v>
      </c>
      <c r="E299" s="21">
        <v>60803.837121060496</v>
      </c>
      <c r="F299" s="4">
        <v>60803.837121060496</v>
      </c>
      <c r="G299" s="4">
        <v>13282.760374152229</v>
      </c>
      <c r="H299" s="4">
        <f t="shared" si="15"/>
        <v>74086.597495212729</v>
      </c>
      <c r="I299" s="4">
        <v>29963.249999999996</v>
      </c>
      <c r="J299" s="3">
        <f t="shared" si="14"/>
        <v>104049.84749521273</v>
      </c>
      <c r="K299" s="4">
        <f t="shared" si="16"/>
        <v>134013.09749521271</v>
      </c>
    </row>
    <row r="300" spans="1:11" x14ac:dyDescent="0.25">
      <c r="A300" t="s">
        <v>124</v>
      </c>
      <c r="B300" t="s">
        <v>565</v>
      </c>
      <c r="C300" t="s">
        <v>565</v>
      </c>
      <c r="D300" t="s">
        <v>276</v>
      </c>
      <c r="E300" s="21">
        <v>50834.418476751867</v>
      </c>
      <c r="F300" s="4">
        <v>50834.418476751867</v>
      </c>
      <c r="G300" s="4">
        <v>184575.24564822545</v>
      </c>
      <c r="H300" s="4">
        <f t="shared" si="15"/>
        <v>235409.66412497731</v>
      </c>
      <c r="I300" s="4">
        <v>59914.150000000016</v>
      </c>
      <c r="J300" s="3">
        <f t="shared" si="14"/>
        <v>295323.81412497733</v>
      </c>
      <c r="K300" s="4">
        <f t="shared" si="16"/>
        <v>355237.96412497736</v>
      </c>
    </row>
    <row r="301" spans="1:11" x14ac:dyDescent="0.25">
      <c r="A301" t="s">
        <v>124</v>
      </c>
      <c r="B301" t="s">
        <v>567</v>
      </c>
      <c r="C301" t="s">
        <v>567</v>
      </c>
      <c r="D301" t="s">
        <v>278</v>
      </c>
      <c r="E301" s="21">
        <v>37733.99060881546</v>
      </c>
      <c r="F301" s="4">
        <v>37733.99060881546</v>
      </c>
      <c r="G301" s="4">
        <v>149172.27814477144</v>
      </c>
      <c r="H301" s="4">
        <f t="shared" si="15"/>
        <v>186906.26875358689</v>
      </c>
      <c r="I301" s="4">
        <v>40570.870000000003</v>
      </c>
      <c r="J301" s="3">
        <f t="shared" si="14"/>
        <v>227477.13875358689</v>
      </c>
      <c r="K301" s="4">
        <f t="shared" si="16"/>
        <v>268048.00875358691</v>
      </c>
    </row>
    <row r="302" spans="1:11" x14ac:dyDescent="0.25">
      <c r="A302" t="s">
        <v>124</v>
      </c>
      <c r="B302" t="s">
        <v>1019</v>
      </c>
      <c r="C302" t="s">
        <v>1019</v>
      </c>
      <c r="D302" t="s">
        <v>279</v>
      </c>
      <c r="E302" s="21">
        <v>544479.31032644352</v>
      </c>
      <c r="F302" s="4">
        <v>544479.31032644352</v>
      </c>
      <c r="G302" s="4">
        <v>0</v>
      </c>
      <c r="H302" s="4">
        <f t="shared" si="15"/>
        <v>544479.31032644352</v>
      </c>
      <c r="I302" s="4">
        <v>188748.34999999998</v>
      </c>
      <c r="J302" s="3">
        <f t="shared" si="14"/>
        <v>733227.6603264435</v>
      </c>
      <c r="K302" s="4">
        <f t="shared" si="16"/>
        <v>921976.01032644347</v>
      </c>
    </row>
    <row r="303" spans="1:11" x14ac:dyDescent="0.25">
      <c r="A303" t="s">
        <v>124</v>
      </c>
      <c r="B303" t="s">
        <v>1020</v>
      </c>
      <c r="C303" t="s">
        <v>1020</v>
      </c>
      <c r="D303" t="s">
        <v>280</v>
      </c>
      <c r="E303" s="21">
        <v>167510.99224785838</v>
      </c>
      <c r="F303" s="4">
        <v>167510.99224785838</v>
      </c>
      <c r="G303" s="4">
        <v>0</v>
      </c>
      <c r="H303" s="4">
        <f t="shared" si="15"/>
        <v>167510.99224785838</v>
      </c>
      <c r="I303" s="4">
        <v>60307.66</v>
      </c>
      <c r="J303" s="3">
        <f t="shared" si="14"/>
        <v>227818.65224785838</v>
      </c>
      <c r="K303" s="4">
        <f t="shared" si="16"/>
        <v>288126.31224785838</v>
      </c>
    </row>
    <row r="304" spans="1:11" x14ac:dyDescent="0.25">
      <c r="A304" t="s">
        <v>124</v>
      </c>
      <c r="B304" t="s">
        <v>1021</v>
      </c>
      <c r="C304" t="s">
        <v>1021</v>
      </c>
      <c r="D304" t="s">
        <v>281</v>
      </c>
      <c r="E304" s="21">
        <v>335609.28103749827</v>
      </c>
      <c r="F304" s="4">
        <v>335609.28103749827</v>
      </c>
      <c r="G304" s="4">
        <v>0</v>
      </c>
      <c r="H304" s="4">
        <f t="shared" si="15"/>
        <v>335609.28103749827</v>
      </c>
      <c r="I304" s="4">
        <v>29084.180000000004</v>
      </c>
      <c r="J304" s="3">
        <f t="shared" si="14"/>
        <v>364693.46103749826</v>
      </c>
      <c r="K304" s="4">
        <f t="shared" si="16"/>
        <v>393777.64103749825</v>
      </c>
    </row>
    <row r="305" spans="1:11" x14ac:dyDescent="0.25">
      <c r="A305" t="s">
        <v>124</v>
      </c>
      <c r="B305" t="s">
        <v>570</v>
      </c>
      <c r="C305" t="s">
        <v>570</v>
      </c>
      <c r="D305" t="s">
        <v>283</v>
      </c>
      <c r="E305" s="21">
        <v>32564.267959737779</v>
      </c>
      <c r="F305" s="4">
        <v>32564.267959737779</v>
      </c>
      <c r="G305" s="4">
        <v>304843.09139094612</v>
      </c>
      <c r="H305" s="4">
        <f t="shared" si="15"/>
        <v>337407.35935068392</v>
      </c>
      <c r="I305" s="4">
        <v>63203.150000000009</v>
      </c>
      <c r="J305" s="3">
        <f t="shared" si="14"/>
        <v>400610.50935068395</v>
      </c>
      <c r="K305" s="4">
        <f t="shared" si="16"/>
        <v>463813.65935068397</v>
      </c>
    </row>
    <row r="306" spans="1:11" x14ac:dyDescent="0.25">
      <c r="A306" t="s">
        <v>124</v>
      </c>
      <c r="B306" t="s">
        <v>571</v>
      </c>
      <c r="C306" t="s">
        <v>571</v>
      </c>
      <c r="D306" t="s">
        <v>284</v>
      </c>
      <c r="E306" s="21">
        <v>28179.13649106778</v>
      </c>
      <c r="F306" s="4">
        <v>28179.13649106778</v>
      </c>
      <c r="G306" s="4">
        <v>337189.66066792794</v>
      </c>
      <c r="H306" s="4">
        <f t="shared" si="15"/>
        <v>365368.7971589957</v>
      </c>
      <c r="I306" s="4">
        <v>37853.039999999994</v>
      </c>
      <c r="J306" s="3">
        <f t="shared" si="14"/>
        <v>403221.83715899568</v>
      </c>
      <c r="K306" s="4">
        <f t="shared" si="16"/>
        <v>441074.87715899566</v>
      </c>
    </row>
    <row r="307" spans="1:11" x14ac:dyDescent="0.25">
      <c r="A307" t="s">
        <v>124</v>
      </c>
      <c r="B307" t="s">
        <v>572</v>
      </c>
      <c r="C307" t="s">
        <v>572</v>
      </c>
      <c r="D307" t="s">
        <v>285</v>
      </c>
      <c r="E307" s="21">
        <v>15912.131299380238</v>
      </c>
      <c r="F307" s="4">
        <v>15912.131299380238</v>
      </c>
      <c r="G307" s="4">
        <v>251662.55308284136</v>
      </c>
      <c r="H307" s="4">
        <f t="shared" si="15"/>
        <v>267574.6843822216</v>
      </c>
      <c r="I307" s="4">
        <v>59839.590000000004</v>
      </c>
      <c r="J307" s="3">
        <f t="shared" si="14"/>
        <v>327414.27438222163</v>
      </c>
      <c r="K307" s="4">
        <f t="shared" si="16"/>
        <v>387253.86438222165</v>
      </c>
    </row>
    <row r="308" spans="1:11" x14ac:dyDescent="0.25">
      <c r="A308" t="s">
        <v>124</v>
      </c>
      <c r="B308" t="s">
        <v>573</v>
      </c>
      <c r="C308" t="s">
        <v>573</v>
      </c>
      <c r="D308" t="s">
        <v>286</v>
      </c>
      <c r="E308" s="21">
        <v>4217.94396899197</v>
      </c>
      <c r="F308" s="4">
        <v>4217.94396899197</v>
      </c>
      <c r="G308" s="4">
        <v>80915.773975664226</v>
      </c>
      <c r="H308" s="4">
        <f t="shared" si="15"/>
        <v>85133.717944656193</v>
      </c>
      <c r="I308" s="4">
        <v>48836.18</v>
      </c>
      <c r="J308" s="3">
        <f t="shared" si="14"/>
        <v>133969.8979446562</v>
      </c>
      <c r="K308" s="4">
        <f t="shared" si="16"/>
        <v>182806.07794465619</v>
      </c>
    </row>
    <row r="309" spans="1:11" x14ac:dyDescent="0.25">
      <c r="A309" t="s">
        <v>124</v>
      </c>
      <c r="B309" t="s">
        <v>574</v>
      </c>
      <c r="C309" t="s">
        <v>574</v>
      </c>
      <c r="D309" t="s">
        <v>287</v>
      </c>
      <c r="E309" s="21">
        <v>8749.1624172343145</v>
      </c>
      <c r="F309" s="4">
        <v>8749.1624172343145</v>
      </c>
      <c r="G309" s="4">
        <v>42143.909868803603</v>
      </c>
      <c r="H309" s="4">
        <f t="shared" si="15"/>
        <v>50893.072286037917</v>
      </c>
      <c r="I309" s="4">
        <v>68120.090000000026</v>
      </c>
      <c r="J309" s="3">
        <f t="shared" si="14"/>
        <v>119013.16228603794</v>
      </c>
      <c r="K309" s="4">
        <f t="shared" si="16"/>
        <v>187133.25228603795</v>
      </c>
    </row>
    <row r="310" spans="1:11" x14ac:dyDescent="0.25">
      <c r="A310" t="s">
        <v>124</v>
      </c>
      <c r="B310" t="s">
        <v>575</v>
      </c>
      <c r="C310" t="s">
        <v>575</v>
      </c>
      <c r="D310" t="s">
        <v>288</v>
      </c>
      <c r="E310" s="21">
        <v>4346.939342800948</v>
      </c>
      <c r="F310" s="4">
        <v>4346.939342800948</v>
      </c>
      <c r="G310" s="4">
        <v>48647.192121830187</v>
      </c>
      <c r="H310" s="4">
        <f t="shared" si="15"/>
        <v>52994.131464631137</v>
      </c>
      <c r="I310" s="4">
        <v>62181.25</v>
      </c>
      <c r="J310" s="3">
        <f t="shared" si="14"/>
        <v>115175.38146463114</v>
      </c>
      <c r="K310" s="4">
        <f t="shared" si="16"/>
        <v>177356.63146463112</v>
      </c>
    </row>
    <row r="311" spans="1:11" x14ac:dyDescent="0.25">
      <c r="A311" t="s">
        <v>124</v>
      </c>
      <c r="B311" t="s">
        <v>576</v>
      </c>
      <c r="C311" t="s">
        <v>576</v>
      </c>
      <c r="D311" t="s">
        <v>289</v>
      </c>
      <c r="E311" s="21">
        <v>9007.1531648522705</v>
      </c>
      <c r="F311" s="4">
        <v>9007.1531648522705</v>
      </c>
      <c r="G311" s="4">
        <v>164868.84327490753</v>
      </c>
      <c r="H311" s="4">
        <f t="shared" si="15"/>
        <v>173875.99643975979</v>
      </c>
      <c r="I311" s="4">
        <v>71822.950000000026</v>
      </c>
      <c r="J311" s="3">
        <f t="shared" si="14"/>
        <v>245698.94643975981</v>
      </c>
      <c r="K311" s="4">
        <f t="shared" si="16"/>
        <v>317521.89643975982</v>
      </c>
    </row>
    <row r="312" spans="1:11" x14ac:dyDescent="0.25">
      <c r="A312" t="s">
        <v>124</v>
      </c>
      <c r="B312" t="s">
        <v>577</v>
      </c>
      <c r="C312" t="s">
        <v>577</v>
      </c>
      <c r="D312" t="s">
        <v>290</v>
      </c>
      <c r="E312" s="21">
        <v>40658.969481120657</v>
      </c>
      <c r="F312" s="4">
        <v>40658.969481120657</v>
      </c>
      <c r="G312" s="4">
        <v>29156.344135768482</v>
      </c>
      <c r="H312" s="4">
        <f t="shared" si="15"/>
        <v>69815.313616889136</v>
      </c>
      <c r="I312" s="4">
        <v>36935.099999999991</v>
      </c>
      <c r="J312" s="3">
        <f t="shared" si="14"/>
        <v>106750.41361688913</v>
      </c>
      <c r="K312" s="4">
        <f t="shared" si="16"/>
        <v>143685.51361688913</v>
      </c>
    </row>
    <row r="313" spans="1:11" x14ac:dyDescent="0.25">
      <c r="A313" t="s">
        <v>124</v>
      </c>
      <c r="B313" t="s">
        <v>578</v>
      </c>
      <c r="C313" t="s">
        <v>578</v>
      </c>
      <c r="D313" t="s">
        <v>291</v>
      </c>
      <c r="E313" s="21">
        <v>46366.018974909763</v>
      </c>
      <c r="F313" s="4">
        <v>46366.018974909763</v>
      </c>
      <c r="G313" s="4">
        <v>141796.79758659509</v>
      </c>
      <c r="H313" s="4">
        <f t="shared" si="15"/>
        <v>188162.81656150485</v>
      </c>
      <c r="I313" s="4">
        <v>45431.229999999996</v>
      </c>
      <c r="J313" s="3">
        <f t="shared" si="14"/>
        <v>233594.04656150483</v>
      </c>
      <c r="K313" s="4">
        <f t="shared" si="16"/>
        <v>279025.27656150481</v>
      </c>
    </row>
    <row r="314" spans="1:11" x14ac:dyDescent="0.25">
      <c r="A314" t="s">
        <v>124</v>
      </c>
      <c r="B314" t="s">
        <v>843</v>
      </c>
      <c r="C314" t="s">
        <v>843</v>
      </c>
      <c r="D314" t="s">
        <v>13</v>
      </c>
      <c r="E314" s="21">
        <v>45946.400154908159</v>
      </c>
      <c r="F314" s="4">
        <v>45946.400154908159</v>
      </c>
      <c r="G314" s="4">
        <v>0</v>
      </c>
      <c r="H314" s="4">
        <f t="shared" si="15"/>
        <v>45946.400154908159</v>
      </c>
      <c r="I314" s="4">
        <v>-3.637978807091713E-12</v>
      </c>
      <c r="J314" s="3">
        <f t="shared" si="14"/>
        <v>45946.400154908159</v>
      </c>
      <c r="K314" s="4">
        <f t="shared" si="16"/>
        <v>45946.400154908159</v>
      </c>
    </row>
    <row r="315" spans="1:11" x14ac:dyDescent="0.25">
      <c r="A315" t="s">
        <v>124</v>
      </c>
      <c r="B315" t="s">
        <v>579</v>
      </c>
      <c r="C315" t="s">
        <v>579</v>
      </c>
      <c r="D315" t="s">
        <v>1145</v>
      </c>
      <c r="E315" s="21">
        <v>57316.081467095421</v>
      </c>
      <c r="F315" s="4">
        <v>0</v>
      </c>
      <c r="G315" s="4">
        <v>0</v>
      </c>
      <c r="H315" s="4">
        <f t="shared" si="15"/>
        <v>0</v>
      </c>
      <c r="I315" s="4"/>
      <c r="J315" s="3">
        <f t="shared" si="14"/>
        <v>0</v>
      </c>
      <c r="K315" s="4">
        <f t="shared" si="16"/>
        <v>0</v>
      </c>
    </row>
    <row r="316" spans="1:11" x14ac:dyDescent="0.25">
      <c r="A316" t="s">
        <v>124</v>
      </c>
      <c r="B316" t="s">
        <v>579</v>
      </c>
      <c r="C316" t="s">
        <v>579</v>
      </c>
      <c r="D316" t="s">
        <v>292</v>
      </c>
      <c r="E316" s="21">
        <v>78709.13474451119</v>
      </c>
      <c r="F316" s="4">
        <v>136025.2162116066</v>
      </c>
      <c r="G316" s="4">
        <v>1166214.5670022946</v>
      </c>
      <c r="H316" s="4">
        <f t="shared" si="15"/>
        <v>1302239.7832139011</v>
      </c>
      <c r="I316" s="4">
        <v>81723.499999999985</v>
      </c>
      <c r="J316" s="3">
        <f t="shared" si="14"/>
        <v>1383963.2832139011</v>
      </c>
      <c r="K316" s="4">
        <f t="shared" si="16"/>
        <v>1465686.7832139011</v>
      </c>
    </row>
    <row r="317" spans="1:11" x14ac:dyDescent="0.25">
      <c r="A317" t="s">
        <v>124</v>
      </c>
      <c r="B317" t="s">
        <v>580</v>
      </c>
      <c r="C317" t="s">
        <v>580</v>
      </c>
      <c r="D317" t="s">
        <v>293</v>
      </c>
      <c r="E317" s="21">
        <v>73737.083031335642</v>
      </c>
      <c r="F317" s="4">
        <v>73737.083031335642</v>
      </c>
      <c r="G317" s="4">
        <v>358885.5995545261</v>
      </c>
      <c r="H317" s="4">
        <f t="shared" si="15"/>
        <v>432622.68258586177</v>
      </c>
      <c r="I317" s="4">
        <v>37639.160000000003</v>
      </c>
      <c r="J317" s="3">
        <f t="shared" si="14"/>
        <v>470261.8425858618</v>
      </c>
      <c r="K317" s="4">
        <f t="shared" si="16"/>
        <v>507901.00258586183</v>
      </c>
    </row>
    <row r="318" spans="1:11" x14ac:dyDescent="0.25">
      <c r="A318" t="s">
        <v>124</v>
      </c>
      <c r="B318" t="s">
        <v>581</v>
      </c>
      <c r="C318" t="s">
        <v>581</v>
      </c>
      <c r="D318" t="s">
        <v>1146</v>
      </c>
      <c r="E318" s="21">
        <v>48802.015492767081</v>
      </c>
      <c r="F318" s="4">
        <v>0</v>
      </c>
      <c r="G318" s="4">
        <v>0</v>
      </c>
      <c r="H318" s="4">
        <f t="shared" si="15"/>
        <v>0</v>
      </c>
      <c r="I318" s="4">
        <v>0</v>
      </c>
      <c r="J318" s="3">
        <f t="shared" si="14"/>
        <v>0</v>
      </c>
      <c r="K318" s="4">
        <f t="shared" si="16"/>
        <v>0</v>
      </c>
    </row>
    <row r="319" spans="1:11" x14ac:dyDescent="0.25">
      <c r="A319" t="s">
        <v>124</v>
      </c>
      <c r="B319" t="s">
        <v>581</v>
      </c>
      <c r="C319" t="s">
        <v>581</v>
      </c>
      <c r="D319" t="s">
        <v>294</v>
      </c>
      <c r="E319" s="21">
        <v>64897.472677928774</v>
      </c>
      <c r="F319" s="4">
        <v>113699.48817069585</v>
      </c>
      <c r="G319" s="4">
        <v>720142.12053292792</v>
      </c>
      <c r="H319" s="4">
        <f t="shared" si="15"/>
        <v>833841.60870362376</v>
      </c>
      <c r="I319" s="4">
        <v>67376.92</v>
      </c>
      <c r="J319" s="3">
        <f t="shared" si="14"/>
        <v>901218.5287036238</v>
      </c>
      <c r="K319" s="4">
        <f t="shared" si="16"/>
        <v>968595.44870362384</v>
      </c>
    </row>
    <row r="320" spans="1:11" x14ac:dyDescent="0.25">
      <c r="A320" t="s">
        <v>124</v>
      </c>
      <c r="B320" t="s">
        <v>582</v>
      </c>
      <c r="C320" t="s">
        <v>582</v>
      </c>
      <c r="D320" t="s">
        <v>295</v>
      </c>
      <c r="E320" s="21">
        <v>48140.991944044443</v>
      </c>
      <c r="F320" s="4">
        <v>48140.991944044443</v>
      </c>
      <c r="G320" s="4">
        <v>87876.752009826567</v>
      </c>
      <c r="H320" s="4">
        <f t="shared" si="15"/>
        <v>136017.74395387102</v>
      </c>
      <c r="I320" s="4">
        <v>61992.530000000006</v>
      </c>
      <c r="J320" s="3">
        <f t="shared" si="14"/>
        <v>198010.27395387102</v>
      </c>
      <c r="K320" s="4">
        <f t="shared" si="16"/>
        <v>260002.80395387101</v>
      </c>
    </row>
    <row r="321" spans="1:11" x14ac:dyDescent="0.25">
      <c r="A321" t="s">
        <v>124</v>
      </c>
      <c r="B321" t="s">
        <v>583</v>
      </c>
      <c r="C321" t="s">
        <v>583</v>
      </c>
      <c r="D321" t="s">
        <v>296</v>
      </c>
      <c r="E321" s="21">
        <v>26263.535180820145</v>
      </c>
      <c r="F321" s="4">
        <v>26263.535180820145</v>
      </c>
      <c r="G321" s="4">
        <v>71518.546884318173</v>
      </c>
      <c r="H321" s="4">
        <f t="shared" si="15"/>
        <v>97782.082065138326</v>
      </c>
      <c r="I321" s="4">
        <v>90391.050000000032</v>
      </c>
      <c r="J321" s="3">
        <f t="shared" si="14"/>
        <v>188173.13206513837</v>
      </c>
      <c r="K321" s="4">
        <f t="shared" si="16"/>
        <v>278564.18206513842</v>
      </c>
    </row>
    <row r="322" spans="1:11" x14ac:dyDescent="0.25">
      <c r="A322" t="s">
        <v>124</v>
      </c>
      <c r="B322" t="s">
        <v>584</v>
      </c>
      <c r="C322" t="s">
        <v>584</v>
      </c>
      <c r="D322" t="s">
        <v>297</v>
      </c>
      <c r="E322" s="21">
        <v>23187.791579700232</v>
      </c>
      <c r="F322" s="4">
        <v>23187.791579700232</v>
      </c>
      <c r="G322" s="4">
        <v>235150.02255290834</v>
      </c>
      <c r="H322" s="4">
        <f t="shared" si="15"/>
        <v>258337.81413260856</v>
      </c>
      <c r="I322" s="4">
        <v>57600.770000000004</v>
      </c>
      <c r="J322" s="3">
        <f t="shared" ref="J322:J385" si="17">H322+I322</f>
        <v>315938.58413260855</v>
      </c>
      <c r="K322" s="4">
        <f t="shared" si="16"/>
        <v>373539.35413260857</v>
      </c>
    </row>
    <row r="323" spans="1:11" x14ac:dyDescent="0.25">
      <c r="A323" t="s">
        <v>124</v>
      </c>
      <c r="B323" t="s">
        <v>585</v>
      </c>
      <c r="C323" t="s">
        <v>585</v>
      </c>
      <c r="D323" t="s">
        <v>298</v>
      </c>
      <c r="E323" s="21">
        <v>35433.538064399967</v>
      </c>
      <c r="F323" s="4">
        <v>35433.538064399967</v>
      </c>
      <c r="G323" s="4">
        <v>390895.33702794416</v>
      </c>
      <c r="H323" s="4">
        <f t="shared" si="15"/>
        <v>426328.87509234413</v>
      </c>
      <c r="I323" s="4">
        <v>25858.739999999994</v>
      </c>
      <c r="J323" s="3">
        <f t="shared" si="17"/>
        <v>452187.61509234412</v>
      </c>
      <c r="K323" s="4">
        <f t="shared" si="16"/>
        <v>478046.35509234411</v>
      </c>
    </row>
    <row r="324" spans="1:11" x14ac:dyDescent="0.25">
      <c r="A324" t="s">
        <v>124</v>
      </c>
      <c r="B324" t="s">
        <v>586</v>
      </c>
      <c r="C324" t="s">
        <v>586</v>
      </c>
      <c r="D324" t="s">
        <v>299</v>
      </c>
      <c r="E324" s="21">
        <v>43942.007183814101</v>
      </c>
      <c r="F324" s="4">
        <v>43942.007183814101</v>
      </c>
      <c r="G324" s="4">
        <v>225713.07453528218</v>
      </c>
      <c r="H324" s="4">
        <f t="shared" si="15"/>
        <v>269655.08171909628</v>
      </c>
      <c r="I324" s="4">
        <v>27762.680000000004</v>
      </c>
      <c r="J324" s="3">
        <f t="shared" si="17"/>
        <v>297417.76171909628</v>
      </c>
      <c r="K324" s="4">
        <f t="shared" si="16"/>
        <v>325180.44171909627</v>
      </c>
    </row>
    <row r="325" spans="1:11" x14ac:dyDescent="0.25">
      <c r="A325" t="s">
        <v>124</v>
      </c>
      <c r="B325" t="s">
        <v>587</v>
      </c>
      <c r="C325" t="s">
        <v>587</v>
      </c>
      <c r="D325" t="s">
        <v>300</v>
      </c>
      <c r="E325" s="21">
        <v>44660.254577011438</v>
      </c>
      <c r="F325" s="4">
        <v>44660.254577011438</v>
      </c>
      <c r="G325" s="4">
        <v>231359.802610579</v>
      </c>
      <c r="H325" s="4">
        <f t="shared" si="15"/>
        <v>276020.05718759046</v>
      </c>
      <c r="I325" s="4">
        <v>43559.040000000001</v>
      </c>
      <c r="J325" s="3">
        <f t="shared" si="17"/>
        <v>319579.09718759044</v>
      </c>
      <c r="K325" s="4">
        <f t="shared" si="16"/>
        <v>363138.13718759042</v>
      </c>
    </row>
    <row r="326" spans="1:11" x14ac:dyDescent="0.25">
      <c r="A326" t="s">
        <v>124</v>
      </c>
      <c r="B326" t="s">
        <v>588</v>
      </c>
      <c r="C326" t="s">
        <v>588</v>
      </c>
      <c r="D326" t="s">
        <v>301</v>
      </c>
      <c r="E326" s="21">
        <v>71235.408125311384</v>
      </c>
      <c r="F326" s="4">
        <v>71235.408125311384</v>
      </c>
      <c r="G326" s="4">
        <v>142700.83283092733</v>
      </c>
      <c r="H326" s="4">
        <f t="shared" si="15"/>
        <v>213936.2409562387</v>
      </c>
      <c r="I326" s="4">
        <v>12749.650000000001</v>
      </c>
      <c r="J326" s="3">
        <f t="shared" si="17"/>
        <v>226685.8909562387</v>
      </c>
      <c r="K326" s="4">
        <f t="shared" si="16"/>
        <v>239435.54095623869</v>
      </c>
    </row>
    <row r="327" spans="1:11" x14ac:dyDescent="0.25">
      <c r="A327" t="s">
        <v>124</v>
      </c>
      <c r="B327" t="s">
        <v>589</v>
      </c>
      <c r="C327" t="s">
        <v>589</v>
      </c>
      <c r="D327" t="s">
        <v>302</v>
      </c>
      <c r="E327" s="21">
        <v>25911.137474338957</v>
      </c>
      <c r="F327" s="4">
        <v>25911.137474338957</v>
      </c>
      <c r="G327" s="4">
        <v>89514.565223144979</v>
      </c>
      <c r="H327" s="4">
        <f t="shared" si="15"/>
        <v>115425.70269748394</v>
      </c>
      <c r="I327" s="4">
        <v>28321.340000000004</v>
      </c>
      <c r="J327" s="3">
        <f t="shared" si="17"/>
        <v>143747.04269748394</v>
      </c>
      <c r="K327" s="4">
        <f t="shared" si="16"/>
        <v>172068.38269748393</v>
      </c>
    </row>
    <row r="328" spans="1:11" x14ac:dyDescent="0.25">
      <c r="A328" t="s">
        <v>124</v>
      </c>
      <c r="B328" t="s">
        <v>590</v>
      </c>
      <c r="C328" t="s">
        <v>590</v>
      </c>
      <c r="D328" t="s">
        <v>303</v>
      </c>
      <c r="E328" s="21">
        <v>11491.056838270064</v>
      </c>
      <c r="F328" s="4">
        <v>11491.056838270064</v>
      </c>
      <c r="G328" s="4">
        <v>91916.567874416098</v>
      </c>
      <c r="H328" s="4">
        <f t="shared" si="15"/>
        <v>103407.62471268616</v>
      </c>
      <c r="I328" s="4">
        <v>24793.380000000008</v>
      </c>
      <c r="J328" s="3">
        <f t="shared" si="17"/>
        <v>128201.00471268616</v>
      </c>
      <c r="K328" s="4">
        <f t="shared" si="16"/>
        <v>152994.38471268618</v>
      </c>
    </row>
    <row r="329" spans="1:11" x14ac:dyDescent="0.25">
      <c r="A329" t="s">
        <v>124</v>
      </c>
      <c r="B329" t="s">
        <v>591</v>
      </c>
      <c r="C329" t="s">
        <v>591</v>
      </c>
      <c r="D329" t="s">
        <v>304</v>
      </c>
      <c r="E329" s="21">
        <v>8950.4599112738761</v>
      </c>
      <c r="F329" s="4">
        <v>8950.4599112738761</v>
      </c>
      <c r="G329" s="4">
        <v>58624.065865966993</v>
      </c>
      <c r="H329" s="4">
        <f t="shared" si="15"/>
        <v>67574.525777240866</v>
      </c>
      <c r="I329" s="4">
        <v>61625.650000000009</v>
      </c>
      <c r="J329" s="3">
        <f t="shared" si="17"/>
        <v>129200.17577724087</v>
      </c>
      <c r="K329" s="4">
        <f t="shared" si="16"/>
        <v>190825.82577724088</v>
      </c>
    </row>
    <row r="330" spans="1:11" x14ac:dyDescent="0.25">
      <c r="A330" t="s">
        <v>124</v>
      </c>
      <c r="B330" t="s">
        <v>592</v>
      </c>
      <c r="C330" t="s">
        <v>592</v>
      </c>
      <c r="D330" t="s">
        <v>305</v>
      </c>
      <c r="E330" s="21">
        <v>35068.033356156026</v>
      </c>
      <c r="F330" s="4">
        <v>35068.033356156026</v>
      </c>
      <c r="G330" s="4">
        <v>21815.224242424301</v>
      </c>
      <c r="H330" s="4">
        <f t="shared" si="15"/>
        <v>56883.257598580327</v>
      </c>
      <c r="I330" s="4">
        <v>103746.67000000001</v>
      </c>
      <c r="J330" s="3">
        <f t="shared" si="17"/>
        <v>160629.92759858034</v>
      </c>
      <c r="K330" s="4">
        <f t="shared" si="16"/>
        <v>264376.59759858035</v>
      </c>
    </row>
    <row r="331" spans="1:11" x14ac:dyDescent="0.25">
      <c r="A331" t="s">
        <v>124</v>
      </c>
      <c r="B331" t="s">
        <v>593</v>
      </c>
      <c r="C331" t="s">
        <v>593</v>
      </c>
      <c r="D331" t="s">
        <v>306</v>
      </c>
      <c r="E331" s="21">
        <v>30438.437438119257</v>
      </c>
      <c r="F331" s="4">
        <v>30438.437438119257</v>
      </c>
      <c r="G331" s="4">
        <v>249448.12838694378</v>
      </c>
      <c r="H331" s="4">
        <f t="shared" si="15"/>
        <v>279886.56582506304</v>
      </c>
      <c r="I331" s="4">
        <v>30155.499999999996</v>
      </c>
      <c r="J331" s="3">
        <f t="shared" si="17"/>
        <v>310042.06582506304</v>
      </c>
      <c r="K331" s="4">
        <f t="shared" si="16"/>
        <v>340197.56582506304</v>
      </c>
    </row>
    <row r="332" spans="1:11" x14ac:dyDescent="0.25">
      <c r="A332" t="s">
        <v>124</v>
      </c>
      <c r="B332" t="s">
        <v>594</v>
      </c>
      <c r="C332" t="s">
        <v>594</v>
      </c>
      <c r="D332" t="s">
        <v>307</v>
      </c>
      <c r="E332" s="21">
        <v>54009.178474277607</v>
      </c>
      <c r="F332" s="4">
        <v>54009.178474277607</v>
      </c>
      <c r="G332" s="4">
        <v>507034.1383856195</v>
      </c>
      <c r="H332" s="4">
        <f t="shared" si="15"/>
        <v>561043.31685989711</v>
      </c>
      <c r="I332" s="4">
        <v>44865.210000000006</v>
      </c>
      <c r="J332" s="3">
        <f t="shared" si="17"/>
        <v>605908.52685989707</v>
      </c>
      <c r="K332" s="4">
        <f t="shared" si="16"/>
        <v>650773.73685989704</v>
      </c>
    </row>
    <row r="333" spans="1:11" x14ac:dyDescent="0.25">
      <c r="A333" t="s">
        <v>124</v>
      </c>
      <c r="B333" t="s">
        <v>595</v>
      </c>
      <c r="C333" t="s">
        <v>595</v>
      </c>
      <c r="D333" t="s">
        <v>1134</v>
      </c>
      <c r="E333" s="21">
        <v>6702.5960419008425</v>
      </c>
      <c r="F333" s="4">
        <v>0</v>
      </c>
      <c r="G333" s="4">
        <v>0</v>
      </c>
      <c r="H333" s="4">
        <f t="shared" si="15"/>
        <v>0</v>
      </c>
      <c r="I333" s="4"/>
      <c r="J333" s="3">
        <f t="shared" si="17"/>
        <v>0</v>
      </c>
      <c r="K333" s="4">
        <f t="shared" si="16"/>
        <v>0</v>
      </c>
    </row>
    <row r="334" spans="1:11" x14ac:dyDescent="0.25">
      <c r="A334" t="s">
        <v>124</v>
      </c>
      <c r="B334" t="s">
        <v>595</v>
      </c>
      <c r="C334" t="s">
        <v>595</v>
      </c>
      <c r="D334" t="s">
        <v>308</v>
      </c>
      <c r="E334" s="21">
        <v>20899.921618334203</v>
      </c>
      <c r="F334" s="4">
        <v>27602.517660235048</v>
      </c>
      <c r="G334" s="4">
        <v>495673.66172105272</v>
      </c>
      <c r="H334" s="4">
        <f t="shared" si="15"/>
        <v>523276.17938128777</v>
      </c>
      <c r="I334" s="4">
        <v>106722.36000000003</v>
      </c>
      <c r="J334" s="3">
        <f t="shared" si="17"/>
        <v>629998.53938128776</v>
      </c>
      <c r="K334" s="4">
        <f t="shared" si="16"/>
        <v>736720.89938128775</v>
      </c>
    </row>
    <row r="335" spans="1:11" x14ac:dyDescent="0.25">
      <c r="A335" t="s">
        <v>124</v>
      </c>
      <c r="B335" t="s">
        <v>596</v>
      </c>
      <c r="C335" t="s">
        <v>596</v>
      </c>
      <c r="D335" t="s">
        <v>309</v>
      </c>
      <c r="E335" s="21">
        <v>30291.92299027336</v>
      </c>
      <c r="F335" s="4">
        <v>30291.92299027336</v>
      </c>
      <c r="G335" s="4">
        <v>195427.51768867983</v>
      </c>
      <c r="H335" s="4">
        <f t="shared" si="15"/>
        <v>225719.44067895319</v>
      </c>
      <c r="I335" s="4">
        <v>36521.209999999992</v>
      </c>
      <c r="J335" s="3">
        <f t="shared" si="17"/>
        <v>262240.65067895316</v>
      </c>
      <c r="K335" s="4">
        <f t="shared" si="16"/>
        <v>298761.86067895312</v>
      </c>
    </row>
    <row r="336" spans="1:11" x14ac:dyDescent="0.25">
      <c r="A336" t="s">
        <v>124</v>
      </c>
      <c r="B336" t="s">
        <v>597</v>
      </c>
      <c r="C336" t="s">
        <v>597</v>
      </c>
      <c r="D336" t="s">
        <v>310</v>
      </c>
      <c r="E336" s="21">
        <v>15339.471542553456</v>
      </c>
      <c r="F336" s="4">
        <v>15339.471542553456</v>
      </c>
      <c r="G336" s="4">
        <v>230542.52511273819</v>
      </c>
      <c r="H336" s="4">
        <f t="shared" si="15"/>
        <v>245881.99665529164</v>
      </c>
      <c r="I336" s="4">
        <v>78303.759999999966</v>
      </c>
      <c r="J336" s="3">
        <f t="shared" si="17"/>
        <v>324185.7566552916</v>
      </c>
      <c r="K336" s="4">
        <f t="shared" si="16"/>
        <v>402489.51665529155</v>
      </c>
    </row>
    <row r="337" spans="1:11" x14ac:dyDescent="0.25">
      <c r="A337" t="s">
        <v>124</v>
      </c>
      <c r="B337" t="s">
        <v>599</v>
      </c>
      <c r="C337" t="s">
        <v>599</v>
      </c>
      <c r="D337" t="s">
        <v>311</v>
      </c>
      <c r="E337" s="21">
        <v>13314.106966431893</v>
      </c>
      <c r="F337" s="4">
        <v>13314.106966431893</v>
      </c>
      <c r="G337" s="4">
        <v>155815.32055889521</v>
      </c>
      <c r="H337" s="4">
        <f t="shared" si="15"/>
        <v>169129.4275253271</v>
      </c>
      <c r="I337" s="4">
        <v>47161.760000000009</v>
      </c>
      <c r="J337" s="3">
        <f t="shared" si="17"/>
        <v>216291.18752532711</v>
      </c>
      <c r="K337" s="4">
        <f t="shared" si="16"/>
        <v>263452.94752532709</v>
      </c>
    </row>
    <row r="338" spans="1:11" x14ac:dyDescent="0.25">
      <c r="A338" t="s">
        <v>124</v>
      </c>
      <c r="B338" t="s">
        <v>600</v>
      </c>
      <c r="C338" t="s">
        <v>600</v>
      </c>
      <c r="D338" t="s">
        <v>312</v>
      </c>
      <c r="E338" s="21">
        <v>42608.808997683998</v>
      </c>
      <c r="F338" s="4">
        <v>42608.808997683998</v>
      </c>
      <c r="G338" s="4">
        <v>26619.819240973651</v>
      </c>
      <c r="H338" s="4">
        <f t="shared" si="15"/>
        <v>69228.628238657649</v>
      </c>
      <c r="I338" s="4">
        <v>32572.140000000003</v>
      </c>
      <c r="J338" s="3">
        <f t="shared" si="17"/>
        <v>101800.76823865765</v>
      </c>
      <c r="K338" s="4">
        <f t="shared" si="16"/>
        <v>134372.90823865766</v>
      </c>
    </row>
    <row r="339" spans="1:11" x14ac:dyDescent="0.25">
      <c r="A339" t="s">
        <v>124</v>
      </c>
      <c r="B339" t="s">
        <v>601</v>
      </c>
      <c r="C339" t="s">
        <v>601</v>
      </c>
      <c r="D339" t="s">
        <v>313</v>
      </c>
      <c r="E339" s="21">
        <v>54190.892342344014</v>
      </c>
      <c r="F339" s="4">
        <v>54190.892342344014</v>
      </c>
      <c r="G339" s="4">
        <v>780724.18912032177</v>
      </c>
      <c r="H339" s="4">
        <f t="shared" si="15"/>
        <v>834915.08146266581</v>
      </c>
      <c r="I339" s="4">
        <v>61347.709999999985</v>
      </c>
      <c r="J339" s="3">
        <f t="shared" si="17"/>
        <v>896262.79146266577</v>
      </c>
      <c r="K339" s="4">
        <f t="shared" si="16"/>
        <v>957610.50146266574</v>
      </c>
    </row>
    <row r="340" spans="1:11" x14ac:dyDescent="0.25">
      <c r="A340" t="s">
        <v>124</v>
      </c>
      <c r="B340" t="s">
        <v>602</v>
      </c>
      <c r="C340" t="s">
        <v>602</v>
      </c>
      <c r="D340" t="s">
        <v>314</v>
      </c>
      <c r="E340" s="21">
        <v>19537.57436784434</v>
      </c>
      <c r="F340" s="4">
        <v>19537.57436784434</v>
      </c>
      <c r="G340" s="4">
        <v>86055.698250940477</v>
      </c>
      <c r="H340" s="4">
        <f t="shared" si="15"/>
        <v>105593.27261878482</v>
      </c>
      <c r="I340" s="4">
        <v>67344.860000000015</v>
      </c>
      <c r="J340" s="3">
        <f t="shared" si="17"/>
        <v>172938.13261878485</v>
      </c>
      <c r="K340" s="4">
        <f t="shared" si="16"/>
        <v>240282.99261878486</v>
      </c>
    </row>
    <row r="341" spans="1:11" x14ac:dyDescent="0.25">
      <c r="A341" t="s">
        <v>124</v>
      </c>
      <c r="B341" t="s">
        <v>603</v>
      </c>
      <c r="C341" t="s">
        <v>603</v>
      </c>
      <c r="D341" t="s">
        <v>315</v>
      </c>
      <c r="E341" s="21">
        <v>9280.6118919514847</v>
      </c>
      <c r="F341" s="4">
        <v>9280.6118919514847</v>
      </c>
      <c r="G341" s="4">
        <v>79233.034266530361</v>
      </c>
      <c r="H341" s="4">
        <f t="shared" si="15"/>
        <v>88513.646158481846</v>
      </c>
      <c r="I341" s="4">
        <v>80119.589999999982</v>
      </c>
      <c r="J341" s="3">
        <f t="shared" si="17"/>
        <v>168633.23615848183</v>
      </c>
      <c r="K341" s="4">
        <f t="shared" si="16"/>
        <v>248752.82615848182</v>
      </c>
    </row>
    <row r="342" spans="1:11" x14ac:dyDescent="0.25">
      <c r="A342" t="s">
        <v>124</v>
      </c>
      <c r="B342" t="s">
        <v>604</v>
      </c>
      <c r="C342" t="s">
        <v>604</v>
      </c>
      <c r="D342" t="s">
        <v>1137</v>
      </c>
      <c r="E342" s="21">
        <v>48851.171124579472</v>
      </c>
      <c r="F342" s="4">
        <v>0</v>
      </c>
      <c r="G342" s="4">
        <v>0</v>
      </c>
      <c r="H342" s="4">
        <f t="shared" si="15"/>
        <v>0</v>
      </c>
      <c r="I342" s="4"/>
      <c r="J342" s="3">
        <f t="shared" si="17"/>
        <v>0</v>
      </c>
      <c r="K342" s="4">
        <f t="shared" si="16"/>
        <v>0</v>
      </c>
    </row>
    <row r="343" spans="1:11" x14ac:dyDescent="0.25">
      <c r="A343" t="s">
        <v>124</v>
      </c>
      <c r="B343" t="s">
        <v>604</v>
      </c>
      <c r="C343" t="s">
        <v>604</v>
      </c>
      <c r="D343" t="s">
        <v>1138</v>
      </c>
      <c r="E343" s="21">
        <v>49239.975999494585</v>
      </c>
      <c r="F343" s="4">
        <v>0</v>
      </c>
      <c r="G343" s="4">
        <v>0</v>
      </c>
      <c r="H343" s="4">
        <f t="shared" si="15"/>
        <v>0</v>
      </c>
      <c r="I343" s="4"/>
      <c r="J343" s="3">
        <f t="shared" si="17"/>
        <v>0</v>
      </c>
      <c r="K343" s="4">
        <f t="shared" ref="K343:K404" si="18">I343+J343</f>
        <v>0</v>
      </c>
    </row>
    <row r="344" spans="1:11" x14ac:dyDescent="0.25">
      <c r="A344" t="s">
        <v>124</v>
      </c>
      <c r="B344" t="s">
        <v>604</v>
      </c>
      <c r="C344" t="s">
        <v>604</v>
      </c>
      <c r="D344" t="s">
        <v>1139</v>
      </c>
      <c r="E344" s="21">
        <v>47643.352147910715</v>
      </c>
      <c r="F344" s="4">
        <v>0</v>
      </c>
      <c r="G344" s="4">
        <v>0</v>
      </c>
      <c r="H344" s="4">
        <f t="shared" ref="H344:H404" si="19">F344+G344</f>
        <v>0</v>
      </c>
      <c r="I344" s="4"/>
      <c r="J344" s="3">
        <f t="shared" si="17"/>
        <v>0</v>
      </c>
      <c r="K344" s="4">
        <f t="shared" si="18"/>
        <v>0</v>
      </c>
    </row>
    <row r="345" spans="1:11" x14ac:dyDescent="0.25">
      <c r="A345" t="s">
        <v>124</v>
      </c>
      <c r="B345" t="s">
        <v>604</v>
      </c>
      <c r="C345" t="s">
        <v>604</v>
      </c>
      <c r="D345" t="s">
        <v>316</v>
      </c>
      <c r="E345" s="21">
        <v>64077.593199106108</v>
      </c>
      <c r="F345" s="4">
        <v>209812.09247109087</v>
      </c>
      <c r="G345" s="4">
        <v>1659923.411040466</v>
      </c>
      <c r="H345" s="4">
        <f t="shared" si="19"/>
        <v>1869735.5035115569</v>
      </c>
      <c r="I345" s="4">
        <v>73713</v>
      </c>
      <c r="J345" s="3">
        <f t="shared" si="17"/>
        <v>1943448.5035115569</v>
      </c>
      <c r="K345" s="4">
        <f t="shared" si="18"/>
        <v>2017161.5035115569</v>
      </c>
    </row>
    <row r="346" spans="1:11" x14ac:dyDescent="0.25">
      <c r="A346" t="s">
        <v>124</v>
      </c>
      <c r="B346" t="s">
        <v>605</v>
      </c>
      <c r="C346" t="s">
        <v>605</v>
      </c>
      <c r="D346" t="s">
        <v>317</v>
      </c>
      <c r="E346" s="21">
        <v>27583.854879297294</v>
      </c>
      <c r="F346" s="4">
        <v>27583.854879297294</v>
      </c>
      <c r="G346" s="4">
        <v>310163.13755283225</v>
      </c>
      <c r="H346" s="4">
        <f t="shared" si="19"/>
        <v>337746.99243212957</v>
      </c>
      <c r="I346" s="4">
        <v>68386.12000000001</v>
      </c>
      <c r="J346" s="3">
        <f t="shared" si="17"/>
        <v>406133.11243212956</v>
      </c>
      <c r="K346" s="4">
        <f t="shared" si="18"/>
        <v>474519.23243212956</v>
      </c>
    </row>
    <row r="347" spans="1:11" x14ac:dyDescent="0.25">
      <c r="A347" t="s">
        <v>124</v>
      </c>
      <c r="B347" t="s">
        <v>606</v>
      </c>
      <c r="C347" t="s">
        <v>606</v>
      </c>
      <c r="D347" t="s">
        <v>318</v>
      </c>
      <c r="E347" s="21">
        <v>18467.893601286858</v>
      </c>
      <c r="F347" s="4">
        <v>18467.893601286858</v>
      </c>
      <c r="G347" s="4">
        <v>62232.040658075013</v>
      </c>
      <c r="H347" s="4">
        <f t="shared" si="19"/>
        <v>80699.934259361879</v>
      </c>
      <c r="I347" s="4">
        <v>28821.500000000004</v>
      </c>
      <c r="J347" s="3">
        <f t="shared" si="17"/>
        <v>109521.43425936188</v>
      </c>
      <c r="K347" s="4">
        <f t="shared" si="18"/>
        <v>138342.93425936188</v>
      </c>
    </row>
    <row r="348" spans="1:11" x14ac:dyDescent="0.25">
      <c r="A348" t="s">
        <v>124</v>
      </c>
      <c r="B348" t="s">
        <v>607</v>
      </c>
      <c r="C348" t="s">
        <v>607</v>
      </c>
      <c r="D348" t="s">
        <v>319</v>
      </c>
      <c r="E348" s="21">
        <v>36623.694218482953</v>
      </c>
      <c r="F348" s="4">
        <v>36623.694218482953</v>
      </c>
      <c r="G348" s="4">
        <v>161431.65380135941</v>
      </c>
      <c r="H348" s="4">
        <f t="shared" si="19"/>
        <v>198055.34801984235</v>
      </c>
      <c r="I348" s="4">
        <v>70206.899999999994</v>
      </c>
      <c r="J348" s="3">
        <f t="shared" si="17"/>
        <v>268262.24801984231</v>
      </c>
      <c r="K348" s="4">
        <f t="shared" si="18"/>
        <v>338469.14801984234</v>
      </c>
    </row>
    <row r="349" spans="1:11" x14ac:dyDescent="0.25">
      <c r="A349" t="s">
        <v>124</v>
      </c>
      <c r="B349" t="s">
        <v>608</v>
      </c>
      <c r="C349" t="s">
        <v>608</v>
      </c>
      <c r="D349" t="s">
        <v>320</v>
      </c>
      <c r="E349" s="21">
        <v>22243.46608618434</v>
      </c>
      <c r="F349" s="4">
        <v>22243.46608618434</v>
      </c>
      <c r="G349" s="4">
        <v>28735.840588556326</v>
      </c>
      <c r="H349" s="4">
        <f t="shared" si="19"/>
        <v>50979.30667474067</v>
      </c>
      <c r="I349" s="4">
        <v>15065.3</v>
      </c>
      <c r="J349" s="3">
        <f t="shared" si="17"/>
        <v>66044.606674740673</v>
      </c>
      <c r="K349" s="4">
        <f t="shared" si="18"/>
        <v>81109.906674740676</v>
      </c>
    </row>
    <row r="350" spans="1:11" x14ac:dyDescent="0.25">
      <c r="A350" t="s">
        <v>124</v>
      </c>
      <c r="B350" t="s">
        <v>1022</v>
      </c>
      <c r="C350" t="s">
        <v>1022</v>
      </c>
      <c r="D350" t="s">
        <v>321</v>
      </c>
      <c r="E350" s="21">
        <v>39181.831653844281</v>
      </c>
      <c r="F350" s="4">
        <v>39181.831653844281</v>
      </c>
      <c r="G350" s="4">
        <v>0</v>
      </c>
      <c r="H350" s="4">
        <f t="shared" si="19"/>
        <v>39181.831653844281</v>
      </c>
      <c r="I350" s="4">
        <v>45663.51999999999</v>
      </c>
      <c r="J350" s="3">
        <f t="shared" si="17"/>
        <v>84845.351653844264</v>
      </c>
      <c r="K350" s="4">
        <f t="shared" si="18"/>
        <v>130508.87165384425</v>
      </c>
    </row>
    <row r="351" spans="1:11" x14ac:dyDescent="0.25">
      <c r="A351" t="s">
        <v>124</v>
      </c>
      <c r="B351" t="s">
        <v>846</v>
      </c>
      <c r="C351" t="s">
        <v>846</v>
      </c>
      <c r="D351" t="s">
        <v>16</v>
      </c>
      <c r="E351" s="21">
        <v>936326.16865026404</v>
      </c>
      <c r="F351" s="4">
        <v>936326.16865026404</v>
      </c>
      <c r="G351" s="4">
        <v>0</v>
      </c>
      <c r="H351" s="4">
        <f t="shared" si="19"/>
        <v>936326.16865026404</v>
      </c>
      <c r="I351" s="4">
        <v>7.2759576141834259E-12</v>
      </c>
      <c r="J351" s="3">
        <f t="shared" si="17"/>
        <v>936326.16865026404</v>
      </c>
      <c r="K351" s="4">
        <f t="shared" si="18"/>
        <v>936326.16865026404</v>
      </c>
    </row>
    <row r="352" spans="1:11" x14ac:dyDescent="0.25">
      <c r="A352" t="s">
        <v>124</v>
      </c>
      <c r="B352" t="s">
        <v>609</v>
      </c>
      <c r="C352" t="s">
        <v>609</v>
      </c>
      <c r="D352" t="s">
        <v>322</v>
      </c>
      <c r="E352" s="21">
        <v>65757.014795296302</v>
      </c>
      <c r="F352" s="4">
        <v>65757.014795296302</v>
      </c>
      <c r="G352" s="4">
        <v>639670.62406408333</v>
      </c>
      <c r="H352" s="4">
        <f t="shared" si="19"/>
        <v>705427.63885937957</v>
      </c>
      <c r="I352" s="4">
        <v>39080.140000000014</v>
      </c>
      <c r="J352" s="3">
        <f t="shared" si="17"/>
        <v>744507.77885937958</v>
      </c>
      <c r="K352" s="4">
        <f t="shared" si="18"/>
        <v>783587.9188593796</v>
      </c>
    </row>
    <row r="353" spans="1:11" x14ac:dyDescent="0.25">
      <c r="A353" t="s">
        <v>124</v>
      </c>
      <c r="B353" t="s">
        <v>610</v>
      </c>
      <c r="C353" t="s">
        <v>610</v>
      </c>
      <c r="D353" t="s">
        <v>1136</v>
      </c>
      <c r="E353" s="21">
        <v>39030.790514000611</v>
      </c>
      <c r="F353" s="4">
        <v>0</v>
      </c>
      <c r="G353" s="4">
        <v>0</v>
      </c>
      <c r="H353" s="4">
        <f t="shared" si="19"/>
        <v>0</v>
      </c>
      <c r="I353" s="4"/>
      <c r="J353" s="3">
        <f t="shared" si="17"/>
        <v>0</v>
      </c>
      <c r="K353" s="4">
        <f t="shared" si="18"/>
        <v>0</v>
      </c>
    </row>
    <row r="354" spans="1:11" x14ac:dyDescent="0.25">
      <c r="A354" t="s">
        <v>124</v>
      </c>
      <c r="B354" t="s">
        <v>610</v>
      </c>
      <c r="C354" t="s">
        <v>610</v>
      </c>
      <c r="D354" t="s">
        <v>323</v>
      </c>
      <c r="E354" s="21">
        <v>83420.16396838022</v>
      </c>
      <c r="F354" s="4">
        <v>122450.95448238082</v>
      </c>
      <c r="G354" s="4">
        <v>1192678.8353103113</v>
      </c>
      <c r="H354" s="4">
        <f t="shared" si="19"/>
        <v>1315129.7897926921</v>
      </c>
      <c r="I354" s="4">
        <v>66091.179999999993</v>
      </c>
      <c r="J354" s="3">
        <f t="shared" si="17"/>
        <v>1381220.969792692</v>
      </c>
      <c r="K354" s="4">
        <f t="shared" si="18"/>
        <v>1447312.1497926919</v>
      </c>
    </row>
    <row r="355" spans="1:11" x14ac:dyDescent="0.25">
      <c r="A355" t="s">
        <v>124</v>
      </c>
      <c r="B355" t="s">
        <v>611</v>
      </c>
      <c r="C355" t="s">
        <v>611</v>
      </c>
      <c r="D355" t="s">
        <v>324</v>
      </c>
      <c r="E355" s="21">
        <v>78007.891375591586</v>
      </c>
      <c r="F355" s="4">
        <v>78007.891375591586</v>
      </c>
      <c r="G355" s="4">
        <v>583567.14752507117</v>
      </c>
      <c r="H355" s="4">
        <f t="shared" si="19"/>
        <v>661575.0389006628</v>
      </c>
      <c r="I355" s="4">
        <v>37327.420000000013</v>
      </c>
      <c r="J355" s="3">
        <f t="shared" si="17"/>
        <v>698902.45890066284</v>
      </c>
      <c r="K355" s="4">
        <f t="shared" si="18"/>
        <v>736229.87890066288</v>
      </c>
    </row>
    <row r="356" spans="1:11" x14ac:dyDescent="0.25">
      <c r="A356" t="s">
        <v>124</v>
      </c>
      <c r="B356" t="s">
        <v>612</v>
      </c>
      <c r="C356" t="s">
        <v>612</v>
      </c>
      <c r="D356" t="s">
        <v>325</v>
      </c>
      <c r="E356" s="21">
        <v>4308.1657047788594</v>
      </c>
      <c r="F356" s="4">
        <v>4308.1657047788594</v>
      </c>
      <c r="G356" s="4">
        <v>46552.292810876745</v>
      </c>
      <c r="H356" s="4">
        <f t="shared" si="19"/>
        <v>50860.458515655606</v>
      </c>
      <c r="I356" s="4">
        <v>22932.36</v>
      </c>
      <c r="J356" s="3">
        <f t="shared" si="17"/>
        <v>73792.818515655614</v>
      </c>
      <c r="K356" s="4">
        <f t="shared" si="18"/>
        <v>96725.178515655614</v>
      </c>
    </row>
    <row r="357" spans="1:11" x14ac:dyDescent="0.25">
      <c r="A357" t="s">
        <v>124</v>
      </c>
      <c r="B357" t="s">
        <v>613</v>
      </c>
      <c r="C357" t="s">
        <v>613</v>
      </c>
      <c r="D357" t="s">
        <v>1135</v>
      </c>
      <c r="E357" s="21">
        <v>43363.76196609591</v>
      </c>
      <c r="F357" s="4">
        <v>0</v>
      </c>
      <c r="G357" s="4">
        <v>0</v>
      </c>
      <c r="H357" s="4">
        <f t="shared" si="19"/>
        <v>0</v>
      </c>
      <c r="I357" s="4"/>
      <c r="J357" s="3">
        <f t="shared" si="17"/>
        <v>0</v>
      </c>
      <c r="K357" s="4">
        <f t="shared" si="18"/>
        <v>0</v>
      </c>
    </row>
    <row r="358" spans="1:11" x14ac:dyDescent="0.25">
      <c r="A358" t="s">
        <v>124</v>
      </c>
      <c r="B358" t="s">
        <v>613</v>
      </c>
      <c r="C358" t="s">
        <v>613</v>
      </c>
      <c r="D358" t="s">
        <v>326</v>
      </c>
      <c r="E358" s="21">
        <v>59982.016924264091</v>
      </c>
      <c r="F358" s="4">
        <v>103345.77889036</v>
      </c>
      <c r="G358" s="4">
        <v>986426.37227960688</v>
      </c>
      <c r="H358" s="4">
        <f t="shared" si="19"/>
        <v>1089772.1511699669</v>
      </c>
      <c r="I358" s="4">
        <v>73101.72</v>
      </c>
      <c r="J358" s="3">
        <f t="shared" si="17"/>
        <v>1162873.8711699669</v>
      </c>
      <c r="K358" s="4">
        <f t="shared" si="18"/>
        <v>1235975.5911699669</v>
      </c>
    </row>
    <row r="359" spans="1:11" x14ac:dyDescent="0.25">
      <c r="A359" t="s">
        <v>124</v>
      </c>
      <c r="B359" t="s">
        <v>614</v>
      </c>
      <c r="C359" t="s">
        <v>614</v>
      </c>
      <c r="D359" t="s">
        <v>1140</v>
      </c>
      <c r="E359" s="21">
        <v>10568.341797464269</v>
      </c>
      <c r="F359" s="4">
        <v>0</v>
      </c>
      <c r="G359" s="4">
        <v>0</v>
      </c>
      <c r="H359" s="4">
        <f t="shared" si="19"/>
        <v>0</v>
      </c>
      <c r="I359" s="4"/>
      <c r="J359" s="3">
        <f t="shared" si="17"/>
        <v>0</v>
      </c>
      <c r="K359" s="4">
        <f t="shared" si="18"/>
        <v>0</v>
      </c>
    </row>
    <row r="360" spans="1:11" x14ac:dyDescent="0.25">
      <c r="A360" t="s">
        <v>124</v>
      </c>
      <c r="B360" t="s">
        <v>614</v>
      </c>
      <c r="C360" t="s">
        <v>614</v>
      </c>
      <c r="D360" t="s">
        <v>327</v>
      </c>
      <c r="E360" s="21">
        <v>30224.845007240991</v>
      </c>
      <c r="F360" s="4">
        <v>40793.186804705256</v>
      </c>
      <c r="G360" s="4">
        <v>200197.19525309923</v>
      </c>
      <c r="H360" s="4">
        <f t="shared" si="19"/>
        <v>240990.3820578045</v>
      </c>
      <c r="I360" s="4">
        <v>46127.359999999993</v>
      </c>
      <c r="J360" s="3">
        <f t="shared" si="17"/>
        <v>287117.74205780448</v>
      </c>
      <c r="K360" s="4">
        <f t="shared" si="18"/>
        <v>333245.10205780447</v>
      </c>
    </row>
    <row r="361" spans="1:11" x14ac:dyDescent="0.25">
      <c r="A361" t="s">
        <v>124</v>
      </c>
      <c r="B361" t="s">
        <v>615</v>
      </c>
      <c r="C361" t="s">
        <v>615</v>
      </c>
      <c r="D361" t="s">
        <v>328</v>
      </c>
      <c r="E361" s="21">
        <v>30922.694389043223</v>
      </c>
      <c r="F361" s="4">
        <v>30922.694389043223</v>
      </c>
      <c r="G361" s="4">
        <v>549124.54613964621</v>
      </c>
      <c r="H361" s="4">
        <f t="shared" si="19"/>
        <v>580047.24052868946</v>
      </c>
      <c r="I361" s="4">
        <v>58391.149999999994</v>
      </c>
      <c r="J361" s="3">
        <f t="shared" si="17"/>
        <v>638438.39052868949</v>
      </c>
      <c r="K361" s="4">
        <f t="shared" si="18"/>
        <v>696829.54052868951</v>
      </c>
    </row>
    <row r="362" spans="1:11" x14ac:dyDescent="0.25">
      <c r="A362" t="s">
        <v>124</v>
      </c>
      <c r="B362" t="s">
        <v>616</v>
      </c>
      <c r="C362" t="s">
        <v>616</v>
      </c>
      <c r="D362" t="s">
        <v>329</v>
      </c>
      <c r="E362" s="21">
        <v>3125.8606192142361</v>
      </c>
      <c r="F362" s="4">
        <v>3125.8606192142361</v>
      </c>
      <c r="G362" s="4">
        <v>47722.983716655515</v>
      </c>
      <c r="H362" s="4">
        <f t="shared" si="19"/>
        <v>50848.844335869755</v>
      </c>
      <c r="I362" s="4">
        <v>62307.099999999984</v>
      </c>
      <c r="J362" s="3">
        <f t="shared" si="17"/>
        <v>113155.94433586975</v>
      </c>
      <c r="K362" s="4">
        <f t="shared" si="18"/>
        <v>175463.04433586972</v>
      </c>
    </row>
    <row r="363" spans="1:11" x14ac:dyDescent="0.25">
      <c r="A363" t="s">
        <v>124</v>
      </c>
      <c r="B363" t="s">
        <v>617</v>
      </c>
      <c r="C363" t="s">
        <v>617</v>
      </c>
      <c r="D363" t="s">
        <v>330</v>
      </c>
      <c r="E363" s="21">
        <v>12649.292993880208</v>
      </c>
      <c r="F363" s="4">
        <v>12649.292993880208</v>
      </c>
      <c r="G363" s="4">
        <v>229104.4003441371</v>
      </c>
      <c r="H363" s="4">
        <f t="shared" si="19"/>
        <v>241753.6933380173</v>
      </c>
      <c r="I363" s="4">
        <v>85650.630000000019</v>
      </c>
      <c r="J363" s="3">
        <f t="shared" si="17"/>
        <v>327404.32333801733</v>
      </c>
      <c r="K363" s="4">
        <f t="shared" si="18"/>
        <v>413054.95333801734</v>
      </c>
    </row>
    <row r="364" spans="1:11" x14ac:dyDescent="0.25">
      <c r="A364" t="s">
        <v>124</v>
      </c>
      <c r="B364" t="s">
        <v>618</v>
      </c>
      <c r="C364" t="s">
        <v>618</v>
      </c>
      <c r="D364" t="s">
        <v>1142</v>
      </c>
      <c r="E364" s="21">
        <v>17407.630821459326</v>
      </c>
      <c r="F364" s="4">
        <v>0</v>
      </c>
      <c r="G364" s="4">
        <v>0</v>
      </c>
      <c r="H364" s="4">
        <f t="shared" si="19"/>
        <v>0</v>
      </c>
      <c r="I364" s="4"/>
      <c r="J364" s="3">
        <f t="shared" si="17"/>
        <v>0</v>
      </c>
      <c r="K364" s="4">
        <f t="shared" si="18"/>
        <v>0</v>
      </c>
    </row>
    <row r="365" spans="1:11" x14ac:dyDescent="0.25">
      <c r="A365" t="s">
        <v>124</v>
      </c>
      <c r="B365" t="s">
        <v>618</v>
      </c>
      <c r="C365" t="s">
        <v>618</v>
      </c>
      <c r="D365" t="s">
        <v>1141</v>
      </c>
      <c r="E365" s="21">
        <v>22022.337116448372</v>
      </c>
      <c r="F365" s="4">
        <v>0</v>
      </c>
      <c r="G365" s="4">
        <v>0</v>
      </c>
      <c r="H365" s="4">
        <f t="shared" si="19"/>
        <v>0</v>
      </c>
      <c r="I365" s="4"/>
      <c r="J365" s="3">
        <f t="shared" si="17"/>
        <v>0</v>
      </c>
      <c r="K365" s="4">
        <f t="shared" si="18"/>
        <v>0</v>
      </c>
    </row>
    <row r="366" spans="1:11" x14ac:dyDescent="0.25">
      <c r="A366" t="s">
        <v>124</v>
      </c>
      <c r="B366" t="s">
        <v>618</v>
      </c>
      <c r="C366" t="s">
        <v>618</v>
      </c>
      <c r="D366" t="s">
        <v>1143</v>
      </c>
      <c r="E366" s="21">
        <v>11858.465143931553</v>
      </c>
      <c r="F366" s="4">
        <v>0</v>
      </c>
      <c r="G366" s="4">
        <v>0</v>
      </c>
      <c r="H366" s="4">
        <f t="shared" si="19"/>
        <v>0</v>
      </c>
      <c r="I366" s="4"/>
      <c r="J366" s="3">
        <f t="shared" si="17"/>
        <v>0</v>
      </c>
      <c r="K366" s="4">
        <f t="shared" si="18"/>
        <v>0</v>
      </c>
    </row>
    <row r="367" spans="1:11" x14ac:dyDescent="0.25">
      <c r="A367" t="s">
        <v>124</v>
      </c>
      <c r="B367" t="s">
        <v>618</v>
      </c>
      <c r="C367" t="s">
        <v>618</v>
      </c>
      <c r="D367" t="s">
        <v>331</v>
      </c>
      <c r="E367" s="21">
        <v>29213.321013120614</v>
      </c>
      <c r="F367" s="4">
        <v>80501.754094959862</v>
      </c>
      <c r="G367" s="4">
        <v>675862.64524802309</v>
      </c>
      <c r="H367" s="4">
        <f t="shared" si="19"/>
        <v>756364.39934298291</v>
      </c>
      <c r="I367" s="4">
        <v>49218.889999999985</v>
      </c>
      <c r="J367" s="3">
        <f t="shared" si="17"/>
        <v>805583.28934298293</v>
      </c>
      <c r="K367" s="4">
        <f t="shared" si="18"/>
        <v>854802.17934298294</v>
      </c>
    </row>
    <row r="368" spans="1:11" x14ac:dyDescent="0.25">
      <c r="A368" t="s">
        <v>124</v>
      </c>
      <c r="B368" t="s">
        <v>619</v>
      </c>
      <c r="C368" t="s">
        <v>619</v>
      </c>
      <c r="D368" t="s">
        <v>332</v>
      </c>
      <c r="E368" s="21">
        <v>51828.373456324814</v>
      </c>
      <c r="F368" s="4">
        <v>51828.373456324814</v>
      </c>
      <c r="G368" s="4">
        <v>411762.92306457966</v>
      </c>
      <c r="H368" s="4">
        <f t="shared" si="19"/>
        <v>463591.29652090446</v>
      </c>
      <c r="I368" s="4">
        <v>50231.7</v>
      </c>
      <c r="J368" s="3">
        <f t="shared" si="17"/>
        <v>513822.99652090447</v>
      </c>
      <c r="K368" s="4">
        <f t="shared" si="18"/>
        <v>564054.69652090443</v>
      </c>
    </row>
    <row r="369" spans="1:11" x14ac:dyDescent="0.25">
      <c r="A369" t="s">
        <v>124</v>
      </c>
      <c r="B369" t="s">
        <v>620</v>
      </c>
      <c r="C369" t="s">
        <v>620</v>
      </c>
      <c r="D369" t="s">
        <v>333</v>
      </c>
      <c r="E369" s="21">
        <v>52425.037393195802</v>
      </c>
      <c r="F369" s="4">
        <v>52425.037393195802</v>
      </c>
      <c r="G369" s="4">
        <v>421169.61580805207</v>
      </c>
      <c r="H369" s="4">
        <f t="shared" si="19"/>
        <v>473594.65320124786</v>
      </c>
      <c r="I369" s="4">
        <v>42302.840000000011</v>
      </c>
      <c r="J369" s="3">
        <f t="shared" si="17"/>
        <v>515897.49320124788</v>
      </c>
      <c r="K369" s="4">
        <f t="shared" si="18"/>
        <v>558200.33320124785</v>
      </c>
    </row>
    <row r="370" spans="1:11" x14ac:dyDescent="0.25">
      <c r="A370" t="s">
        <v>124</v>
      </c>
      <c r="B370" t="s">
        <v>621</v>
      </c>
      <c r="C370" t="s">
        <v>621</v>
      </c>
      <c r="D370" t="s">
        <v>334</v>
      </c>
      <c r="E370" s="21">
        <v>20380.666998274035</v>
      </c>
      <c r="F370" s="4">
        <v>20380.666998274035</v>
      </c>
      <c r="G370" s="4">
        <v>232821.90189662427</v>
      </c>
      <c r="H370" s="4">
        <f t="shared" si="19"/>
        <v>253202.56889489832</v>
      </c>
      <c r="I370" s="4">
        <v>20883.779999999995</v>
      </c>
      <c r="J370" s="3">
        <f t="shared" si="17"/>
        <v>274086.34889489831</v>
      </c>
      <c r="K370" s="4">
        <f t="shared" si="18"/>
        <v>294970.12889489828</v>
      </c>
    </row>
    <row r="371" spans="1:11" x14ac:dyDescent="0.25">
      <c r="A371" t="s">
        <v>124</v>
      </c>
      <c r="B371" t="s">
        <v>622</v>
      </c>
      <c r="C371" t="s">
        <v>622</v>
      </c>
      <c r="D371" t="s">
        <v>335</v>
      </c>
      <c r="E371" s="21">
        <v>30358.627922910353</v>
      </c>
      <c r="F371" s="4">
        <v>30358.627922910353</v>
      </c>
      <c r="G371" s="4">
        <v>214052.67825948744</v>
      </c>
      <c r="H371" s="4">
        <f t="shared" si="19"/>
        <v>244411.30618239779</v>
      </c>
      <c r="I371" s="4">
        <v>46630.339999999989</v>
      </c>
      <c r="J371" s="3">
        <f t="shared" si="17"/>
        <v>291041.64618239779</v>
      </c>
      <c r="K371" s="4">
        <f t="shared" si="18"/>
        <v>337671.98618239776</v>
      </c>
    </row>
    <row r="372" spans="1:11" x14ac:dyDescent="0.25">
      <c r="A372" t="s">
        <v>124</v>
      </c>
      <c r="B372" t="s">
        <v>623</v>
      </c>
      <c r="C372" t="s">
        <v>623</v>
      </c>
      <c r="D372" t="s">
        <v>336</v>
      </c>
      <c r="E372" s="21">
        <v>26501.206834142737</v>
      </c>
      <c r="F372" s="4">
        <v>26501.206834142737</v>
      </c>
      <c r="G372" s="4">
        <v>305011.66287138785</v>
      </c>
      <c r="H372" s="4">
        <f t="shared" si="19"/>
        <v>331512.86970553058</v>
      </c>
      <c r="I372" s="4">
        <v>37102.660000000011</v>
      </c>
      <c r="J372" s="3">
        <f t="shared" si="17"/>
        <v>368615.52970553061</v>
      </c>
      <c r="K372" s="4">
        <f t="shared" si="18"/>
        <v>405718.18970553065</v>
      </c>
    </row>
    <row r="373" spans="1:11" x14ac:dyDescent="0.25">
      <c r="A373" t="s">
        <v>124</v>
      </c>
      <c r="B373" t="s">
        <v>624</v>
      </c>
      <c r="C373" t="s">
        <v>624</v>
      </c>
      <c r="D373" t="s">
        <v>337</v>
      </c>
      <c r="E373" s="21">
        <v>5051.168757932478</v>
      </c>
      <c r="F373" s="4">
        <v>5051.168757932478</v>
      </c>
      <c r="G373" s="4">
        <v>45820.610994765026</v>
      </c>
      <c r="H373" s="4">
        <f t="shared" si="19"/>
        <v>50871.779752697505</v>
      </c>
      <c r="I373" s="4">
        <v>46012.61</v>
      </c>
      <c r="J373" s="3">
        <f t="shared" si="17"/>
        <v>96884.389752697505</v>
      </c>
      <c r="K373" s="4">
        <f t="shared" si="18"/>
        <v>142896.99975269751</v>
      </c>
    </row>
    <row r="374" spans="1:11" x14ac:dyDescent="0.25">
      <c r="A374" t="s">
        <v>124</v>
      </c>
      <c r="B374" t="s">
        <v>625</v>
      </c>
      <c r="C374" t="s">
        <v>625</v>
      </c>
      <c r="D374" t="s">
        <v>338</v>
      </c>
      <c r="E374" s="21">
        <v>12092.195865125988</v>
      </c>
      <c r="F374" s="4">
        <v>12092.195865125988</v>
      </c>
      <c r="G374" s="4">
        <v>81361.403322403465</v>
      </c>
      <c r="H374" s="4">
        <f t="shared" si="19"/>
        <v>93453.599187529457</v>
      </c>
      <c r="I374" s="4">
        <v>48303.25</v>
      </c>
      <c r="J374" s="3">
        <f t="shared" si="17"/>
        <v>141756.84918752947</v>
      </c>
      <c r="K374" s="4">
        <f t="shared" si="18"/>
        <v>190060.09918752947</v>
      </c>
    </row>
    <row r="375" spans="1:11" x14ac:dyDescent="0.25">
      <c r="A375" t="s">
        <v>124</v>
      </c>
      <c r="B375" t="s">
        <v>626</v>
      </c>
      <c r="C375" t="s">
        <v>626</v>
      </c>
      <c r="D375" t="s">
        <v>339</v>
      </c>
      <c r="E375" s="21">
        <v>22565.248543255759</v>
      </c>
      <c r="F375" s="4">
        <v>22565.248543255759</v>
      </c>
      <c r="G375" s="4">
        <v>28424.875816708845</v>
      </c>
      <c r="H375" s="4">
        <f t="shared" si="19"/>
        <v>50990.124359964604</v>
      </c>
      <c r="I375" s="4">
        <v>43096.62</v>
      </c>
      <c r="J375" s="3">
        <f t="shared" si="17"/>
        <v>94086.744359964607</v>
      </c>
      <c r="K375" s="4">
        <f t="shared" si="18"/>
        <v>137183.36435996462</v>
      </c>
    </row>
    <row r="376" spans="1:11" x14ac:dyDescent="0.25">
      <c r="A376" t="s">
        <v>124</v>
      </c>
      <c r="B376" t="s">
        <v>627</v>
      </c>
      <c r="C376" t="s">
        <v>627</v>
      </c>
      <c r="D376" t="s">
        <v>340</v>
      </c>
      <c r="E376" s="21">
        <v>14633.877117445383</v>
      </c>
      <c r="F376" s="4">
        <v>14633.877117445383</v>
      </c>
      <c r="G376" s="4">
        <v>42854.523869759709</v>
      </c>
      <c r="H376" s="4">
        <f t="shared" si="19"/>
        <v>57488.400987205096</v>
      </c>
      <c r="I376" s="4">
        <v>73431.459999999992</v>
      </c>
      <c r="J376" s="3">
        <f t="shared" si="17"/>
        <v>130919.86098720509</v>
      </c>
      <c r="K376" s="4">
        <f t="shared" si="18"/>
        <v>204351.32098720508</v>
      </c>
    </row>
    <row r="377" spans="1:11" x14ac:dyDescent="0.25">
      <c r="A377" t="s">
        <v>124</v>
      </c>
      <c r="B377" t="s">
        <v>628</v>
      </c>
      <c r="C377" t="s">
        <v>628</v>
      </c>
      <c r="D377" t="s">
        <v>341</v>
      </c>
      <c r="E377" s="21">
        <v>34982.370721593688</v>
      </c>
      <c r="F377" s="4">
        <v>34982.370721593688</v>
      </c>
      <c r="G377" s="4">
        <v>206736.61334554511</v>
      </c>
      <c r="H377" s="4">
        <f t="shared" si="19"/>
        <v>241718.98406713881</v>
      </c>
      <c r="I377" s="4">
        <v>49584.709999999992</v>
      </c>
      <c r="J377" s="3">
        <f t="shared" si="17"/>
        <v>291303.69406713883</v>
      </c>
      <c r="K377" s="4">
        <f t="shared" si="18"/>
        <v>340888.40406713879</v>
      </c>
    </row>
    <row r="378" spans="1:11" x14ac:dyDescent="0.25">
      <c r="A378" t="s">
        <v>124</v>
      </c>
      <c r="B378" t="s">
        <v>841</v>
      </c>
      <c r="C378" t="s">
        <v>848</v>
      </c>
      <c r="D378" t="s">
        <v>1148</v>
      </c>
      <c r="E378" s="21">
        <v>156103.41762721</v>
      </c>
      <c r="F378" s="4">
        <v>0</v>
      </c>
      <c r="G378" s="4">
        <v>0</v>
      </c>
      <c r="H378" s="4">
        <f t="shared" si="19"/>
        <v>0</v>
      </c>
      <c r="I378" s="4"/>
      <c r="J378" s="3">
        <f t="shared" si="17"/>
        <v>0</v>
      </c>
      <c r="K378" s="4">
        <f t="shared" si="18"/>
        <v>0</v>
      </c>
    </row>
    <row r="379" spans="1:11" x14ac:dyDescent="0.25">
      <c r="A379" t="s">
        <v>124</v>
      </c>
      <c r="B379" t="s">
        <v>848</v>
      </c>
      <c r="C379" t="s">
        <v>848</v>
      </c>
      <c r="D379" t="s">
        <v>1147</v>
      </c>
      <c r="E379" s="21">
        <v>1693427.0354302728</v>
      </c>
      <c r="F379" s="4">
        <v>0</v>
      </c>
      <c r="G379" s="4">
        <v>0</v>
      </c>
      <c r="H379" s="4">
        <f t="shared" si="19"/>
        <v>0</v>
      </c>
      <c r="I379" s="4"/>
      <c r="J379" s="3">
        <f t="shared" si="17"/>
        <v>0</v>
      </c>
      <c r="K379" s="4">
        <f t="shared" si="18"/>
        <v>0</v>
      </c>
    </row>
    <row r="380" spans="1:11" x14ac:dyDescent="0.25">
      <c r="A380" t="s">
        <v>124</v>
      </c>
      <c r="B380" t="s">
        <v>843</v>
      </c>
      <c r="C380" t="s">
        <v>848</v>
      </c>
      <c r="D380" t="s">
        <v>1149</v>
      </c>
      <c r="E380" s="21">
        <v>94132.012986953283</v>
      </c>
      <c r="F380" s="4">
        <v>0</v>
      </c>
      <c r="G380" s="4">
        <v>0</v>
      </c>
      <c r="H380" s="4">
        <f t="shared" si="19"/>
        <v>0</v>
      </c>
      <c r="I380" s="4"/>
      <c r="J380" s="3">
        <f t="shared" si="17"/>
        <v>0</v>
      </c>
      <c r="K380" s="4">
        <f t="shared" si="18"/>
        <v>0</v>
      </c>
    </row>
    <row r="381" spans="1:11" x14ac:dyDescent="0.25">
      <c r="A381" t="s">
        <v>124</v>
      </c>
      <c r="B381" t="s">
        <v>848</v>
      </c>
      <c r="C381" t="s">
        <v>848</v>
      </c>
      <c r="D381" t="s">
        <v>18</v>
      </c>
      <c r="E381" s="21">
        <v>2433745</v>
      </c>
      <c r="F381" s="4">
        <v>4377407.4660444362</v>
      </c>
      <c r="G381" s="4">
        <v>0</v>
      </c>
      <c r="H381" s="4">
        <f t="shared" si="19"/>
        <v>4377407.4660444362</v>
      </c>
      <c r="I381" s="4">
        <v>4634556.8099999996</v>
      </c>
      <c r="J381" s="3">
        <f t="shared" si="17"/>
        <v>9011964.2760444358</v>
      </c>
      <c r="K381" s="4">
        <f t="shared" si="18"/>
        <v>13646521.086044434</v>
      </c>
    </row>
    <row r="382" spans="1:11" x14ac:dyDescent="0.25">
      <c r="A382" t="s">
        <v>124</v>
      </c>
      <c r="B382" t="s">
        <v>1023</v>
      </c>
      <c r="C382" t="s">
        <v>1023</v>
      </c>
      <c r="D382" t="s">
        <v>342</v>
      </c>
      <c r="E382" s="21">
        <v>46757.137783839884</v>
      </c>
      <c r="F382" s="4">
        <v>46757.137783839884</v>
      </c>
      <c r="G382" s="4">
        <v>0</v>
      </c>
      <c r="H382" s="4">
        <f t="shared" si="19"/>
        <v>46757.137783839884</v>
      </c>
      <c r="I382" s="4">
        <v>26041.639999999996</v>
      </c>
      <c r="J382" s="3">
        <f t="shared" si="17"/>
        <v>72798.777783839876</v>
      </c>
      <c r="K382" s="4">
        <f t="shared" si="18"/>
        <v>98840.417783839875</v>
      </c>
    </row>
    <row r="383" spans="1:11" x14ac:dyDescent="0.25">
      <c r="A383" t="s">
        <v>124</v>
      </c>
      <c r="B383" t="s">
        <v>1024</v>
      </c>
      <c r="C383" t="s">
        <v>1024</v>
      </c>
      <c r="D383" t="s">
        <v>343</v>
      </c>
      <c r="E383" s="21">
        <v>31802.831685936086</v>
      </c>
      <c r="F383" s="4">
        <v>31802.831685936086</v>
      </c>
      <c r="G383" s="4">
        <v>0</v>
      </c>
      <c r="H383" s="4">
        <f t="shared" si="19"/>
        <v>31802.831685936086</v>
      </c>
      <c r="I383" s="4">
        <v>29830.329999999998</v>
      </c>
      <c r="J383" s="3">
        <f t="shared" si="17"/>
        <v>61633.16168593608</v>
      </c>
      <c r="K383" s="4">
        <f t="shared" si="18"/>
        <v>91463.491685936082</v>
      </c>
    </row>
    <row r="384" spans="1:11" x14ac:dyDescent="0.25">
      <c r="A384" t="s">
        <v>124</v>
      </c>
      <c r="B384" t="s">
        <v>1025</v>
      </c>
      <c r="C384" t="s">
        <v>1025</v>
      </c>
      <c r="D384" t="s">
        <v>344</v>
      </c>
      <c r="E384" s="21">
        <v>12333.537427364088</v>
      </c>
      <c r="F384" s="4">
        <v>12333.537427364088</v>
      </c>
      <c r="G384" s="4">
        <v>0</v>
      </c>
      <c r="H384" s="4">
        <f t="shared" si="19"/>
        <v>12333.537427364088</v>
      </c>
      <c r="I384" s="4">
        <v>26819.010000000006</v>
      </c>
      <c r="J384" s="3">
        <f t="shared" si="17"/>
        <v>39152.547427364094</v>
      </c>
      <c r="K384" s="4">
        <f t="shared" si="18"/>
        <v>65971.557427364096</v>
      </c>
    </row>
    <row r="385" spans="1:11" x14ac:dyDescent="0.25">
      <c r="A385" t="s">
        <v>124</v>
      </c>
      <c r="B385" t="s">
        <v>1026</v>
      </c>
      <c r="C385" t="s">
        <v>1026</v>
      </c>
      <c r="D385" t="s">
        <v>345</v>
      </c>
      <c r="E385" s="21">
        <v>173385.73346373625</v>
      </c>
      <c r="F385" s="4">
        <v>173385.73346373625</v>
      </c>
      <c r="G385" s="4">
        <v>0</v>
      </c>
      <c r="H385" s="4">
        <f t="shared" si="19"/>
        <v>173385.73346373625</v>
      </c>
      <c r="I385" s="4">
        <v>73298.52</v>
      </c>
      <c r="J385" s="3">
        <f t="shared" si="17"/>
        <v>246684.25346373627</v>
      </c>
      <c r="K385" s="4">
        <f t="shared" si="18"/>
        <v>319982.77346373629</v>
      </c>
    </row>
    <row r="386" spans="1:11" x14ac:dyDescent="0.25">
      <c r="A386" t="s">
        <v>124</v>
      </c>
      <c r="B386" t="s">
        <v>629</v>
      </c>
      <c r="C386" t="s">
        <v>629</v>
      </c>
      <c r="D386" t="s">
        <v>1144</v>
      </c>
      <c r="E386" s="21">
        <v>64638.472900787652</v>
      </c>
      <c r="F386" s="4">
        <v>0</v>
      </c>
      <c r="G386" s="4">
        <v>0</v>
      </c>
      <c r="H386" s="4">
        <f t="shared" si="19"/>
        <v>0</v>
      </c>
      <c r="I386" s="4"/>
      <c r="J386" s="3">
        <f t="shared" ref="J386:J449" si="20">H386+I386</f>
        <v>0</v>
      </c>
      <c r="K386" s="4">
        <f t="shared" si="18"/>
        <v>0</v>
      </c>
    </row>
    <row r="387" spans="1:11" x14ac:dyDescent="0.25">
      <c r="A387" t="s">
        <v>124</v>
      </c>
      <c r="B387" t="s">
        <v>629</v>
      </c>
      <c r="C387" t="s">
        <v>629</v>
      </c>
      <c r="D387" t="s">
        <v>346</v>
      </c>
      <c r="E387" s="21">
        <v>239762.5473677587</v>
      </c>
      <c r="F387" s="4">
        <v>304401.02026854636</v>
      </c>
      <c r="G387" s="4">
        <v>393735.57488057832</v>
      </c>
      <c r="H387" s="4">
        <f t="shared" si="19"/>
        <v>698136.59514912474</v>
      </c>
      <c r="I387" s="4">
        <v>79684.829999999987</v>
      </c>
      <c r="J387" s="3">
        <f t="shared" si="20"/>
        <v>777821.4251491247</v>
      </c>
      <c r="K387" s="4">
        <f t="shared" si="18"/>
        <v>857506.25514912466</v>
      </c>
    </row>
    <row r="388" spans="1:11" x14ac:dyDescent="0.25">
      <c r="A388" t="s">
        <v>124</v>
      </c>
      <c r="B388" t="s">
        <v>1027</v>
      </c>
      <c r="C388" t="s">
        <v>1027</v>
      </c>
      <c r="D388" t="s">
        <v>347</v>
      </c>
      <c r="E388" s="21">
        <v>15176.985705658881</v>
      </c>
      <c r="F388" s="4">
        <v>15176.985705658881</v>
      </c>
      <c r="G388" s="4">
        <v>0</v>
      </c>
      <c r="H388" s="4">
        <f t="shared" si="19"/>
        <v>15176.985705658881</v>
      </c>
      <c r="I388" s="4">
        <v>25274.149999999994</v>
      </c>
      <c r="J388" s="3">
        <f t="shared" si="20"/>
        <v>40451.135705658875</v>
      </c>
      <c r="K388" s="4">
        <f t="shared" si="18"/>
        <v>65725.285705658869</v>
      </c>
    </row>
    <row r="389" spans="1:11" x14ac:dyDescent="0.25">
      <c r="A389" t="s">
        <v>124</v>
      </c>
      <c r="B389" t="s">
        <v>993</v>
      </c>
      <c r="C389" t="s">
        <v>993</v>
      </c>
      <c r="D389" t="s">
        <v>1152</v>
      </c>
      <c r="E389" s="21">
        <v>135923.87308705747</v>
      </c>
      <c r="F389" s="4">
        <v>0</v>
      </c>
      <c r="G389" s="4">
        <v>0</v>
      </c>
      <c r="H389" s="4">
        <f t="shared" si="19"/>
        <v>0</v>
      </c>
      <c r="I389" s="4"/>
      <c r="J389" s="3">
        <f t="shared" si="20"/>
        <v>0</v>
      </c>
      <c r="K389" s="4">
        <f t="shared" si="18"/>
        <v>0</v>
      </c>
    </row>
    <row r="390" spans="1:11" x14ac:dyDescent="0.25">
      <c r="A390" t="s">
        <v>124</v>
      </c>
      <c r="B390" t="s">
        <v>993</v>
      </c>
      <c r="C390" t="s">
        <v>993</v>
      </c>
      <c r="D390" t="s">
        <v>218</v>
      </c>
      <c r="E390" s="21">
        <v>518962.61680873617</v>
      </c>
      <c r="F390" s="4">
        <v>654886.48989579361</v>
      </c>
      <c r="G390" s="4">
        <v>0</v>
      </c>
      <c r="H390" s="4">
        <f t="shared" si="19"/>
        <v>654886.48989579361</v>
      </c>
      <c r="I390" s="4">
        <v>156948.66</v>
      </c>
      <c r="J390" s="3">
        <f t="shared" si="20"/>
        <v>811835.14989579364</v>
      </c>
      <c r="K390" s="4">
        <f t="shared" si="18"/>
        <v>968783.80989579367</v>
      </c>
    </row>
    <row r="391" spans="1:11" x14ac:dyDescent="0.25">
      <c r="A391" t="s">
        <v>124</v>
      </c>
      <c r="B391" t="s">
        <v>997</v>
      </c>
      <c r="C391" t="s">
        <v>997</v>
      </c>
      <c r="D391" t="s">
        <v>1153</v>
      </c>
      <c r="E391" s="21">
        <v>148139.22133358271</v>
      </c>
      <c r="F391" s="4">
        <v>0</v>
      </c>
      <c r="G391" s="4">
        <v>0</v>
      </c>
      <c r="H391" s="4">
        <f t="shared" si="19"/>
        <v>0</v>
      </c>
      <c r="I391" s="4">
        <v>0</v>
      </c>
      <c r="J391" s="3">
        <f t="shared" si="20"/>
        <v>0</v>
      </c>
      <c r="K391" s="4">
        <f t="shared" si="18"/>
        <v>0</v>
      </c>
    </row>
    <row r="392" spans="1:11" x14ac:dyDescent="0.25">
      <c r="A392" t="s">
        <v>124</v>
      </c>
      <c r="B392" t="s">
        <v>997</v>
      </c>
      <c r="C392" t="s">
        <v>997</v>
      </c>
      <c r="D392" t="s">
        <v>222</v>
      </c>
      <c r="E392" s="21">
        <v>199568.25949839671</v>
      </c>
      <c r="F392" s="4">
        <v>347707.48083197942</v>
      </c>
      <c r="G392" s="4">
        <v>0</v>
      </c>
      <c r="H392" s="4">
        <f t="shared" si="19"/>
        <v>347707.48083197942</v>
      </c>
      <c r="I392" s="4">
        <v>239178.96</v>
      </c>
      <c r="J392" s="3">
        <f t="shared" si="20"/>
        <v>586886.44083197939</v>
      </c>
      <c r="K392" s="4">
        <f t="shared" si="18"/>
        <v>826065.40083197935</v>
      </c>
    </row>
    <row r="393" spans="1:11" x14ac:dyDescent="0.25">
      <c r="A393" t="s">
        <v>124</v>
      </c>
      <c r="B393" t="s">
        <v>530</v>
      </c>
      <c r="C393" t="s">
        <v>530</v>
      </c>
      <c r="D393" t="s">
        <v>1156</v>
      </c>
      <c r="E393" s="21">
        <v>15671.167503624001</v>
      </c>
      <c r="F393" s="4">
        <v>0</v>
      </c>
      <c r="G393" s="4">
        <v>0</v>
      </c>
      <c r="H393" s="4">
        <f t="shared" si="19"/>
        <v>0</v>
      </c>
      <c r="I393" s="4">
        <v>0</v>
      </c>
      <c r="J393" s="3">
        <f t="shared" si="20"/>
        <v>0</v>
      </c>
      <c r="K393" s="4">
        <f t="shared" si="18"/>
        <v>0</v>
      </c>
    </row>
    <row r="394" spans="1:11" x14ac:dyDescent="0.25">
      <c r="A394" t="s">
        <v>124</v>
      </c>
      <c r="B394" t="s">
        <v>530</v>
      </c>
      <c r="C394" t="s">
        <v>530</v>
      </c>
      <c r="D394" t="s">
        <v>238</v>
      </c>
      <c r="E394" s="21">
        <v>766131.28700692172</v>
      </c>
      <c r="F394" s="4">
        <v>781802.45451054571</v>
      </c>
      <c r="G394" s="4">
        <v>125894.12831750119</v>
      </c>
      <c r="H394" s="4">
        <f t="shared" si="19"/>
        <v>907696.58282804687</v>
      </c>
      <c r="I394" s="4">
        <v>39256.78</v>
      </c>
      <c r="J394" s="3">
        <f t="shared" si="20"/>
        <v>946953.3628280469</v>
      </c>
      <c r="K394" s="4">
        <f t="shared" si="18"/>
        <v>986210.14282804693</v>
      </c>
    </row>
    <row r="395" spans="1:11" x14ac:dyDescent="0.25">
      <c r="A395" t="s">
        <v>124</v>
      </c>
      <c r="B395" t="s">
        <v>547</v>
      </c>
      <c r="C395" t="s">
        <v>547</v>
      </c>
      <c r="D395" t="s">
        <v>1157</v>
      </c>
      <c r="E395" s="21">
        <v>45349.033553043118</v>
      </c>
      <c r="F395" s="4">
        <v>0</v>
      </c>
      <c r="G395" s="4">
        <v>0</v>
      </c>
      <c r="H395" s="4">
        <f t="shared" si="19"/>
        <v>0</v>
      </c>
      <c r="I395" s="4">
        <v>0</v>
      </c>
      <c r="J395" s="3">
        <f t="shared" si="20"/>
        <v>0</v>
      </c>
      <c r="K395" s="4">
        <f t="shared" si="18"/>
        <v>0</v>
      </c>
    </row>
    <row r="396" spans="1:11" x14ac:dyDescent="0.25">
      <c r="A396" t="s">
        <v>124</v>
      </c>
      <c r="B396" t="s">
        <v>547</v>
      </c>
      <c r="C396" t="s">
        <v>547</v>
      </c>
      <c r="D396" t="s">
        <v>257</v>
      </c>
      <c r="E396" s="21">
        <v>18302.481056144552</v>
      </c>
      <c r="F396" s="4">
        <v>63651.514609187667</v>
      </c>
      <c r="G396" s="4">
        <v>46931.875781707153</v>
      </c>
      <c r="H396" s="4">
        <f t="shared" si="19"/>
        <v>110583.39039089481</v>
      </c>
      <c r="I396" s="4">
        <v>27545.89</v>
      </c>
      <c r="J396" s="3">
        <f t="shared" si="20"/>
        <v>138129.2803908948</v>
      </c>
      <c r="K396" s="4">
        <f t="shared" si="18"/>
        <v>165675.17039089481</v>
      </c>
    </row>
    <row r="397" spans="1:11" x14ac:dyDescent="0.25">
      <c r="A397" t="s">
        <v>124</v>
      </c>
      <c r="B397" t="s">
        <v>1083</v>
      </c>
      <c r="C397" t="s">
        <v>925</v>
      </c>
      <c r="D397" t="s">
        <v>1128</v>
      </c>
      <c r="E397" s="21">
        <v>27030.297188574805</v>
      </c>
      <c r="F397" s="4">
        <v>0</v>
      </c>
      <c r="G397" s="4">
        <v>0</v>
      </c>
      <c r="H397" s="4">
        <f t="shared" si="19"/>
        <v>0</v>
      </c>
      <c r="I397" s="4"/>
      <c r="J397" s="3">
        <f t="shared" si="20"/>
        <v>0</v>
      </c>
      <c r="K397" s="4">
        <f t="shared" si="18"/>
        <v>0</v>
      </c>
    </row>
    <row r="398" spans="1:11" x14ac:dyDescent="0.25">
      <c r="A398" t="s">
        <v>124</v>
      </c>
      <c r="B398" t="s">
        <v>1097</v>
      </c>
      <c r="C398" t="s">
        <v>925</v>
      </c>
      <c r="D398" t="s">
        <v>1129</v>
      </c>
      <c r="E398" s="21">
        <v>15596.298608457862</v>
      </c>
      <c r="F398" s="4">
        <v>0</v>
      </c>
      <c r="G398" s="4">
        <v>0</v>
      </c>
      <c r="H398" s="4">
        <f t="shared" si="19"/>
        <v>0</v>
      </c>
      <c r="I398" s="4"/>
      <c r="J398" s="3">
        <f t="shared" si="20"/>
        <v>0</v>
      </c>
      <c r="K398" s="4">
        <f t="shared" si="18"/>
        <v>0</v>
      </c>
    </row>
    <row r="399" spans="1:11" x14ac:dyDescent="0.25">
      <c r="A399" t="s">
        <v>124</v>
      </c>
      <c r="B399" t="s">
        <v>925</v>
      </c>
      <c r="C399" t="s">
        <v>925</v>
      </c>
      <c r="D399" t="s">
        <v>97</v>
      </c>
      <c r="E399" s="21">
        <v>154229.38038595722</v>
      </c>
      <c r="F399" s="4">
        <v>196855.97618298989</v>
      </c>
      <c r="G399" s="4">
        <v>0</v>
      </c>
      <c r="H399" s="4">
        <f t="shared" si="19"/>
        <v>196855.97618298989</v>
      </c>
      <c r="I399" s="4">
        <v>226819.68000000011</v>
      </c>
      <c r="J399" s="3">
        <f t="shared" si="20"/>
        <v>423675.65618299</v>
      </c>
      <c r="K399" s="4">
        <f t="shared" si="18"/>
        <v>650495.33618299011</v>
      </c>
    </row>
    <row r="400" spans="1:11" x14ac:dyDescent="0.25">
      <c r="A400" t="s">
        <v>124</v>
      </c>
      <c r="B400" t="s">
        <v>557</v>
      </c>
      <c r="C400" t="s">
        <v>557</v>
      </c>
      <c r="D400" t="s">
        <v>1154</v>
      </c>
      <c r="E400" s="21">
        <v>690996.88310783322</v>
      </c>
      <c r="F400" s="4">
        <v>0</v>
      </c>
      <c r="G400" s="4">
        <v>0</v>
      </c>
      <c r="H400" s="4">
        <f t="shared" si="19"/>
        <v>0</v>
      </c>
      <c r="I400" s="4">
        <v>0</v>
      </c>
      <c r="J400" s="3">
        <f t="shared" si="20"/>
        <v>0</v>
      </c>
      <c r="K400" s="4">
        <f t="shared" si="18"/>
        <v>0</v>
      </c>
    </row>
    <row r="401" spans="1:11" x14ac:dyDescent="0.25">
      <c r="A401" t="s">
        <v>124</v>
      </c>
      <c r="B401" t="s">
        <v>557</v>
      </c>
      <c r="C401" t="s">
        <v>557</v>
      </c>
      <c r="D401" t="s">
        <v>268</v>
      </c>
      <c r="E401" s="21">
        <v>187545.3141077921</v>
      </c>
      <c r="F401" s="4">
        <v>878542.19721562532</v>
      </c>
      <c r="G401" s="4">
        <v>764200.41872538719</v>
      </c>
      <c r="H401" s="4">
        <f t="shared" si="19"/>
        <v>1642742.6159410125</v>
      </c>
      <c r="I401" s="4">
        <v>53843.5</v>
      </c>
      <c r="J401" s="3">
        <f t="shared" si="20"/>
        <v>1696586.1159410125</v>
      </c>
      <c r="K401" s="4">
        <f t="shared" si="18"/>
        <v>1750429.6159410125</v>
      </c>
    </row>
    <row r="402" spans="1:11" x14ac:dyDescent="0.25">
      <c r="A402" t="s">
        <v>124</v>
      </c>
      <c r="B402" t="s">
        <v>562</v>
      </c>
      <c r="C402" t="s">
        <v>562</v>
      </c>
      <c r="D402" t="s">
        <v>1155</v>
      </c>
      <c r="E402" s="21">
        <v>97364.806770968222</v>
      </c>
      <c r="F402" s="4">
        <v>0</v>
      </c>
      <c r="G402" s="4">
        <v>0</v>
      </c>
      <c r="H402" s="4">
        <f t="shared" si="19"/>
        <v>0</v>
      </c>
      <c r="I402" s="4">
        <v>0</v>
      </c>
      <c r="J402" s="3">
        <f t="shared" si="20"/>
        <v>0</v>
      </c>
      <c r="K402" s="4">
        <f t="shared" si="18"/>
        <v>0</v>
      </c>
    </row>
    <row r="403" spans="1:11" x14ac:dyDescent="0.25">
      <c r="A403" t="s">
        <v>124</v>
      </c>
      <c r="B403" t="s">
        <v>562</v>
      </c>
      <c r="C403" t="s">
        <v>562</v>
      </c>
      <c r="D403" t="s">
        <v>273</v>
      </c>
      <c r="E403" s="21">
        <v>58535.752628235525</v>
      </c>
      <c r="F403" s="4">
        <v>155900.55939920375</v>
      </c>
      <c r="G403" s="4">
        <v>170738.9536546251</v>
      </c>
      <c r="H403" s="4">
        <f t="shared" si="19"/>
        <v>326639.51305382885</v>
      </c>
      <c r="I403" s="4">
        <v>72335.760000000009</v>
      </c>
      <c r="J403" s="3">
        <f t="shared" si="20"/>
        <v>398975.27305382886</v>
      </c>
      <c r="K403" s="4">
        <f t="shared" si="18"/>
        <v>471311.03305382887</v>
      </c>
    </row>
    <row r="404" spans="1:11" x14ac:dyDescent="0.25">
      <c r="A404" t="s">
        <v>124</v>
      </c>
      <c r="B404" t="s">
        <v>566</v>
      </c>
      <c r="C404" t="s">
        <v>566</v>
      </c>
      <c r="D404" t="s">
        <v>277</v>
      </c>
      <c r="E404" s="21">
        <v>164622.85582058594</v>
      </c>
      <c r="F404" s="4">
        <v>164622.85582058594</v>
      </c>
      <c r="G404" s="4">
        <v>748733.31147739606</v>
      </c>
      <c r="H404" s="4">
        <f t="shared" si="19"/>
        <v>913356.16729798203</v>
      </c>
      <c r="I404" s="4">
        <v>122000.68000000002</v>
      </c>
      <c r="J404" s="3">
        <f t="shared" si="20"/>
        <v>1035356.8472979821</v>
      </c>
      <c r="K404" s="4">
        <f t="shared" si="18"/>
        <v>1157357.527297982</v>
      </c>
    </row>
    <row r="405" spans="1:11" x14ac:dyDescent="0.25">
      <c r="A405" t="s">
        <v>124</v>
      </c>
      <c r="B405" t="s">
        <v>927</v>
      </c>
      <c r="C405" t="s">
        <v>927</v>
      </c>
      <c r="D405" t="s">
        <v>99</v>
      </c>
      <c r="E405" s="21">
        <v>645191.25834335515</v>
      </c>
      <c r="F405" s="4">
        <v>645191.25834335515</v>
      </c>
      <c r="G405" s="4">
        <v>0</v>
      </c>
      <c r="H405" s="4">
        <f t="shared" ref="H405:H453" si="21">F405+G405</f>
        <v>645191.25834335515</v>
      </c>
      <c r="I405" s="4">
        <v>186366.24999999994</v>
      </c>
      <c r="J405" s="3">
        <f t="shared" si="20"/>
        <v>831557.50834335503</v>
      </c>
      <c r="K405" s="4">
        <f t="shared" ref="K405:K453" si="22">I405+J405</f>
        <v>1017923.758343355</v>
      </c>
    </row>
    <row r="406" spans="1:11" x14ac:dyDescent="0.25">
      <c r="A406" t="s">
        <v>124</v>
      </c>
      <c r="B406" t="s">
        <v>928</v>
      </c>
      <c r="C406" t="s">
        <v>928</v>
      </c>
      <c r="D406" t="s">
        <v>100</v>
      </c>
      <c r="E406" s="21">
        <v>660946.98893513239</v>
      </c>
      <c r="F406" s="4">
        <v>660946.98893513239</v>
      </c>
      <c r="G406" s="4">
        <v>0</v>
      </c>
      <c r="H406" s="4">
        <f t="shared" si="21"/>
        <v>660946.98893513239</v>
      </c>
      <c r="I406" s="4">
        <v>60939.939999999981</v>
      </c>
      <c r="J406" s="3">
        <f t="shared" si="20"/>
        <v>721886.92893513234</v>
      </c>
      <c r="K406" s="4">
        <f t="shared" si="22"/>
        <v>782826.86893513228</v>
      </c>
    </row>
    <row r="407" spans="1:11" x14ac:dyDescent="0.25">
      <c r="A407" t="s">
        <v>124</v>
      </c>
      <c r="B407" t="s">
        <v>929</v>
      </c>
      <c r="C407" t="s">
        <v>929</v>
      </c>
      <c r="D407" t="s">
        <v>101</v>
      </c>
      <c r="E407" s="21">
        <v>215827.99327686068</v>
      </c>
      <c r="F407" s="4">
        <v>215827.99327686068</v>
      </c>
      <c r="G407" s="4">
        <v>0</v>
      </c>
      <c r="H407" s="4">
        <f t="shared" si="21"/>
        <v>215827.99327686068</v>
      </c>
      <c r="I407" s="4">
        <v>474527.66999999993</v>
      </c>
      <c r="J407" s="3">
        <f t="shared" si="20"/>
        <v>690355.66327686061</v>
      </c>
      <c r="K407" s="4">
        <f t="shared" si="22"/>
        <v>1164883.3332768604</v>
      </c>
    </row>
    <row r="408" spans="1:11" x14ac:dyDescent="0.25">
      <c r="A408" t="s">
        <v>124</v>
      </c>
      <c r="B408" t="s">
        <v>1076</v>
      </c>
      <c r="C408" t="s">
        <v>932</v>
      </c>
      <c r="D408" t="s">
        <v>1127</v>
      </c>
      <c r="E408" s="21">
        <v>41888.407746225319</v>
      </c>
      <c r="F408" s="4">
        <v>0</v>
      </c>
      <c r="G408" s="4">
        <v>0</v>
      </c>
      <c r="H408" s="4">
        <f t="shared" si="21"/>
        <v>0</v>
      </c>
      <c r="I408" s="4"/>
      <c r="J408" s="3">
        <f t="shared" si="20"/>
        <v>0</v>
      </c>
      <c r="K408" s="4">
        <f t="shared" si="22"/>
        <v>0</v>
      </c>
    </row>
    <row r="409" spans="1:11" x14ac:dyDescent="0.25">
      <c r="A409" t="s">
        <v>124</v>
      </c>
      <c r="B409" t="s">
        <v>932</v>
      </c>
      <c r="C409" t="s">
        <v>932</v>
      </c>
      <c r="D409" t="s">
        <v>104</v>
      </c>
      <c r="E409" s="21">
        <v>274409.82291697134</v>
      </c>
      <c r="F409" s="4">
        <v>316298.23066319665</v>
      </c>
      <c r="G409" s="4">
        <v>0</v>
      </c>
      <c r="H409" s="4">
        <f t="shared" si="21"/>
        <v>316298.23066319665</v>
      </c>
      <c r="I409" s="4">
        <v>81107.510000000038</v>
      </c>
      <c r="J409" s="3">
        <f t="shared" si="20"/>
        <v>397405.74066319666</v>
      </c>
      <c r="K409" s="4">
        <f t="shared" si="22"/>
        <v>478513.25066319667</v>
      </c>
    </row>
    <row r="410" spans="1:11" x14ac:dyDescent="0.25">
      <c r="A410" t="s">
        <v>124</v>
      </c>
      <c r="B410" t="s">
        <v>934</v>
      </c>
      <c r="C410" t="s">
        <v>934</v>
      </c>
      <c r="D410" t="s">
        <v>106</v>
      </c>
      <c r="E410" s="21">
        <v>366324.9404264249</v>
      </c>
      <c r="F410" s="4">
        <v>366324.9404264249</v>
      </c>
      <c r="G410" s="4">
        <v>0</v>
      </c>
      <c r="H410" s="4">
        <f t="shared" si="21"/>
        <v>366324.9404264249</v>
      </c>
      <c r="I410" s="4">
        <v>49021.030000000006</v>
      </c>
      <c r="J410" s="3">
        <f t="shared" si="20"/>
        <v>415345.97042642493</v>
      </c>
      <c r="K410" s="4">
        <f t="shared" si="22"/>
        <v>464367.00042642496</v>
      </c>
    </row>
    <row r="411" spans="1:11" x14ac:dyDescent="0.25">
      <c r="A411" t="s">
        <v>124</v>
      </c>
      <c r="B411" t="s">
        <v>936</v>
      </c>
      <c r="C411" t="s">
        <v>936</v>
      </c>
      <c r="D411" t="s">
        <v>108</v>
      </c>
      <c r="E411" s="21">
        <v>463131.99525066779</v>
      </c>
      <c r="F411" s="4">
        <v>463131.99525066779</v>
      </c>
      <c r="G411" s="4">
        <v>0</v>
      </c>
      <c r="H411" s="4">
        <f t="shared" si="21"/>
        <v>463131.99525066779</v>
      </c>
      <c r="I411" s="4">
        <v>53680.409999999996</v>
      </c>
      <c r="J411" s="3">
        <f t="shared" si="20"/>
        <v>516812.40525066777</v>
      </c>
      <c r="K411" s="4">
        <f t="shared" si="22"/>
        <v>570492.81525066774</v>
      </c>
    </row>
    <row r="412" spans="1:11" x14ac:dyDescent="0.25">
      <c r="A412" t="s">
        <v>124</v>
      </c>
      <c r="B412" t="s">
        <v>837</v>
      </c>
      <c r="C412" t="s">
        <v>837</v>
      </c>
      <c r="D412" t="s">
        <v>7</v>
      </c>
      <c r="E412" s="21">
        <v>104797.45930657459</v>
      </c>
      <c r="F412" s="4">
        <v>104797.45930657459</v>
      </c>
      <c r="G412" s="4">
        <v>0</v>
      </c>
      <c r="H412" s="4">
        <f t="shared" si="21"/>
        <v>104797.45930657459</v>
      </c>
      <c r="I412" s="4">
        <v>450398.33</v>
      </c>
      <c r="J412" s="3">
        <f t="shared" si="20"/>
        <v>555195.78930657462</v>
      </c>
      <c r="K412" s="4">
        <f t="shared" si="22"/>
        <v>1005594.1193065746</v>
      </c>
    </row>
    <row r="413" spans="1:11" x14ac:dyDescent="0.25">
      <c r="A413" t="s">
        <v>124</v>
      </c>
      <c r="B413" t="s">
        <v>937</v>
      </c>
      <c r="C413" t="s">
        <v>937</v>
      </c>
      <c r="D413" t="s">
        <v>109</v>
      </c>
      <c r="E413" s="21">
        <v>547857.39747887477</v>
      </c>
      <c r="F413" s="4">
        <v>547857.39747887477</v>
      </c>
      <c r="G413" s="4">
        <v>0</v>
      </c>
      <c r="H413" s="4">
        <f t="shared" si="21"/>
        <v>547857.39747887477</v>
      </c>
      <c r="I413" s="4">
        <v>693606.58000000007</v>
      </c>
      <c r="J413" s="3">
        <f t="shared" si="20"/>
        <v>1241463.9774788748</v>
      </c>
      <c r="K413" s="4">
        <f t="shared" si="22"/>
        <v>1935070.5574788749</v>
      </c>
    </row>
    <row r="414" spans="1:11" x14ac:dyDescent="0.25">
      <c r="A414" t="s">
        <v>124</v>
      </c>
      <c r="B414" t="s">
        <v>939</v>
      </c>
      <c r="C414" t="s">
        <v>939</v>
      </c>
      <c r="D414" t="s">
        <v>111</v>
      </c>
      <c r="E414" s="21">
        <v>711146.53988229996</v>
      </c>
      <c r="F414" s="4">
        <v>711146.53988229996</v>
      </c>
      <c r="G414" s="4">
        <v>0</v>
      </c>
      <c r="H414" s="4">
        <f t="shared" si="21"/>
        <v>711146.53988229996</v>
      </c>
      <c r="I414" s="4">
        <v>84737.999999999985</v>
      </c>
      <c r="J414" s="3">
        <f t="shared" si="20"/>
        <v>795884.53988229996</v>
      </c>
      <c r="K414" s="4">
        <f t="shared" si="22"/>
        <v>880622.53988229996</v>
      </c>
    </row>
    <row r="415" spans="1:11" x14ac:dyDescent="0.25">
      <c r="A415" t="s">
        <v>124</v>
      </c>
      <c r="B415" t="s">
        <v>941</v>
      </c>
      <c r="C415" t="s">
        <v>941</v>
      </c>
      <c r="D415" t="s">
        <v>113</v>
      </c>
      <c r="E415" s="21">
        <v>370980.16636836511</v>
      </c>
      <c r="F415" s="4">
        <v>370980.16636836511</v>
      </c>
      <c r="G415" s="4">
        <v>0</v>
      </c>
      <c r="H415" s="4">
        <f t="shared" si="21"/>
        <v>370980.16636836511</v>
      </c>
      <c r="I415" s="4">
        <v>68401.469999999987</v>
      </c>
      <c r="J415" s="3">
        <f t="shared" si="20"/>
        <v>439381.63636836509</v>
      </c>
      <c r="K415" s="4">
        <f t="shared" si="22"/>
        <v>507783.10636836506</v>
      </c>
    </row>
    <row r="416" spans="1:11" x14ac:dyDescent="0.25">
      <c r="A416" t="s">
        <v>124</v>
      </c>
      <c r="B416" t="s">
        <v>1052</v>
      </c>
      <c r="C416" t="s">
        <v>942</v>
      </c>
      <c r="D416" t="s">
        <v>1151</v>
      </c>
      <c r="E416" s="21">
        <v>38292.641076454463</v>
      </c>
      <c r="F416" s="4">
        <v>0</v>
      </c>
      <c r="G416" s="4">
        <v>0</v>
      </c>
      <c r="H416" s="4">
        <f t="shared" si="21"/>
        <v>0</v>
      </c>
      <c r="I416" s="4"/>
      <c r="J416" s="3">
        <f t="shared" si="20"/>
        <v>0</v>
      </c>
      <c r="K416" s="4">
        <f t="shared" si="22"/>
        <v>0</v>
      </c>
    </row>
    <row r="417" spans="1:11" x14ac:dyDescent="0.25">
      <c r="A417" t="s">
        <v>124</v>
      </c>
      <c r="B417" t="s">
        <v>942</v>
      </c>
      <c r="C417" t="s">
        <v>942</v>
      </c>
      <c r="D417" t="s">
        <v>114</v>
      </c>
      <c r="E417" s="21">
        <v>346565.33581901307</v>
      </c>
      <c r="F417" s="4">
        <v>384857.97689546755</v>
      </c>
      <c r="G417" s="4">
        <v>0</v>
      </c>
      <c r="H417" s="4">
        <f t="shared" si="21"/>
        <v>384857.97689546755</v>
      </c>
      <c r="I417" s="4">
        <v>143370.10999999993</v>
      </c>
      <c r="J417" s="3">
        <f t="shared" si="20"/>
        <v>528228.08689546748</v>
      </c>
      <c r="K417" s="4">
        <f t="shared" si="22"/>
        <v>671598.19689546735</v>
      </c>
    </row>
    <row r="418" spans="1:11" x14ac:dyDescent="0.25">
      <c r="A418" t="s">
        <v>124</v>
      </c>
      <c r="B418" t="s">
        <v>943</v>
      </c>
      <c r="C418" t="s">
        <v>943</v>
      </c>
      <c r="D418" t="s">
        <v>115</v>
      </c>
      <c r="E418" s="21">
        <v>165404.55809668603</v>
      </c>
      <c r="F418" s="4">
        <v>165404.55809668603</v>
      </c>
      <c r="G418" s="4">
        <v>0</v>
      </c>
      <c r="H418" s="4">
        <f t="shared" si="21"/>
        <v>165404.55809668603</v>
      </c>
      <c r="I418" s="4">
        <v>65752.889999999985</v>
      </c>
      <c r="J418" s="3">
        <f t="shared" si="20"/>
        <v>231157.44809668601</v>
      </c>
      <c r="K418" s="4">
        <f t="shared" si="22"/>
        <v>296910.338096686</v>
      </c>
    </row>
    <row r="419" spans="1:11" x14ac:dyDescent="0.25">
      <c r="A419" t="s">
        <v>124</v>
      </c>
      <c r="B419" t="s">
        <v>1034</v>
      </c>
      <c r="C419" t="s">
        <v>507</v>
      </c>
      <c r="D419" t="s">
        <v>1130</v>
      </c>
      <c r="E419" s="21">
        <v>35494.70677570031</v>
      </c>
      <c r="F419" s="4">
        <v>0</v>
      </c>
      <c r="G419" s="4">
        <v>0</v>
      </c>
      <c r="H419" s="4">
        <f t="shared" si="21"/>
        <v>0</v>
      </c>
      <c r="I419" s="4"/>
      <c r="J419" s="3">
        <f t="shared" si="20"/>
        <v>0</v>
      </c>
      <c r="K419" s="4">
        <f t="shared" si="22"/>
        <v>0</v>
      </c>
    </row>
    <row r="420" spans="1:11" x14ac:dyDescent="0.25">
      <c r="A420" t="s">
        <v>124</v>
      </c>
      <c r="B420" t="s">
        <v>507</v>
      </c>
      <c r="C420" t="s">
        <v>507</v>
      </c>
      <c r="D420" t="s">
        <v>116</v>
      </c>
      <c r="E420" s="21">
        <v>444591.12366256968</v>
      </c>
      <c r="F420" s="4">
        <v>480085.83043827</v>
      </c>
      <c r="G420" s="4">
        <v>372898.64153685136</v>
      </c>
      <c r="H420" s="4">
        <f t="shared" si="21"/>
        <v>852984.47197512141</v>
      </c>
      <c r="I420" s="4">
        <v>395292.49000000005</v>
      </c>
      <c r="J420" s="3">
        <f t="shared" si="20"/>
        <v>1248276.9619751214</v>
      </c>
      <c r="K420" s="4">
        <f t="shared" si="22"/>
        <v>1643569.4519751214</v>
      </c>
    </row>
    <row r="421" spans="1:11" x14ac:dyDescent="0.25">
      <c r="A421" t="s">
        <v>124</v>
      </c>
      <c r="B421" t="s">
        <v>1100</v>
      </c>
      <c r="C421" t="s">
        <v>944</v>
      </c>
      <c r="D421" t="s">
        <v>1180</v>
      </c>
      <c r="E421" s="21">
        <v>44536.520577543241</v>
      </c>
      <c r="F421" s="4">
        <v>0</v>
      </c>
      <c r="G421" s="4">
        <v>0</v>
      </c>
      <c r="H421" s="4">
        <f t="shared" si="21"/>
        <v>0</v>
      </c>
      <c r="I421" s="4"/>
      <c r="J421" s="3">
        <f t="shared" si="20"/>
        <v>0</v>
      </c>
      <c r="K421" s="4">
        <f t="shared" si="22"/>
        <v>0</v>
      </c>
    </row>
    <row r="422" spans="1:11" x14ac:dyDescent="0.25">
      <c r="A422" t="s">
        <v>124</v>
      </c>
      <c r="B422" t="s">
        <v>1087</v>
      </c>
      <c r="C422" t="s">
        <v>944</v>
      </c>
      <c r="D422" t="s">
        <v>1179</v>
      </c>
      <c r="E422" s="21">
        <v>21205.959648270909</v>
      </c>
      <c r="F422" s="4">
        <v>0</v>
      </c>
      <c r="G422" s="4">
        <v>0</v>
      </c>
      <c r="H422" s="4">
        <f t="shared" si="21"/>
        <v>0</v>
      </c>
      <c r="I422" s="4"/>
      <c r="J422" s="3">
        <f t="shared" si="20"/>
        <v>0</v>
      </c>
      <c r="K422" s="4">
        <f t="shared" si="22"/>
        <v>0</v>
      </c>
    </row>
    <row r="423" spans="1:11" x14ac:dyDescent="0.25">
      <c r="A423" t="s">
        <v>124</v>
      </c>
      <c r="B423" t="s">
        <v>944</v>
      </c>
      <c r="C423" t="s">
        <v>944</v>
      </c>
      <c r="D423" t="s">
        <v>117</v>
      </c>
      <c r="E423" s="21">
        <v>281392.44180482742</v>
      </c>
      <c r="F423" s="4">
        <v>347134.92203064158</v>
      </c>
      <c r="G423" s="4">
        <v>0</v>
      </c>
      <c r="H423" s="4">
        <f t="shared" si="21"/>
        <v>347134.92203064158</v>
      </c>
      <c r="I423" s="4">
        <v>378775.04000000004</v>
      </c>
      <c r="J423" s="3">
        <f t="shared" si="20"/>
        <v>725909.96203064162</v>
      </c>
      <c r="K423" s="4">
        <f t="shared" si="22"/>
        <v>1104685.0020306418</v>
      </c>
    </row>
    <row r="424" spans="1:11" x14ac:dyDescent="0.25">
      <c r="A424" t="s">
        <v>124</v>
      </c>
      <c r="B424" t="s">
        <v>656</v>
      </c>
      <c r="C424" t="s">
        <v>945</v>
      </c>
      <c r="D424" t="s">
        <v>1198</v>
      </c>
      <c r="E424" s="21">
        <v>37530.336000989322</v>
      </c>
      <c r="F424" s="4">
        <v>0</v>
      </c>
      <c r="G424" s="4">
        <v>0</v>
      </c>
      <c r="H424" s="4">
        <f t="shared" si="21"/>
        <v>0</v>
      </c>
      <c r="I424" s="4"/>
      <c r="J424" s="3">
        <f t="shared" si="20"/>
        <v>0</v>
      </c>
      <c r="K424" s="4">
        <f t="shared" si="22"/>
        <v>0</v>
      </c>
    </row>
    <row r="425" spans="1:11" x14ac:dyDescent="0.25">
      <c r="A425" t="s">
        <v>124</v>
      </c>
      <c r="B425" t="s">
        <v>945</v>
      </c>
      <c r="C425" t="s">
        <v>945</v>
      </c>
      <c r="D425" t="s">
        <v>118</v>
      </c>
      <c r="E425" s="21">
        <v>919417.1461462212</v>
      </c>
      <c r="F425" s="4">
        <v>956947.48214721051</v>
      </c>
      <c r="G425" s="4">
        <v>216752.538</v>
      </c>
      <c r="H425" s="4">
        <f t="shared" si="21"/>
        <v>1173700.0201472105</v>
      </c>
      <c r="I425" s="4">
        <v>152554.72999999998</v>
      </c>
      <c r="J425" s="3">
        <f t="shared" si="20"/>
        <v>1326254.7501472104</v>
      </c>
      <c r="K425" s="4">
        <f t="shared" si="22"/>
        <v>1478809.4801472104</v>
      </c>
    </row>
    <row r="426" spans="1:11" x14ac:dyDescent="0.25">
      <c r="A426" t="s">
        <v>124</v>
      </c>
      <c r="B426" t="s">
        <v>946</v>
      </c>
      <c r="C426" t="s">
        <v>946</v>
      </c>
      <c r="D426" t="s">
        <v>119</v>
      </c>
      <c r="E426" s="21">
        <v>607030.65573576314</v>
      </c>
      <c r="F426" s="4">
        <v>607030.65573576314</v>
      </c>
      <c r="G426" s="4">
        <v>0</v>
      </c>
      <c r="H426" s="4">
        <f t="shared" si="21"/>
        <v>607030.65573576314</v>
      </c>
      <c r="I426" s="4">
        <v>74633.06</v>
      </c>
      <c r="J426" s="3">
        <f t="shared" si="20"/>
        <v>681663.71573576308</v>
      </c>
      <c r="K426" s="4">
        <f t="shared" si="22"/>
        <v>756296.77573576313</v>
      </c>
    </row>
    <row r="427" spans="1:11" x14ac:dyDescent="0.25">
      <c r="A427" t="s">
        <v>124</v>
      </c>
      <c r="B427" t="s">
        <v>508</v>
      </c>
      <c r="C427" t="s">
        <v>508</v>
      </c>
      <c r="D427" t="s">
        <v>1105</v>
      </c>
      <c r="E427" s="21">
        <v>50125.752837366752</v>
      </c>
      <c r="F427" s="4">
        <v>0</v>
      </c>
      <c r="G427" s="4">
        <v>0</v>
      </c>
      <c r="H427" s="4">
        <f t="shared" si="21"/>
        <v>0</v>
      </c>
      <c r="I427" s="4"/>
      <c r="J427" s="3">
        <f t="shared" si="20"/>
        <v>0</v>
      </c>
      <c r="K427" s="4">
        <f t="shared" si="22"/>
        <v>0</v>
      </c>
    </row>
    <row r="428" spans="1:11" x14ac:dyDescent="0.25">
      <c r="A428" t="s">
        <v>124</v>
      </c>
      <c r="B428" t="s">
        <v>508</v>
      </c>
      <c r="C428" t="s">
        <v>508</v>
      </c>
      <c r="D428" t="s">
        <v>1104</v>
      </c>
      <c r="E428" s="21">
        <v>364721.24957646715</v>
      </c>
      <c r="F428" s="4">
        <v>0</v>
      </c>
      <c r="G428" s="4">
        <v>0</v>
      </c>
      <c r="H428" s="4">
        <f t="shared" si="21"/>
        <v>0</v>
      </c>
      <c r="I428" s="4"/>
      <c r="J428" s="3">
        <f t="shared" si="20"/>
        <v>0</v>
      </c>
      <c r="K428" s="4">
        <f t="shared" si="22"/>
        <v>0</v>
      </c>
    </row>
    <row r="429" spans="1:11" x14ac:dyDescent="0.25">
      <c r="A429" t="s">
        <v>124</v>
      </c>
      <c r="B429" t="s">
        <v>508</v>
      </c>
      <c r="C429" t="s">
        <v>508</v>
      </c>
      <c r="D429" t="s">
        <v>120</v>
      </c>
      <c r="E429" s="21">
        <v>250383.67318317114</v>
      </c>
      <c r="F429" s="4">
        <v>665230.67559700506</v>
      </c>
      <c r="G429" s="4">
        <v>423472.12359577714</v>
      </c>
      <c r="H429" s="4">
        <f t="shared" si="21"/>
        <v>1088702.7991927823</v>
      </c>
      <c r="I429" s="4">
        <v>199765.77999999988</v>
      </c>
      <c r="J429" s="3">
        <f t="shared" si="20"/>
        <v>1288468.5791927821</v>
      </c>
      <c r="K429" s="4">
        <f t="shared" si="22"/>
        <v>1488234.3591927818</v>
      </c>
    </row>
    <row r="430" spans="1:11" x14ac:dyDescent="0.25">
      <c r="A430" t="s">
        <v>124</v>
      </c>
      <c r="B430" t="s">
        <v>1067</v>
      </c>
      <c r="C430" t="s">
        <v>947</v>
      </c>
      <c r="D430" t="s">
        <v>1131</v>
      </c>
      <c r="E430" s="21">
        <v>110194.75194433471</v>
      </c>
      <c r="F430" s="4">
        <v>0</v>
      </c>
      <c r="G430" s="4">
        <v>0</v>
      </c>
      <c r="H430" s="4">
        <f t="shared" si="21"/>
        <v>0</v>
      </c>
      <c r="I430" s="4"/>
      <c r="J430" s="3">
        <f t="shared" si="20"/>
        <v>0</v>
      </c>
      <c r="K430" s="4">
        <f t="shared" si="22"/>
        <v>0</v>
      </c>
    </row>
    <row r="431" spans="1:11" x14ac:dyDescent="0.25">
      <c r="A431" t="s">
        <v>124</v>
      </c>
      <c r="B431" t="s">
        <v>947</v>
      </c>
      <c r="C431" t="s">
        <v>947</v>
      </c>
      <c r="D431" t="s">
        <v>121</v>
      </c>
      <c r="E431" s="21">
        <v>868376.65309523337</v>
      </c>
      <c r="F431" s="4">
        <v>978571.40503956808</v>
      </c>
      <c r="G431" s="4">
        <v>0</v>
      </c>
      <c r="H431" s="4">
        <f t="shared" si="21"/>
        <v>978571.40503956808</v>
      </c>
      <c r="I431" s="4">
        <v>194253.62999999998</v>
      </c>
      <c r="J431" s="3">
        <f t="shared" si="20"/>
        <v>1172825.0350395681</v>
      </c>
      <c r="K431" s="4">
        <f t="shared" si="22"/>
        <v>1367078.665039568</v>
      </c>
    </row>
    <row r="432" spans="1:11" x14ac:dyDescent="0.25">
      <c r="A432" t="s">
        <v>124</v>
      </c>
      <c r="B432" t="s">
        <v>948</v>
      </c>
      <c r="C432" t="s">
        <v>948</v>
      </c>
      <c r="D432" t="s">
        <v>122</v>
      </c>
      <c r="E432" s="21">
        <v>261857.36982413408</v>
      </c>
      <c r="F432" s="4">
        <v>261857.36982413408</v>
      </c>
      <c r="G432" s="4">
        <v>0</v>
      </c>
      <c r="H432" s="4">
        <f t="shared" si="21"/>
        <v>261857.36982413408</v>
      </c>
      <c r="I432" s="4">
        <v>127732.66999999993</v>
      </c>
      <c r="J432" s="3">
        <f t="shared" si="20"/>
        <v>389590.03982413397</v>
      </c>
      <c r="K432" s="4">
        <f t="shared" si="22"/>
        <v>517322.7098241339</v>
      </c>
    </row>
    <row r="433" spans="1:11" x14ac:dyDescent="0.25">
      <c r="A433" t="s">
        <v>124</v>
      </c>
      <c r="B433" t="s">
        <v>949</v>
      </c>
      <c r="C433" t="s">
        <v>949</v>
      </c>
      <c r="D433" t="s">
        <v>123</v>
      </c>
      <c r="E433" s="21">
        <v>807885.61695698556</v>
      </c>
      <c r="F433" s="4">
        <v>807885.61695698556</v>
      </c>
      <c r="G433" s="4">
        <v>0</v>
      </c>
      <c r="H433" s="4">
        <f t="shared" si="21"/>
        <v>807885.61695698556</v>
      </c>
      <c r="I433" s="4">
        <v>307894.54999999987</v>
      </c>
      <c r="J433" s="3">
        <f t="shared" si="20"/>
        <v>1115780.1669569854</v>
      </c>
      <c r="K433" s="4">
        <f t="shared" si="22"/>
        <v>1423674.7169569852</v>
      </c>
    </row>
    <row r="434" spans="1:11" x14ac:dyDescent="0.25">
      <c r="A434" t="s">
        <v>124</v>
      </c>
      <c r="B434" t="s">
        <v>860</v>
      </c>
      <c r="C434" t="s">
        <v>860</v>
      </c>
      <c r="D434" t="s">
        <v>1112</v>
      </c>
      <c r="E434" s="21">
        <v>203277.56892808925</v>
      </c>
      <c r="F434" s="4">
        <v>0</v>
      </c>
      <c r="G434" s="4">
        <v>0</v>
      </c>
      <c r="H434" s="4">
        <f t="shared" si="21"/>
        <v>0</v>
      </c>
      <c r="I434" s="4"/>
      <c r="J434" s="3">
        <f t="shared" si="20"/>
        <v>0</v>
      </c>
      <c r="K434" s="4">
        <f t="shared" si="22"/>
        <v>0</v>
      </c>
    </row>
    <row r="435" spans="1:11" x14ac:dyDescent="0.25">
      <c r="A435" t="s">
        <v>124</v>
      </c>
      <c r="B435" t="s">
        <v>860</v>
      </c>
      <c r="C435" t="s">
        <v>860</v>
      </c>
      <c r="D435" t="s">
        <v>29</v>
      </c>
      <c r="E435" s="21">
        <v>182162.21991086498</v>
      </c>
      <c r="F435" s="4">
        <v>385439.78883895423</v>
      </c>
      <c r="G435" s="4">
        <v>0</v>
      </c>
      <c r="H435" s="4">
        <f t="shared" si="21"/>
        <v>385439.78883895423</v>
      </c>
      <c r="I435" s="4">
        <v>115901.86</v>
      </c>
      <c r="J435" s="3">
        <f t="shared" si="20"/>
        <v>501341.64883895422</v>
      </c>
      <c r="K435" s="4">
        <f t="shared" si="22"/>
        <v>617243.50883895427</v>
      </c>
    </row>
    <row r="436" spans="1:11" x14ac:dyDescent="0.25">
      <c r="A436" t="s">
        <v>124</v>
      </c>
      <c r="B436" t="s">
        <v>598</v>
      </c>
      <c r="C436" t="s">
        <v>598</v>
      </c>
      <c r="D436" t="s">
        <v>1114</v>
      </c>
      <c r="E436" s="21">
        <v>74518.667984889122</v>
      </c>
      <c r="F436" s="4">
        <v>0</v>
      </c>
      <c r="G436" s="4">
        <v>0</v>
      </c>
      <c r="H436" s="4">
        <f t="shared" si="21"/>
        <v>0</v>
      </c>
      <c r="I436" s="4"/>
      <c r="J436" s="3">
        <f t="shared" si="20"/>
        <v>0</v>
      </c>
      <c r="K436" s="4">
        <f t="shared" si="22"/>
        <v>0</v>
      </c>
    </row>
    <row r="437" spans="1:11" x14ac:dyDescent="0.25">
      <c r="A437" t="s">
        <v>124</v>
      </c>
      <c r="B437" t="s">
        <v>864</v>
      </c>
      <c r="C437" t="s">
        <v>598</v>
      </c>
      <c r="D437" t="s">
        <v>1113</v>
      </c>
      <c r="E437" s="21">
        <v>334947.39955867251</v>
      </c>
      <c r="F437" s="4">
        <v>0</v>
      </c>
      <c r="G437" s="4">
        <v>0</v>
      </c>
      <c r="H437" s="4">
        <f t="shared" si="21"/>
        <v>0</v>
      </c>
      <c r="I437" s="4"/>
      <c r="J437" s="3">
        <f t="shared" si="20"/>
        <v>0</v>
      </c>
      <c r="K437" s="4">
        <f t="shared" si="22"/>
        <v>0</v>
      </c>
    </row>
    <row r="438" spans="1:11" x14ac:dyDescent="0.25">
      <c r="A438" t="s">
        <v>124</v>
      </c>
      <c r="B438" t="s">
        <v>598</v>
      </c>
      <c r="C438" t="s">
        <v>598</v>
      </c>
      <c r="D438" t="s">
        <v>30</v>
      </c>
      <c r="E438" s="21">
        <v>215142.71362689784</v>
      </c>
      <c r="F438" s="4">
        <v>624608.78117045946</v>
      </c>
      <c r="G438" s="4">
        <v>461326.89309317502</v>
      </c>
      <c r="H438" s="4">
        <f t="shared" si="21"/>
        <v>1085935.6742636345</v>
      </c>
      <c r="I438" s="4">
        <v>303869.76</v>
      </c>
      <c r="J438" s="3">
        <f t="shared" si="20"/>
        <v>1389805.4342636345</v>
      </c>
      <c r="K438" s="4">
        <f t="shared" si="22"/>
        <v>1693675.1942636345</v>
      </c>
    </row>
    <row r="439" spans="1:11" x14ac:dyDescent="0.25">
      <c r="A439" t="s">
        <v>124</v>
      </c>
      <c r="B439" t="s">
        <v>839</v>
      </c>
      <c r="C439" t="s">
        <v>839</v>
      </c>
      <c r="D439" t="s">
        <v>9</v>
      </c>
      <c r="E439" s="21">
        <v>160669.6230742982</v>
      </c>
      <c r="F439" s="4">
        <v>160669.6230742982</v>
      </c>
      <c r="G439" s="4">
        <v>0</v>
      </c>
      <c r="H439" s="4">
        <f t="shared" si="21"/>
        <v>160669.6230742982</v>
      </c>
      <c r="I439" s="4">
        <v>265266.69000000006</v>
      </c>
      <c r="J439" s="3">
        <f t="shared" si="20"/>
        <v>425936.31307429826</v>
      </c>
      <c r="K439" s="4">
        <f t="shared" si="22"/>
        <v>691203.00307429838</v>
      </c>
    </row>
    <row r="440" spans="1:11" x14ac:dyDescent="0.25">
      <c r="A440" t="s">
        <v>124</v>
      </c>
      <c r="B440" t="s">
        <v>856</v>
      </c>
      <c r="C440" t="s">
        <v>856</v>
      </c>
      <c r="D440" t="s">
        <v>24</v>
      </c>
      <c r="E440" s="21">
        <v>103274.10124110278</v>
      </c>
      <c r="F440" s="4">
        <v>103274.10124110278</v>
      </c>
      <c r="G440" s="4">
        <v>0</v>
      </c>
      <c r="H440" s="4">
        <f t="shared" si="21"/>
        <v>103274.10124110278</v>
      </c>
      <c r="I440" s="4">
        <v>4998.1499999999996</v>
      </c>
      <c r="J440" s="3">
        <f t="shared" si="20"/>
        <v>108272.25124110277</v>
      </c>
      <c r="K440" s="4">
        <f t="shared" si="22"/>
        <v>113270.40124110277</v>
      </c>
    </row>
    <row r="441" spans="1:11" x14ac:dyDescent="0.25">
      <c r="A441" t="s">
        <v>124</v>
      </c>
      <c r="B441" t="s">
        <v>630</v>
      </c>
      <c r="C441" t="s">
        <v>630</v>
      </c>
      <c r="D441" t="s">
        <v>1121</v>
      </c>
      <c r="E441" s="21">
        <v>111428.36601623196</v>
      </c>
      <c r="F441" s="4">
        <v>0</v>
      </c>
      <c r="G441" s="4">
        <v>0</v>
      </c>
      <c r="H441" s="4">
        <f t="shared" si="21"/>
        <v>0</v>
      </c>
      <c r="I441" s="4"/>
      <c r="J441" s="3">
        <f t="shared" si="20"/>
        <v>0</v>
      </c>
      <c r="K441" s="4">
        <f t="shared" si="22"/>
        <v>0</v>
      </c>
    </row>
    <row r="442" spans="1:11" x14ac:dyDescent="0.25">
      <c r="A442" t="s">
        <v>124</v>
      </c>
      <c r="B442" t="s">
        <v>630</v>
      </c>
      <c r="C442" t="s">
        <v>630</v>
      </c>
      <c r="D442" t="s">
        <v>1120</v>
      </c>
      <c r="E442" s="21">
        <v>45745.192568181898</v>
      </c>
      <c r="F442" s="4">
        <v>0</v>
      </c>
      <c r="G442" s="4">
        <v>0</v>
      </c>
      <c r="H442" s="4">
        <f t="shared" si="21"/>
        <v>0</v>
      </c>
      <c r="I442" s="4"/>
      <c r="J442" s="3">
        <f t="shared" si="20"/>
        <v>0</v>
      </c>
      <c r="K442" s="4">
        <f t="shared" si="22"/>
        <v>0</v>
      </c>
    </row>
    <row r="443" spans="1:11" x14ac:dyDescent="0.25">
      <c r="A443" t="s">
        <v>124</v>
      </c>
      <c r="B443" t="s">
        <v>851</v>
      </c>
      <c r="C443" t="s">
        <v>630</v>
      </c>
      <c r="D443" t="s">
        <v>1118</v>
      </c>
      <c r="E443" s="21">
        <v>252331.63848101007</v>
      </c>
      <c r="F443" s="4">
        <v>0</v>
      </c>
      <c r="G443" s="4">
        <v>0</v>
      </c>
      <c r="H443" s="4">
        <f t="shared" si="21"/>
        <v>0</v>
      </c>
      <c r="I443" s="4"/>
      <c r="J443" s="3">
        <f t="shared" si="20"/>
        <v>0</v>
      </c>
      <c r="K443" s="4">
        <f t="shared" si="22"/>
        <v>0</v>
      </c>
    </row>
    <row r="444" spans="1:11" x14ac:dyDescent="0.25">
      <c r="A444" t="s">
        <v>124</v>
      </c>
      <c r="B444" t="s">
        <v>630</v>
      </c>
      <c r="C444" t="s">
        <v>630</v>
      </c>
      <c r="D444" t="s">
        <v>1119</v>
      </c>
      <c r="E444" s="21">
        <v>33288.216214201399</v>
      </c>
      <c r="F444" s="4">
        <v>0</v>
      </c>
      <c r="G444" s="4">
        <v>0</v>
      </c>
      <c r="H444" s="4">
        <f t="shared" si="21"/>
        <v>0</v>
      </c>
      <c r="I444" s="4"/>
      <c r="J444" s="3">
        <f t="shared" si="20"/>
        <v>0</v>
      </c>
      <c r="K444" s="4">
        <f t="shared" si="22"/>
        <v>0</v>
      </c>
    </row>
    <row r="445" spans="1:11" x14ac:dyDescent="0.25">
      <c r="A445" t="s">
        <v>124</v>
      </c>
      <c r="B445" t="s">
        <v>630</v>
      </c>
      <c r="C445" t="s">
        <v>630</v>
      </c>
      <c r="D445" t="s">
        <v>34</v>
      </c>
      <c r="E445" s="21">
        <v>468468.57385368826</v>
      </c>
      <c r="F445" s="4">
        <v>911261.98713331355</v>
      </c>
      <c r="G445" s="4">
        <v>496223.21545603417</v>
      </c>
      <c r="H445" s="4">
        <f t="shared" si="21"/>
        <v>1407485.2025893477</v>
      </c>
      <c r="I445" s="4">
        <v>273446.17999999982</v>
      </c>
      <c r="J445" s="3">
        <f t="shared" si="20"/>
        <v>1680931.3825893477</v>
      </c>
      <c r="K445" s="4">
        <f t="shared" si="22"/>
        <v>1954377.5625893474</v>
      </c>
    </row>
    <row r="446" spans="1:11" x14ac:dyDescent="0.25">
      <c r="A446" t="s">
        <v>124</v>
      </c>
      <c r="B446" t="s">
        <v>636</v>
      </c>
      <c r="C446" t="s">
        <v>636</v>
      </c>
      <c r="D446" t="s">
        <v>1122</v>
      </c>
      <c r="E446" s="21">
        <v>37302.225047851083</v>
      </c>
      <c r="F446" s="4">
        <v>0</v>
      </c>
      <c r="G446" s="4">
        <v>0</v>
      </c>
      <c r="H446" s="4">
        <f t="shared" si="21"/>
        <v>0</v>
      </c>
      <c r="I446" s="4">
        <v>0</v>
      </c>
      <c r="J446" s="3">
        <f t="shared" si="20"/>
        <v>0</v>
      </c>
      <c r="K446" s="4">
        <f t="shared" si="22"/>
        <v>0</v>
      </c>
    </row>
    <row r="447" spans="1:11" x14ac:dyDescent="0.25">
      <c r="A447" t="s">
        <v>124</v>
      </c>
      <c r="B447" t="s">
        <v>636</v>
      </c>
      <c r="C447" t="s">
        <v>636</v>
      </c>
      <c r="D447" t="s">
        <v>35</v>
      </c>
      <c r="E447" s="21">
        <v>103433.37835273644</v>
      </c>
      <c r="F447" s="4">
        <v>140735.60340058751</v>
      </c>
      <c r="G447" s="4">
        <v>278088.76592642977</v>
      </c>
      <c r="H447" s="4">
        <f t="shared" si="21"/>
        <v>418824.36932701728</v>
      </c>
      <c r="I447" s="4">
        <v>489690.7300000001</v>
      </c>
      <c r="J447" s="3">
        <f t="shared" si="20"/>
        <v>908515.09932701732</v>
      </c>
      <c r="K447" s="4">
        <f t="shared" si="22"/>
        <v>1398205.8293270175</v>
      </c>
    </row>
    <row r="448" spans="1:11" x14ac:dyDescent="0.25">
      <c r="A448" t="s">
        <v>124</v>
      </c>
      <c r="B448" t="s">
        <v>865</v>
      </c>
      <c r="C448" t="s">
        <v>865</v>
      </c>
      <c r="D448" t="s">
        <v>36</v>
      </c>
      <c r="E448" s="21">
        <v>108330.30242286257</v>
      </c>
      <c r="F448" s="4">
        <v>108330.30242286257</v>
      </c>
      <c r="G448" s="4">
        <v>0</v>
      </c>
      <c r="H448" s="4">
        <f t="shared" si="21"/>
        <v>108330.30242286257</v>
      </c>
      <c r="I448" s="4">
        <v>138749.14999999997</v>
      </c>
      <c r="J448" s="3">
        <f t="shared" si="20"/>
        <v>247079.45242286252</v>
      </c>
      <c r="K448" s="4">
        <f t="shared" si="22"/>
        <v>385828.60242286249</v>
      </c>
    </row>
    <row r="449" spans="1:11" x14ac:dyDescent="0.25">
      <c r="A449" t="s">
        <v>124</v>
      </c>
      <c r="B449" t="s">
        <v>867</v>
      </c>
      <c r="C449" t="s">
        <v>867</v>
      </c>
      <c r="D449" t="s">
        <v>38</v>
      </c>
      <c r="E449" s="21">
        <v>367860.96259611199</v>
      </c>
      <c r="F449" s="4">
        <v>367860.96259611199</v>
      </c>
      <c r="G449" s="4">
        <v>0</v>
      </c>
      <c r="H449" s="4">
        <f t="shared" si="21"/>
        <v>367860.96259611199</v>
      </c>
      <c r="I449" s="4">
        <v>66024.25999999998</v>
      </c>
      <c r="J449" s="3">
        <f t="shared" si="20"/>
        <v>433885.22259611194</v>
      </c>
      <c r="K449" s="4">
        <f t="shared" si="22"/>
        <v>499909.48259611195</v>
      </c>
    </row>
    <row r="450" spans="1:11" x14ac:dyDescent="0.25">
      <c r="A450" t="s">
        <v>124</v>
      </c>
      <c r="B450" t="s">
        <v>868</v>
      </c>
      <c r="C450" t="s">
        <v>868</v>
      </c>
      <c r="D450" t="s">
        <v>39</v>
      </c>
      <c r="E450" s="21">
        <v>52988.550500234123</v>
      </c>
      <c r="F450" s="4">
        <v>52988.550500234123</v>
      </c>
      <c r="G450" s="4">
        <v>0</v>
      </c>
      <c r="H450" s="4">
        <f t="shared" si="21"/>
        <v>52988.550500234123</v>
      </c>
      <c r="I450" s="4">
        <v>6187.8199999999988</v>
      </c>
      <c r="J450" s="3">
        <f t="shared" ref="J450:J460" si="23">H450+I450</f>
        <v>59176.370500234123</v>
      </c>
      <c r="K450" s="4">
        <f t="shared" si="22"/>
        <v>65364.190500234123</v>
      </c>
    </row>
    <row r="451" spans="1:11" x14ac:dyDescent="0.25">
      <c r="A451" t="s">
        <v>124</v>
      </c>
      <c r="B451" t="s">
        <v>840</v>
      </c>
      <c r="C451" t="s">
        <v>840</v>
      </c>
      <c r="D451" t="s">
        <v>10</v>
      </c>
      <c r="E451" s="21">
        <v>372461.3311335661</v>
      </c>
      <c r="F451" s="4">
        <v>372461.3311335661</v>
      </c>
      <c r="G451" s="4">
        <v>0</v>
      </c>
      <c r="H451" s="4">
        <f t="shared" si="21"/>
        <v>372461.3311335661</v>
      </c>
      <c r="I451" s="4">
        <v>463509.24999999983</v>
      </c>
      <c r="J451" s="3">
        <f t="shared" si="23"/>
        <v>835970.58113356587</v>
      </c>
      <c r="K451" s="4">
        <f t="shared" si="22"/>
        <v>1299479.8311335656</v>
      </c>
    </row>
    <row r="452" spans="1:11" x14ac:dyDescent="0.25">
      <c r="A452" t="s">
        <v>124</v>
      </c>
      <c r="B452" t="s">
        <v>869</v>
      </c>
      <c r="C452" t="s">
        <v>869</v>
      </c>
      <c r="D452" t="s">
        <v>1125</v>
      </c>
      <c r="E452" s="21">
        <v>215879.24995618674</v>
      </c>
      <c r="F452" s="4">
        <v>0</v>
      </c>
      <c r="G452" s="4">
        <v>0</v>
      </c>
      <c r="H452" s="4">
        <f t="shared" si="21"/>
        <v>0</v>
      </c>
      <c r="I452" s="4">
        <v>0</v>
      </c>
      <c r="J452" s="3">
        <f t="shared" si="23"/>
        <v>0</v>
      </c>
      <c r="K452" s="4">
        <f t="shared" si="22"/>
        <v>0</v>
      </c>
    </row>
    <row r="453" spans="1:11" x14ac:dyDescent="0.25">
      <c r="A453" t="s">
        <v>124</v>
      </c>
      <c r="B453" t="s">
        <v>869</v>
      </c>
      <c r="C453" t="s">
        <v>869</v>
      </c>
      <c r="D453" t="s">
        <v>40</v>
      </c>
      <c r="E453" s="21">
        <v>482707.39567544556</v>
      </c>
      <c r="F453" s="4">
        <v>698586.6456316323</v>
      </c>
      <c r="G453" s="4">
        <v>0</v>
      </c>
      <c r="H453" s="4">
        <f t="shared" si="21"/>
        <v>698586.6456316323</v>
      </c>
      <c r="I453" s="4">
        <v>284803.37999999983</v>
      </c>
      <c r="J453" s="3">
        <f t="shared" si="23"/>
        <v>983390.02563163219</v>
      </c>
      <c r="K453" s="4">
        <f t="shared" si="22"/>
        <v>1268193.4056316321</v>
      </c>
    </row>
    <row r="454" spans="1:11" x14ac:dyDescent="0.25">
      <c r="A454" t="s">
        <v>124</v>
      </c>
      <c r="B454" t="s">
        <v>1015</v>
      </c>
      <c r="C454" t="s">
        <v>695</v>
      </c>
      <c r="D454" t="s">
        <v>1124</v>
      </c>
      <c r="E454" s="21">
        <v>96201.245756031785</v>
      </c>
      <c r="F454" s="4">
        <v>0</v>
      </c>
      <c r="G454" s="4">
        <v>0</v>
      </c>
      <c r="H454" s="4">
        <f t="shared" ref="H454:H460" si="24">F454+G454</f>
        <v>0</v>
      </c>
      <c r="I454" s="4">
        <v>0</v>
      </c>
      <c r="J454" s="3">
        <f t="shared" si="23"/>
        <v>0</v>
      </c>
      <c r="K454" s="4">
        <f t="shared" ref="K454:K460" si="25">I454+J454</f>
        <v>0</v>
      </c>
    </row>
    <row r="455" spans="1:11" x14ac:dyDescent="0.25">
      <c r="A455" t="s">
        <v>124</v>
      </c>
      <c r="B455" t="s">
        <v>695</v>
      </c>
      <c r="C455" t="s">
        <v>695</v>
      </c>
      <c r="D455" t="s">
        <v>1123</v>
      </c>
      <c r="E455" s="21">
        <v>367082.31862219202</v>
      </c>
      <c r="F455" s="4">
        <v>0</v>
      </c>
      <c r="G455" s="4">
        <v>0</v>
      </c>
      <c r="H455" s="4">
        <f t="shared" si="24"/>
        <v>0</v>
      </c>
      <c r="I455" s="4">
        <v>0</v>
      </c>
      <c r="J455" s="3">
        <f t="shared" si="23"/>
        <v>0</v>
      </c>
      <c r="K455" s="4">
        <f t="shared" si="25"/>
        <v>0</v>
      </c>
    </row>
    <row r="456" spans="1:11" x14ac:dyDescent="0.25">
      <c r="A456" t="s">
        <v>124</v>
      </c>
      <c r="B456" t="s">
        <v>695</v>
      </c>
      <c r="C456" t="s">
        <v>695</v>
      </c>
      <c r="D456" t="s">
        <v>42</v>
      </c>
      <c r="E456" s="21">
        <v>332861.03324006544</v>
      </c>
      <c r="F456" s="4">
        <v>796144.59761828929</v>
      </c>
      <c r="G456" s="4">
        <v>261439.11360300897</v>
      </c>
      <c r="H456" s="4">
        <f t="shared" si="24"/>
        <v>1057583.7112212982</v>
      </c>
      <c r="I456" s="4">
        <v>216876.44999999992</v>
      </c>
      <c r="J456" s="3">
        <f t="shared" si="23"/>
        <v>1274460.1612212982</v>
      </c>
      <c r="K456" s="4">
        <f t="shared" si="25"/>
        <v>1491336.6112212981</v>
      </c>
    </row>
    <row r="457" spans="1:11" x14ac:dyDescent="0.25">
      <c r="A457" t="s">
        <v>124</v>
      </c>
      <c r="B457" t="s">
        <v>871</v>
      </c>
      <c r="C457" t="s">
        <v>871</v>
      </c>
      <c r="D457" t="s">
        <v>43</v>
      </c>
      <c r="E457" s="21">
        <v>68868.440842179465</v>
      </c>
      <c r="F457" s="4">
        <v>68868.440842179465</v>
      </c>
      <c r="G457" s="4">
        <v>0</v>
      </c>
      <c r="H457" s="4">
        <f t="shared" si="24"/>
        <v>68868.440842179465</v>
      </c>
      <c r="I457" s="4">
        <v>4711.4800000000014</v>
      </c>
      <c r="J457" s="3">
        <f t="shared" si="23"/>
        <v>73579.920842179461</v>
      </c>
      <c r="K457" s="4">
        <f t="shared" si="25"/>
        <v>78291.400842179457</v>
      </c>
    </row>
    <row r="458" spans="1:11" x14ac:dyDescent="0.25">
      <c r="A458" t="s">
        <v>124</v>
      </c>
      <c r="B458" t="s">
        <v>874</v>
      </c>
      <c r="C458" t="s">
        <v>874</v>
      </c>
      <c r="D458" t="s">
        <v>46</v>
      </c>
      <c r="E458" s="21">
        <v>605474.66389369022</v>
      </c>
      <c r="F458" s="4">
        <v>605474.66389369022</v>
      </c>
      <c r="G458" s="4">
        <v>0</v>
      </c>
      <c r="H458" s="4">
        <f t="shared" si="24"/>
        <v>605474.66389369022</v>
      </c>
      <c r="I458" s="4">
        <v>196558.36</v>
      </c>
      <c r="J458" s="3">
        <f t="shared" si="23"/>
        <v>802033.0238936902</v>
      </c>
      <c r="K458" s="4">
        <f t="shared" si="25"/>
        <v>998591.38389369019</v>
      </c>
    </row>
    <row r="459" spans="1:11" x14ac:dyDescent="0.25">
      <c r="A459" t="s">
        <v>124</v>
      </c>
      <c r="B459" t="s">
        <v>876</v>
      </c>
      <c r="C459" t="s">
        <v>876</v>
      </c>
      <c r="D459" t="s">
        <v>48</v>
      </c>
      <c r="E459" s="21">
        <v>173812.0998674563</v>
      </c>
      <c r="F459" s="4">
        <v>173812.0998674563</v>
      </c>
      <c r="G459" s="4">
        <v>0</v>
      </c>
      <c r="H459" s="4">
        <f t="shared" si="24"/>
        <v>173812.0998674563</v>
      </c>
      <c r="I459" s="4">
        <v>88413.180000000008</v>
      </c>
      <c r="J459" s="3">
        <f t="shared" si="23"/>
        <v>262225.27986745629</v>
      </c>
      <c r="K459" s="4">
        <f t="shared" si="25"/>
        <v>350638.45986745629</v>
      </c>
    </row>
    <row r="460" spans="1:11" x14ac:dyDescent="0.25">
      <c r="A460" t="s">
        <v>124</v>
      </c>
      <c r="B460" t="s">
        <v>1235</v>
      </c>
      <c r="C460" t="s">
        <v>1235</v>
      </c>
      <c r="D460" s="10" t="s">
        <v>1236</v>
      </c>
      <c r="E460" s="21">
        <v>0</v>
      </c>
      <c r="F460" s="4">
        <v>0</v>
      </c>
      <c r="G460" s="4">
        <v>0</v>
      </c>
      <c r="H460" s="4">
        <f t="shared" si="24"/>
        <v>0</v>
      </c>
      <c r="I460" s="4">
        <v>23881.14</v>
      </c>
      <c r="J460" s="3">
        <f t="shared" si="23"/>
        <v>23881.14</v>
      </c>
      <c r="K460" s="4">
        <f t="shared" si="25"/>
        <v>47762.28</v>
      </c>
    </row>
    <row r="463" spans="1:11" x14ac:dyDescent="0.25">
      <c r="I463" s="4"/>
    </row>
    <row r="464" spans="1:11" x14ac:dyDescent="0.25">
      <c r="I464" s="4"/>
    </row>
    <row r="465" spans="9:9" x14ac:dyDescent="0.25">
      <c r="I465" s="4"/>
    </row>
    <row r="466" spans="9:9" x14ac:dyDescent="0.25">
      <c r="I466" s="4"/>
    </row>
    <row r="467" spans="9:9" x14ac:dyDescent="0.25">
      <c r="I467" s="4"/>
    </row>
    <row r="468" spans="9:9" x14ac:dyDescent="0.25">
      <c r="I468" s="4"/>
    </row>
    <row r="469" spans="9:9" x14ac:dyDescent="0.25">
      <c r="I469" s="4"/>
    </row>
    <row r="470" spans="9:9" x14ac:dyDescent="0.25">
      <c r="I470" s="4"/>
    </row>
    <row r="471" spans="9:9" x14ac:dyDescent="0.25">
      <c r="I471" s="4"/>
    </row>
    <row r="472" spans="9:9" x14ac:dyDescent="0.25">
      <c r="I472" s="4"/>
    </row>
    <row r="473" spans="9:9" x14ac:dyDescent="0.25">
      <c r="I473" s="4"/>
    </row>
    <row r="474" spans="9:9" x14ac:dyDescent="0.25">
      <c r="I474" s="4"/>
    </row>
    <row r="475" spans="9:9" x14ac:dyDescent="0.25">
      <c r="I475" s="4"/>
    </row>
    <row r="476" spans="9:9" x14ac:dyDescent="0.25">
      <c r="I476" s="4"/>
    </row>
    <row r="477" spans="9:9" x14ac:dyDescent="0.25">
      <c r="I477" s="4"/>
    </row>
    <row r="478" spans="9:9" x14ac:dyDescent="0.25">
      <c r="I478" s="4"/>
    </row>
    <row r="479" spans="9:9" x14ac:dyDescent="0.25">
      <c r="I479" s="4"/>
    </row>
    <row r="480" spans="9:9" x14ac:dyDescent="0.25">
      <c r="I480" s="4"/>
    </row>
    <row r="481" spans="9:9" x14ac:dyDescent="0.25">
      <c r="I481" s="4"/>
    </row>
    <row r="482" spans="9:9" x14ac:dyDescent="0.25">
      <c r="I482" s="4"/>
    </row>
    <row r="483" spans="9:9" x14ac:dyDescent="0.25">
      <c r="I483" s="4"/>
    </row>
    <row r="484" spans="9:9" x14ac:dyDescent="0.25">
      <c r="I484" s="4"/>
    </row>
    <row r="485" spans="9:9" x14ac:dyDescent="0.25">
      <c r="I485" s="4"/>
    </row>
    <row r="486" spans="9:9" x14ac:dyDescent="0.25">
      <c r="I486" s="4"/>
    </row>
    <row r="487" spans="9:9" x14ac:dyDescent="0.25">
      <c r="I487" s="4"/>
    </row>
    <row r="488" spans="9:9" x14ac:dyDescent="0.25">
      <c r="I488" s="4"/>
    </row>
    <row r="489" spans="9:9" x14ac:dyDescent="0.25">
      <c r="I489" s="4"/>
    </row>
    <row r="490" spans="9:9" x14ac:dyDescent="0.25">
      <c r="I490" s="4"/>
    </row>
    <row r="491" spans="9:9" x14ac:dyDescent="0.25">
      <c r="I491" s="4"/>
    </row>
    <row r="492" spans="9:9" x14ac:dyDescent="0.25">
      <c r="I492" s="4"/>
    </row>
    <row r="493" spans="9:9" x14ac:dyDescent="0.25">
      <c r="I493" s="4"/>
    </row>
    <row r="494" spans="9:9" x14ac:dyDescent="0.25">
      <c r="I494" s="4"/>
    </row>
    <row r="495" spans="9:9" x14ac:dyDescent="0.25">
      <c r="I495" s="4"/>
    </row>
    <row r="496" spans="9:9" x14ac:dyDescent="0.25">
      <c r="I496" s="4"/>
    </row>
    <row r="497" spans="9:9" x14ac:dyDescent="0.25">
      <c r="I497" s="4"/>
    </row>
    <row r="498" spans="9:9" x14ac:dyDescent="0.25">
      <c r="I498" s="4"/>
    </row>
    <row r="499" spans="9:9" x14ac:dyDescent="0.25">
      <c r="I499" s="4"/>
    </row>
    <row r="500" spans="9:9" x14ac:dyDescent="0.25">
      <c r="I500" s="4"/>
    </row>
    <row r="501" spans="9:9" x14ac:dyDescent="0.25">
      <c r="I501" s="4"/>
    </row>
    <row r="502" spans="9:9" x14ac:dyDescent="0.25">
      <c r="I502" s="4"/>
    </row>
    <row r="503" spans="9:9" x14ac:dyDescent="0.25">
      <c r="I503" s="4"/>
    </row>
    <row r="504" spans="9:9" x14ac:dyDescent="0.25">
      <c r="I504" s="4"/>
    </row>
    <row r="505" spans="9:9" x14ac:dyDescent="0.25">
      <c r="I505" s="4"/>
    </row>
    <row r="506" spans="9:9" x14ac:dyDescent="0.25">
      <c r="I506" s="4"/>
    </row>
    <row r="507" spans="9:9" x14ac:dyDescent="0.25">
      <c r="I507" s="4"/>
    </row>
    <row r="508" spans="9:9" x14ac:dyDescent="0.25">
      <c r="I508" s="4"/>
    </row>
    <row r="509" spans="9:9" x14ac:dyDescent="0.25">
      <c r="I509" s="4"/>
    </row>
    <row r="510" spans="9:9" x14ac:dyDescent="0.25">
      <c r="I510" s="4"/>
    </row>
    <row r="511" spans="9:9" x14ac:dyDescent="0.25">
      <c r="I511" s="4"/>
    </row>
    <row r="512" spans="9:9" x14ac:dyDescent="0.25">
      <c r="I512" s="4"/>
    </row>
    <row r="513" spans="9:9" x14ac:dyDescent="0.25">
      <c r="I513" s="4"/>
    </row>
    <row r="514" spans="9:9" x14ac:dyDescent="0.25">
      <c r="I514" s="4"/>
    </row>
    <row r="515" spans="9:9" x14ac:dyDescent="0.25">
      <c r="I515" s="4"/>
    </row>
    <row r="516" spans="9:9" x14ac:dyDescent="0.25">
      <c r="I516" s="4"/>
    </row>
    <row r="517" spans="9:9" x14ac:dyDescent="0.25">
      <c r="I517" s="4"/>
    </row>
    <row r="518" spans="9:9" x14ac:dyDescent="0.25">
      <c r="I518" s="4"/>
    </row>
    <row r="519" spans="9:9" x14ac:dyDescent="0.25">
      <c r="I519" s="4"/>
    </row>
    <row r="520" spans="9:9" x14ac:dyDescent="0.25">
      <c r="I520" s="4"/>
    </row>
    <row r="521" spans="9:9" x14ac:dyDescent="0.25">
      <c r="I521" s="4"/>
    </row>
    <row r="522" spans="9:9" x14ac:dyDescent="0.25">
      <c r="I522" s="4"/>
    </row>
    <row r="523" spans="9:9" x14ac:dyDescent="0.25">
      <c r="I523" s="4"/>
    </row>
    <row r="524" spans="9:9" x14ac:dyDescent="0.25">
      <c r="I524" s="4"/>
    </row>
    <row r="525" spans="9:9" x14ac:dyDescent="0.25">
      <c r="I525" s="4"/>
    </row>
    <row r="526" spans="9:9" x14ac:dyDescent="0.25">
      <c r="I526" s="4"/>
    </row>
    <row r="527" spans="9:9" x14ac:dyDescent="0.25">
      <c r="I527" s="4"/>
    </row>
    <row r="528" spans="9:9" x14ac:dyDescent="0.25">
      <c r="I528" s="4"/>
    </row>
    <row r="529" spans="9:9" x14ac:dyDescent="0.25">
      <c r="I529" s="4"/>
    </row>
    <row r="530" spans="9:9" x14ac:dyDescent="0.25">
      <c r="I530" s="4"/>
    </row>
    <row r="531" spans="9:9" x14ac:dyDescent="0.25">
      <c r="I531" s="4"/>
    </row>
    <row r="532" spans="9:9" x14ac:dyDescent="0.25">
      <c r="I532" s="4"/>
    </row>
    <row r="533" spans="9:9" x14ac:dyDescent="0.25">
      <c r="I533" s="4"/>
    </row>
    <row r="534" spans="9:9" x14ac:dyDescent="0.25">
      <c r="I534" s="4"/>
    </row>
    <row r="535" spans="9:9" x14ac:dyDescent="0.25">
      <c r="I535" s="4"/>
    </row>
    <row r="536" spans="9:9" x14ac:dyDescent="0.25">
      <c r="I536" s="4"/>
    </row>
    <row r="537" spans="9:9" x14ac:dyDescent="0.25">
      <c r="I537" s="4"/>
    </row>
    <row r="538" spans="9:9" x14ac:dyDescent="0.25">
      <c r="I538" s="4"/>
    </row>
    <row r="539" spans="9:9" x14ac:dyDescent="0.25">
      <c r="I539" s="4"/>
    </row>
    <row r="540" spans="9:9" x14ac:dyDescent="0.25">
      <c r="I540" s="4"/>
    </row>
    <row r="541" spans="9:9" x14ac:dyDescent="0.25">
      <c r="I541" s="4"/>
    </row>
    <row r="542" spans="9:9" x14ac:dyDescent="0.25">
      <c r="I542" s="4"/>
    </row>
    <row r="543" spans="9:9" x14ac:dyDescent="0.25">
      <c r="I543" s="4"/>
    </row>
    <row r="544" spans="9:9" x14ac:dyDescent="0.25">
      <c r="I544" s="4"/>
    </row>
    <row r="545" spans="9:9" x14ac:dyDescent="0.25">
      <c r="I545" s="4"/>
    </row>
    <row r="546" spans="9:9" x14ac:dyDescent="0.25">
      <c r="I546" s="4"/>
    </row>
    <row r="547" spans="9:9" x14ac:dyDescent="0.25">
      <c r="I547" s="4"/>
    </row>
    <row r="548" spans="9:9" x14ac:dyDescent="0.25">
      <c r="I548" s="4"/>
    </row>
    <row r="549" spans="9:9" x14ac:dyDescent="0.25">
      <c r="I549" s="4"/>
    </row>
    <row r="550" spans="9:9" x14ac:dyDescent="0.25">
      <c r="I550" s="4"/>
    </row>
    <row r="551" spans="9:9" x14ac:dyDescent="0.25">
      <c r="I551" s="4"/>
    </row>
    <row r="552" spans="9:9" x14ac:dyDescent="0.25">
      <c r="I552" s="4"/>
    </row>
    <row r="553" spans="9:9" x14ac:dyDescent="0.25">
      <c r="I553" s="4"/>
    </row>
    <row r="554" spans="9:9" x14ac:dyDescent="0.25">
      <c r="I554" s="4"/>
    </row>
    <row r="555" spans="9:9" x14ac:dyDescent="0.25">
      <c r="I555" s="4"/>
    </row>
    <row r="556" spans="9:9" x14ac:dyDescent="0.25">
      <c r="I556" s="4"/>
    </row>
    <row r="557" spans="9:9" x14ac:dyDescent="0.25">
      <c r="I557" s="4"/>
    </row>
    <row r="558" spans="9:9" x14ac:dyDescent="0.25">
      <c r="I558" s="4"/>
    </row>
    <row r="559" spans="9:9" x14ac:dyDescent="0.25">
      <c r="I559" s="4"/>
    </row>
    <row r="560" spans="9:9" x14ac:dyDescent="0.25">
      <c r="I560" s="4"/>
    </row>
    <row r="561" spans="9:9" x14ac:dyDescent="0.25">
      <c r="I561" s="4"/>
    </row>
    <row r="562" spans="9:9" x14ac:dyDescent="0.25">
      <c r="I562" s="4"/>
    </row>
    <row r="563" spans="9:9" x14ac:dyDescent="0.25">
      <c r="I563" s="4"/>
    </row>
    <row r="564" spans="9:9" x14ac:dyDescent="0.25">
      <c r="I564" s="4"/>
    </row>
    <row r="565" spans="9:9" x14ac:dyDescent="0.25">
      <c r="I565" s="4"/>
    </row>
    <row r="566" spans="9:9" x14ac:dyDescent="0.25">
      <c r="I566" s="4"/>
    </row>
    <row r="567" spans="9:9" x14ac:dyDescent="0.25">
      <c r="I567" s="4"/>
    </row>
    <row r="568" spans="9:9" x14ac:dyDescent="0.25">
      <c r="I568" s="4"/>
    </row>
    <row r="569" spans="9:9" x14ac:dyDescent="0.25">
      <c r="I569" s="4"/>
    </row>
    <row r="570" spans="9:9" x14ac:dyDescent="0.25">
      <c r="I570" s="4"/>
    </row>
    <row r="571" spans="9:9" x14ac:dyDescent="0.25">
      <c r="I571" s="4"/>
    </row>
    <row r="572" spans="9:9" x14ac:dyDescent="0.25">
      <c r="I572" s="4"/>
    </row>
    <row r="573" spans="9:9" x14ac:dyDescent="0.25">
      <c r="I573" s="4"/>
    </row>
    <row r="574" spans="9:9" x14ac:dyDescent="0.25">
      <c r="I574" s="4"/>
    </row>
    <row r="575" spans="9:9" x14ac:dyDescent="0.25">
      <c r="I575" s="4"/>
    </row>
    <row r="576" spans="9:9" x14ac:dyDescent="0.25">
      <c r="I576" s="4"/>
    </row>
    <row r="577" spans="9:9" x14ac:dyDescent="0.25">
      <c r="I577" s="4"/>
    </row>
    <row r="578" spans="9:9" x14ac:dyDescent="0.25">
      <c r="I578" s="4"/>
    </row>
    <row r="579" spans="9:9" x14ac:dyDescent="0.25">
      <c r="I579" s="4"/>
    </row>
    <row r="580" spans="9:9" x14ac:dyDescent="0.25">
      <c r="I580" s="4"/>
    </row>
    <row r="581" spans="9:9" x14ac:dyDescent="0.25">
      <c r="I581" s="4"/>
    </row>
    <row r="582" spans="9:9" x14ac:dyDescent="0.25">
      <c r="I582" s="4"/>
    </row>
    <row r="583" spans="9:9" x14ac:dyDescent="0.25">
      <c r="I583" s="4"/>
    </row>
    <row r="584" spans="9:9" x14ac:dyDescent="0.25">
      <c r="I584" s="4"/>
    </row>
    <row r="585" spans="9:9" x14ac:dyDescent="0.25">
      <c r="I585" s="4"/>
    </row>
    <row r="586" spans="9:9" x14ac:dyDescent="0.25">
      <c r="I586" s="4"/>
    </row>
    <row r="587" spans="9:9" x14ac:dyDescent="0.25">
      <c r="I587" s="4"/>
    </row>
    <row r="588" spans="9:9" x14ac:dyDescent="0.25">
      <c r="I588" s="4"/>
    </row>
    <row r="589" spans="9:9" x14ac:dyDescent="0.25">
      <c r="I589" s="4"/>
    </row>
    <row r="590" spans="9:9" x14ac:dyDescent="0.25">
      <c r="I590" s="4"/>
    </row>
    <row r="591" spans="9:9" x14ac:dyDescent="0.25">
      <c r="I591" s="4"/>
    </row>
    <row r="592" spans="9:9" x14ac:dyDescent="0.25">
      <c r="I592" s="4"/>
    </row>
    <row r="593" spans="9:9" x14ac:dyDescent="0.25">
      <c r="I593" s="4"/>
    </row>
    <row r="594" spans="9:9" x14ac:dyDescent="0.25">
      <c r="I594" s="4"/>
    </row>
    <row r="595" spans="9:9" x14ac:dyDescent="0.25">
      <c r="I595" s="4"/>
    </row>
    <row r="596" spans="9:9" x14ac:dyDescent="0.25">
      <c r="I596" s="4"/>
    </row>
    <row r="597" spans="9:9" x14ac:dyDescent="0.25">
      <c r="I597" s="4"/>
    </row>
    <row r="598" spans="9:9" x14ac:dyDescent="0.25">
      <c r="I598" s="4"/>
    </row>
    <row r="599" spans="9:9" x14ac:dyDescent="0.25">
      <c r="I599" s="4"/>
    </row>
    <row r="600" spans="9:9" x14ac:dyDescent="0.25">
      <c r="I600" s="4"/>
    </row>
    <row r="601" spans="9:9" x14ac:dyDescent="0.25">
      <c r="I601" s="4"/>
    </row>
    <row r="602" spans="9:9" x14ac:dyDescent="0.25">
      <c r="I602" s="4"/>
    </row>
    <row r="603" spans="9:9" x14ac:dyDescent="0.25">
      <c r="I603" s="4"/>
    </row>
    <row r="604" spans="9:9" x14ac:dyDescent="0.25">
      <c r="I604" s="4"/>
    </row>
    <row r="605" spans="9:9" x14ac:dyDescent="0.25">
      <c r="I605" s="4"/>
    </row>
    <row r="606" spans="9:9" x14ac:dyDescent="0.25">
      <c r="I606" s="4"/>
    </row>
    <row r="607" spans="9:9" x14ac:dyDescent="0.25">
      <c r="I607" s="4"/>
    </row>
    <row r="608" spans="9:9" x14ac:dyDescent="0.25">
      <c r="I608" s="4"/>
    </row>
    <row r="609" spans="9:9" x14ac:dyDescent="0.25">
      <c r="I609" s="4"/>
    </row>
    <row r="610" spans="9:9" x14ac:dyDescent="0.25">
      <c r="I610" s="4"/>
    </row>
    <row r="611" spans="9:9" x14ac:dyDescent="0.25">
      <c r="I611" s="4"/>
    </row>
    <row r="612" spans="9:9" x14ac:dyDescent="0.25">
      <c r="I612" s="4"/>
    </row>
    <row r="613" spans="9:9" x14ac:dyDescent="0.25">
      <c r="I613" s="4"/>
    </row>
    <row r="614" spans="9:9" x14ac:dyDescent="0.25">
      <c r="I614" s="4"/>
    </row>
    <row r="615" spans="9:9" x14ac:dyDescent="0.25">
      <c r="I615" s="4"/>
    </row>
    <row r="616" spans="9:9" x14ac:dyDescent="0.25">
      <c r="I616" s="4"/>
    </row>
    <row r="617" spans="9:9" x14ac:dyDescent="0.25">
      <c r="I617" s="4"/>
    </row>
    <row r="618" spans="9:9" x14ac:dyDescent="0.25">
      <c r="I618" s="4"/>
    </row>
    <row r="619" spans="9:9" x14ac:dyDescent="0.25">
      <c r="I619" s="4"/>
    </row>
    <row r="620" spans="9:9" x14ac:dyDescent="0.25">
      <c r="I620" s="4"/>
    </row>
    <row r="621" spans="9:9" x14ac:dyDescent="0.25">
      <c r="I621" s="4"/>
    </row>
    <row r="622" spans="9:9" x14ac:dyDescent="0.25">
      <c r="I622" s="4"/>
    </row>
    <row r="623" spans="9:9" x14ac:dyDescent="0.25">
      <c r="I623" s="4"/>
    </row>
    <row r="624" spans="9:9" x14ac:dyDescent="0.25">
      <c r="I624" s="4"/>
    </row>
    <row r="625" spans="9:9" x14ac:dyDescent="0.25">
      <c r="I625" s="4"/>
    </row>
    <row r="626" spans="9:9" x14ac:dyDescent="0.25">
      <c r="I626" s="4"/>
    </row>
    <row r="627" spans="9:9" x14ac:dyDescent="0.25">
      <c r="I627" s="4"/>
    </row>
    <row r="628" spans="9:9" x14ac:dyDescent="0.25">
      <c r="I628" s="4"/>
    </row>
    <row r="629" spans="9:9" x14ac:dyDescent="0.25">
      <c r="I629" s="4"/>
    </row>
    <row r="630" spans="9:9" x14ac:dyDescent="0.25">
      <c r="I630" s="4"/>
    </row>
    <row r="631" spans="9:9" x14ac:dyDescent="0.25">
      <c r="I631" s="4"/>
    </row>
    <row r="632" spans="9:9" x14ac:dyDescent="0.25">
      <c r="I632" s="4"/>
    </row>
    <row r="633" spans="9:9" x14ac:dyDescent="0.25">
      <c r="I633" s="4"/>
    </row>
    <row r="634" spans="9:9" x14ac:dyDescent="0.25">
      <c r="I634" s="4"/>
    </row>
    <row r="635" spans="9:9" x14ac:dyDescent="0.25">
      <c r="I635" s="4"/>
    </row>
    <row r="636" spans="9:9" x14ac:dyDescent="0.25">
      <c r="I636" s="4"/>
    </row>
    <row r="637" spans="9:9" x14ac:dyDescent="0.25">
      <c r="I637" s="4"/>
    </row>
    <row r="638" spans="9:9" x14ac:dyDescent="0.25">
      <c r="I638" s="4"/>
    </row>
    <row r="639" spans="9:9" x14ac:dyDescent="0.25">
      <c r="I639" s="4"/>
    </row>
    <row r="640" spans="9:9" x14ac:dyDescent="0.25">
      <c r="I640" s="4"/>
    </row>
    <row r="641" spans="9:9" x14ac:dyDescent="0.25">
      <c r="I641" s="4"/>
    </row>
    <row r="642" spans="9:9" x14ac:dyDescent="0.25">
      <c r="I642" s="4"/>
    </row>
    <row r="643" spans="9:9" x14ac:dyDescent="0.25">
      <c r="I643" s="4"/>
    </row>
    <row r="644" spans="9:9" x14ac:dyDescent="0.25">
      <c r="I644" s="4"/>
    </row>
    <row r="645" spans="9:9" x14ac:dyDescent="0.25">
      <c r="I645" s="4"/>
    </row>
    <row r="646" spans="9:9" x14ac:dyDescent="0.25">
      <c r="I646" s="4"/>
    </row>
    <row r="647" spans="9:9" x14ac:dyDescent="0.25">
      <c r="I647" s="4"/>
    </row>
    <row r="648" spans="9:9" x14ac:dyDescent="0.25">
      <c r="I648" s="4"/>
    </row>
    <row r="649" spans="9:9" x14ac:dyDescent="0.25">
      <c r="I649" s="4"/>
    </row>
    <row r="650" spans="9:9" x14ac:dyDescent="0.25">
      <c r="I650" s="4"/>
    </row>
    <row r="651" spans="9:9" x14ac:dyDescent="0.25">
      <c r="I651" s="4"/>
    </row>
    <row r="652" spans="9:9" x14ac:dyDescent="0.25">
      <c r="I652" s="4"/>
    </row>
    <row r="653" spans="9:9" x14ac:dyDescent="0.25">
      <c r="I653" s="4"/>
    </row>
    <row r="654" spans="9:9" x14ac:dyDescent="0.25">
      <c r="I654" s="4"/>
    </row>
    <row r="655" spans="9:9" x14ac:dyDescent="0.25">
      <c r="I655" s="4"/>
    </row>
    <row r="656" spans="9:9" x14ac:dyDescent="0.25">
      <c r="I656" s="4"/>
    </row>
    <row r="657" spans="9:9" x14ac:dyDescent="0.25">
      <c r="I657" s="4"/>
    </row>
    <row r="658" spans="9:9" x14ac:dyDescent="0.25">
      <c r="I658" s="4"/>
    </row>
    <row r="659" spans="9:9" x14ac:dyDescent="0.25">
      <c r="I659" s="4"/>
    </row>
    <row r="660" spans="9:9" x14ac:dyDescent="0.25">
      <c r="I660" s="4"/>
    </row>
    <row r="661" spans="9:9" x14ac:dyDescent="0.25">
      <c r="I661" s="4"/>
    </row>
    <row r="662" spans="9:9" x14ac:dyDescent="0.25">
      <c r="I662" s="4"/>
    </row>
    <row r="663" spans="9:9" x14ac:dyDescent="0.25">
      <c r="I663" s="4"/>
    </row>
    <row r="664" spans="9:9" x14ac:dyDescent="0.25">
      <c r="I664" s="4"/>
    </row>
    <row r="665" spans="9:9" x14ac:dyDescent="0.25">
      <c r="I665" s="4"/>
    </row>
    <row r="666" spans="9:9" x14ac:dyDescent="0.25">
      <c r="I666" s="4"/>
    </row>
    <row r="667" spans="9:9" x14ac:dyDescent="0.25">
      <c r="I667" s="4"/>
    </row>
    <row r="668" spans="9:9" x14ac:dyDescent="0.25">
      <c r="I668" s="4"/>
    </row>
    <row r="669" spans="9:9" x14ac:dyDescent="0.25">
      <c r="I669" s="4"/>
    </row>
    <row r="670" spans="9:9" x14ac:dyDescent="0.25">
      <c r="I670" s="4"/>
    </row>
    <row r="671" spans="9:9" x14ac:dyDescent="0.25">
      <c r="I671" s="4"/>
    </row>
    <row r="672" spans="9:9" x14ac:dyDescent="0.25">
      <c r="I672" s="4"/>
    </row>
    <row r="673" spans="9:9" x14ac:dyDescent="0.25">
      <c r="I673" s="4"/>
    </row>
    <row r="674" spans="9:9" x14ac:dyDescent="0.25">
      <c r="I674" s="4"/>
    </row>
    <row r="675" spans="9:9" x14ac:dyDescent="0.25">
      <c r="I675" s="4"/>
    </row>
    <row r="676" spans="9:9" x14ac:dyDescent="0.25">
      <c r="I676" s="4"/>
    </row>
    <row r="677" spans="9:9" x14ac:dyDescent="0.25">
      <c r="I677" s="4"/>
    </row>
    <row r="678" spans="9:9" x14ac:dyDescent="0.25">
      <c r="I678" s="4"/>
    </row>
    <row r="679" spans="9:9" x14ac:dyDescent="0.25">
      <c r="I679" s="4"/>
    </row>
    <row r="680" spans="9:9" x14ac:dyDescent="0.25">
      <c r="I680" s="4"/>
    </row>
    <row r="681" spans="9:9" x14ac:dyDescent="0.25">
      <c r="I681" s="4"/>
    </row>
    <row r="682" spans="9:9" x14ac:dyDescent="0.25">
      <c r="I682" s="4"/>
    </row>
    <row r="683" spans="9:9" x14ac:dyDescent="0.25">
      <c r="I683" s="4"/>
    </row>
    <row r="684" spans="9:9" x14ac:dyDescent="0.25">
      <c r="I684" s="4"/>
    </row>
    <row r="685" spans="9:9" x14ac:dyDescent="0.25">
      <c r="I685" s="4"/>
    </row>
    <row r="686" spans="9:9" x14ac:dyDescent="0.25">
      <c r="I686" s="4"/>
    </row>
    <row r="687" spans="9:9" x14ac:dyDescent="0.25">
      <c r="I687" s="4"/>
    </row>
    <row r="688" spans="9:9" x14ac:dyDescent="0.25">
      <c r="I688" s="4"/>
    </row>
    <row r="689" spans="9:9" x14ac:dyDescent="0.25">
      <c r="I689" s="4"/>
    </row>
    <row r="690" spans="9:9" x14ac:dyDescent="0.25">
      <c r="I690" s="4"/>
    </row>
    <row r="691" spans="9:9" x14ac:dyDescent="0.25">
      <c r="I691" s="4"/>
    </row>
    <row r="692" spans="9:9" x14ac:dyDescent="0.25">
      <c r="I692" s="4"/>
    </row>
    <row r="693" spans="9:9" x14ac:dyDescent="0.25">
      <c r="I693" s="4"/>
    </row>
    <row r="694" spans="9:9" x14ac:dyDescent="0.25">
      <c r="I694" s="4"/>
    </row>
    <row r="695" spans="9:9" x14ac:dyDescent="0.25">
      <c r="I695" s="4"/>
    </row>
    <row r="696" spans="9:9" x14ac:dyDescent="0.25">
      <c r="I696" s="4"/>
    </row>
    <row r="697" spans="9:9" x14ac:dyDescent="0.25">
      <c r="I697" s="4"/>
    </row>
    <row r="698" spans="9:9" x14ac:dyDescent="0.25">
      <c r="I698" s="4"/>
    </row>
    <row r="699" spans="9:9" x14ac:dyDescent="0.25">
      <c r="I699" s="4"/>
    </row>
    <row r="700" spans="9:9" x14ac:dyDescent="0.25">
      <c r="I700" s="4"/>
    </row>
    <row r="701" spans="9:9" x14ac:dyDescent="0.25">
      <c r="I701" s="4"/>
    </row>
    <row r="702" spans="9:9" x14ac:dyDescent="0.25">
      <c r="I702" s="4"/>
    </row>
    <row r="703" spans="9:9" x14ac:dyDescent="0.25">
      <c r="I703" s="4"/>
    </row>
    <row r="704" spans="9:9" x14ac:dyDescent="0.25">
      <c r="I704" s="4"/>
    </row>
    <row r="705" spans="9:9" x14ac:dyDescent="0.25">
      <c r="I705" s="4"/>
    </row>
    <row r="706" spans="9:9" x14ac:dyDescent="0.25">
      <c r="I706" s="4"/>
    </row>
    <row r="707" spans="9:9" x14ac:dyDescent="0.25">
      <c r="I707" s="4"/>
    </row>
    <row r="708" spans="9:9" x14ac:dyDescent="0.25">
      <c r="I708" s="4"/>
    </row>
    <row r="709" spans="9:9" x14ac:dyDescent="0.25">
      <c r="I709" s="4"/>
    </row>
    <row r="710" spans="9:9" x14ac:dyDescent="0.25">
      <c r="I710" s="4"/>
    </row>
    <row r="711" spans="9:9" x14ac:dyDescent="0.25">
      <c r="I711" s="4"/>
    </row>
    <row r="712" spans="9:9" x14ac:dyDescent="0.25">
      <c r="I712" s="4"/>
    </row>
    <row r="713" spans="9:9" x14ac:dyDescent="0.25">
      <c r="I713" s="4"/>
    </row>
    <row r="714" spans="9:9" x14ac:dyDescent="0.25">
      <c r="I714" s="4"/>
    </row>
    <row r="715" spans="9:9" x14ac:dyDescent="0.25">
      <c r="I715" s="4"/>
    </row>
    <row r="716" spans="9:9" x14ac:dyDescent="0.25">
      <c r="I716" s="4"/>
    </row>
    <row r="717" spans="9:9" x14ac:dyDescent="0.25">
      <c r="I717" s="4"/>
    </row>
    <row r="718" spans="9:9" x14ac:dyDescent="0.25">
      <c r="I718" s="4"/>
    </row>
    <row r="719" spans="9:9" x14ac:dyDescent="0.25">
      <c r="I719" s="4"/>
    </row>
    <row r="720" spans="9:9" x14ac:dyDescent="0.25">
      <c r="I720" s="4"/>
    </row>
    <row r="721" spans="9:9" x14ac:dyDescent="0.25">
      <c r="I721" s="4"/>
    </row>
    <row r="722" spans="9:9" x14ac:dyDescent="0.25">
      <c r="I722" s="4"/>
    </row>
    <row r="723" spans="9:9" x14ac:dyDescent="0.25">
      <c r="I723" s="4"/>
    </row>
    <row r="724" spans="9:9" x14ac:dyDescent="0.25">
      <c r="I724" s="4"/>
    </row>
    <row r="725" spans="9:9" x14ac:dyDescent="0.25">
      <c r="I725" s="4"/>
    </row>
    <row r="726" spans="9:9" x14ac:dyDescent="0.25">
      <c r="I726" s="4"/>
    </row>
    <row r="727" spans="9:9" x14ac:dyDescent="0.25">
      <c r="I727" s="4"/>
    </row>
    <row r="728" spans="9:9" x14ac:dyDescent="0.25">
      <c r="I728" s="4"/>
    </row>
    <row r="729" spans="9:9" x14ac:dyDescent="0.25">
      <c r="I729" s="4"/>
    </row>
    <row r="730" spans="9:9" x14ac:dyDescent="0.25">
      <c r="I730" s="4"/>
    </row>
    <row r="731" spans="9:9" x14ac:dyDescent="0.25">
      <c r="I731" s="4"/>
    </row>
    <row r="732" spans="9:9" x14ac:dyDescent="0.25">
      <c r="I732" s="4"/>
    </row>
    <row r="733" spans="9:9" x14ac:dyDescent="0.25">
      <c r="I733" s="4"/>
    </row>
    <row r="734" spans="9:9" x14ac:dyDescent="0.25">
      <c r="I734" s="4"/>
    </row>
    <row r="735" spans="9:9" x14ac:dyDescent="0.25">
      <c r="I735" s="4"/>
    </row>
    <row r="736" spans="9:9" x14ac:dyDescent="0.25">
      <c r="I736" s="4"/>
    </row>
    <row r="737" spans="9:9" x14ac:dyDescent="0.25">
      <c r="I737" s="4"/>
    </row>
    <row r="738" spans="9:9" x14ac:dyDescent="0.25">
      <c r="I738" s="4"/>
    </row>
    <row r="739" spans="9:9" x14ac:dyDescent="0.25">
      <c r="I739" s="4"/>
    </row>
    <row r="740" spans="9:9" x14ac:dyDescent="0.25">
      <c r="I740" s="4"/>
    </row>
    <row r="741" spans="9:9" x14ac:dyDescent="0.25">
      <c r="I741" s="4"/>
    </row>
    <row r="742" spans="9:9" x14ac:dyDescent="0.25">
      <c r="I742" s="4"/>
    </row>
    <row r="743" spans="9:9" x14ac:dyDescent="0.25">
      <c r="I743" s="4"/>
    </row>
    <row r="744" spans="9:9" x14ac:dyDescent="0.25">
      <c r="I744" s="4"/>
    </row>
    <row r="745" spans="9:9" x14ac:dyDescent="0.25">
      <c r="I745" s="4"/>
    </row>
    <row r="746" spans="9:9" x14ac:dyDescent="0.25">
      <c r="I746" s="4"/>
    </row>
    <row r="747" spans="9:9" x14ac:dyDescent="0.25">
      <c r="I747" s="4"/>
    </row>
    <row r="748" spans="9:9" x14ac:dyDescent="0.25">
      <c r="I748" s="4"/>
    </row>
    <row r="749" spans="9:9" x14ac:dyDescent="0.25">
      <c r="I749" s="4"/>
    </row>
    <row r="750" spans="9:9" x14ac:dyDescent="0.25">
      <c r="I750" s="4"/>
    </row>
    <row r="751" spans="9:9" x14ac:dyDescent="0.25">
      <c r="I751" s="4"/>
    </row>
    <row r="752" spans="9:9" x14ac:dyDescent="0.25">
      <c r="I752" s="4"/>
    </row>
    <row r="753" spans="9:9" x14ac:dyDescent="0.25">
      <c r="I753" s="4"/>
    </row>
    <row r="754" spans="9:9" x14ac:dyDescent="0.25">
      <c r="I754" s="4"/>
    </row>
    <row r="755" spans="9:9" x14ac:dyDescent="0.25">
      <c r="I755" s="4"/>
    </row>
    <row r="756" spans="9:9" x14ac:dyDescent="0.25">
      <c r="I756" s="4"/>
    </row>
    <row r="757" spans="9:9" x14ac:dyDescent="0.25">
      <c r="I757" s="4"/>
    </row>
    <row r="758" spans="9:9" x14ac:dyDescent="0.25">
      <c r="I758" s="4"/>
    </row>
    <row r="759" spans="9:9" x14ac:dyDescent="0.25">
      <c r="I759" s="4"/>
    </row>
    <row r="760" spans="9:9" x14ac:dyDescent="0.25">
      <c r="I760" s="4"/>
    </row>
    <row r="761" spans="9:9" x14ac:dyDescent="0.25">
      <c r="I761" s="4"/>
    </row>
    <row r="762" spans="9:9" x14ac:dyDescent="0.25">
      <c r="I762" s="4"/>
    </row>
    <row r="763" spans="9:9" x14ac:dyDescent="0.25">
      <c r="I763" s="4"/>
    </row>
    <row r="764" spans="9:9" x14ac:dyDescent="0.25">
      <c r="I764" s="4"/>
    </row>
    <row r="765" spans="9:9" x14ac:dyDescent="0.25">
      <c r="I765" s="4"/>
    </row>
    <row r="766" spans="9:9" x14ac:dyDescent="0.25">
      <c r="I766" s="4"/>
    </row>
    <row r="767" spans="9:9" x14ac:dyDescent="0.25">
      <c r="I767" s="4"/>
    </row>
    <row r="768" spans="9:9" x14ac:dyDescent="0.25">
      <c r="I768" s="4"/>
    </row>
    <row r="769" spans="9:9" x14ac:dyDescent="0.25">
      <c r="I769" s="4"/>
    </row>
    <row r="770" spans="9:9" x14ac:dyDescent="0.25">
      <c r="I770" s="4"/>
    </row>
    <row r="771" spans="9:9" x14ac:dyDescent="0.25">
      <c r="I771" s="4"/>
    </row>
    <row r="772" spans="9:9" x14ac:dyDescent="0.25">
      <c r="I772" s="4"/>
    </row>
    <row r="773" spans="9:9" x14ac:dyDescent="0.25">
      <c r="I773" s="4"/>
    </row>
    <row r="774" spans="9:9" x14ac:dyDescent="0.25">
      <c r="I774" s="4"/>
    </row>
    <row r="775" spans="9:9" x14ac:dyDescent="0.25">
      <c r="I775" s="4"/>
    </row>
    <row r="776" spans="9:9" x14ac:dyDescent="0.25">
      <c r="I776" s="4"/>
    </row>
    <row r="777" spans="9:9" x14ac:dyDescent="0.25">
      <c r="I777" s="4"/>
    </row>
    <row r="778" spans="9:9" x14ac:dyDescent="0.25">
      <c r="I778" s="4"/>
    </row>
    <row r="779" spans="9:9" x14ac:dyDescent="0.25">
      <c r="I779" s="4"/>
    </row>
    <row r="780" spans="9:9" x14ac:dyDescent="0.25">
      <c r="I780" s="4"/>
    </row>
    <row r="781" spans="9:9" x14ac:dyDescent="0.25">
      <c r="I781" s="4"/>
    </row>
    <row r="782" spans="9:9" x14ac:dyDescent="0.25">
      <c r="I782" s="4"/>
    </row>
    <row r="783" spans="9:9" x14ac:dyDescent="0.25">
      <c r="I783" s="4"/>
    </row>
    <row r="784" spans="9:9" x14ac:dyDescent="0.25">
      <c r="I784" s="4"/>
    </row>
    <row r="785" spans="9:9" x14ac:dyDescent="0.25">
      <c r="I785" s="4"/>
    </row>
    <row r="786" spans="9:9" x14ac:dyDescent="0.25">
      <c r="I786" s="4"/>
    </row>
    <row r="787" spans="9:9" x14ac:dyDescent="0.25">
      <c r="I787" s="4"/>
    </row>
    <row r="788" spans="9:9" x14ac:dyDescent="0.25">
      <c r="I788" s="4"/>
    </row>
    <row r="789" spans="9:9" x14ac:dyDescent="0.25">
      <c r="I789" s="4"/>
    </row>
    <row r="790" spans="9:9" x14ac:dyDescent="0.25">
      <c r="I790" s="4"/>
    </row>
    <row r="791" spans="9:9" x14ac:dyDescent="0.25">
      <c r="I791" s="4"/>
    </row>
    <row r="792" spans="9:9" x14ac:dyDescent="0.25">
      <c r="I792" s="4"/>
    </row>
    <row r="793" spans="9:9" x14ac:dyDescent="0.25">
      <c r="I793" s="4"/>
    </row>
    <row r="794" spans="9:9" x14ac:dyDescent="0.25">
      <c r="I794" s="4"/>
    </row>
    <row r="795" spans="9:9" x14ac:dyDescent="0.25">
      <c r="I795" s="4"/>
    </row>
    <row r="796" spans="9:9" x14ac:dyDescent="0.25">
      <c r="I796" s="4"/>
    </row>
    <row r="797" spans="9:9" x14ac:dyDescent="0.25">
      <c r="I797" s="4"/>
    </row>
    <row r="798" spans="9:9" x14ac:dyDescent="0.25">
      <c r="I798" s="4"/>
    </row>
    <row r="799" spans="9:9" x14ac:dyDescent="0.25">
      <c r="I799" s="4"/>
    </row>
    <row r="800" spans="9:9" x14ac:dyDescent="0.25">
      <c r="I800" s="4"/>
    </row>
    <row r="801" spans="9:9" x14ac:dyDescent="0.25">
      <c r="I801" s="4"/>
    </row>
    <row r="802" spans="9:9" x14ac:dyDescent="0.25">
      <c r="I802" s="4"/>
    </row>
    <row r="803" spans="9:9" x14ac:dyDescent="0.25">
      <c r="I803" s="4"/>
    </row>
    <row r="804" spans="9:9" x14ac:dyDescent="0.25">
      <c r="I804" s="4"/>
    </row>
    <row r="805" spans="9:9" x14ac:dyDescent="0.25">
      <c r="I805" s="4"/>
    </row>
    <row r="806" spans="9:9" x14ac:dyDescent="0.25">
      <c r="I806" s="4"/>
    </row>
    <row r="807" spans="9:9" x14ac:dyDescent="0.25">
      <c r="I807" s="4"/>
    </row>
    <row r="808" spans="9:9" x14ac:dyDescent="0.25">
      <c r="I808" s="4"/>
    </row>
    <row r="809" spans="9:9" x14ac:dyDescent="0.25">
      <c r="I809" s="4"/>
    </row>
    <row r="810" spans="9:9" x14ac:dyDescent="0.25">
      <c r="I810" s="4"/>
    </row>
    <row r="811" spans="9:9" x14ac:dyDescent="0.25">
      <c r="I811" s="4"/>
    </row>
    <row r="812" spans="9:9" x14ac:dyDescent="0.25">
      <c r="I812" s="4"/>
    </row>
    <row r="813" spans="9:9" x14ac:dyDescent="0.25">
      <c r="I813" s="4"/>
    </row>
    <row r="814" spans="9:9" x14ac:dyDescent="0.25">
      <c r="I814" s="4"/>
    </row>
    <row r="815" spans="9:9" x14ac:dyDescent="0.25">
      <c r="I815" s="4"/>
    </row>
    <row r="816" spans="9:9" x14ac:dyDescent="0.25">
      <c r="I816" s="4"/>
    </row>
    <row r="817" spans="9:9" x14ac:dyDescent="0.25">
      <c r="I817" s="4"/>
    </row>
    <row r="818" spans="9:9" x14ac:dyDescent="0.25">
      <c r="I818" s="4"/>
    </row>
    <row r="819" spans="9:9" x14ac:dyDescent="0.25">
      <c r="I819" s="4"/>
    </row>
    <row r="820" spans="9:9" x14ac:dyDescent="0.25">
      <c r="I820" s="4"/>
    </row>
    <row r="821" spans="9:9" x14ac:dyDescent="0.25">
      <c r="I821" s="4"/>
    </row>
    <row r="822" spans="9:9" x14ac:dyDescent="0.25">
      <c r="I822" s="4"/>
    </row>
    <row r="823" spans="9:9" x14ac:dyDescent="0.25">
      <c r="I823" s="4"/>
    </row>
    <row r="824" spans="9:9" x14ac:dyDescent="0.25">
      <c r="I824" s="4"/>
    </row>
    <row r="825" spans="9:9" x14ac:dyDescent="0.25">
      <c r="I825" s="4"/>
    </row>
    <row r="826" spans="9:9" x14ac:dyDescent="0.25">
      <c r="I826" s="4"/>
    </row>
    <row r="827" spans="9:9" x14ac:dyDescent="0.25">
      <c r="I827" s="4"/>
    </row>
    <row r="828" spans="9:9" x14ac:dyDescent="0.25">
      <c r="I828" s="4"/>
    </row>
    <row r="829" spans="9:9" x14ac:dyDescent="0.25">
      <c r="I829" s="4"/>
    </row>
    <row r="830" spans="9:9" x14ac:dyDescent="0.25">
      <c r="I830" s="4"/>
    </row>
    <row r="831" spans="9:9" x14ac:dyDescent="0.25">
      <c r="I831" s="4"/>
    </row>
    <row r="832" spans="9:9" x14ac:dyDescent="0.25">
      <c r="I832" s="4"/>
    </row>
    <row r="833" spans="9:9" x14ac:dyDescent="0.25">
      <c r="I833" s="4"/>
    </row>
    <row r="834" spans="9:9" x14ac:dyDescent="0.25">
      <c r="I834" s="4"/>
    </row>
    <row r="835" spans="9:9" x14ac:dyDescent="0.25">
      <c r="I835" s="4"/>
    </row>
    <row r="836" spans="9:9" x14ac:dyDescent="0.25">
      <c r="I836" s="4"/>
    </row>
    <row r="837" spans="9:9" x14ac:dyDescent="0.25">
      <c r="I837" s="4"/>
    </row>
    <row r="838" spans="9:9" x14ac:dyDescent="0.25">
      <c r="I838" s="4"/>
    </row>
    <row r="839" spans="9:9" x14ac:dyDescent="0.25">
      <c r="I839" s="4"/>
    </row>
    <row r="840" spans="9:9" x14ac:dyDescent="0.25">
      <c r="I840" s="4"/>
    </row>
    <row r="841" spans="9:9" x14ac:dyDescent="0.25">
      <c r="I841" s="4"/>
    </row>
    <row r="842" spans="9:9" x14ac:dyDescent="0.25">
      <c r="I842" s="4"/>
    </row>
    <row r="843" spans="9:9" x14ac:dyDescent="0.25">
      <c r="I843" s="4"/>
    </row>
    <row r="844" spans="9:9" x14ac:dyDescent="0.25">
      <c r="I844" s="4"/>
    </row>
    <row r="845" spans="9:9" x14ac:dyDescent="0.25">
      <c r="I845" s="4"/>
    </row>
    <row r="846" spans="9:9" x14ac:dyDescent="0.25">
      <c r="I846" s="4"/>
    </row>
    <row r="847" spans="9:9" x14ac:dyDescent="0.25">
      <c r="I847" s="4"/>
    </row>
    <row r="848" spans="9:9" x14ac:dyDescent="0.25">
      <c r="I848" s="4"/>
    </row>
    <row r="849" spans="9:9" x14ac:dyDescent="0.25">
      <c r="I849" s="4"/>
    </row>
    <row r="850" spans="9:9" x14ac:dyDescent="0.25">
      <c r="I850" s="4"/>
    </row>
    <row r="851" spans="9:9" x14ac:dyDescent="0.25">
      <c r="I851" s="4"/>
    </row>
    <row r="852" spans="9:9" x14ac:dyDescent="0.25">
      <c r="I852" s="4"/>
    </row>
    <row r="853" spans="9:9" x14ac:dyDescent="0.25">
      <c r="I853" s="4"/>
    </row>
    <row r="854" spans="9:9" x14ac:dyDescent="0.25">
      <c r="I854" s="4"/>
    </row>
    <row r="855" spans="9:9" x14ac:dyDescent="0.25">
      <c r="I855" s="4"/>
    </row>
    <row r="856" spans="9:9" x14ac:dyDescent="0.25">
      <c r="I856" s="4"/>
    </row>
    <row r="857" spans="9:9" x14ac:dyDescent="0.25">
      <c r="I857" s="4"/>
    </row>
    <row r="858" spans="9:9" x14ac:dyDescent="0.25">
      <c r="I858" s="4"/>
    </row>
    <row r="859" spans="9:9" x14ac:dyDescent="0.25">
      <c r="I859" s="4"/>
    </row>
    <row r="860" spans="9:9" x14ac:dyDescent="0.25">
      <c r="I860" s="4"/>
    </row>
    <row r="861" spans="9:9" x14ac:dyDescent="0.25">
      <c r="I861" s="4"/>
    </row>
    <row r="862" spans="9:9" x14ac:dyDescent="0.25">
      <c r="I862" s="4"/>
    </row>
    <row r="863" spans="9:9" x14ac:dyDescent="0.25">
      <c r="I863" s="4"/>
    </row>
    <row r="864" spans="9:9" x14ac:dyDescent="0.25">
      <c r="I864" s="4"/>
    </row>
    <row r="865" spans="9:9" x14ac:dyDescent="0.25">
      <c r="I865" s="4"/>
    </row>
    <row r="866" spans="9:9" x14ac:dyDescent="0.25">
      <c r="I866" s="4"/>
    </row>
    <row r="867" spans="9:9" x14ac:dyDescent="0.25">
      <c r="I867" s="4"/>
    </row>
    <row r="868" spans="9:9" x14ac:dyDescent="0.25">
      <c r="I868" s="4"/>
    </row>
    <row r="869" spans="9:9" x14ac:dyDescent="0.25">
      <c r="I869" s="4"/>
    </row>
    <row r="870" spans="9:9" x14ac:dyDescent="0.25">
      <c r="I870" s="4"/>
    </row>
    <row r="871" spans="9:9" x14ac:dyDescent="0.25">
      <c r="I871" s="4"/>
    </row>
    <row r="872" spans="9:9" x14ac:dyDescent="0.25">
      <c r="I872" s="4"/>
    </row>
    <row r="873" spans="9:9" x14ac:dyDescent="0.25">
      <c r="I873" s="4"/>
    </row>
    <row r="874" spans="9:9" x14ac:dyDescent="0.25">
      <c r="I874" s="4"/>
    </row>
    <row r="875" spans="9:9" x14ac:dyDescent="0.25">
      <c r="I875" s="4"/>
    </row>
    <row r="876" spans="9:9" x14ac:dyDescent="0.25">
      <c r="I876" s="4"/>
    </row>
    <row r="877" spans="9:9" x14ac:dyDescent="0.25">
      <c r="I877" s="4"/>
    </row>
    <row r="878" spans="9:9" x14ac:dyDescent="0.25">
      <c r="I878" s="4"/>
    </row>
    <row r="879" spans="9:9" x14ac:dyDescent="0.25">
      <c r="I879" s="4"/>
    </row>
    <row r="880" spans="9:9" x14ac:dyDescent="0.25">
      <c r="I880" s="4"/>
    </row>
    <row r="881" spans="9:9" x14ac:dyDescent="0.25">
      <c r="I881" s="4"/>
    </row>
    <row r="882" spans="9:9" x14ac:dyDescent="0.25">
      <c r="I882" s="4"/>
    </row>
    <row r="883" spans="9:9" x14ac:dyDescent="0.25">
      <c r="I883" s="4"/>
    </row>
    <row r="884" spans="9:9" x14ac:dyDescent="0.25">
      <c r="I884" s="4"/>
    </row>
    <row r="885" spans="9:9" x14ac:dyDescent="0.25">
      <c r="I885" s="4"/>
    </row>
    <row r="886" spans="9:9" x14ac:dyDescent="0.25">
      <c r="I886" s="4"/>
    </row>
    <row r="887" spans="9:9" x14ac:dyDescent="0.25">
      <c r="I887" s="4"/>
    </row>
    <row r="888" spans="9:9" x14ac:dyDescent="0.25">
      <c r="I888" s="4"/>
    </row>
    <row r="889" spans="9:9" x14ac:dyDescent="0.25">
      <c r="I889" s="4"/>
    </row>
    <row r="890" spans="9:9" x14ac:dyDescent="0.25">
      <c r="I890" s="4"/>
    </row>
    <row r="891" spans="9:9" x14ac:dyDescent="0.25">
      <c r="I891" s="4"/>
    </row>
    <row r="892" spans="9:9" x14ac:dyDescent="0.25">
      <c r="I892" s="4"/>
    </row>
    <row r="893" spans="9:9" x14ac:dyDescent="0.25">
      <c r="I893" s="4"/>
    </row>
    <row r="894" spans="9:9" x14ac:dyDescent="0.25">
      <c r="I894" s="4"/>
    </row>
    <row r="895" spans="9:9" x14ac:dyDescent="0.25">
      <c r="I895" s="4"/>
    </row>
    <row r="896" spans="9:9" x14ac:dyDescent="0.25">
      <c r="I896" s="4"/>
    </row>
    <row r="897" spans="9:9" x14ac:dyDescent="0.25">
      <c r="I897" s="4"/>
    </row>
    <row r="898" spans="9:9" x14ac:dyDescent="0.25">
      <c r="I898" s="4"/>
    </row>
    <row r="899" spans="9:9" x14ac:dyDescent="0.25">
      <c r="I899" s="4"/>
    </row>
    <row r="900" spans="9:9" x14ac:dyDescent="0.25">
      <c r="I900" s="4"/>
    </row>
    <row r="901" spans="9:9" x14ac:dyDescent="0.25">
      <c r="I901" s="4"/>
    </row>
    <row r="902" spans="9:9" x14ac:dyDescent="0.25">
      <c r="I902" s="4"/>
    </row>
    <row r="903" spans="9:9" x14ac:dyDescent="0.25">
      <c r="I903" s="4"/>
    </row>
    <row r="904" spans="9:9" x14ac:dyDescent="0.25">
      <c r="I904" s="4"/>
    </row>
    <row r="905" spans="9:9" x14ac:dyDescent="0.25">
      <c r="I905" s="4"/>
    </row>
    <row r="906" spans="9:9" x14ac:dyDescent="0.25">
      <c r="I906" s="4"/>
    </row>
    <row r="907" spans="9:9" x14ac:dyDescent="0.25">
      <c r="I907" s="4"/>
    </row>
    <row r="908" spans="9:9" x14ac:dyDescent="0.25">
      <c r="I908" s="4"/>
    </row>
    <row r="909" spans="9:9" x14ac:dyDescent="0.25">
      <c r="I909" s="4"/>
    </row>
    <row r="910" spans="9:9" x14ac:dyDescent="0.25">
      <c r="I910" s="4"/>
    </row>
    <row r="911" spans="9:9" x14ac:dyDescent="0.25">
      <c r="I911" s="4"/>
    </row>
    <row r="912" spans="9:9" x14ac:dyDescent="0.25">
      <c r="I912" s="4"/>
    </row>
    <row r="913" spans="9:9" x14ac:dyDescent="0.25">
      <c r="I913" s="4"/>
    </row>
    <row r="914" spans="9:9" x14ac:dyDescent="0.25">
      <c r="I914" s="4"/>
    </row>
    <row r="915" spans="9:9" x14ac:dyDescent="0.25">
      <c r="I915" s="4"/>
    </row>
    <row r="916" spans="9:9" x14ac:dyDescent="0.25">
      <c r="I916" s="4"/>
    </row>
    <row r="917" spans="9:9" x14ac:dyDescent="0.25">
      <c r="I917" s="4"/>
    </row>
    <row r="918" spans="9:9" x14ac:dyDescent="0.25">
      <c r="I918" s="4"/>
    </row>
    <row r="919" spans="9:9" x14ac:dyDescent="0.25">
      <c r="I919" s="4"/>
    </row>
    <row r="920" spans="9:9" x14ac:dyDescent="0.25">
      <c r="I920" s="4"/>
    </row>
    <row r="921" spans="9:9" x14ac:dyDescent="0.25">
      <c r="I921" s="4"/>
    </row>
    <row r="922" spans="9:9" x14ac:dyDescent="0.25">
      <c r="I922" s="4"/>
    </row>
    <row r="923" spans="9:9" x14ac:dyDescent="0.25">
      <c r="I923" s="4"/>
    </row>
    <row r="924" spans="9:9" x14ac:dyDescent="0.25">
      <c r="I924" s="4"/>
    </row>
    <row r="925" spans="9:9" x14ac:dyDescent="0.25">
      <c r="I925" s="4"/>
    </row>
    <row r="926" spans="9:9" x14ac:dyDescent="0.25">
      <c r="I926" s="4"/>
    </row>
    <row r="927" spans="9:9" x14ac:dyDescent="0.25">
      <c r="I927" s="4"/>
    </row>
    <row r="928" spans="9:9" x14ac:dyDescent="0.25">
      <c r="I928" s="4"/>
    </row>
    <row r="929" spans="9:9" x14ac:dyDescent="0.25">
      <c r="I929" s="4"/>
    </row>
    <row r="930" spans="9:9" x14ac:dyDescent="0.25">
      <c r="I930" s="4"/>
    </row>
    <row r="931" spans="9:9" x14ac:dyDescent="0.25">
      <c r="I931" s="4"/>
    </row>
    <row r="932" spans="9:9" x14ac:dyDescent="0.25">
      <c r="I932" s="4"/>
    </row>
    <row r="933" spans="9:9" x14ac:dyDescent="0.25">
      <c r="I933" s="4"/>
    </row>
    <row r="934" spans="9:9" x14ac:dyDescent="0.25">
      <c r="I934" s="4"/>
    </row>
    <row r="935" spans="9:9" x14ac:dyDescent="0.25">
      <c r="I935" s="4"/>
    </row>
    <row r="936" spans="9:9" x14ac:dyDescent="0.25">
      <c r="I936" s="4"/>
    </row>
    <row r="937" spans="9:9" x14ac:dyDescent="0.25">
      <c r="I937" s="4"/>
    </row>
    <row r="938" spans="9:9" x14ac:dyDescent="0.25">
      <c r="I938" s="4"/>
    </row>
    <row r="939" spans="9:9" x14ac:dyDescent="0.25">
      <c r="I939" s="4"/>
    </row>
    <row r="940" spans="9:9" x14ac:dyDescent="0.25">
      <c r="I940" s="4"/>
    </row>
    <row r="941" spans="9:9" x14ac:dyDescent="0.25">
      <c r="I941" s="4"/>
    </row>
    <row r="942" spans="9:9" x14ac:dyDescent="0.25">
      <c r="I942" s="4"/>
    </row>
    <row r="943" spans="9:9" x14ac:dyDescent="0.25">
      <c r="I943" s="4"/>
    </row>
    <row r="944" spans="9:9" x14ac:dyDescent="0.25">
      <c r="I944" s="4"/>
    </row>
  </sheetData>
  <autoFilter ref="A1:K460" xr:uid="{25DB06F6-6FCF-4D85-A0A1-A75215908E2E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6ECD-6698-4505-86C0-2284DF7BC803}">
  <dimension ref="A1:F13"/>
  <sheetViews>
    <sheetView workbookViewId="0">
      <selection activeCell="C7" sqref="C7"/>
    </sheetView>
  </sheetViews>
  <sheetFormatPr defaultRowHeight="15" x14ac:dyDescent="0.25"/>
  <cols>
    <col min="2" max="2" width="20.28515625" customWidth="1"/>
    <col min="3" max="3" width="22.7109375" customWidth="1"/>
    <col min="4" max="4" width="14.28515625" bestFit="1" customWidth="1"/>
    <col min="5" max="5" width="11.7109375" customWidth="1"/>
    <col min="6" max="6" width="39" style="9" customWidth="1"/>
  </cols>
  <sheetData>
    <row r="1" spans="1:6" ht="30" x14ac:dyDescent="0.25">
      <c r="A1" s="15" t="s">
        <v>0</v>
      </c>
      <c r="B1" s="15" t="s">
        <v>1200</v>
      </c>
      <c r="C1" s="15" t="s">
        <v>1201</v>
      </c>
      <c r="D1" s="14" t="s">
        <v>1269</v>
      </c>
      <c r="E1" s="17" t="s">
        <v>1</v>
      </c>
      <c r="F1" s="15" t="s">
        <v>1285</v>
      </c>
    </row>
    <row r="2" spans="1:6" ht="45" x14ac:dyDescent="0.25">
      <c r="A2" t="s">
        <v>160</v>
      </c>
      <c r="B2" t="s">
        <v>768</v>
      </c>
      <c r="C2" t="s">
        <v>148</v>
      </c>
      <c r="D2" s="4">
        <v>1705750</v>
      </c>
      <c r="E2" s="4">
        <v>2004437.950000003</v>
      </c>
      <c r="F2" s="19" t="s">
        <v>1237</v>
      </c>
    </row>
    <row r="3" spans="1:6" ht="45" x14ac:dyDescent="0.25">
      <c r="A3" t="s">
        <v>160</v>
      </c>
      <c r="B3" t="s">
        <v>769</v>
      </c>
      <c r="C3" t="s">
        <v>149</v>
      </c>
      <c r="D3" s="4">
        <v>1417900</v>
      </c>
      <c r="E3" s="4">
        <v>1360002.9800000011</v>
      </c>
      <c r="F3" s="19" t="s">
        <v>1238</v>
      </c>
    </row>
    <row r="4" spans="1:6" ht="45" x14ac:dyDescent="0.25">
      <c r="A4" t="s">
        <v>160</v>
      </c>
      <c r="B4" t="s">
        <v>770</v>
      </c>
      <c r="C4" t="s">
        <v>150</v>
      </c>
      <c r="D4" s="4">
        <v>735150</v>
      </c>
      <c r="E4" s="4">
        <v>925052.29000000062</v>
      </c>
      <c r="F4" s="19" t="s">
        <v>1239</v>
      </c>
    </row>
    <row r="5" spans="1:6" ht="45" x14ac:dyDescent="0.25">
      <c r="A5" t="s">
        <v>160</v>
      </c>
      <c r="B5" t="s">
        <v>771</v>
      </c>
      <c r="C5" t="s">
        <v>151</v>
      </c>
      <c r="D5" s="4">
        <v>1072300</v>
      </c>
      <c r="E5" s="4">
        <v>934981.32999999938</v>
      </c>
      <c r="F5" s="19" t="s">
        <v>1240</v>
      </c>
    </row>
    <row r="6" spans="1:6" ht="45" x14ac:dyDescent="0.25">
      <c r="A6" t="s">
        <v>160</v>
      </c>
      <c r="B6" t="s">
        <v>774</v>
      </c>
      <c r="C6" t="s">
        <v>156</v>
      </c>
      <c r="D6" s="4">
        <v>2372333</v>
      </c>
      <c r="E6" s="4">
        <v>2514360.1199999987</v>
      </c>
      <c r="F6" s="19" t="s">
        <v>1241</v>
      </c>
    </row>
    <row r="7" spans="1:6" ht="45" x14ac:dyDescent="0.25">
      <c r="A7" t="s">
        <v>160</v>
      </c>
      <c r="B7" t="s">
        <v>775</v>
      </c>
      <c r="C7" t="s">
        <v>159</v>
      </c>
      <c r="D7" s="4">
        <v>1457300</v>
      </c>
      <c r="E7" s="4">
        <v>1108149.45</v>
      </c>
      <c r="F7" s="19" t="s">
        <v>1242</v>
      </c>
    </row>
    <row r="8" spans="1:6" ht="45" x14ac:dyDescent="0.25">
      <c r="A8" t="s">
        <v>160</v>
      </c>
      <c r="B8" t="s">
        <v>773</v>
      </c>
      <c r="C8" t="s">
        <v>155</v>
      </c>
      <c r="D8" s="4">
        <v>1230003</v>
      </c>
      <c r="E8" s="4">
        <v>1201190.6399999992</v>
      </c>
      <c r="F8" s="19" t="s">
        <v>1243</v>
      </c>
    </row>
    <row r="9" spans="1:6" ht="45" x14ac:dyDescent="0.25">
      <c r="A9" t="s">
        <v>160</v>
      </c>
      <c r="B9" t="s">
        <v>772</v>
      </c>
      <c r="C9" t="s">
        <v>154</v>
      </c>
      <c r="D9" s="4">
        <v>1161183</v>
      </c>
      <c r="E9" s="4">
        <v>884417.79000000143</v>
      </c>
      <c r="F9" s="19" t="s">
        <v>1244</v>
      </c>
    </row>
    <row r="10" spans="1:6" ht="45" x14ac:dyDescent="0.25">
      <c r="A10" t="s">
        <v>160</v>
      </c>
      <c r="B10" t="s">
        <v>777</v>
      </c>
      <c r="C10" t="s">
        <v>153</v>
      </c>
      <c r="D10" s="4">
        <v>886983</v>
      </c>
      <c r="E10" s="4">
        <v>311140.82000000018</v>
      </c>
      <c r="F10" s="19" t="s">
        <v>1245</v>
      </c>
    </row>
    <row r="11" spans="1:6" ht="45" x14ac:dyDescent="0.25">
      <c r="A11" t="s">
        <v>160</v>
      </c>
      <c r="B11" t="s">
        <v>778</v>
      </c>
      <c r="C11" t="s">
        <v>157</v>
      </c>
      <c r="D11" s="4">
        <v>1196883</v>
      </c>
      <c r="E11" s="4">
        <v>935805.57999999961</v>
      </c>
      <c r="F11" s="19" t="s">
        <v>1246</v>
      </c>
    </row>
    <row r="12" spans="1:6" ht="45" x14ac:dyDescent="0.25">
      <c r="A12" t="s">
        <v>160</v>
      </c>
      <c r="B12" t="s">
        <v>794</v>
      </c>
      <c r="C12" t="s">
        <v>505</v>
      </c>
      <c r="D12" s="4">
        <v>395474</v>
      </c>
      <c r="E12" s="4">
        <v>702621.42999999993</v>
      </c>
      <c r="F12" s="19" t="s">
        <v>1247</v>
      </c>
    </row>
    <row r="13" spans="1:6" ht="45" x14ac:dyDescent="0.25">
      <c r="A13" t="s">
        <v>160</v>
      </c>
      <c r="B13" t="s">
        <v>793</v>
      </c>
      <c r="C13" t="s">
        <v>504</v>
      </c>
      <c r="D13" s="4">
        <v>800000</v>
      </c>
      <c r="E13" s="4">
        <v>1161388.699999999</v>
      </c>
      <c r="F13" s="19" t="s">
        <v>1248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70F3-12C4-4EAD-B603-D00B48382FA7}">
  <dimension ref="A1:J21"/>
  <sheetViews>
    <sheetView zoomScale="80" zoomScaleNormal="80" workbookViewId="0">
      <pane ySplit="2" topLeftCell="A3" activePane="bottomLeft" state="frozen"/>
      <selection pane="bottomLeft" activeCell="H23" sqref="H23"/>
    </sheetView>
  </sheetViews>
  <sheetFormatPr defaultRowHeight="15" x14ac:dyDescent="0.25"/>
  <cols>
    <col min="1" max="1" width="8.28515625" bestFit="1" customWidth="1"/>
    <col min="2" max="2" width="12.85546875" customWidth="1"/>
    <col min="3" max="3" width="28.85546875" bestFit="1" customWidth="1"/>
    <col min="4" max="4" width="12.5703125" style="4" bestFit="1" customWidth="1"/>
    <col min="5" max="5" width="18" style="4" bestFit="1" customWidth="1"/>
    <col min="6" max="6" width="12.5703125" style="4" customWidth="1"/>
    <col min="7" max="7" width="17.28515625" style="3" customWidth="1"/>
    <col min="8" max="8" width="17.42578125" style="4" customWidth="1"/>
    <col min="9" max="9" width="14.28515625" style="4" bestFit="1" customWidth="1"/>
    <col min="10" max="10" width="16.7109375" style="4" customWidth="1"/>
  </cols>
  <sheetData>
    <row r="1" spans="1:10" s="5" customFormat="1" ht="45" x14ac:dyDescent="0.25">
      <c r="A1" s="5" t="s">
        <v>0</v>
      </c>
      <c r="B1" s="5" t="s">
        <v>1200</v>
      </c>
      <c r="C1" s="5" t="s">
        <v>1201</v>
      </c>
      <c r="D1" s="6" t="s">
        <v>1229</v>
      </c>
      <c r="E1" s="6" t="s">
        <v>1232</v>
      </c>
      <c r="F1" s="6" t="s">
        <v>1233</v>
      </c>
      <c r="G1" s="18" t="s">
        <v>1199</v>
      </c>
      <c r="H1" s="8" t="s">
        <v>1230</v>
      </c>
      <c r="I1" s="8" t="s">
        <v>1</v>
      </c>
      <c r="J1" s="8" t="s">
        <v>1234</v>
      </c>
    </row>
    <row r="2" spans="1:10" x14ac:dyDescent="0.25">
      <c r="A2" t="s">
        <v>160</v>
      </c>
      <c r="B2" t="s">
        <v>767</v>
      </c>
      <c r="C2" t="s">
        <v>147</v>
      </c>
      <c r="D2" s="4">
        <v>1079758.32688512</v>
      </c>
      <c r="E2" s="4">
        <v>0</v>
      </c>
      <c r="F2" s="4">
        <f>D2+E2</f>
        <v>1079758.32688512</v>
      </c>
      <c r="G2" s="4">
        <v>1376661.9200000006</v>
      </c>
      <c r="H2" s="4">
        <v>24362.160000000003</v>
      </c>
      <c r="I2" s="4">
        <f>G2+H2</f>
        <v>1401024.0800000005</v>
      </c>
      <c r="J2" s="4">
        <f>F2-I2</f>
        <v>-321265.75311488053</v>
      </c>
    </row>
    <row r="3" spans="1:10" x14ac:dyDescent="0.25">
      <c r="A3" t="s">
        <v>160</v>
      </c>
      <c r="B3" t="s">
        <v>776</v>
      </c>
      <c r="C3" t="s">
        <v>152</v>
      </c>
      <c r="D3" s="4">
        <v>1181530.55317636</v>
      </c>
      <c r="E3" s="4">
        <v>0</v>
      </c>
      <c r="F3" s="4">
        <f t="shared" ref="F3:F21" si="0">D3+E3</f>
        <v>1181530.55317636</v>
      </c>
      <c r="G3" s="4">
        <v>1313284.4800000025</v>
      </c>
      <c r="H3" s="4">
        <v>34127.030000000006</v>
      </c>
      <c r="I3" s="4">
        <f t="shared" ref="I3:I21" si="1">G3+H3</f>
        <v>1347411.5100000026</v>
      </c>
      <c r="J3" s="4">
        <f t="shared" ref="J3:J21" si="2">F3-I3</f>
        <v>-165880.9568236426</v>
      </c>
    </row>
    <row r="4" spans="1:10" x14ac:dyDescent="0.25">
      <c r="A4" t="s">
        <v>160</v>
      </c>
      <c r="B4" t="s">
        <v>779</v>
      </c>
      <c r="C4" t="s">
        <v>158</v>
      </c>
      <c r="D4" s="4">
        <v>1420782.0483724801</v>
      </c>
      <c r="E4" s="4">
        <v>0</v>
      </c>
      <c r="F4" s="4">
        <f t="shared" si="0"/>
        <v>1420782.0483724801</v>
      </c>
      <c r="G4" s="4">
        <v>1027248.5700000002</v>
      </c>
      <c r="H4" s="4">
        <v>33021.819999999992</v>
      </c>
      <c r="I4" s="4">
        <f t="shared" si="1"/>
        <v>1060270.3900000001</v>
      </c>
      <c r="J4" s="4">
        <f t="shared" si="2"/>
        <v>360511.65837247996</v>
      </c>
    </row>
    <row r="5" spans="1:10" x14ac:dyDescent="0.25">
      <c r="A5" t="s">
        <v>160</v>
      </c>
      <c r="B5" t="s">
        <v>736</v>
      </c>
      <c r="C5" t="s">
        <v>732</v>
      </c>
      <c r="D5" s="4">
        <v>575055</v>
      </c>
      <c r="E5" s="4">
        <v>256274</v>
      </c>
      <c r="F5" s="4">
        <f t="shared" si="0"/>
        <v>831329</v>
      </c>
      <c r="G5" s="4">
        <v>863363.85999999987</v>
      </c>
      <c r="H5" s="4">
        <v>50041.159999999989</v>
      </c>
      <c r="I5" s="4">
        <f t="shared" si="1"/>
        <v>913405.0199999999</v>
      </c>
      <c r="J5" s="4">
        <f t="shared" si="2"/>
        <v>-82076.019999999902</v>
      </c>
    </row>
    <row r="6" spans="1:10" x14ac:dyDescent="0.25">
      <c r="A6" t="s">
        <v>160</v>
      </c>
      <c r="B6" t="s">
        <v>737</v>
      </c>
      <c r="C6" t="s">
        <v>733</v>
      </c>
      <c r="D6" s="4">
        <v>550698</v>
      </c>
      <c r="E6" s="4">
        <v>244082</v>
      </c>
      <c r="F6" s="4">
        <f t="shared" si="0"/>
        <v>794780</v>
      </c>
      <c r="G6" s="4">
        <v>486059.17000000004</v>
      </c>
      <c r="H6" s="4">
        <v>78275.030000000013</v>
      </c>
      <c r="I6" s="4">
        <f t="shared" si="1"/>
        <v>564334.20000000007</v>
      </c>
      <c r="J6" s="4">
        <f t="shared" si="2"/>
        <v>230445.79999999993</v>
      </c>
    </row>
    <row r="7" spans="1:10" x14ac:dyDescent="0.25">
      <c r="A7" t="s">
        <v>160</v>
      </c>
      <c r="B7" t="s">
        <v>738</v>
      </c>
      <c r="C7" t="s">
        <v>734</v>
      </c>
      <c r="D7" s="4">
        <v>390078.00000000006</v>
      </c>
      <c r="E7" s="4">
        <v>173838</v>
      </c>
      <c r="F7" s="4">
        <f t="shared" si="0"/>
        <v>563916</v>
      </c>
      <c r="G7" s="4">
        <v>402584.68000000028</v>
      </c>
      <c r="H7" s="4">
        <v>16114.45</v>
      </c>
      <c r="I7" s="4">
        <f t="shared" si="1"/>
        <v>418699.1300000003</v>
      </c>
      <c r="J7" s="4">
        <f t="shared" si="2"/>
        <v>145216.8699999997</v>
      </c>
    </row>
    <row r="8" spans="1:10" x14ac:dyDescent="0.25">
      <c r="A8" t="s">
        <v>160</v>
      </c>
      <c r="B8" t="s">
        <v>739</v>
      </c>
      <c r="C8" t="s">
        <v>735</v>
      </c>
      <c r="D8" s="4">
        <v>281538</v>
      </c>
      <c r="E8" s="4">
        <v>125468</v>
      </c>
      <c r="F8" s="4">
        <f t="shared" si="0"/>
        <v>407006</v>
      </c>
      <c r="G8" s="4">
        <v>294278.31999999989</v>
      </c>
      <c r="H8" s="4">
        <v>631.81999999999766</v>
      </c>
      <c r="I8" s="4">
        <f t="shared" si="1"/>
        <v>294910.1399999999</v>
      </c>
      <c r="J8" s="4">
        <f t="shared" si="2"/>
        <v>112095.8600000001</v>
      </c>
    </row>
    <row r="9" spans="1:10" x14ac:dyDescent="0.25">
      <c r="A9" t="s">
        <v>160</v>
      </c>
      <c r="B9" t="s">
        <v>789</v>
      </c>
      <c r="C9" t="s">
        <v>500</v>
      </c>
      <c r="D9" s="4">
        <v>163888.00000000006</v>
      </c>
      <c r="E9" s="4">
        <v>73036</v>
      </c>
      <c r="F9" s="4">
        <f t="shared" si="0"/>
        <v>236924.00000000006</v>
      </c>
      <c r="G9" s="4">
        <v>316144.98000000027</v>
      </c>
      <c r="H9" s="4">
        <v>81604.73000000001</v>
      </c>
      <c r="I9" s="4">
        <f t="shared" si="1"/>
        <v>397749.71000000031</v>
      </c>
      <c r="J9" s="4">
        <f t="shared" si="2"/>
        <v>-160825.71000000025</v>
      </c>
    </row>
    <row r="10" spans="1:10" x14ac:dyDescent="0.25">
      <c r="A10" t="s">
        <v>160</v>
      </c>
      <c r="B10" t="s">
        <v>790</v>
      </c>
      <c r="C10" t="s">
        <v>501</v>
      </c>
      <c r="D10" s="4">
        <v>66571.000000000015</v>
      </c>
      <c r="E10" s="4">
        <v>29668</v>
      </c>
      <c r="F10" s="4">
        <f t="shared" si="0"/>
        <v>96239.000000000015</v>
      </c>
      <c r="G10" s="4">
        <v>415707.6700000001</v>
      </c>
      <c r="H10" s="4">
        <v>162142.32999999996</v>
      </c>
      <c r="I10" s="4">
        <f t="shared" si="1"/>
        <v>577850</v>
      </c>
      <c r="J10" s="4">
        <f t="shared" si="2"/>
        <v>-481611</v>
      </c>
    </row>
    <row r="11" spans="1:10" x14ac:dyDescent="0.25">
      <c r="A11" t="s">
        <v>160</v>
      </c>
      <c r="B11" t="s">
        <v>791</v>
      </c>
      <c r="C11" t="s">
        <v>502</v>
      </c>
      <c r="D11" s="4">
        <v>53082.000000000015</v>
      </c>
      <c r="E11" s="4">
        <v>23656</v>
      </c>
      <c r="F11" s="4">
        <f t="shared" si="0"/>
        <v>76738.000000000015</v>
      </c>
      <c r="G11" s="4">
        <v>131667.78000000003</v>
      </c>
      <c r="H11" s="4">
        <v>46390.95</v>
      </c>
      <c r="I11" s="4">
        <f t="shared" si="1"/>
        <v>178058.73000000004</v>
      </c>
      <c r="J11" s="4">
        <f t="shared" si="2"/>
        <v>-101320.73000000003</v>
      </c>
    </row>
    <row r="12" spans="1:10" x14ac:dyDescent="0.25">
      <c r="A12" t="s">
        <v>160</v>
      </c>
      <c r="B12" t="s">
        <v>792</v>
      </c>
      <c r="C12" t="s">
        <v>503</v>
      </c>
      <c r="D12" s="4">
        <v>737287.00000000023</v>
      </c>
      <c r="E12" s="4">
        <v>1016972</v>
      </c>
      <c r="F12" s="4">
        <f t="shared" si="0"/>
        <v>1754259.0000000002</v>
      </c>
      <c r="G12" s="4">
        <v>816393.04000000039</v>
      </c>
      <c r="H12" s="4">
        <v>524789.35100000002</v>
      </c>
      <c r="I12" s="4">
        <f t="shared" si="1"/>
        <v>1341182.3910000003</v>
      </c>
      <c r="J12" s="4">
        <f t="shared" si="2"/>
        <v>413076.60899999994</v>
      </c>
    </row>
    <row r="13" spans="1:10" x14ac:dyDescent="0.25">
      <c r="A13" t="s">
        <v>160</v>
      </c>
      <c r="B13" t="s">
        <v>780</v>
      </c>
      <c r="C13" t="s">
        <v>491</v>
      </c>
      <c r="D13" s="4">
        <v>294362.69632768002</v>
      </c>
      <c r="E13" s="4">
        <v>1219092.6600000001</v>
      </c>
      <c r="F13" s="4">
        <f t="shared" si="0"/>
        <v>1513455.3563276802</v>
      </c>
      <c r="G13" s="4">
        <v>35694.149999999994</v>
      </c>
      <c r="H13" s="4">
        <v>1154320.2100000002</v>
      </c>
      <c r="I13" s="4">
        <f t="shared" si="1"/>
        <v>1190014.3600000001</v>
      </c>
      <c r="J13" s="4">
        <f t="shared" si="2"/>
        <v>323440.99632768007</v>
      </c>
    </row>
    <row r="14" spans="1:10" x14ac:dyDescent="0.25">
      <c r="A14" t="s">
        <v>160</v>
      </c>
      <c r="B14" t="s">
        <v>781</v>
      </c>
      <c r="C14" t="s">
        <v>492</v>
      </c>
      <c r="D14" s="4">
        <v>44979.435902080004</v>
      </c>
      <c r="E14" s="4">
        <v>2077656.9100000001</v>
      </c>
      <c r="F14" s="4">
        <f t="shared" si="0"/>
        <v>2122636.3459020802</v>
      </c>
      <c r="G14" s="4">
        <v>6092.88</v>
      </c>
      <c r="H14" s="4">
        <v>1664089.83</v>
      </c>
      <c r="I14" s="4">
        <f t="shared" si="1"/>
        <v>1670182.71</v>
      </c>
      <c r="J14" s="4">
        <f t="shared" si="2"/>
        <v>452453.63590208022</v>
      </c>
    </row>
    <row r="15" spans="1:10" x14ac:dyDescent="0.25">
      <c r="A15" t="s">
        <v>160</v>
      </c>
      <c r="B15" t="s">
        <v>782</v>
      </c>
      <c r="C15" t="s">
        <v>493</v>
      </c>
      <c r="D15" s="4">
        <v>51450.189442559997</v>
      </c>
      <c r="E15" s="4">
        <v>5554203</v>
      </c>
      <c r="F15" s="4">
        <f t="shared" si="0"/>
        <v>5605653.1894425601</v>
      </c>
      <c r="G15" s="4">
        <v>2199.44</v>
      </c>
      <c r="H15" s="4">
        <v>1709972.94</v>
      </c>
      <c r="I15" s="4">
        <f t="shared" si="1"/>
        <v>1712172.38</v>
      </c>
      <c r="J15" s="4">
        <f t="shared" si="2"/>
        <v>3893480.8094425602</v>
      </c>
    </row>
    <row r="16" spans="1:10" x14ac:dyDescent="0.25">
      <c r="A16" t="s">
        <v>160</v>
      </c>
      <c r="B16" t="s">
        <v>783</v>
      </c>
      <c r="C16" t="s">
        <v>494</v>
      </c>
      <c r="D16" s="4">
        <v>37882</v>
      </c>
      <c r="E16" s="4">
        <v>5898017</v>
      </c>
      <c r="F16" s="4">
        <f t="shared" si="0"/>
        <v>5935899</v>
      </c>
      <c r="G16" s="4">
        <v>471.1</v>
      </c>
      <c r="H16" s="4">
        <v>2230604.6800000002</v>
      </c>
      <c r="I16" s="4">
        <f t="shared" si="1"/>
        <v>2231075.7800000003</v>
      </c>
      <c r="J16" s="4">
        <f t="shared" si="2"/>
        <v>3704823.2199999997</v>
      </c>
    </row>
    <row r="17" spans="1:10" x14ac:dyDescent="0.25">
      <c r="A17" t="s">
        <v>160</v>
      </c>
      <c r="B17" t="s">
        <v>784</v>
      </c>
      <c r="C17" t="s">
        <v>495</v>
      </c>
      <c r="D17" s="4">
        <v>50603.652327679993</v>
      </c>
      <c r="E17" s="4">
        <v>3377800</v>
      </c>
      <c r="F17" s="4">
        <f t="shared" si="0"/>
        <v>3428403.65232768</v>
      </c>
      <c r="G17" s="4">
        <v>35073.37999999999</v>
      </c>
      <c r="H17" s="4">
        <v>2077191.7300000002</v>
      </c>
      <c r="I17" s="4">
        <f t="shared" si="1"/>
        <v>2112265.1100000003</v>
      </c>
      <c r="J17" s="4">
        <f t="shared" si="2"/>
        <v>1316138.5423276797</v>
      </c>
    </row>
    <row r="18" spans="1:10" x14ac:dyDescent="0.25">
      <c r="A18" t="s">
        <v>160</v>
      </c>
      <c r="B18" t="s">
        <v>785</v>
      </c>
      <c r="C18" t="s">
        <v>496</v>
      </c>
      <c r="D18" s="4">
        <v>39192.550097920001</v>
      </c>
      <c r="E18" s="4">
        <v>4494494</v>
      </c>
      <c r="F18" s="4">
        <f t="shared" si="0"/>
        <v>4533686.55009792</v>
      </c>
      <c r="G18" s="4">
        <v>877.1</v>
      </c>
      <c r="H18" s="4">
        <v>2886505.26</v>
      </c>
      <c r="I18" s="4">
        <f t="shared" si="1"/>
        <v>2887382.36</v>
      </c>
      <c r="J18" s="4">
        <f t="shared" si="2"/>
        <v>1646304.1900979201</v>
      </c>
    </row>
    <row r="19" spans="1:10" x14ac:dyDescent="0.25">
      <c r="A19" t="s">
        <v>160</v>
      </c>
      <c r="B19" t="s">
        <v>786</v>
      </c>
      <c r="C19" t="s">
        <v>497</v>
      </c>
      <c r="D19" s="4">
        <v>16305.599672319997</v>
      </c>
      <c r="E19" s="4">
        <v>832493</v>
      </c>
      <c r="F19" s="4">
        <f t="shared" si="0"/>
        <v>848798.59967231995</v>
      </c>
      <c r="G19" s="4">
        <v>0</v>
      </c>
      <c r="H19" s="4">
        <v>828515.65999999968</v>
      </c>
      <c r="I19" s="4">
        <f t="shared" si="1"/>
        <v>828515.65999999968</v>
      </c>
      <c r="J19" s="4">
        <f t="shared" si="2"/>
        <v>20282.939672320266</v>
      </c>
    </row>
    <row r="20" spans="1:10" x14ac:dyDescent="0.25">
      <c r="A20" t="s">
        <v>160</v>
      </c>
      <c r="B20" t="s">
        <v>787</v>
      </c>
      <c r="C20" t="s">
        <v>498</v>
      </c>
      <c r="D20" s="4">
        <v>26604.564787199997</v>
      </c>
      <c r="E20" s="4">
        <v>1171851</v>
      </c>
      <c r="F20" s="4">
        <f t="shared" si="0"/>
        <v>1198455.5647872</v>
      </c>
      <c r="G20" s="4">
        <v>0</v>
      </c>
      <c r="H20" s="4">
        <v>1043050.8200000001</v>
      </c>
      <c r="I20" s="4">
        <f t="shared" si="1"/>
        <v>1043050.8200000001</v>
      </c>
      <c r="J20" s="4">
        <f t="shared" si="2"/>
        <v>155404.74478719989</v>
      </c>
    </row>
    <row r="21" spans="1:10" x14ac:dyDescent="0.25">
      <c r="A21" t="s">
        <v>160</v>
      </c>
      <c r="B21" t="s">
        <v>788</v>
      </c>
      <c r="C21" t="s">
        <v>499</v>
      </c>
      <c r="D21" s="4">
        <v>22329.833114879999</v>
      </c>
      <c r="E21" s="4">
        <v>1248736</v>
      </c>
      <c r="F21" s="4">
        <f t="shared" si="0"/>
        <v>1271065.8331148799</v>
      </c>
      <c r="G21" s="4">
        <v>0</v>
      </c>
      <c r="H21" s="4">
        <v>1239268.69</v>
      </c>
      <c r="I21" s="4">
        <f t="shared" si="1"/>
        <v>1239268.69</v>
      </c>
      <c r="J21" s="4">
        <f t="shared" si="2"/>
        <v>31797.14311487996</v>
      </c>
    </row>
  </sheetData>
  <autoFilter ref="A1:J21" xr:uid="{3C4770F3-12C4-4EAD-B603-D00B48382FA7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5731-AAEC-4581-988F-8273E4B87DD0}">
  <dimension ref="A1:F32"/>
  <sheetViews>
    <sheetView workbookViewId="0">
      <selection activeCell="I8" sqref="I8"/>
    </sheetView>
  </sheetViews>
  <sheetFormatPr defaultRowHeight="15" x14ac:dyDescent="0.25"/>
  <cols>
    <col min="2" max="2" width="11.5703125" customWidth="1"/>
    <col min="3" max="3" width="21.28515625" bestFit="1" customWidth="1"/>
    <col min="4" max="4" width="16.5703125" customWidth="1"/>
    <col min="5" max="5" width="13.28515625" customWidth="1"/>
    <col min="6" max="6" width="30.5703125" customWidth="1"/>
  </cols>
  <sheetData>
    <row r="1" spans="1:6" ht="30" x14ac:dyDescent="0.25">
      <c r="A1" s="1" t="s">
        <v>0</v>
      </c>
      <c r="B1" s="1" t="s">
        <v>1200</v>
      </c>
      <c r="C1" s="1" t="s">
        <v>1201</v>
      </c>
      <c r="D1" s="14" t="s">
        <v>1269</v>
      </c>
      <c r="E1" s="17" t="s">
        <v>1</v>
      </c>
      <c r="F1" s="15" t="s">
        <v>1288</v>
      </c>
    </row>
    <row r="2" spans="1:6" x14ac:dyDescent="0.25">
      <c r="A2" t="s">
        <v>125</v>
      </c>
      <c r="B2" s="9" t="s">
        <v>759</v>
      </c>
      <c r="C2" t="s">
        <v>126</v>
      </c>
      <c r="D2" s="4">
        <v>317000</v>
      </c>
      <c r="E2" s="4">
        <v>414433.39999999985</v>
      </c>
      <c r="F2" s="11" t="s">
        <v>1290</v>
      </c>
    </row>
    <row r="3" spans="1:6" x14ac:dyDescent="0.25">
      <c r="A3" t="s">
        <v>125</v>
      </c>
      <c r="B3" s="9" t="s">
        <v>760</v>
      </c>
      <c r="C3" t="s">
        <v>127</v>
      </c>
      <c r="D3" s="4">
        <v>1077800</v>
      </c>
      <c r="E3" s="4">
        <v>711678.06000000087</v>
      </c>
      <c r="F3" s="11" t="s">
        <v>1291</v>
      </c>
    </row>
    <row r="4" spans="1:6" x14ac:dyDescent="0.25">
      <c r="A4" t="s">
        <v>125</v>
      </c>
      <c r="B4" s="9" t="s">
        <v>761</v>
      </c>
      <c r="C4" t="s">
        <v>128</v>
      </c>
      <c r="D4" s="4">
        <v>1363100</v>
      </c>
      <c r="E4" s="4">
        <v>1075657.7300000002</v>
      </c>
      <c r="F4" s="11" t="s">
        <v>1292</v>
      </c>
    </row>
    <row r="5" spans="1:6" x14ac:dyDescent="0.25">
      <c r="A5" t="s">
        <v>125</v>
      </c>
      <c r="B5" s="9" t="s">
        <v>762</v>
      </c>
      <c r="C5" t="s">
        <v>129</v>
      </c>
      <c r="D5" s="4">
        <v>665700</v>
      </c>
      <c r="E5" s="4">
        <v>491836.83999999956</v>
      </c>
      <c r="F5" s="11" t="s">
        <v>1293</v>
      </c>
    </row>
    <row r="6" spans="1:6" x14ac:dyDescent="0.25">
      <c r="A6" t="s">
        <v>125</v>
      </c>
      <c r="B6" s="9" t="s">
        <v>763</v>
      </c>
      <c r="C6" t="s">
        <v>130</v>
      </c>
      <c r="D6" s="4">
        <v>95100</v>
      </c>
      <c r="E6" s="4">
        <v>50733.32</v>
      </c>
      <c r="F6" s="11" t="s">
        <v>1294</v>
      </c>
    </row>
    <row r="7" spans="1:6" x14ac:dyDescent="0.25">
      <c r="A7" t="s">
        <v>125</v>
      </c>
      <c r="B7" s="9" t="s">
        <v>764</v>
      </c>
      <c r="C7" t="s">
        <v>131</v>
      </c>
      <c r="D7" s="4">
        <v>105700</v>
      </c>
      <c r="E7" s="4">
        <v>49768.759999999995</v>
      </c>
      <c r="F7" s="11" t="s">
        <v>1295</v>
      </c>
    </row>
    <row r="8" spans="1:6" x14ac:dyDescent="0.25">
      <c r="A8" t="s">
        <v>125</v>
      </c>
      <c r="B8" s="9" t="s">
        <v>765</v>
      </c>
      <c r="C8" t="s">
        <v>132</v>
      </c>
      <c r="D8" s="4">
        <v>158500</v>
      </c>
      <c r="E8" s="4">
        <v>127184.76999999997</v>
      </c>
      <c r="F8" s="11" t="s">
        <v>1295</v>
      </c>
    </row>
    <row r="9" spans="1:6" x14ac:dyDescent="0.25">
      <c r="A9" t="s">
        <v>125</v>
      </c>
      <c r="B9" s="9" t="s">
        <v>766</v>
      </c>
      <c r="C9" t="s">
        <v>133</v>
      </c>
      <c r="D9" s="4">
        <v>939900.00000000012</v>
      </c>
      <c r="E9" s="4">
        <v>746543.21999999974</v>
      </c>
      <c r="F9" s="11" t="s">
        <v>1296</v>
      </c>
    </row>
    <row r="10" spans="1:6" x14ac:dyDescent="0.25">
      <c r="A10" t="s">
        <v>125</v>
      </c>
      <c r="B10" s="9" t="s">
        <v>802</v>
      </c>
      <c r="C10" t="s">
        <v>134</v>
      </c>
      <c r="D10" s="4">
        <v>63400.000000000007</v>
      </c>
      <c r="E10" s="4">
        <v>72210.970000000016</v>
      </c>
      <c r="F10" s="11" t="s">
        <v>1297</v>
      </c>
    </row>
    <row r="11" spans="1:6" x14ac:dyDescent="0.25">
      <c r="A11" t="s">
        <v>125</v>
      </c>
      <c r="B11" s="9" t="s">
        <v>803</v>
      </c>
      <c r="C11" t="s">
        <v>135</v>
      </c>
      <c r="D11" s="4">
        <v>1268500</v>
      </c>
      <c r="E11" s="4">
        <v>1404546.7800000012</v>
      </c>
      <c r="F11" s="11" t="s">
        <v>1298</v>
      </c>
    </row>
    <row r="12" spans="1:6" x14ac:dyDescent="0.25">
      <c r="A12" t="s">
        <v>125</v>
      </c>
      <c r="B12" s="9" t="s">
        <v>806</v>
      </c>
      <c r="C12" t="s">
        <v>138</v>
      </c>
      <c r="D12" s="4">
        <v>752500</v>
      </c>
      <c r="E12" s="4">
        <v>716540.4</v>
      </c>
      <c r="F12" s="11" t="s">
        <v>1299</v>
      </c>
    </row>
    <row r="13" spans="1:6" x14ac:dyDescent="0.25">
      <c r="A13" t="s">
        <v>125</v>
      </c>
      <c r="B13" s="9" t="s">
        <v>807</v>
      </c>
      <c r="C13" t="s">
        <v>139</v>
      </c>
      <c r="D13" s="4">
        <v>516000.00000000006</v>
      </c>
      <c r="E13" s="4">
        <v>374949.93000000005</v>
      </c>
      <c r="F13" s="11" t="s">
        <v>1300</v>
      </c>
    </row>
    <row r="14" spans="1:6" x14ac:dyDescent="0.25">
      <c r="A14" t="s">
        <v>125</v>
      </c>
      <c r="B14" s="9" t="s">
        <v>808</v>
      </c>
      <c r="C14" t="s">
        <v>140</v>
      </c>
      <c r="D14" s="4">
        <v>860000</v>
      </c>
      <c r="E14" s="4">
        <v>677117.63999999932</v>
      </c>
      <c r="F14" s="11" t="s">
        <v>1301</v>
      </c>
    </row>
    <row r="15" spans="1:6" x14ac:dyDescent="0.25">
      <c r="A15" t="s">
        <v>125</v>
      </c>
      <c r="B15" s="9" t="s">
        <v>809</v>
      </c>
      <c r="C15" t="s">
        <v>141</v>
      </c>
      <c r="D15" s="4">
        <v>258000.00000000003</v>
      </c>
      <c r="E15" s="4">
        <v>253931.13000000003</v>
      </c>
      <c r="F15" s="11" t="s">
        <v>1302</v>
      </c>
    </row>
    <row r="16" spans="1:6" x14ac:dyDescent="0.25">
      <c r="A16" t="s">
        <v>125</v>
      </c>
      <c r="B16" s="9" t="s">
        <v>810</v>
      </c>
      <c r="C16" t="s">
        <v>142</v>
      </c>
      <c r="D16" s="4">
        <v>365500</v>
      </c>
      <c r="E16" s="4">
        <v>401977.35999999975</v>
      </c>
      <c r="F16" s="11" t="s">
        <v>1303</v>
      </c>
    </row>
    <row r="17" spans="1:6" x14ac:dyDescent="0.25">
      <c r="A17" t="s">
        <v>125</v>
      </c>
      <c r="B17" s="9" t="s">
        <v>811</v>
      </c>
      <c r="C17" t="s">
        <v>143</v>
      </c>
      <c r="D17" s="4">
        <v>192150</v>
      </c>
      <c r="E17" s="4">
        <v>145960.61000000007</v>
      </c>
      <c r="F17" s="11" t="s">
        <v>1304</v>
      </c>
    </row>
    <row r="18" spans="1:6" x14ac:dyDescent="0.25">
      <c r="A18" t="s">
        <v>125</v>
      </c>
      <c r="B18" s="9" t="s">
        <v>812</v>
      </c>
      <c r="C18" t="s">
        <v>144</v>
      </c>
      <c r="D18" s="4">
        <v>792500</v>
      </c>
      <c r="E18" s="4">
        <v>712932.31000000099</v>
      </c>
      <c r="F18" s="11" t="s">
        <v>1305</v>
      </c>
    </row>
    <row r="19" spans="1:6" x14ac:dyDescent="0.25">
      <c r="A19" t="s">
        <v>125</v>
      </c>
      <c r="B19" s="9" t="s">
        <v>813</v>
      </c>
      <c r="C19" t="s">
        <v>145</v>
      </c>
      <c r="D19" s="4">
        <v>386100</v>
      </c>
      <c r="E19" s="4">
        <v>392516.39999999997</v>
      </c>
      <c r="F19" s="11" t="s">
        <v>1306</v>
      </c>
    </row>
    <row r="20" spans="1:6" x14ac:dyDescent="0.25">
      <c r="A20" t="s">
        <v>125</v>
      </c>
      <c r="B20" s="9" t="s">
        <v>814</v>
      </c>
      <c r="C20" t="s">
        <v>146</v>
      </c>
      <c r="D20" s="4">
        <v>258000.00000000003</v>
      </c>
      <c r="E20" s="4">
        <v>259606.97000000018</v>
      </c>
      <c r="F20" s="11" t="s">
        <v>1302</v>
      </c>
    </row>
    <row r="21" spans="1:6" x14ac:dyDescent="0.25">
      <c r="A21" t="s">
        <v>125</v>
      </c>
      <c r="B21" s="9" t="s">
        <v>815</v>
      </c>
      <c r="C21" t="s">
        <v>466</v>
      </c>
      <c r="D21" s="4">
        <v>951000</v>
      </c>
      <c r="E21" s="4">
        <v>849995.0400000012</v>
      </c>
      <c r="F21" s="11" t="s">
        <v>1296</v>
      </c>
    </row>
    <row r="22" spans="1:6" x14ac:dyDescent="0.25">
      <c r="A22" t="s">
        <v>125</v>
      </c>
      <c r="B22" s="9" t="s">
        <v>816</v>
      </c>
      <c r="C22" t="s">
        <v>467</v>
      </c>
      <c r="D22" s="4">
        <v>824200</v>
      </c>
      <c r="E22" s="4">
        <v>691763.33</v>
      </c>
      <c r="F22" s="11" t="s">
        <v>1307</v>
      </c>
    </row>
    <row r="23" spans="1:6" x14ac:dyDescent="0.25">
      <c r="A23" t="s">
        <v>125</v>
      </c>
      <c r="B23" s="9" t="s">
        <v>819</v>
      </c>
      <c r="C23" t="s">
        <v>469</v>
      </c>
      <c r="D23" s="4">
        <v>219680</v>
      </c>
      <c r="E23" s="4">
        <v>665684.82999999984</v>
      </c>
      <c r="F23" s="11" t="s">
        <v>1308</v>
      </c>
    </row>
    <row r="24" spans="1:6" x14ac:dyDescent="0.25">
      <c r="A24" t="s">
        <v>125</v>
      </c>
      <c r="B24" s="9" t="s">
        <v>820</v>
      </c>
      <c r="C24" t="s">
        <v>471</v>
      </c>
      <c r="D24" s="4">
        <v>627340</v>
      </c>
      <c r="E24" s="4">
        <v>623735.78</v>
      </c>
      <c r="F24" s="11" t="s">
        <v>1309</v>
      </c>
    </row>
    <row r="25" spans="1:6" x14ac:dyDescent="0.25">
      <c r="A25" t="s">
        <v>125</v>
      </c>
      <c r="B25" s="9" t="s">
        <v>822</v>
      </c>
      <c r="C25" t="s">
        <v>473</v>
      </c>
      <c r="D25" s="4">
        <v>190200</v>
      </c>
      <c r="E25" s="4">
        <v>187661.63999999993</v>
      </c>
      <c r="F25" s="11" t="s">
        <v>1310</v>
      </c>
    </row>
    <row r="26" spans="1:6" x14ac:dyDescent="0.25">
      <c r="A26" t="s">
        <v>125</v>
      </c>
      <c r="B26" s="9" t="s">
        <v>823</v>
      </c>
      <c r="C26" t="s">
        <v>474</v>
      </c>
      <c r="D26" s="4">
        <v>158500</v>
      </c>
      <c r="E26" s="4">
        <v>168259.71000000002</v>
      </c>
      <c r="F26" s="11" t="s">
        <v>1295</v>
      </c>
    </row>
    <row r="27" spans="1:6" x14ac:dyDescent="0.25">
      <c r="A27" t="s">
        <v>125</v>
      </c>
      <c r="B27" s="9" t="s">
        <v>824</v>
      </c>
      <c r="C27" t="s">
        <v>475</v>
      </c>
      <c r="D27" s="4">
        <v>63400.000000000007</v>
      </c>
      <c r="E27" s="4">
        <v>44344.460000000006</v>
      </c>
      <c r="F27" s="11" t="s">
        <v>1297</v>
      </c>
    </row>
    <row r="28" spans="1:6" x14ac:dyDescent="0.25">
      <c r="A28" t="s">
        <v>125</v>
      </c>
      <c r="B28" s="9" t="s">
        <v>827</v>
      </c>
      <c r="C28" t="s">
        <v>478</v>
      </c>
      <c r="D28" s="4">
        <v>1653250</v>
      </c>
      <c r="E28" s="4">
        <v>1751401.530000001</v>
      </c>
      <c r="F28" s="11" t="s">
        <v>1311</v>
      </c>
    </row>
    <row r="29" spans="1:6" x14ac:dyDescent="0.25">
      <c r="A29" t="s">
        <v>125</v>
      </c>
      <c r="B29" s="9" t="s">
        <v>720</v>
      </c>
      <c r="C29" t="s">
        <v>479</v>
      </c>
      <c r="D29" s="4">
        <v>2408000</v>
      </c>
      <c r="E29" s="4">
        <v>2097375.3800000004</v>
      </c>
      <c r="F29" s="11" t="s">
        <v>1312</v>
      </c>
    </row>
    <row r="30" spans="1:6" x14ac:dyDescent="0.25">
      <c r="A30" t="s">
        <v>125</v>
      </c>
      <c r="B30" s="9" t="s">
        <v>722</v>
      </c>
      <c r="C30" t="s">
        <v>481</v>
      </c>
      <c r="D30" s="4">
        <v>602000</v>
      </c>
      <c r="E30" s="4">
        <v>870254.11999999988</v>
      </c>
      <c r="F30" s="11" t="s">
        <v>1313</v>
      </c>
    </row>
    <row r="31" spans="1:6" x14ac:dyDescent="0.25">
      <c r="A31" t="s">
        <v>125</v>
      </c>
      <c r="B31" s="9" t="s">
        <v>724</v>
      </c>
      <c r="C31" t="s">
        <v>483</v>
      </c>
      <c r="D31" s="4">
        <v>107500.02499999999</v>
      </c>
      <c r="E31" s="4">
        <v>232786.04499999998</v>
      </c>
      <c r="F31" s="11" t="s">
        <v>1295</v>
      </c>
    </row>
    <row r="32" spans="1:6" x14ac:dyDescent="0.25">
      <c r="A32" t="s">
        <v>125</v>
      </c>
      <c r="B32" s="9" t="s">
        <v>725</v>
      </c>
      <c r="C32" t="s">
        <v>484</v>
      </c>
      <c r="D32" s="4">
        <v>430000.00000000006</v>
      </c>
      <c r="E32" s="4">
        <v>688919.3</v>
      </c>
      <c r="F32" s="11" t="s">
        <v>1309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92A1-8B54-4E27-BFE8-C3C2FEDB9770}">
  <dimension ref="A1:J23"/>
  <sheetViews>
    <sheetView zoomScale="80" zoomScaleNormal="80" workbookViewId="0">
      <pane ySplit="1" topLeftCell="A2" activePane="bottomLeft" state="frozen"/>
      <selection pane="bottomLeft" activeCell="N26" sqref="N26"/>
    </sheetView>
  </sheetViews>
  <sheetFormatPr defaultRowHeight="15" x14ac:dyDescent="0.25"/>
  <cols>
    <col min="1" max="1" width="8.28515625" bestFit="1" customWidth="1"/>
    <col min="2" max="2" width="13.5703125" customWidth="1"/>
    <col min="3" max="3" width="24.7109375" customWidth="1"/>
    <col min="4" max="4" width="12.5703125" bestFit="1" customWidth="1"/>
    <col min="5" max="6" width="12.5703125" customWidth="1"/>
    <col min="7" max="7" width="17.28515625" customWidth="1"/>
    <col min="8" max="8" width="17.42578125" style="4" customWidth="1"/>
    <col min="9" max="9" width="14.28515625" style="4" bestFit="1" customWidth="1"/>
    <col min="10" max="10" width="16.7109375" style="4" customWidth="1"/>
  </cols>
  <sheetData>
    <row r="1" spans="1:10" s="1" customFormat="1" ht="45" x14ac:dyDescent="0.25">
      <c r="A1" s="1" t="s">
        <v>0</v>
      </c>
      <c r="B1" s="1" t="s">
        <v>1200</v>
      </c>
      <c r="C1" s="1" t="s">
        <v>1201</v>
      </c>
      <c r="D1" s="6" t="s">
        <v>1229</v>
      </c>
      <c r="E1" s="6" t="s">
        <v>1232</v>
      </c>
      <c r="F1" s="6" t="s">
        <v>1233</v>
      </c>
      <c r="G1" s="7" t="s">
        <v>1199</v>
      </c>
      <c r="H1" s="8" t="s">
        <v>1230</v>
      </c>
      <c r="I1" s="8" t="s">
        <v>1</v>
      </c>
      <c r="J1" s="8" t="s">
        <v>1234</v>
      </c>
    </row>
    <row r="2" spans="1:10" x14ac:dyDescent="0.25">
      <c r="A2" t="s">
        <v>125</v>
      </c>
      <c r="B2" s="9" t="s">
        <v>804</v>
      </c>
      <c r="C2" t="s">
        <v>136</v>
      </c>
      <c r="D2" s="4">
        <v>43000</v>
      </c>
      <c r="E2" s="4">
        <v>0</v>
      </c>
      <c r="F2" s="4">
        <f t="shared" ref="F2:F20" si="0">D2+E2</f>
        <v>43000</v>
      </c>
      <c r="G2" s="4">
        <v>0</v>
      </c>
      <c r="H2" s="4">
        <v>0</v>
      </c>
      <c r="I2" s="4">
        <f t="shared" ref="I2:I7" si="1">G2+H2</f>
        <v>0</v>
      </c>
      <c r="J2" s="4">
        <f t="shared" ref="J2:J20" si="2">F2-I2</f>
        <v>43000</v>
      </c>
    </row>
    <row r="3" spans="1:10" x14ac:dyDescent="0.25">
      <c r="A3" t="s">
        <v>125</v>
      </c>
      <c r="B3" s="9" t="s">
        <v>805</v>
      </c>
      <c r="C3" t="s">
        <v>137</v>
      </c>
      <c r="D3" s="4">
        <v>21500</v>
      </c>
      <c r="E3" s="4">
        <v>0</v>
      </c>
      <c r="F3" s="4">
        <f t="shared" si="0"/>
        <v>21500</v>
      </c>
      <c r="G3" s="4">
        <v>-2.1316282072803006E-14</v>
      </c>
      <c r="H3" s="4">
        <v>0</v>
      </c>
      <c r="I3" s="4">
        <f t="shared" si="1"/>
        <v>-2.1316282072803006E-14</v>
      </c>
      <c r="J3" s="4">
        <f t="shared" si="2"/>
        <v>21500</v>
      </c>
    </row>
    <row r="4" spans="1:10" x14ac:dyDescent="0.25">
      <c r="A4" t="s">
        <v>125</v>
      </c>
      <c r="B4" s="9" t="s">
        <v>817</v>
      </c>
      <c r="C4" t="s">
        <v>468</v>
      </c>
      <c r="D4" s="4">
        <v>1299700</v>
      </c>
      <c r="E4" s="4">
        <v>0</v>
      </c>
      <c r="F4" s="4">
        <f t="shared" si="0"/>
        <v>1299700</v>
      </c>
      <c r="G4" s="4">
        <v>1477479.0899999987</v>
      </c>
      <c r="H4" s="4">
        <v>72731.919999999984</v>
      </c>
      <c r="I4" s="4">
        <f t="shared" si="1"/>
        <v>1550211.0099999986</v>
      </c>
      <c r="J4" s="4">
        <f t="shared" si="2"/>
        <v>-250511.00999999861</v>
      </c>
    </row>
    <row r="5" spans="1:10" x14ac:dyDescent="0.25">
      <c r="A5" t="s">
        <v>125</v>
      </c>
      <c r="B5" s="9" t="s">
        <v>818</v>
      </c>
      <c r="C5" t="s">
        <v>470</v>
      </c>
      <c r="D5" s="4">
        <v>219680</v>
      </c>
      <c r="E5" s="4">
        <v>0</v>
      </c>
      <c r="F5" s="4">
        <f t="shared" si="0"/>
        <v>219680</v>
      </c>
      <c r="G5" s="4">
        <v>0</v>
      </c>
      <c r="H5" s="4">
        <v>0</v>
      </c>
      <c r="I5" s="4">
        <f t="shared" si="1"/>
        <v>0</v>
      </c>
      <c r="J5" s="4">
        <f t="shared" si="2"/>
        <v>219680</v>
      </c>
    </row>
    <row r="6" spans="1:10" x14ac:dyDescent="0.25">
      <c r="A6" t="s">
        <v>125</v>
      </c>
      <c r="B6" s="9" t="s">
        <v>821</v>
      </c>
      <c r="C6" t="s">
        <v>472</v>
      </c>
      <c r="D6" s="4">
        <v>1585000</v>
      </c>
      <c r="E6" s="4">
        <v>0</v>
      </c>
      <c r="F6" s="4">
        <f t="shared" si="0"/>
        <v>1585000</v>
      </c>
      <c r="G6" s="4">
        <v>1514214.3000000005</v>
      </c>
      <c r="H6" s="4">
        <v>138940.47</v>
      </c>
      <c r="I6" s="4">
        <f t="shared" si="1"/>
        <v>1653154.7700000005</v>
      </c>
      <c r="J6" s="4">
        <f t="shared" si="2"/>
        <v>-68154.770000000484</v>
      </c>
    </row>
    <row r="7" spans="1:10" x14ac:dyDescent="0.25">
      <c r="A7" t="s">
        <v>125</v>
      </c>
      <c r="B7" s="9" t="s">
        <v>825</v>
      </c>
      <c r="C7" t="s">
        <v>476</v>
      </c>
      <c r="D7" s="4">
        <v>976040.00000000023</v>
      </c>
      <c r="E7" s="4">
        <v>0</v>
      </c>
      <c r="F7" s="4">
        <f t="shared" si="0"/>
        <v>976040.00000000023</v>
      </c>
      <c r="G7" s="4">
        <v>599927.11999999976</v>
      </c>
      <c r="H7" s="4">
        <v>-10650.530000000004</v>
      </c>
      <c r="I7" s="4">
        <f t="shared" si="1"/>
        <v>589276.58999999973</v>
      </c>
      <c r="J7" s="4">
        <f t="shared" si="2"/>
        <v>386763.4100000005</v>
      </c>
    </row>
    <row r="8" spans="1:10" x14ac:dyDescent="0.25">
      <c r="A8" t="s">
        <v>125</v>
      </c>
      <c r="B8" s="9" t="s">
        <v>826</v>
      </c>
      <c r="C8" t="s">
        <v>477</v>
      </c>
      <c r="D8" s="4">
        <v>300100</v>
      </c>
      <c r="E8" s="4">
        <v>0</v>
      </c>
      <c r="F8" s="4">
        <f t="shared" si="0"/>
        <v>300100</v>
      </c>
      <c r="G8" s="4">
        <v>1446.78</v>
      </c>
      <c r="H8" s="4">
        <v>0</v>
      </c>
      <c r="I8" s="4">
        <f t="shared" ref="I8:I16" si="3">G8+H8</f>
        <v>1446.78</v>
      </c>
      <c r="J8" s="4">
        <f t="shared" si="2"/>
        <v>298653.21999999997</v>
      </c>
    </row>
    <row r="9" spans="1:10" x14ac:dyDescent="0.25">
      <c r="A9" t="s">
        <v>125</v>
      </c>
      <c r="B9" s="9" t="s">
        <v>721</v>
      </c>
      <c r="C9" t="s">
        <v>480</v>
      </c>
      <c r="D9" s="4">
        <v>7200</v>
      </c>
      <c r="E9" s="4">
        <v>336800.08</v>
      </c>
      <c r="F9" s="4">
        <f t="shared" si="0"/>
        <v>344000.08</v>
      </c>
      <c r="G9" s="4">
        <v>257900.75000000015</v>
      </c>
      <c r="H9" s="4">
        <v>145158.12</v>
      </c>
      <c r="I9" s="4">
        <f t="shared" si="3"/>
        <v>403058.87000000011</v>
      </c>
      <c r="J9" s="4">
        <f t="shared" si="2"/>
        <v>-59058.790000000095</v>
      </c>
    </row>
    <row r="10" spans="1:10" x14ac:dyDescent="0.25">
      <c r="A10" t="s">
        <v>125</v>
      </c>
      <c r="B10" s="9" t="s">
        <v>723</v>
      </c>
      <c r="C10" t="s">
        <v>482</v>
      </c>
      <c r="D10" s="4">
        <v>3600.0000000000005</v>
      </c>
      <c r="E10" s="4">
        <v>294699.51900000003</v>
      </c>
      <c r="F10" s="4">
        <f t="shared" si="0"/>
        <v>298299.51900000003</v>
      </c>
      <c r="G10" s="4">
        <v>7539.2500000000009</v>
      </c>
      <c r="H10" s="4">
        <v>557805.179</v>
      </c>
      <c r="I10" s="4">
        <f t="shared" si="3"/>
        <v>565344.429</v>
      </c>
      <c r="J10" s="4">
        <f t="shared" si="2"/>
        <v>-267044.90999999997</v>
      </c>
    </row>
    <row r="11" spans="1:10" x14ac:dyDescent="0.25">
      <c r="A11" t="s">
        <v>125</v>
      </c>
      <c r="B11" s="9" t="s">
        <v>726</v>
      </c>
      <c r="C11" t="s">
        <v>485</v>
      </c>
      <c r="D11" s="4">
        <v>54390</v>
      </c>
      <c r="E11" s="4">
        <v>1498910</v>
      </c>
      <c r="F11" s="4">
        <f t="shared" si="0"/>
        <v>1553300</v>
      </c>
      <c r="G11" s="4">
        <v>17050.849999999999</v>
      </c>
      <c r="H11" s="4">
        <v>1217409.0900000001</v>
      </c>
      <c r="I11" s="4">
        <f t="shared" si="3"/>
        <v>1234459.9400000002</v>
      </c>
      <c r="J11" s="4">
        <f t="shared" si="2"/>
        <v>318840.05999999982</v>
      </c>
    </row>
    <row r="12" spans="1:10" x14ac:dyDescent="0.25">
      <c r="A12" t="s">
        <v>125</v>
      </c>
      <c r="B12" s="9" t="s">
        <v>727</v>
      </c>
      <c r="C12" t="s">
        <v>486</v>
      </c>
      <c r="D12" s="4">
        <v>86580</v>
      </c>
      <c r="E12" s="4">
        <v>3181360</v>
      </c>
      <c r="F12" s="4">
        <f t="shared" si="0"/>
        <v>3267940</v>
      </c>
      <c r="G12" s="4">
        <v>1765443.9300000004</v>
      </c>
      <c r="H12" s="4">
        <v>2618868.3794319998</v>
      </c>
      <c r="I12" s="4">
        <f t="shared" si="3"/>
        <v>4384312.3094319999</v>
      </c>
      <c r="J12" s="4">
        <f t="shared" si="2"/>
        <v>-1116372.3094319999</v>
      </c>
    </row>
    <row r="13" spans="1:10" x14ac:dyDescent="0.25">
      <c r="A13" t="s">
        <v>125</v>
      </c>
      <c r="B13" s="9" t="s">
        <v>728</v>
      </c>
      <c r="C13" t="s">
        <v>487</v>
      </c>
      <c r="D13" s="4">
        <v>11100</v>
      </c>
      <c r="E13" s="4">
        <v>305900.245</v>
      </c>
      <c r="F13" s="4">
        <f t="shared" si="0"/>
        <v>317000.245</v>
      </c>
      <c r="G13" s="4">
        <v>4113.6499999999996</v>
      </c>
      <c r="H13" s="4">
        <v>412257.57499999995</v>
      </c>
      <c r="I13" s="4">
        <f t="shared" si="3"/>
        <v>416371.22499999998</v>
      </c>
      <c r="J13" s="4">
        <f t="shared" si="2"/>
        <v>-99370.979999999981</v>
      </c>
    </row>
    <row r="14" spans="1:10" x14ac:dyDescent="0.25">
      <c r="A14" t="s">
        <v>125</v>
      </c>
      <c r="B14" s="9" t="s">
        <v>729</v>
      </c>
      <c r="C14" t="s">
        <v>488</v>
      </c>
      <c r="D14" s="4">
        <v>19980</v>
      </c>
      <c r="E14" s="4">
        <v>550620.00000000012</v>
      </c>
      <c r="F14" s="4">
        <f t="shared" si="0"/>
        <v>570600.00000000012</v>
      </c>
      <c r="G14" s="4">
        <v>4693.8200000000015</v>
      </c>
      <c r="H14" s="4">
        <v>844797.48000000021</v>
      </c>
      <c r="I14" s="4">
        <f t="shared" si="3"/>
        <v>849491.30000000016</v>
      </c>
      <c r="J14" s="4">
        <f t="shared" si="2"/>
        <v>-278891.30000000005</v>
      </c>
    </row>
    <row r="15" spans="1:10" x14ac:dyDescent="0.25">
      <c r="A15" t="s">
        <v>125</v>
      </c>
      <c r="B15" s="9" t="s">
        <v>730</v>
      </c>
      <c r="C15" t="s">
        <v>489</v>
      </c>
      <c r="D15" s="4">
        <v>6660</v>
      </c>
      <c r="E15" s="4">
        <v>275310</v>
      </c>
      <c r="F15" s="4">
        <f t="shared" si="0"/>
        <v>281970</v>
      </c>
      <c r="G15" s="4">
        <v>2285.0500000000002</v>
      </c>
      <c r="H15" s="4">
        <v>275310</v>
      </c>
      <c r="I15" s="4">
        <f t="shared" si="3"/>
        <v>277595.05</v>
      </c>
      <c r="J15" s="4">
        <f t="shared" si="2"/>
        <v>4374.9500000000116</v>
      </c>
    </row>
    <row r="16" spans="1:10" x14ac:dyDescent="0.25">
      <c r="A16" t="s">
        <v>125</v>
      </c>
      <c r="B16" s="9" t="s">
        <v>731</v>
      </c>
      <c r="C16" t="s">
        <v>490</v>
      </c>
      <c r="D16" s="4">
        <v>71040</v>
      </c>
      <c r="E16" s="4">
        <v>2146850</v>
      </c>
      <c r="F16" s="4">
        <f t="shared" si="0"/>
        <v>2217890</v>
      </c>
      <c r="G16" s="4">
        <v>575486.39999999956</v>
      </c>
      <c r="H16" s="4">
        <v>2905011.5999999996</v>
      </c>
      <c r="I16" s="4">
        <f t="shared" si="3"/>
        <v>3480497.9999999991</v>
      </c>
      <c r="J16" s="4">
        <f t="shared" si="2"/>
        <v>-1262607.9999999991</v>
      </c>
    </row>
    <row r="17" spans="1:10" x14ac:dyDescent="0.25">
      <c r="A17" t="s">
        <v>125</v>
      </c>
      <c r="B17" s="9" t="s">
        <v>830</v>
      </c>
      <c r="C17" t="s">
        <v>718</v>
      </c>
      <c r="D17" s="4">
        <v>0</v>
      </c>
      <c r="E17" s="4">
        <v>69286.399999999994</v>
      </c>
      <c r="F17" s="4">
        <f t="shared" si="0"/>
        <v>69286.399999999994</v>
      </c>
      <c r="G17" s="4">
        <v>611094.4</v>
      </c>
      <c r="H17" s="4">
        <v>1971496</v>
      </c>
      <c r="I17" s="4">
        <f t="shared" ref="I17:I20" si="4">G17+H17</f>
        <v>2582590.4</v>
      </c>
      <c r="J17" s="4">
        <f t="shared" si="2"/>
        <v>-2513304</v>
      </c>
    </row>
    <row r="18" spans="1:10" x14ac:dyDescent="0.25">
      <c r="A18" t="s">
        <v>125</v>
      </c>
      <c r="B18" s="9" t="s">
        <v>829</v>
      </c>
      <c r="C18" t="s">
        <v>717</v>
      </c>
      <c r="D18" s="4">
        <v>0</v>
      </c>
      <c r="E18" s="4">
        <v>1446733.875</v>
      </c>
      <c r="F18" s="4">
        <f t="shared" si="0"/>
        <v>1446733.875</v>
      </c>
      <c r="G18" s="4">
        <v>553.30999999999995</v>
      </c>
      <c r="H18" s="4">
        <v>1741339.21</v>
      </c>
      <c r="I18" s="4">
        <f t="shared" si="4"/>
        <v>1741892.52</v>
      </c>
      <c r="J18" s="4">
        <f t="shared" si="2"/>
        <v>-295158.64500000002</v>
      </c>
    </row>
    <row r="19" spans="1:10" x14ac:dyDescent="0.25">
      <c r="A19" t="s">
        <v>125</v>
      </c>
      <c r="B19" s="9" t="s">
        <v>831</v>
      </c>
      <c r="C19" t="s">
        <v>719</v>
      </c>
      <c r="D19" s="4">
        <v>0</v>
      </c>
      <c r="E19" s="4">
        <v>22316.799999999999</v>
      </c>
      <c r="F19" s="4">
        <f t="shared" si="0"/>
        <v>22316.799999999999</v>
      </c>
      <c r="G19" s="4">
        <v>57192.979999999989</v>
      </c>
      <c r="H19" s="4">
        <v>736074.44</v>
      </c>
      <c r="I19" s="4">
        <f t="shared" si="4"/>
        <v>793267.41999999993</v>
      </c>
      <c r="J19" s="4">
        <f t="shared" si="2"/>
        <v>-770950.61999999988</v>
      </c>
    </row>
    <row r="20" spans="1:10" x14ac:dyDescent="0.25">
      <c r="A20" t="s">
        <v>125</v>
      </c>
      <c r="B20" s="9" t="s">
        <v>828</v>
      </c>
      <c r="C20" t="s">
        <v>716</v>
      </c>
      <c r="D20" s="4">
        <v>0</v>
      </c>
      <c r="E20" s="4">
        <v>1720359</v>
      </c>
      <c r="F20" s="4">
        <f t="shared" si="0"/>
        <v>1720359</v>
      </c>
      <c r="G20" s="4">
        <v>16636.310000000005</v>
      </c>
      <c r="H20" s="4">
        <v>1317127.9300000002</v>
      </c>
      <c r="I20" s="4">
        <f t="shared" si="4"/>
        <v>1333764.2400000002</v>
      </c>
      <c r="J20" s="4">
        <f t="shared" si="2"/>
        <v>386594.75999999978</v>
      </c>
    </row>
    <row r="23" spans="1:10" x14ac:dyDescent="0.25">
      <c r="G23" s="3">
        <f>SUM(G2:G22)*0</f>
        <v>0</v>
      </c>
    </row>
  </sheetData>
  <autoFilter ref="A1:J20" xr:uid="{BFB592A1-8B54-4E27-BFE8-C3C2FEDB977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5869-0353-4BCB-8F10-9DEB0BE1224A}">
  <dimension ref="A1:J33"/>
  <sheetViews>
    <sheetView zoomScale="80" zoomScaleNormal="80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8.28515625" bestFit="1" customWidth="1"/>
    <col min="2" max="2" width="12.42578125" customWidth="1"/>
    <col min="3" max="3" width="42.7109375" bestFit="1" customWidth="1"/>
    <col min="4" max="4" width="12.5703125" bestFit="1" customWidth="1"/>
    <col min="5" max="6" width="12.5703125" style="4" customWidth="1"/>
    <col min="7" max="7" width="17.28515625" customWidth="1"/>
    <col min="8" max="8" width="17.42578125" style="4" customWidth="1"/>
    <col min="9" max="9" width="14.28515625" style="4" bestFit="1" customWidth="1"/>
    <col min="10" max="10" width="16.7109375" style="4" customWidth="1"/>
  </cols>
  <sheetData>
    <row r="1" spans="1:10" s="1" customFormat="1" ht="45" x14ac:dyDescent="0.25">
      <c r="A1" s="1" t="s">
        <v>0</v>
      </c>
      <c r="B1" s="1" t="s">
        <v>1200</v>
      </c>
      <c r="C1" s="1" t="s">
        <v>1201</v>
      </c>
      <c r="D1" s="6" t="s">
        <v>1229</v>
      </c>
      <c r="E1" s="6" t="s">
        <v>1232</v>
      </c>
      <c r="F1" s="6" t="s">
        <v>1233</v>
      </c>
      <c r="G1" s="7" t="s">
        <v>1199</v>
      </c>
      <c r="H1" s="8" t="s">
        <v>1230</v>
      </c>
      <c r="I1" s="8" t="s">
        <v>1</v>
      </c>
      <c r="J1" s="8" t="s">
        <v>1234</v>
      </c>
    </row>
    <row r="2" spans="1:10" x14ac:dyDescent="0.25">
      <c r="A2" s="2" t="s">
        <v>506</v>
      </c>
      <c r="B2" t="s">
        <v>747</v>
      </c>
      <c r="C2" t="s">
        <v>740</v>
      </c>
      <c r="D2" s="4">
        <v>10709.984435261709</v>
      </c>
      <c r="E2" s="4">
        <v>52933.18</v>
      </c>
      <c r="F2" s="4">
        <f>D2+E2</f>
        <v>63643.164435261708</v>
      </c>
      <c r="G2" s="4">
        <v>23801.659999999996</v>
      </c>
      <c r="H2" s="4">
        <v>140182.28666666665</v>
      </c>
      <c r="I2" s="4">
        <f>G2+H2</f>
        <v>163983.94666666666</v>
      </c>
      <c r="J2" s="4">
        <f>F2-I2</f>
        <v>-100340.78223140494</v>
      </c>
    </row>
    <row r="3" spans="1:10" x14ac:dyDescent="0.25">
      <c r="A3" s="2" t="s">
        <v>506</v>
      </c>
      <c r="B3" t="s">
        <v>748</v>
      </c>
      <c r="C3" t="s">
        <v>741</v>
      </c>
      <c r="D3" s="4">
        <v>31441.650964187327</v>
      </c>
      <c r="E3" s="4">
        <v>155397.65</v>
      </c>
      <c r="F3" s="4">
        <f t="shared" ref="F3:F26" si="0">D3+E3</f>
        <v>186839.30096418731</v>
      </c>
      <c r="G3" s="4">
        <v>31871</v>
      </c>
      <c r="H3" s="4">
        <v>0</v>
      </c>
      <c r="I3" s="4">
        <f t="shared" ref="I3:I19" si="1">G3+H3</f>
        <v>31871</v>
      </c>
      <c r="J3" s="4">
        <f t="shared" ref="J3:J26" si="2">F3-I3</f>
        <v>154968.30096418731</v>
      </c>
    </row>
    <row r="4" spans="1:10" x14ac:dyDescent="0.25">
      <c r="A4" s="2" t="s">
        <v>506</v>
      </c>
      <c r="B4" t="s">
        <v>749</v>
      </c>
      <c r="C4" t="s">
        <v>1218</v>
      </c>
      <c r="D4" s="4">
        <v>108179.66942148759</v>
      </c>
      <c r="E4" s="4">
        <v>202192</v>
      </c>
      <c r="F4" s="4">
        <f t="shared" si="0"/>
        <v>310371.6694214876</v>
      </c>
      <c r="G4" s="4">
        <v>10957.840000000002</v>
      </c>
      <c r="H4" s="4">
        <v>0</v>
      </c>
      <c r="I4" s="4">
        <f t="shared" si="1"/>
        <v>10957.840000000002</v>
      </c>
      <c r="J4" s="4">
        <f t="shared" si="2"/>
        <v>299413.82942148758</v>
      </c>
    </row>
    <row r="5" spans="1:10" x14ac:dyDescent="0.25">
      <c r="A5" s="2" t="s">
        <v>506</v>
      </c>
      <c r="B5" t="s">
        <v>750</v>
      </c>
      <c r="C5" t="s">
        <v>1219</v>
      </c>
      <c r="D5" s="4">
        <v>93676.914600550954</v>
      </c>
      <c r="E5" s="4">
        <v>160192</v>
      </c>
      <c r="F5" s="4">
        <f t="shared" si="0"/>
        <v>253868.91460055095</v>
      </c>
      <c r="G5" s="4">
        <v>83952.89</v>
      </c>
      <c r="H5" s="4">
        <v>598937.63399999996</v>
      </c>
      <c r="I5" s="4">
        <f t="shared" si="1"/>
        <v>682890.52399999998</v>
      </c>
      <c r="J5" s="4">
        <f t="shared" si="2"/>
        <v>-429021.60939944902</v>
      </c>
    </row>
    <row r="6" spans="1:10" x14ac:dyDescent="0.25">
      <c r="A6" s="2" t="s">
        <v>506</v>
      </c>
      <c r="B6" t="s">
        <v>751</v>
      </c>
      <c r="C6" t="s">
        <v>742</v>
      </c>
      <c r="D6" s="4">
        <v>16546.788292011021</v>
      </c>
      <c r="E6" s="4">
        <v>81781.08</v>
      </c>
      <c r="F6" s="4">
        <f t="shared" si="0"/>
        <v>98327.86829201103</v>
      </c>
      <c r="G6" s="4">
        <v>5381.25</v>
      </c>
      <c r="H6" s="4">
        <v>0</v>
      </c>
      <c r="I6" s="4">
        <f t="shared" si="1"/>
        <v>5381.25</v>
      </c>
      <c r="J6" s="4">
        <f t="shared" si="2"/>
        <v>92946.61829201103</v>
      </c>
    </row>
    <row r="7" spans="1:10" x14ac:dyDescent="0.25">
      <c r="A7" s="2" t="s">
        <v>506</v>
      </c>
      <c r="B7" t="s">
        <v>752</v>
      </c>
      <c r="C7" t="s">
        <v>1220</v>
      </c>
      <c r="D7" s="4">
        <v>92766.446280991746</v>
      </c>
      <c r="E7" s="4">
        <v>157192</v>
      </c>
      <c r="F7" s="4">
        <f t="shared" si="0"/>
        <v>249958.44628099175</v>
      </c>
      <c r="G7" s="4">
        <v>87273.2</v>
      </c>
      <c r="H7" s="4">
        <v>418235.636</v>
      </c>
      <c r="I7" s="4">
        <f t="shared" si="1"/>
        <v>505508.83600000001</v>
      </c>
      <c r="J7" s="4">
        <f t="shared" si="2"/>
        <v>-255550.38971900826</v>
      </c>
    </row>
    <row r="8" spans="1:10" x14ac:dyDescent="0.25">
      <c r="A8" s="2" t="s">
        <v>506</v>
      </c>
      <c r="B8" t="s">
        <v>753</v>
      </c>
      <c r="C8" t="s">
        <v>743</v>
      </c>
      <c r="D8" s="4">
        <v>20201.892975206611</v>
      </c>
      <c r="E8" s="4">
        <v>88584.83</v>
      </c>
      <c r="F8" s="4">
        <f t="shared" si="0"/>
        <v>108786.72297520662</v>
      </c>
      <c r="G8" s="4">
        <v>27219.32</v>
      </c>
      <c r="H8" s="4">
        <v>165181</v>
      </c>
      <c r="I8" s="4">
        <f t="shared" si="1"/>
        <v>192400.32</v>
      </c>
      <c r="J8" s="4">
        <f t="shared" si="2"/>
        <v>-83613.597024793387</v>
      </c>
    </row>
    <row r="9" spans="1:10" x14ac:dyDescent="0.25">
      <c r="A9" s="2" t="s">
        <v>506</v>
      </c>
      <c r="B9" t="s">
        <v>754</v>
      </c>
      <c r="C9" t="s">
        <v>744</v>
      </c>
      <c r="D9" s="4">
        <v>22576.31680440771</v>
      </c>
      <c r="E9" s="4">
        <v>111581.5</v>
      </c>
      <c r="F9" s="4">
        <f t="shared" si="0"/>
        <v>134157.81680440772</v>
      </c>
      <c r="G9" s="4">
        <v>8895</v>
      </c>
      <c r="H9" s="4">
        <v>0</v>
      </c>
      <c r="I9" s="4">
        <f t="shared" si="1"/>
        <v>8895</v>
      </c>
      <c r="J9" s="4">
        <f t="shared" si="2"/>
        <v>125262.81680440772</v>
      </c>
    </row>
    <row r="10" spans="1:10" x14ac:dyDescent="0.25">
      <c r="A10" s="2" t="s">
        <v>506</v>
      </c>
      <c r="B10" t="s">
        <v>755</v>
      </c>
      <c r="C10" t="s">
        <v>745</v>
      </c>
      <c r="D10" s="4">
        <v>40093.465013774105</v>
      </c>
      <c r="E10" s="4">
        <v>175808.89999999997</v>
      </c>
      <c r="F10" s="4">
        <f t="shared" si="0"/>
        <v>215902.36501377408</v>
      </c>
      <c r="G10" s="4">
        <v>20336.25</v>
      </c>
      <c r="H10" s="4">
        <v>56384.5</v>
      </c>
      <c r="I10" s="4">
        <f t="shared" si="1"/>
        <v>76720.75</v>
      </c>
      <c r="J10" s="4">
        <f t="shared" si="2"/>
        <v>139181.61501377408</v>
      </c>
    </row>
    <row r="11" spans="1:10" x14ac:dyDescent="0.25">
      <c r="A11" s="2" t="s">
        <v>506</v>
      </c>
      <c r="B11" t="s">
        <v>756</v>
      </c>
      <c r="C11" t="s">
        <v>746</v>
      </c>
      <c r="D11" s="4">
        <v>26926.38760330579</v>
      </c>
      <c r="E11" s="4">
        <v>133081.35</v>
      </c>
      <c r="F11" s="4">
        <f t="shared" si="0"/>
        <v>160007.73760330578</v>
      </c>
      <c r="G11" s="4">
        <v>18193.75</v>
      </c>
      <c r="H11" s="4">
        <v>32390.333333333336</v>
      </c>
      <c r="I11" s="4">
        <f t="shared" si="1"/>
        <v>50584.083333333336</v>
      </c>
      <c r="J11" s="4">
        <f t="shared" si="2"/>
        <v>109423.65426997244</v>
      </c>
    </row>
    <row r="12" spans="1:10" x14ac:dyDescent="0.25">
      <c r="A12" s="2" t="s">
        <v>506</v>
      </c>
      <c r="B12" t="s">
        <v>757</v>
      </c>
      <c r="C12" t="s">
        <v>1221</v>
      </c>
      <c r="D12" s="4">
        <v>107152.1212121212</v>
      </c>
      <c r="E12" s="4">
        <v>199191</v>
      </c>
      <c r="F12" s="4">
        <f t="shared" si="0"/>
        <v>306343.12121212122</v>
      </c>
      <c r="G12" s="4">
        <v>32869.729999999996</v>
      </c>
      <c r="H12" s="4">
        <v>82232.116666666669</v>
      </c>
      <c r="I12" s="4">
        <f t="shared" si="1"/>
        <v>115101.84666666666</v>
      </c>
      <c r="J12" s="4">
        <f t="shared" si="2"/>
        <v>191241.27454545454</v>
      </c>
    </row>
    <row r="13" spans="1:10" x14ac:dyDescent="0.25">
      <c r="A13" s="2" t="s">
        <v>506</v>
      </c>
      <c r="B13" t="s">
        <v>795</v>
      </c>
      <c r="C13" t="s">
        <v>1222</v>
      </c>
      <c r="D13" s="4">
        <v>96749.228650137753</v>
      </c>
      <c r="E13" s="4">
        <v>0</v>
      </c>
      <c r="F13" s="4">
        <f t="shared" si="0"/>
        <v>96749.228650137753</v>
      </c>
      <c r="G13" s="4">
        <v>39879.21</v>
      </c>
      <c r="H13" s="4">
        <v>82284.613333333342</v>
      </c>
      <c r="I13" s="4">
        <f t="shared" si="1"/>
        <v>122163.82333333333</v>
      </c>
      <c r="J13" s="4">
        <f t="shared" si="2"/>
        <v>-25414.594683195581</v>
      </c>
    </row>
    <row r="14" spans="1:10" x14ac:dyDescent="0.25">
      <c r="A14" s="2" t="s">
        <v>506</v>
      </c>
      <c r="B14" t="s">
        <v>796</v>
      </c>
      <c r="C14" t="s">
        <v>1223</v>
      </c>
      <c r="D14" s="4">
        <v>107152.1212121212</v>
      </c>
      <c r="E14" s="4">
        <v>0</v>
      </c>
      <c r="F14" s="4">
        <f t="shared" si="0"/>
        <v>107152.1212121212</v>
      </c>
      <c r="G14" s="4">
        <v>33086.050000000003</v>
      </c>
      <c r="H14" s="4">
        <f>59786+27000</f>
        <v>86786</v>
      </c>
      <c r="I14" s="4">
        <f t="shared" si="1"/>
        <v>119872.05</v>
      </c>
      <c r="J14" s="4">
        <f t="shared" si="2"/>
        <v>-12719.928787878802</v>
      </c>
    </row>
    <row r="15" spans="1:10" x14ac:dyDescent="0.25">
      <c r="A15" s="2" t="s">
        <v>506</v>
      </c>
      <c r="B15" t="s">
        <v>797</v>
      </c>
      <c r="C15" t="s">
        <v>1224</v>
      </c>
      <c r="D15" s="4">
        <v>95725.123966942134</v>
      </c>
      <c r="E15" s="4">
        <v>0</v>
      </c>
      <c r="F15" s="4">
        <f t="shared" si="0"/>
        <v>95725.123966942134</v>
      </c>
      <c r="G15" s="4">
        <v>43430.330000000009</v>
      </c>
      <c r="H15" s="4">
        <f>419012+129612.02</f>
        <v>548624.02</v>
      </c>
      <c r="I15" s="4">
        <f t="shared" si="1"/>
        <v>592054.35</v>
      </c>
      <c r="J15" s="4">
        <f t="shared" si="2"/>
        <v>-496329.22603305784</v>
      </c>
    </row>
    <row r="16" spans="1:10" x14ac:dyDescent="0.25">
      <c r="A16" s="2" t="s">
        <v>506</v>
      </c>
      <c r="B16" t="s">
        <v>798</v>
      </c>
      <c r="C16" t="s">
        <v>1225</v>
      </c>
      <c r="D16" s="4">
        <v>84546.060606060608</v>
      </c>
      <c r="E16" s="4">
        <v>0</v>
      </c>
      <c r="F16" s="4">
        <f t="shared" si="0"/>
        <v>84546.060606060608</v>
      </c>
      <c r="G16" s="4">
        <v>0</v>
      </c>
      <c r="H16" s="4">
        <v>0</v>
      </c>
      <c r="I16" s="4">
        <f t="shared" si="1"/>
        <v>0</v>
      </c>
      <c r="J16" s="4">
        <f t="shared" si="2"/>
        <v>84546.060606060608</v>
      </c>
    </row>
    <row r="17" spans="1:10" x14ac:dyDescent="0.25">
      <c r="A17" s="2" t="s">
        <v>506</v>
      </c>
      <c r="B17" t="s">
        <v>799</v>
      </c>
      <c r="C17" t="s">
        <v>1226</v>
      </c>
      <c r="D17" s="4">
        <v>109038.48484848485</v>
      </c>
      <c r="E17" s="4">
        <v>0</v>
      </c>
      <c r="F17" s="4">
        <f t="shared" si="0"/>
        <v>109038.48484848485</v>
      </c>
      <c r="G17" s="4">
        <v>44233.149999999994</v>
      </c>
      <c r="H17" s="4">
        <v>95788.79333333332</v>
      </c>
      <c r="I17" s="4">
        <f t="shared" si="1"/>
        <v>140021.9433333333</v>
      </c>
      <c r="J17" s="4">
        <f t="shared" si="2"/>
        <v>-30983.458484848452</v>
      </c>
    </row>
    <row r="18" spans="1:10" x14ac:dyDescent="0.25">
      <c r="A18" s="2" t="s">
        <v>506</v>
      </c>
      <c r="B18" t="s">
        <v>800</v>
      </c>
      <c r="C18" t="s">
        <v>1227</v>
      </c>
      <c r="D18" s="4">
        <v>108179.66942148759</v>
      </c>
      <c r="E18" s="4">
        <v>0</v>
      </c>
      <c r="F18" s="4">
        <f t="shared" si="0"/>
        <v>108179.66942148759</v>
      </c>
      <c r="G18" s="4">
        <v>43643.649999999994</v>
      </c>
      <c r="H18" s="4">
        <v>588019.48</v>
      </c>
      <c r="I18" s="4">
        <f t="shared" si="1"/>
        <v>631663.13</v>
      </c>
      <c r="J18" s="4">
        <f t="shared" si="2"/>
        <v>-523483.4605785124</v>
      </c>
    </row>
    <row r="19" spans="1:10" x14ac:dyDescent="0.25">
      <c r="A19" s="2" t="s">
        <v>506</v>
      </c>
      <c r="B19" t="s">
        <v>801</v>
      </c>
      <c r="C19" t="s">
        <v>1228</v>
      </c>
      <c r="D19" s="4">
        <v>156474.43526170799</v>
      </c>
      <c r="E19" s="4">
        <v>0</v>
      </c>
      <c r="F19" s="4">
        <f t="shared" si="0"/>
        <v>156474.43526170799</v>
      </c>
      <c r="G19" s="4">
        <v>8055.47</v>
      </c>
      <c r="H19" s="4">
        <v>52.56</v>
      </c>
      <c r="I19" s="4">
        <f t="shared" si="1"/>
        <v>8108.0300000000007</v>
      </c>
      <c r="J19" s="4">
        <f t="shared" si="2"/>
        <v>148366.40526170799</v>
      </c>
    </row>
    <row r="20" spans="1:10" x14ac:dyDescent="0.25">
      <c r="A20" s="2" t="s">
        <v>506</v>
      </c>
      <c r="B20" t="s">
        <v>1204</v>
      </c>
      <c r="C20" t="s">
        <v>1211</v>
      </c>
      <c r="D20" s="4">
        <v>0</v>
      </c>
      <c r="E20" s="4">
        <v>0</v>
      </c>
      <c r="F20" s="4">
        <f t="shared" si="0"/>
        <v>0</v>
      </c>
      <c r="G20" s="4">
        <v>16853.75</v>
      </c>
      <c r="H20" s="4">
        <v>219326.19999999998</v>
      </c>
      <c r="I20" s="4">
        <f t="shared" ref="I20:I26" si="3">G20+H20</f>
        <v>236179.94999999998</v>
      </c>
      <c r="J20" s="4">
        <f t="shared" si="2"/>
        <v>-236179.94999999998</v>
      </c>
    </row>
    <row r="21" spans="1:10" x14ac:dyDescent="0.25">
      <c r="A21" s="2" t="s">
        <v>506</v>
      </c>
      <c r="B21" t="s">
        <v>1205</v>
      </c>
      <c r="C21" t="s">
        <v>1212</v>
      </c>
      <c r="D21" s="4">
        <v>0</v>
      </c>
      <c r="E21" s="4">
        <v>0</v>
      </c>
      <c r="F21" s="4">
        <f t="shared" si="0"/>
        <v>0</v>
      </c>
      <c r="G21" s="4">
        <v>45902.740000000005</v>
      </c>
      <c r="H21" s="4">
        <v>661007.84</v>
      </c>
      <c r="I21" s="4">
        <f t="shared" si="3"/>
        <v>706910.58</v>
      </c>
      <c r="J21" s="4">
        <f t="shared" si="2"/>
        <v>-706910.58</v>
      </c>
    </row>
    <row r="22" spans="1:10" x14ac:dyDescent="0.25">
      <c r="A22" s="2" t="s">
        <v>506</v>
      </c>
      <c r="B22" t="s">
        <v>1206</v>
      </c>
      <c r="C22" t="s">
        <v>1213</v>
      </c>
      <c r="D22" s="4">
        <v>0</v>
      </c>
      <c r="E22" s="4">
        <v>0</v>
      </c>
      <c r="F22" s="4">
        <f t="shared" si="0"/>
        <v>0</v>
      </c>
      <c r="G22" s="4">
        <v>3012.5</v>
      </c>
      <c r="H22" s="4">
        <v>35162.083333333336</v>
      </c>
      <c r="I22" s="4">
        <f t="shared" si="3"/>
        <v>38174.583333333336</v>
      </c>
      <c r="J22" s="4">
        <f t="shared" si="2"/>
        <v>-38174.583333333336</v>
      </c>
    </row>
    <row r="23" spans="1:10" x14ac:dyDescent="0.25">
      <c r="A23" s="2" t="s">
        <v>506</v>
      </c>
      <c r="B23" t="s">
        <v>1207</v>
      </c>
      <c r="C23" t="s">
        <v>1214</v>
      </c>
      <c r="D23" s="4">
        <v>0</v>
      </c>
      <c r="E23" s="4">
        <v>0</v>
      </c>
      <c r="F23" s="4">
        <f t="shared" si="0"/>
        <v>0</v>
      </c>
      <c r="G23" s="4">
        <v>42098.830000000009</v>
      </c>
      <c r="H23" s="4">
        <v>694139.39999999991</v>
      </c>
      <c r="I23" s="4">
        <f t="shared" si="3"/>
        <v>736238.22999999986</v>
      </c>
      <c r="J23" s="4">
        <f t="shared" si="2"/>
        <v>-736238.22999999986</v>
      </c>
    </row>
    <row r="24" spans="1:10" x14ac:dyDescent="0.25">
      <c r="A24" s="2" t="s">
        <v>506</v>
      </c>
      <c r="B24" t="s">
        <v>1208</v>
      </c>
      <c r="C24" t="s">
        <v>1215</v>
      </c>
      <c r="D24" s="4">
        <v>0</v>
      </c>
      <c r="E24" s="4">
        <v>0</v>
      </c>
      <c r="F24" s="4">
        <f t="shared" si="0"/>
        <v>0</v>
      </c>
      <c r="G24" s="4">
        <v>3865</v>
      </c>
      <c r="H24" s="4">
        <v>50101.333333333328</v>
      </c>
      <c r="I24" s="4">
        <f t="shared" si="3"/>
        <v>53966.333333333328</v>
      </c>
      <c r="J24" s="4">
        <f t="shared" si="2"/>
        <v>-53966.333333333328</v>
      </c>
    </row>
    <row r="25" spans="1:10" x14ac:dyDescent="0.25">
      <c r="A25" s="2" t="s">
        <v>506</v>
      </c>
      <c r="B25" t="s">
        <v>1209</v>
      </c>
      <c r="C25" t="s">
        <v>1216</v>
      </c>
      <c r="D25" s="4">
        <v>0</v>
      </c>
      <c r="E25" s="4">
        <v>0</v>
      </c>
      <c r="F25" s="4">
        <f t="shared" si="0"/>
        <v>0</v>
      </c>
      <c r="G25" s="4">
        <v>15690.530000000002</v>
      </c>
      <c r="H25" s="4">
        <v>323447.32</v>
      </c>
      <c r="I25" s="4">
        <f t="shared" si="3"/>
        <v>339137.85000000003</v>
      </c>
      <c r="J25" s="4">
        <f t="shared" si="2"/>
        <v>-339137.85000000003</v>
      </c>
    </row>
    <row r="26" spans="1:10" x14ac:dyDescent="0.25">
      <c r="A26" s="2" t="s">
        <v>506</v>
      </c>
      <c r="B26" t="s">
        <v>1210</v>
      </c>
      <c r="C26" t="s">
        <v>1217</v>
      </c>
      <c r="D26" s="4">
        <v>0</v>
      </c>
      <c r="E26" s="4">
        <v>0</v>
      </c>
      <c r="F26" s="4">
        <f t="shared" si="0"/>
        <v>0</v>
      </c>
      <c r="G26" s="4">
        <v>10365.200000000001</v>
      </c>
      <c r="H26" s="4">
        <v>0</v>
      </c>
      <c r="I26" s="4">
        <f t="shared" si="3"/>
        <v>10365.200000000001</v>
      </c>
      <c r="J26" s="4">
        <f t="shared" si="2"/>
        <v>-10365.200000000001</v>
      </c>
    </row>
    <row r="27" spans="1:10" x14ac:dyDescent="0.25">
      <c r="G27" s="4"/>
    </row>
    <row r="28" spans="1:10" x14ac:dyDescent="0.25">
      <c r="G28" s="4"/>
    </row>
    <row r="29" spans="1:10" x14ac:dyDescent="0.25">
      <c r="G29" s="4"/>
    </row>
    <row r="30" spans="1:10" x14ac:dyDescent="0.25">
      <c r="G30" s="4"/>
    </row>
    <row r="31" spans="1:10" x14ac:dyDescent="0.25">
      <c r="G31" s="4"/>
    </row>
    <row r="32" spans="1:10" x14ac:dyDescent="0.25">
      <c r="G32" s="4"/>
    </row>
    <row r="33" spans="7:7" x14ac:dyDescent="0.25">
      <c r="G33" s="4"/>
    </row>
  </sheetData>
  <autoFilter ref="A1:J26" xr:uid="{48C25869-0353-4BCB-8F10-9DEB0BE1224A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373104615C247AFF48713E375DF27" ma:contentTypeVersion="" ma:contentTypeDescription="Create a new document." ma:contentTypeScope="" ma:versionID="1244c592a2278da205aca27ee5b30567">
  <xsd:schema xmlns:xsd="http://www.w3.org/2001/XMLSchema" xmlns:xs="http://www.w3.org/2001/XMLSchema" xmlns:p="http://schemas.microsoft.com/office/2006/metadata/properties" xmlns:ns2="498A4116-DAB2-4DDA-BB26-DD553F2F4635" xmlns:ns3="498a4116-dab2-4dda-bb26-dd553f2f4635" targetNamespace="http://schemas.microsoft.com/office/2006/metadata/properties" ma:root="true" ma:fieldsID="49b66264fa28609b3f76a0626e9c6e26" ns2:_="" ns3:_="">
    <xsd:import namespace="498A4116-DAB2-4DDA-BB26-DD553F2F4635"/>
    <xsd:import namespace="498a4116-dab2-4dda-bb26-dd553f2f4635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4116-dab2-4dda-bb26-dd553f2f4635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ocketId xmlns="498a4116-dab2-4dda-bb26-dd553f2f4635">1310</SRCH_DocketId>
    <SRCH_ObjectType xmlns="498a4116-dab2-4dda-bb26-dd553f2f4635">PWD</SRCH_ObjectType>
    <CasePracticeArea xmlns="498a4116-dab2-4dda-bb26-dd553f2f4635" xsi:nil="true"/>
    <CaseType xmlns="498a4116-dab2-4dda-bb26-dd553f2f4635" xsi:nil="true"/>
    <CaseCompanyName xmlns="498a4116-dab2-4dda-bb26-dd553f2f4635" xsi:nil="true"/>
    <Comments xmlns="498A4116-DAB2-4DDA-BB26-DD553F2F4635" xsi:nil="true"/>
    <CaseStatus xmlns="498a4116-dab2-4dda-bb26-dd553f2f4635" xsi:nil="true"/>
    <CaseNumber xmlns="498a4116-dab2-4dda-bb26-dd553f2f4635" xsi:nil="true"/>
    <IsKeyDocket xmlns="498a4116-dab2-4dda-bb26-dd553f2f4635">false</IsKeyDocket>
    <CaseSubjects xmlns="498a4116-dab2-4dda-bb26-dd553f2f4635" xsi:nil="true"/>
    <CaseJurisdiction xmlns="498a4116-dab2-4dda-bb26-dd553f2f4635" xsi:nil="true"/>
  </documentManagement>
</p:properties>
</file>

<file path=customXml/itemProps1.xml><?xml version="1.0" encoding="utf-8"?>
<ds:datastoreItem xmlns:ds="http://schemas.openxmlformats.org/officeDocument/2006/customXml" ds:itemID="{A01A0166-F87A-436A-BDF3-95ABA6E5176D}"/>
</file>

<file path=customXml/itemProps2.xml><?xml version="1.0" encoding="utf-8"?>
<ds:datastoreItem xmlns:ds="http://schemas.openxmlformats.org/officeDocument/2006/customXml" ds:itemID="{521A8F96-59E6-43BF-B308-DE0548A29109}"/>
</file>

<file path=customXml/itemProps3.xml><?xml version="1.0" encoding="utf-8"?>
<ds:datastoreItem xmlns:ds="http://schemas.openxmlformats.org/officeDocument/2006/customXml" ds:itemID="{82D82116-F73B-4DB9-98E2-422257A2A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LUG Completed Projects</vt:lpstr>
      <vt:lpstr>LUG - In Progress</vt:lpstr>
      <vt:lpstr>FH Completed Projects</vt:lpstr>
      <vt:lpstr>FH - In Progress</vt:lpstr>
      <vt:lpstr>TAU Completed</vt:lpstr>
      <vt:lpstr>TAU - In Progress</vt:lpstr>
      <vt:lpstr>TXE - In 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2022-04-08T17:24:00Z</dcterms:created>
  <dcterms:modified xsi:type="dcterms:W3CDTF">2022-04-08T17:24:01Z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2022-04-08T17:24:00Z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e25301ff-42e6-486e-9c08-e69b3f12315b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0x010100FC9373104615C247AFF48713E375DF27</vt:lpwstr>
  </property>
</Properties>
</file>