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33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Sheet1!$A$1:$W$23</definedName>
  </definedNames>
  <calcPr calcId="145621" iterate="1"/>
</workbook>
</file>

<file path=xl/calcChain.xml><?xml version="1.0" encoding="utf-8"?>
<calcChain xmlns="http://schemas.openxmlformats.org/spreadsheetml/2006/main">
  <c r="L21" i="1" l="1"/>
  <c r="W15" i="1" l="1"/>
  <c r="D19" i="1" s="1"/>
  <c r="H19" i="1" s="1"/>
  <c r="U15" i="1"/>
  <c r="D15" i="1" s="1"/>
  <c r="H15" i="1" s="1"/>
  <c r="T15" i="1"/>
  <c r="D13" i="1" s="1"/>
  <c r="H13" i="1" s="1"/>
  <c r="V15" i="1"/>
  <c r="D17" i="1" s="1"/>
  <c r="H17" i="1" s="1"/>
  <c r="N19" i="1"/>
  <c r="N17" i="1"/>
  <c r="N15" i="1"/>
  <c r="N13" i="1"/>
  <c r="F21" i="1"/>
  <c r="Y15" i="1" l="1"/>
  <c r="J21" i="1"/>
  <c r="D21" i="1"/>
  <c r="H21" i="1" s="1"/>
  <c r="N21" i="1" l="1"/>
</calcChain>
</file>

<file path=xl/sharedStrings.xml><?xml version="1.0" encoding="utf-8"?>
<sst xmlns="http://schemas.openxmlformats.org/spreadsheetml/2006/main" count="56" uniqueCount="34">
  <si>
    <t>FPL</t>
  </si>
  <si>
    <t>Duke</t>
  </si>
  <si>
    <t>TEC</t>
  </si>
  <si>
    <t>FPUC</t>
  </si>
  <si>
    <t xml:space="preserve">Total </t>
  </si>
  <si>
    <t>10-Year</t>
  </si>
  <si>
    <t>$ Millions</t>
  </si>
  <si>
    <t>Total 10-Year Projected Spend and Revenue Requirements</t>
  </si>
  <si>
    <t>Compared to Total Net Plant in Service and Revenues</t>
  </si>
  <si>
    <t>Actual Results For the 12 Months Ended December 31, 2021</t>
  </si>
  <si>
    <t xml:space="preserve">Proposed </t>
  </si>
  <si>
    <t>Capital</t>
  </si>
  <si>
    <t>Spend</t>
  </si>
  <si>
    <t>Net</t>
  </si>
  <si>
    <t>Plant</t>
  </si>
  <si>
    <t>In</t>
  </si>
  <si>
    <t>Service</t>
  </si>
  <si>
    <t xml:space="preserve">Electric </t>
  </si>
  <si>
    <t>Revenues</t>
  </si>
  <si>
    <t>Percentage</t>
  </si>
  <si>
    <t xml:space="preserve">Increase </t>
  </si>
  <si>
    <t>in Net</t>
  </si>
  <si>
    <t>Projected</t>
  </si>
  <si>
    <t>Requirement</t>
  </si>
  <si>
    <t xml:space="preserve">SPP Revenue </t>
  </si>
  <si>
    <t>In Year</t>
  </si>
  <si>
    <t>in</t>
  </si>
  <si>
    <t>Source for Net Plant</t>
  </si>
  <si>
    <t>Net Utility Plant - Page 110</t>
  </si>
  <si>
    <t>Less CWIP - Page 110</t>
  </si>
  <si>
    <t>Net Plant In Service</t>
  </si>
  <si>
    <t>FERC Form 1 at 110.  Also see annual reports filed on FPSC Website</t>
  </si>
  <si>
    <t>Source for Revenues</t>
  </si>
  <si>
    <t>FERC Form 1 at 114.  Also see annual reports filed on FPSC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</si>
</sst>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_(* #,##0.000_);_(* \(#,##0.0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4" fontId="0" fillId="0" borderId="0" xfId="1" applyNumberFormat="1" applyFont="1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9" fontId="0" fillId="0" borderId="0" xfId="2" applyFont="1"/>
    <xf numFmtId="164" fontId="0" fillId="0" borderId="0" xfId="1" applyNumberFormat="1" applyFont="1"/>
    <xf numFmtId="165" fontId="0" fillId="0" borderId="0" xfId="2" applyNumberFormat="1" applyFont="1" applyBorder="1"/>
    <xf numFmtId="166" fontId="0" fillId="0" borderId="0" xfId="1" applyNumberFormat="1" applyFont="1"/>
    <xf numFmtId="164" fontId="0" fillId="0" borderId="1" xfId="1" applyNumberFormat="1" applyFont="1" applyBorder="1"/>
    <xf numFmtId="165" fontId="0" fillId="0" borderId="1" xfId="2" applyNumberFormat="1" applyFont="1" applyBorder="1"/>
    <xf numFmtId="164" fontId="0" fillId="0" borderId="9" xfId="1" applyNumberFormat="1" applyFont="1" applyBorder="1"/>
    <xf numFmtId="165" fontId="0" fillId="0" borderId="9" xfId="2" applyNumberFormat="1" applyFont="1" applyBorder="1"/>
    <xf numFmtId="166" fontId="0" fillId="0" borderId="0" xfId="0" applyNumberFormat="1"/>
    <xf numFmtId="166" fontId="0" fillId="0" borderId="1" xfId="1" applyNumberFormat="1" applyFont="1" applyBorder="1"/>
    <xf numFmtId="164" fontId="0" fillId="0" borderId="0" xfId="1" applyNumberFormat="1" applyFont="1" applyFill="1" applyBorder="1"/>
    <xf numFmtId="164" fontId="0" fillId="0" borderId="1" xfId="1" applyNumberFormat="1" applyFont="1" applyFill="1" applyBorder="1"/>
    <xf numFmtId="0" fontId="0" fillId="0" borderId="0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showGridLines="0" tabSelected="1" workbookViewId="0">
      <selection activeCell="L34" sqref="L34"/>
    </sheetView>
  </sheetViews>
  <sheetFormatPr defaultRowHeight="12.75" x14ac:dyDescent="0.2"/>
  <cols>
    <col min="1" max="1" width="1.28515625" customWidth="1"/>
    <col min="2" max="2" width="8.85546875" customWidth="1"/>
    <col min="3" max="3" width="4" customWidth="1"/>
    <col min="4" max="4" width="12.85546875" customWidth="1"/>
    <col min="5" max="5" width="2.7109375" customWidth="1"/>
    <col min="6" max="6" width="11.28515625" customWidth="1"/>
    <col min="7" max="7" width="2.7109375" customWidth="1"/>
    <col min="8" max="8" width="11.5703125" customWidth="1"/>
    <col min="9" max="9" width="2.7109375" customWidth="1"/>
    <col min="10" max="10" width="12.85546875" customWidth="1"/>
    <col min="11" max="11" width="2.7109375" customWidth="1"/>
    <col min="12" max="12" width="12.85546875" customWidth="1"/>
    <col min="13" max="13" width="2.7109375" customWidth="1"/>
    <col min="14" max="14" width="12.85546875" customWidth="1"/>
    <col min="15" max="15" width="1.28515625" customWidth="1"/>
    <col min="20" max="21" width="11.28515625" bestFit="1" customWidth="1"/>
    <col min="22" max="22" width="11.140625" bestFit="1" customWidth="1"/>
    <col min="23" max="23" width="9.7109375" bestFit="1" customWidth="1"/>
    <col min="25" max="25" width="11.28515625" bestFit="1" customWidth="1"/>
  </cols>
  <sheetData>
    <row r="1" spans="1:25" ht="6.75" customHeight="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</row>
    <row r="2" spans="1:25" x14ac:dyDescent="0.2">
      <c r="A2" s="6"/>
      <c r="B2" s="26" t="s">
        <v>7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7"/>
    </row>
    <row r="3" spans="1:25" x14ac:dyDescent="0.2">
      <c r="A3" s="6"/>
      <c r="B3" s="26" t="s">
        <v>8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7"/>
    </row>
    <row r="4" spans="1:25" x14ac:dyDescent="0.2">
      <c r="A4" s="6"/>
      <c r="B4" s="26" t="s">
        <v>9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7"/>
    </row>
    <row r="5" spans="1:25" x14ac:dyDescent="0.2">
      <c r="A5" s="6"/>
      <c r="B5" s="26" t="s">
        <v>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7"/>
    </row>
    <row r="6" spans="1:25" x14ac:dyDescent="0.2">
      <c r="A6" s="6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7"/>
    </row>
    <row r="7" spans="1:25" x14ac:dyDescent="0.2">
      <c r="A7" s="6"/>
      <c r="B7" s="8"/>
      <c r="C7" s="8"/>
      <c r="D7" s="2"/>
      <c r="E7" s="2"/>
      <c r="F7" s="13"/>
      <c r="G7" s="13"/>
      <c r="H7" s="13"/>
      <c r="I7" s="13"/>
      <c r="J7" s="2"/>
      <c r="K7" s="2"/>
      <c r="L7" s="2" t="s">
        <v>22</v>
      </c>
      <c r="M7" s="13"/>
      <c r="N7" s="13"/>
      <c r="O7" s="7"/>
    </row>
    <row r="8" spans="1:25" x14ac:dyDescent="0.2">
      <c r="A8" s="6"/>
      <c r="B8" s="8"/>
      <c r="C8" s="8"/>
      <c r="D8" s="13" t="s">
        <v>13</v>
      </c>
      <c r="E8" s="2"/>
      <c r="F8" s="13" t="s">
        <v>5</v>
      </c>
      <c r="G8" s="13"/>
      <c r="H8" s="13" t="s">
        <v>19</v>
      </c>
      <c r="I8" s="13"/>
      <c r="J8" s="2"/>
      <c r="K8" s="2"/>
      <c r="L8" s="2" t="s">
        <v>24</v>
      </c>
      <c r="M8" s="13"/>
      <c r="N8" s="13" t="s">
        <v>19</v>
      </c>
      <c r="O8" s="7"/>
    </row>
    <row r="9" spans="1:25" x14ac:dyDescent="0.2">
      <c r="A9" s="6"/>
      <c r="B9" s="8"/>
      <c r="C9" s="8"/>
      <c r="D9" s="13" t="s">
        <v>14</v>
      </c>
      <c r="E9" s="2"/>
      <c r="F9" s="13" t="s">
        <v>10</v>
      </c>
      <c r="G9" s="13"/>
      <c r="H9" s="13" t="s">
        <v>20</v>
      </c>
      <c r="I9" s="13"/>
      <c r="J9" s="2">
        <v>2021</v>
      </c>
      <c r="K9" s="2"/>
      <c r="L9" s="2" t="s">
        <v>23</v>
      </c>
      <c r="M9" s="13"/>
      <c r="N9" s="13" t="s">
        <v>20</v>
      </c>
      <c r="O9" s="7"/>
    </row>
    <row r="10" spans="1:25" x14ac:dyDescent="0.2">
      <c r="A10" s="6"/>
      <c r="B10" s="8"/>
      <c r="C10" s="8"/>
      <c r="D10" s="13" t="s">
        <v>15</v>
      </c>
      <c r="E10" s="2"/>
      <c r="F10" s="13" t="s">
        <v>11</v>
      </c>
      <c r="G10" s="13"/>
      <c r="H10" s="13" t="s">
        <v>21</v>
      </c>
      <c r="I10" s="13"/>
      <c r="J10" s="2" t="s">
        <v>17</v>
      </c>
      <c r="K10" s="2"/>
      <c r="L10" s="2" t="s">
        <v>25</v>
      </c>
      <c r="M10" s="13"/>
      <c r="N10" s="13" t="s">
        <v>26</v>
      </c>
      <c r="O10" s="7"/>
    </row>
    <row r="11" spans="1:25" x14ac:dyDescent="0.2">
      <c r="A11" s="6"/>
      <c r="B11" s="8"/>
      <c r="C11" s="8"/>
      <c r="D11" s="1" t="s">
        <v>16</v>
      </c>
      <c r="E11" s="2"/>
      <c r="F11" s="1" t="s">
        <v>12</v>
      </c>
      <c r="G11" s="13"/>
      <c r="H11" s="1" t="s">
        <v>14</v>
      </c>
      <c r="I11" s="13"/>
      <c r="J11" s="1" t="s">
        <v>18</v>
      </c>
      <c r="K11" s="2"/>
      <c r="L11" s="1">
        <v>10</v>
      </c>
      <c r="M11" s="13"/>
      <c r="N11" s="1" t="s">
        <v>18</v>
      </c>
      <c r="O11" s="7"/>
      <c r="T11" t="s">
        <v>0</v>
      </c>
      <c r="U11" t="s">
        <v>1</v>
      </c>
      <c r="V11" t="s">
        <v>2</v>
      </c>
      <c r="W11" t="s">
        <v>3</v>
      </c>
    </row>
    <row r="12" spans="1:25" x14ac:dyDescent="0.2">
      <c r="A12" s="6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7"/>
    </row>
    <row r="13" spans="1:25" x14ac:dyDescent="0.2">
      <c r="A13" s="6"/>
      <c r="B13" s="8" t="s">
        <v>0</v>
      </c>
      <c r="C13" s="8"/>
      <c r="D13" s="9">
        <f>T15</f>
        <v>44891.023701999999</v>
      </c>
      <c r="E13" s="9"/>
      <c r="F13" s="9">
        <v>13908.049311000001</v>
      </c>
      <c r="G13" s="9"/>
      <c r="H13" s="16">
        <f>F13/D13</f>
        <v>0.30981804744141678</v>
      </c>
      <c r="I13" s="9"/>
      <c r="J13" s="9">
        <v>12244.339303999999</v>
      </c>
      <c r="K13" s="9"/>
      <c r="L13" s="9">
        <v>1762.182695</v>
      </c>
      <c r="M13" s="9"/>
      <c r="N13" s="16">
        <f>L13/J13</f>
        <v>0.14391815280913747</v>
      </c>
      <c r="O13" s="7"/>
      <c r="Q13" t="s">
        <v>28</v>
      </c>
      <c r="R13" s="15"/>
      <c r="T13" s="17">
        <v>50542.202333000001</v>
      </c>
      <c r="U13" s="17">
        <v>18289.121470999999</v>
      </c>
      <c r="V13" s="17">
        <v>8378.2145849999997</v>
      </c>
      <c r="W13" s="17">
        <v>95.217744999999994</v>
      </c>
      <c r="X13" s="22"/>
      <c r="Y13" s="22"/>
    </row>
    <row r="14" spans="1:25" x14ac:dyDescent="0.2">
      <c r="A14" s="6"/>
      <c r="B14" s="8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7"/>
      <c r="Q14" t="s">
        <v>29</v>
      </c>
      <c r="R14" s="15"/>
      <c r="T14" s="23">
        <v>-5651.1786309999998</v>
      </c>
      <c r="U14" s="23">
        <v>-1342.67012</v>
      </c>
      <c r="V14" s="23">
        <v>-1162.7229319999999</v>
      </c>
      <c r="W14" s="23">
        <v>-1.2113179999999999</v>
      </c>
      <c r="X14" s="22"/>
      <c r="Y14" s="22"/>
    </row>
    <row r="15" spans="1:25" x14ac:dyDescent="0.2">
      <c r="A15" s="6"/>
      <c r="B15" s="8" t="s">
        <v>1</v>
      </c>
      <c r="C15" s="8"/>
      <c r="D15" s="9">
        <f>U15</f>
        <v>16946.451351</v>
      </c>
      <c r="E15" s="9"/>
      <c r="F15" s="9">
        <v>7317.5362880000002</v>
      </c>
      <c r="G15" s="9"/>
      <c r="H15" s="16">
        <f>F15/D15</f>
        <v>0.43180345763469807</v>
      </c>
      <c r="I15" s="9"/>
      <c r="J15" s="9">
        <v>5111.8474800000004</v>
      </c>
      <c r="K15" s="9"/>
      <c r="L15" s="9">
        <v>812.106764</v>
      </c>
      <c r="M15" s="9"/>
      <c r="N15" s="16">
        <f>L15/J15</f>
        <v>0.15886756543057109</v>
      </c>
      <c r="O15" s="7"/>
      <c r="Q15" t="s">
        <v>30</v>
      </c>
      <c r="R15" s="15"/>
      <c r="T15" s="17">
        <f t="shared" ref="T15:U15" si="0">SUM(T13:T14)</f>
        <v>44891.023701999999</v>
      </c>
      <c r="U15" s="17">
        <f t="shared" si="0"/>
        <v>16946.451351</v>
      </c>
      <c r="V15" s="17">
        <f>SUM(V13:V14)</f>
        <v>7215.491653</v>
      </c>
      <c r="W15" s="17">
        <f>SUM(W13:W14)</f>
        <v>94.006426999999988</v>
      </c>
      <c r="X15" s="22"/>
      <c r="Y15" s="22">
        <f>SUM(T15:X15)</f>
        <v>69146.973133000007</v>
      </c>
    </row>
    <row r="16" spans="1:25" x14ac:dyDescent="0.2">
      <c r="A16" s="6"/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7"/>
      <c r="R16" s="15"/>
      <c r="T16" s="14"/>
    </row>
    <row r="17" spans="1:20" x14ac:dyDescent="0.2">
      <c r="A17" s="6"/>
      <c r="B17" s="8" t="s">
        <v>2</v>
      </c>
      <c r="C17" s="8"/>
      <c r="D17" s="9">
        <f>V15</f>
        <v>7215.491653</v>
      </c>
      <c r="E17" s="9"/>
      <c r="F17" s="24">
        <v>1698.7328190000001</v>
      </c>
      <c r="G17" s="9"/>
      <c r="H17" s="16">
        <f>F17/D17</f>
        <v>0.23542856130859971</v>
      </c>
      <c r="I17" s="9"/>
      <c r="J17" s="9">
        <v>2179.987533</v>
      </c>
      <c r="K17" s="9"/>
      <c r="L17" s="9">
        <v>224.897513</v>
      </c>
      <c r="M17" s="9"/>
      <c r="N17" s="16">
        <f>L17/J17</f>
        <v>0.10316458676738681</v>
      </c>
      <c r="O17" s="7"/>
      <c r="R17" s="15"/>
      <c r="T17" s="14"/>
    </row>
    <row r="18" spans="1:20" x14ac:dyDescent="0.2">
      <c r="A18" s="6"/>
      <c r="B18" s="8"/>
      <c r="C18" s="8"/>
      <c r="D18" s="9"/>
      <c r="E18" s="9"/>
      <c r="F18" s="24"/>
      <c r="G18" s="9"/>
      <c r="H18" s="9"/>
      <c r="I18" s="9"/>
      <c r="J18" s="9"/>
      <c r="K18" s="9"/>
      <c r="L18" s="9"/>
      <c r="M18" s="9"/>
      <c r="N18" s="9"/>
      <c r="O18" s="7"/>
      <c r="R18" s="15"/>
      <c r="T18" s="14"/>
    </row>
    <row r="19" spans="1:20" x14ac:dyDescent="0.2">
      <c r="A19" s="6"/>
      <c r="B19" s="8" t="s">
        <v>3</v>
      </c>
      <c r="C19" s="8"/>
      <c r="D19" s="18">
        <f>W15</f>
        <v>94.006426999999988</v>
      </c>
      <c r="E19" s="9"/>
      <c r="F19" s="25">
        <v>243.11939799999999</v>
      </c>
      <c r="G19" s="9"/>
      <c r="H19" s="19">
        <f>F19/D19</f>
        <v>2.5861997499383742</v>
      </c>
      <c r="I19" s="9"/>
      <c r="J19" s="18">
        <v>83.656953000000001</v>
      </c>
      <c r="K19" s="9"/>
      <c r="L19" s="18">
        <v>27.633818999999999</v>
      </c>
      <c r="M19" s="9"/>
      <c r="N19" s="19">
        <f>L19/J19</f>
        <v>0.33032303961632453</v>
      </c>
      <c r="O19" s="7"/>
      <c r="R19" s="15"/>
      <c r="T19" s="14"/>
    </row>
    <row r="20" spans="1:20" x14ac:dyDescent="0.2">
      <c r="A20" s="6"/>
      <c r="B20" s="8"/>
      <c r="C20" s="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7"/>
      <c r="R20" s="15"/>
      <c r="T20" s="14"/>
    </row>
    <row r="21" spans="1:20" ht="13.5" thickBot="1" x14ac:dyDescent="0.25">
      <c r="A21" s="6"/>
      <c r="B21" s="8" t="s">
        <v>4</v>
      </c>
      <c r="C21" s="8"/>
      <c r="D21" s="20">
        <f>SUM(D13:D19)</f>
        <v>69146.973133000007</v>
      </c>
      <c r="E21" s="9"/>
      <c r="F21" s="20">
        <f>SUM(F13:F19)</f>
        <v>23167.437816000001</v>
      </c>
      <c r="G21" s="9"/>
      <c r="H21" s="21">
        <f>F21/D21</f>
        <v>0.33504630450618339</v>
      </c>
      <c r="I21" s="9"/>
      <c r="J21" s="20">
        <f>SUM(J13:J19)</f>
        <v>19619.831269999999</v>
      </c>
      <c r="K21" s="9"/>
      <c r="L21" s="20">
        <f>SUM(L13:L19)</f>
        <v>2826.8207910000001</v>
      </c>
      <c r="M21" s="9"/>
      <c r="N21" s="21">
        <f>L21/J21</f>
        <v>0.14407977072271735</v>
      </c>
      <c r="O21" s="7"/>
      <c r="R21" s="15"/>
      <c r="T21" s="14"/>
    </row>
    <row r="22" spans="1:20" ht="6.75" customHeight="1" thickTop="1" x14ac:dyDescent="0.2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T22" s="14"/>
    </row>
    <row r="26" spans="1:20" x14ac:dyDescent="0.2">
      <c r="B26" t="s">
        <v>27</v>
      </c>
    </row>
    <row r="27" spans="1:20" x14ac:dyDescent="0.2">
      <c r="B27" t="s">
        <v>0</v>
      </c>
      <c r="C27" t="s">
        <v>31</v>
      </c>
    </row>
    <row r="29" spans="1:20" x14ac:dyDescent="0.2">
      <c r="B29" t="s">
        <v>1</v>
      </c>
      <c r="C29" t="s">
        <v>31</v>
      </c>
    </row>
    <row r="31" spans="1:20" x14ac:dyDescent="0.2">
      <c r="B31" t="s">
        <v>2</v>
      </c>
      <c r="C31" t="s">
        <v>31</v>
      </c>
    </row>
    <row r="33" spans="2:3" x14ac:dyDescent="0.2">
      <c r="B33" t="s">
        <v>3</v>
      </c>
      <c r="C33" t="s">
        <v>31</v>
      </c>
    </row>
    <row r="37" spans="2:3" x14ac:dyDescent="0.2">
      <c r="B37" t="s">
        <v>32</v>
      </c>
    </row>
    <row r="39" spans="2:3" x14ac:dyDescent="0.2">
      <c r="B39" t="s">
        <v>0</v>
      </c>
      <c r="C39" t="s">
        <v>33</v>
      </c>
    </row>
    <row r="41" spans="2:3" x14ac:dyDescent="0.2">
      <c r="B41" t="s">
        <v>1</v>
      </c>
      <c r="C41" t="s">
        <v>33</v>
      </c>
    </row>
    <row r="43" spans="2:3" x14ac:dyDescent="0.2">
      <c r="B43" t="s">
        <v>2</v>
      </c>
      <c r="C43" t="s">
        <v>33</v>
      </c>
    </row>
    <row r="45" spans="2:3" x14ac:dyDescent="0.2">
      <c r="B45" t="s">
        <v>3</v>
      </c>
      <c r="C45" t="s">
        <v>33</v>
      </c>
    </row>
  </sheetData>
  <mergeCells count="4">
    <mergeCell ref="B2:N2"/>
    <mergeCell ref="B3:N3"/>
    <mergeCell ref="B4:N4"/>
    <mergeCell ref="B5:N5"/>
  </mergeCells>
  <pageMargins left="0" right="0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Randy1</dc:creator>
  <cp:lastModifiedBy>Randy1</cp:lastModifiedBy>
  <cp:lastPrinted>2022-05-13T14:04:55Z</cp:lastPrinted>
  <dcterms:created xsi:type="dcterms:W3CDTF">2022-05-06T14:18:55Z</dcterms:created>
  <dcterms:modified xsi:type="dcterms:W3CDTF">2022-05-19T13:11:49Z</dcterms:modified>
</cp:coreProperties>
</file>