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Departments &amp; Divisions\Florida Regulatory\Rate Proceedings\2022 Natural Gas\MFR Backup\B Schedules\Common Plant\"/>
    </mc:Choice>
  </mc:AlternateContent>
  <bookViews>
    <workbookView xWindow="0" yWindow="0" windowWidth="20490" windowHeight="5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1" l="1"/>
  <c r="H26" i="1"/>
  <c r="G26" i="1"/>
  <c r="D26" i="1"/>
  <c r="E26" i="1"/>
  <c r="C26" i="1"/>
  <c r="G25" i="1"/>
  <c r="C25" i="1"/>
  <c r="I24" i="1"/>
  <c r="H24" i="1"/>
  <c r="G24" i="1"/>
  <c r="D24" i="1"/>
  <c r="E24" i="1"/>
  <c r="C24" i="1"/>
  <c r="I12" i="1"/>
  <c r="H12" i="1"/>
  <c r="G12" i="1"/>
  <c r="D12" i="1"/>
  <c r="E12" i="1"/>
  <c r="C12" i="1"/>
</calcChain>
</file>

<file path=xl/sharedStrings.xml><?xml version="1.0" encoding="utf-8"?>
<sst xmlns="http://schemas.openxmlformats.org/spreadsheetml/2006/main" count="54" uniqueCount="45">
  <si>
    <t>Account Title</t>
  </si>
  <si>
    <t>Account Number</t>
  </si>
  <si>
    <t>12/20 Balance</t>
  </si>
  <si>
    <t>FN</t>
  </si>
  <si>
    <t>CF</t>
  </si>
  <si>
    <t>FC</t>
  </si>
  <si>
    <t>12/21 Balance</t>
  </si>
  <si>
    <t>Pension</t>
  </si>
  <si>
    <t>Environmental</t>
  </si>
  <si>
    <t>Environmental Regulatory Assets - Environmental Regulatory Assets</t>
  </si>
  <si>
    <t>17201865</t>
  </si>
  <si>
    <t>Environmental Regulatory Assets Contra - Environmental Regulatory Assets</t>
  </si>
  <si>
    <t>17291865</t>
  </si>
  <si>
    <t>Deferred Environmental Costs - Other Deferred Credits</t>
  </si>
  <si>
    <t>28102530</t>
  </si>
  <si>
    <t>Deferred Environmental Liability - Other Regulatory Liabilities</t>
  </si>
  <si>
    <t>28152540</t>
  </si>
  <si>
    <t>Accrued Pensions - Accum Provision for Pensions &amp; Benefits</t>
  </si>
  <si>
    <t>29002283</t>
  </si>
  <si>
    <t>Other Post Retirement Benefits - Accum Provision for Pensions &amp; Benefits</t>
  </si>
  <si>
    <t>29202283</t>
  </si>
  <si>
    <t>Deferred Environmental Liability - Other Deferred Credits</t>
  </si>
  <si>
    <t>28152530</t>
  </si>
  <si>
    <t>Deferred Environmental Liability - Other Deferred Credits 2</t>
  </si>
  <si>
    <t>28152531</t>
  </si>
  <si>
    <t>Deferred Environmental Contra - Other Deferred Credits</t>
  </si>
  <si>
    <t>28192530</t>
  </si>
  <si>
    <t>Environmental Regulatory Assets - Other Regulatory Assets</t>
  </si>
  <si>
    <t>17201823</t>
  </si>
  <si>
    <t>Retirement Plans - Other Regulatory Assets</t>
  </si>
  <si>
    <t>17811823</t>
  </si>
  <si>
    <t>27782530</t>
  </si>
  <si>
    <t>Accrued OPRB (Current) - Accum Provision for Pensions &amp; Benefits</t>
  </si>
  <si>
    <t>27332283</t>
  </si>
  <si>
    <t>OPRB-Retiree Claims - Accum Provision for Pensions &amp; Benefits</t>
  </si>
  <si>
    <t>29212283</t>
  </si>
  <si>
    <t>OPRB-Retiree Admin Fees - Accum Provision for Pensions &amp; Benefits</t>
  </si>
  <si>
    <t>29222283</t>
  </si>
  <si>
    <t>OPRB-Retiree Life Ins - Accum Provision for Pensions &amp; Benefits</t>
  </si>
  <si>
    <t>29232283</t>
  </si>
  <si>
    <t>OPRB-Retiree Contributions - Accum Provision for Pensions &amp; Benefits</t>
  </si>
  <si>
    <t>29242283</t>
  </si>
  <si>
    <t>Total</t>
  </si>
  <si>
    <t>Reverse out cash Proceeds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</si>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</sst>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_(* #,##0_);_(* \(#,##0\);_(* &quot;-&quot;??_);_(@_)"/>
    <numFmt numFmtId="166" formatCode="#,###,##0;\(#,###,##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6" fontId="3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0" xfId="1" applyNumberFormat="1" applyFont="1"/>
    <xf numFmtId="0" fontId="0" fillId="0" borderId="0" xfId="0" applyAlignment="1">
      <alignment horizontal="left"/>
    </xf>
    <xf numFmtId="166" fontId="3" fillId="0" borderId="0" xfId="2"/>
    <xf numFmtId="165" fontId="0" fillId="0" borderId="1" xfId="1" applyNumberFormat="1" applyFont="1" applyBorder="1"/>
    <xf numFmtId="0" fontId="0" fillId="0" borderId="0" xfId="0" applyBorder="1" applyAlignment="1">
      <alignment horizontal="left"/>
    </xf>
    <xf numFmtId="166" fontId="3" fillId="0" borderId="0" xfId="2" applyBorder="1"/>
    <xf numFmtId="165" fontId="0" fillId="0" borderId="0" xfId="1" applyNumberFormat="1" applyFont="1" applyBorder="1"/>
  </cellXfs>
  <cellStyles count="3">
    <cellStyle name="Comma" xfId="1" builtinId="3"/>
    <cellStyle name="FRxAmtStyle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8"/>
  <sheetViews>
    <sheetView tabSelected="1" workbookViewId="0">
      <selection activeCell="A27" sqref="A27"/>
    </sheetView>
  </sheetViews>
  <sheetFormatPr defaultRowHeight="15" x14ac:dyDescent="0.25"/>
  <cols>
    <col min="1" max="1" width="67.7109375" customWidth="1"/>
    <col min="2" max="2" width="16.42578125" customWidth="1"/>
    <col min="3" max="3" width="16.7109375" customWidth="1"/>
    <col min="4" max="4" width="16.5703125" customWidth="1"/>
    <col min="5" max="5" width="15.5703125" customWidth="1"/>
    <col min="7" max="7" width="13.5703125" customWidth="1"/>
    <col min="8" max="8" width="14.5703125" customWidth="1"/>
    <col min="9" max="9" width="17.42578125" customWidth="1"/>
  </cols>
  <sheetData>
    <row r="1" spans="1:15" s="2" customFormat="1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2</v>
      </c>
      <c r="G1" s="2" t="s">
        <v>6</v>
      </c>
      <c r="H1" s="2" t="s">
        <v>6</v>
      </c>
      <c r="I1" s="2" t="s">
        <v>6</v>
      </c>
    </row>
    <row r="2" spans="1:15" s="2" customFormat="1" x14ac:dyDescent="0.25">
      <c r="C2" s="2" t="s">
        <v>3</v>
      </c>
      <c r="D2" s="2" t="s">
        <v>4</v>
      </c>
      <c r="E2" s="2" t="s">
        <v>5</v>
      </c>
      <c r="G2" s="2" t="s">
        <v>3</v>
      </c>
      <c r="H2" s="2" t="s">
        <v>4</v>
      </c>
      <c r="I2" s="2" t="s">
        <v>5</v>
      </c>
    </row>
    <row r="3" spans="1:15" x14ac:dyDescent="0.25">
      <c r="A3" s="1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x14ac:dyDescent="0.25">
      <c r="A4" s="4" t="s">
        <v>29</v>
      </c>
      <c r="B4" s="4" t="s">
        <v>30</v>
      </c>
      <c r="C4" s="3">
        <v>11239311</v>
      </c>
      <c r="D4" s="3"/>
      <c r="E4" s="3"/>
      <c r="F4" s="3"/>
      <c r="G4" s="3">
        <v>9408304</v>
      </c>
      <c r="H4" s="3"/>
      <c r="I4" s="3"/>
      <c r="J4" s="3"/>
      <c r="K4" s="3"/>
      <c r="L4" s="3"/>
      <c r="M4" s="3"/>
      <c r="N4" s="3"/>
      <c r="O4" s="3"/>
    </row>
    <row r="5" spans="1:15" x14ac:dyDescent="0.25">
      <c r="A5" s="4" t="s">
        <v>17</v>
      </c>
      <c r="B5" s="4" t="s">
        <v>18</v>
      </c>
      <c r="C5" s="5">
        <v>-11385999</v>
      </c>
      <c r="D5" s="5">
        <v>-675676</v>
      </c>
      <c r="E5" s="3">
        <v>7496577</v>
      </c>
      <c r="F5" s="3"/>
      <c r="G5" s="5">
        <v>-11385999</v>
      </c>
      <c r="H5" s="5">
        <v>-871499</v>
      </c>
      <c r="I5" s="3">
        <v>13579024</v>
      </c>
      <c r="J5" s="3"/>
      <c r="K5" s="3"/>
      <c r="L5" s="3"/>
      <c r="M5" s="3"/>
      <c r="N5" s="3"/>
      <c r="O5" s="3"/>
    </row>
    <row r="6" spans="1:15" x14ac:dyDescent="0.25">
      <c r="A6" s="4" t="s">
        <v>19</v>
      </c>
      <c r="B6" s="4" t="s">
        <v>20</v>
      </c>
      <c r="C6" s="5">
        <v>-671855</v>
      </c>
      <c r="D6" s="5">
        <v>-77357</v>
      </c>
      <c r="E6" s="3">
        <v>87726</v>
      </c>
      <c r="F6" s="3"/>
      <c r="G6" s="5">
        <v>-671855</v>
      </c>
      <c r="H6" s="5">
        <v>-72274</v>
      </c>
      <c r="I6" s="3">
        <v>-7455</v>
      </c>
      <c r="J6" s="3"/>
      <c r="K6" s="3"/>
      <c r="L6" s="3"/>
      <c r="M6" s="3"/>
      <c r="N6" s="3"/>
      <c r="O6" s="3"/>
    </row>
    <row r="7" spans="1:15" x14ac:dyDescent="0.25">
      <c r="A7" s="4" t="s">
        <v>34</v>
      </c>
      <c r="B7" s="4" t="s">
        <v>35</v>
      </c>
      <c r="C7" s="5"/>
      <c r="D7" s="5"/>
      <c r="E7" s="3">
        <v>478218</v>
      </c>
      <c r="F7" s="3"/>
      <c r="G7" s="5"/>
      <c r="H7" s="5"/>
      <c r="I7" s="3">
        <v>598688</v>
      </c>
      <c r="J7" s="3"/>
      <c r="K7" s="3"/>
      <c r="L7" s="3"/>
      <c r="M7" s="3"/>
      <c r="N7" s="3"/>
      <c r="O7" s="3"/>
    </row>
    <row r="8" spans="1:15" x14ac:dyDescent="0.25">
      <c r="A8" s="4" t="s">
        <v>36</v>
      </c>
      <c r="B8" s="4" t="s">
        <v>37</v>
      </c>
      <c r="C8" s="5"/>
      <c r="D8" s="5"/>
      <c r="E8" s="3">
        <v>95590</v>
      </c>
      <c r="F8" s="3"/>
      <c r="G8" s="5"/>
      <c r="H8" s="5"/>
      <c r="I8" s="3">
        <v>102586</v>
      </c>
      <c r="J8" s="3"/>
      <c r="K8" s="3"/>
      <c r="L8" s="3"/>
      <c r="M8" s="3"/>
      <c r="N8" s="3"/>
      <c r="O8" s="3"/>
    </row>
    <row r="9" spans="1:15" x14ac:dyDescent="0.25">
      <c r="A9" s="4" t="s">
        <v>38</v>
      </c>
      <c r="B9" s="4" t="s">
        <v>39</v>
      </c>
      <c r="C9" s="5"/>
      <c r="D9" s="5"/>
      <c r="E9" s="3"/>
      <c r="F9" s="3"/>
      <c r="G9" s="5"/>
      <c r="H9" s="5"/>
      <c r="I9" s="3">
        <v>8652</v>
      </c>
      <c r="J9" s="3"/>
      <c r="K9" s="3"/>
      <c r="L9" s="3"/>
      <c r="M9" s="3"/>
      <c r="N9" s="3"/>
      <c r="O9" s="3"/>
    </row>
    <row r="10" spans="1:15" x14ac:dyDescent="0.25">
      <c r="A10" s="4" t="s">
        <v>40</v>
      </c>
      <c r="B10" s="4" t="s">
        <v>41</v>
      </c>
      <c r="C10" s="5"/>
      <c r="D10" s="5"/>
      <c r="E10" s="3"/>
      <c r="F10" s="3"/>
      <c r="G10" s="5"/>
      <c r="H10" s="5"/>
      <c r="I10" s="3">
        <v>-259223</v>
      </c>
      <c r="J10" s="3"/>
      <c r="K10" s="3"/>
      <c r="L10" s="3"/>
      <c r="M10" s="3"/>
      <c r="N10" s="3"/>
      <c r="O10" s="3"/>
    </row>
    <row r="11" spans="1:15" x14ac:dyDescent="0.25">
      <c r="A11" s="4" t="s">
        <v>32</v>
      </c>
      <c r="B11" s="4" t="s">
        <v>33</v>
      </c>
      <c r="C11" s="3"/>
      <c r="D11" s="3"/>
      <c r="E11" s="3">
        <v>-154852</v>
      </c>
      <c r="F11" s="3"/>
      <c r="G11" s="3"/>
      <c r="H11" s="3"/>
      <c r="I11" s="3">
        <v>-154852</v>
      </c>
      <c r="J11" s="3"/>
      <c r="K11" s="3"/>
      <c r="L11" s="3"/>
      <c r="M11" s="3"/>
      <c r="N11" s="3"/>
      <c r="O11" s="3"/>
    </row>
    <row r="12" spans="1:15" x14ac:dyDescent="0.25">
      <c r="A12" s="4" t="s">
        <v>42</v>
      </c>
      <c r="C12" s="6">
        <f>SUM(C4:C11)</f>
        <v>-818543</v>
      </c>
      <c r="D12" s="6">
        <f t="shared" ref="D12:E12" si="0">SUM(D4:D11)</f>
        <v>-753033</v>
      </c>
      <c r="E12" s="6">
        <f t="shared" si="0"/>
        <v>8003259</v>
      </c>
      <c r="F12" s="3"/>
      <c r="G12" s="6">
        <f>SUM(G4:G11)</f>
        <v>-2649550</v>
      </c>
      <c r="H12" s="6">
        <f t="shared" ref="H12" si="1">SUM(H4:H11)</f>
        <v>-943773</v>
      </c>
      <c r="I12" s="6">
        <f t="shared" ref="I12" si="2">SUM(I4:I11)</f>
        <v>13867420</v>
      </c>
      <c r="J12" s="3"/>
      <c r="K12" s="3"/>
      <c r="L12" s="3"/>
      <c r="M12" s="3"/>
      <c r="N12" s="3"/>
      <c r="O12" s="3"/>
    </row>
    <row r="13" spans="1:15" x14ac:dyDescent="0.25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25">
      <c r="A14" s="1" t="s">
        <v>8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x14ac:dyDescent="0.25">
      <c r="A15" s="7" t="s">
        <v>27</v>
      </c>
      <c r="B15" s="7" t="s">
        <v>28</v>
      </c>
      <c r="C15" s="8">
        <v>1603930</v>
      </c>
      <c r="D15" s="9"/>
      <c r="E15" s="9"/>
      <c r="F15" s="9"/>
      <c r="G15" s="8">
        <v>1147582</v>
      </c>
      <c r="H15" s="9"/>
      <c r="I15" s="9"/>
      <c r="J15" s="9"/>
      <c r="K15" s="3"/>
      <c r="L15" s="3"/>
      <c r="M15" s="3"/>
      <c r="N15" s="3"/>
      <c r="O15" s="3"/>
    </row>
    <row r="16" spans="1:15" x14ac:dyDescent="0.25">
      <c r="A16" s="7" t="s">
        <v>9</v>
      </c>
      <c r="B16" s="7" t="s">
        <v>10</v>
      </c>
      <c r="C16" s="9"/>
      <c r="D16" s="8">
        <v>2468389</v>
      </c>
      <c r="E16" s="9"/>
      <c r="F16" s="9"/>
      <c r="G16" s="9"/>
      <c r="H16" s="8">
        <v>2468389</v>
      </c>
      <c r="I16" s="9"/>
      <c r="J16" s="9"/>
      <c r="K16" s="3"/>
      <c r="L16" s="3"/>
      <c r="M16" s="3"/>
      <c r="N16" s="3"/>
      <c r="O16" s="3"/>
    </row>
    <row r="17" spans="1:15" x14ac:dyDescent="0.25">
      <c r="A17" s="7" t="s">
        <v>11</v>
      </c>
      <c r="B17" s="7" t="s">
        <v>12</v>
      </c>
      <c r="C17" s="9"/>
      <c r="D17" s="8">
        <v>-2420000</v>
      </c>
      <c r="E17" s="9"/>
      <c r="F17" s="9"/>
      <c r="G17" s="9"/>
      <c r="H17" s="8">
        <v>-2420000</v>
      </c>
      <c r="I17" s="9"/>
      <c r="J17" s="9"/>
      <c r="K17" s="3"/>
      <c r="L17" s="3"/>
      <c r="M17" s="3"/>
      <c r="N17" s="3"/>
      <c r="O17" s="3"/>
    </row>
    <row r="18" spans="1:15" x14ac:dyDescent="0.25">
      <c r="A18" s="7" t="s">
        <v>13</v>
      </c>
      <c r="B18" s="7" t="s">
        <v>14</v>
      </c>
      <c r="C18" s="8">
        <v>-5611069</v>
      </c>
      <c r="D18" s="8">
        <v>2404841</v>
      </c>
      <c r="E18" s="9"/>
      <c r="F18" s="9"/>
      <c r="G18" s="9">
        <v>-5611069</v>
      </c>
      <c r="H18" s="8">
        <v>2420000</v>
      </c>
      <c r="I18" s="9"/>
      <c r="J18" s="9"/>
      <c r="K18" s="3"/>
      <c r="L18" s="3"/>
      <c r="M18" s="3"/>
      <c r="N18" s="3"/>
      <c r="O18" s="3"/>
    </row>
    <row r="19" spans="1:15" x14ac:dyDescent="0.25">
      <c r="A19" s="7" t="s">
        <v>21</v>
      </c>
      <c r="B19" s="7" t="s">
        <v>22</v>
      </c>
      <c r="C19" s="8">
        <v>1277217</v>
      </c>
      <c r="D19" s="8"/>
      <c r="E19" s="9"/>
      <c r="F19" s="9"/>
      <c r="G19" s="9">
        <v>1566589</v>
      </c>
      <c r="H19" s="8"/>
      <c r="I19" s="9"/>
      <c r="J19" s="9"/>
      <c r="K19" s="3"/>
      <c r="L19" s="3"/>
      <c r="M19" s="3"/>
      <c r="N19" s="3"/>
      <c r="O19" s="3"/>
    </row>
    <row r="20" spans="1:15" x14ac:dyDescent="0.25">
      <c r="A20" s="4" t="s">
        <v>23</v>
      </c>
      <c r="B20" s="4" t="s">
        <v>24</v>
      </c>
      <c r="C20" s="5">
        <v>-1603930</v>
      </c>
      <c r="D20" s="5"/>
      <c r="E20" s="3"/>
      <c r="F20" s="3"/>
      <c r="G20" s="3">
        <v>-1147582</v>
      </c>
      <c r="H20" s="5"/>
      <c r="I20" s="3"/>
      <c r="J20" s="3"/>
      <c r="K20" s="3"/>
      <c r="L20" s="3"/>
      <c r="M20" s="3"/>
      <c r="N20" s="3"/>
      <c r="O20" s="3"/>
    </row>
    <row r="21" spans="1:15" x14ac:dyDescent="0.25">
      <c r="A21" s="4" t="s">
        <v>25</v>
      </c>
      <c r="B21" s="4" t="s">
        <v>26</v>
      </c>
      <c r="C21" s="5">
        <v>1654000</v>
      </c>
      <c r="D21" s="5"/>
      <c r="E21" s="3"/>
      <c r="F21" s="3"/>
      <c r="G21" s="3">
        <v>1654000</v>
      </c>
      <c r="H21" s="5"/>
      <c r="I21" s="3"/>
      <c r="J21" s="3"/>
      <c r="K21" s="3"/>
      <c r="L21" s="3"/>
      <c r="M21" s="3"/>
      <c r="N21" s="3"/>
      <c r="O21" s="3"/>
    </row>
    <row r="22" spans="1:15" x14ac:dyDescent="0.25">
      <c r="A22" s="4" t="s">
        <v>15</v>
      </c>
      <c r="B22" s="4" t="s">
        <v>16</v>
      </c>
      <c r="C22" s="3"/>
      <c r="D22" s="5">
        <v>-2420000</v>
      </c>
      <c r="E22" s="3"/>
      <c r="F22" s="3"/>
      <c r="G22" s="3"/>
      <c r="H22" s="5">
        <v>-2420000</v>
      </c>
      <c r="I22" s="3"/>
      <c r="J22" s="3"/>
      <c r="K22" s="3"/>
      <c r="L22" s="3"/>
      <c r="M22" s="3"/>
      <c r="N22" s="3"/>
      <c r="O22" s="3"/>
    </row>
    <row r="23" spans="1:15" x14ac:dyDescent="0.25">
      <c r="A23" s="4" t="s">
        <v>21</v>
      </c>
      <c r="B23" s="4" t="s">
        <v>31</v>
      </c>
      <c r="C23" s="3">
        <v>-1654000</v>
      </c>
      <c r="D23" s="3"/>
      <c r="E23" s="3"/>
      <c r="F23" s="3"/>
      <c r="G23" s="3">
        <v>-1654000</v>
      </c>
      <c r="H23" s="3"/>
      <c r="I23" s="3"/>
      <c r="J23" s="3"/>
      <c r="K23" s="3"/>
      <c r="L23" s="3"/>
      <c r="M23" s="3"/>
      <c r="N23" s="3"/>
      <c r="O23" s="3"/>
    </row>
    <row r="24" spans="1:15" x14ac:dyDescent="0.25">
      <c r="A24" s="4" t="s">
        <v>42</v>
      </c>
      <c r="C24" s="6">
        <f>SUM(C15:C23)</f>
        <v>-4333852</v>
      </c>
      <c r="D24" s="6">
        <f t="shared" ref="D24:E24" si="3">SUM(D15:D23)</f>
        <v>33230</v>
      </c>
      <c r="E24" s="6">
        <f t="shared" si="3"/>
        <v>0</v>
      </c>
      <c r="F24" s="3"/>
      <c r="G24" s="6">
        <f>SUM(G15:G23)</f>
        <v>-4044480</v>
      </c>
      <c r="H24" s="6">
        <f t="shared" ref="H24" si="4">SUM(H15:H23)</f>
        <v>48389</v>
      </c>
      <c r="I24" s="6">
        <f t="shared" ref="I24" si="5">SUM(I15:I23)</f>
        <v>0</v>
      </c>
      <c r="J24" s="3"/>
      <c r="K24" s="3"/>
      <c r="L24" s="3"/>
      <c r="M24" s="3"/>
      <c r="N24" s="3"/>
      <c r="O24" s="3"/>
    </row>
    <row r="25" spans="1:15" x14ac:dyDescent="0.25">
      <c r="A25" s="4" t="s">
        <v>43</v>
      </c>
      <c r="C25" s="3">
        <f>-C18</f>
        <v>5611069</v>
      </c>
      <c r="D25" s="3"/>
      <c r="E25" s="3"/>
      <c r="F25" s="3"/>
      <c r="G25" s="3">
        <f>-G18</f>
        <v>5611069</v>
      </c>
      <c r="H25" s="3"/>
      <c r="I25" s="3"/>
      <c r="J25" s="3"/>
      <c r="K25" s="3"/>
      <c r="L25" s="3"/>
      <c r="M25" s="3"/>
      <c r="N25" s="3"/>
      <c r="O25" s="3"/>
    </row>
    <row r="26" spans="1:15" x14ac:dyDescent="0.25">
      <c r="A26" s="4" t="s">
        <v>44</v>
      </c>
      <c r="C26" s="6">
        <f>C24+C25</f>
        <v>1277217</v>
      </c>
      <c r="D26" s="6">
        <f t="shared" ref="D26:E26" si="6">D24+D25</f>
        <v>33230</v>
      </c>
      <c r="E26" s="6">
        <f t="shared" si="6"/>
        <v>0</v>
      </c>
      <c r="F26" s="3"/>
      <c r="G26" s="6">
        <f>G24+G25</f>
        <v>1566589</v>
      </c>
      <c r="H26" s="6">
        <f t="shared" ref="H26" si="7">H24+H25</f>
        <v>48389</v>
      </c>
      <c r="I26" s="6">
        <f t="shared" ref="I26" si="8">I24+I25</f>
        <v>0</v>
      </c>
      <c r="J26" s="3"/>
      <c r="K26" s="3"/>
      <c r="L26" s="3"/>
      <c r="M26" s="3"/>
      <c r="N26" s="3"/>
      <c r="O26" s="3"/>
    </row>
    <row r="27" spans="1:15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x14ac:dyDescent="0.25"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15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5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</row>
    <row r="33" spans="3:15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3:15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3:15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</row>
    <row r="36" spans="3:15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</row>
    <row r="37" spans="3:15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3:15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</sheetData>
  <pageMargins left="0.7" right="0.7" top="0.75" bottom="0.75" header="0.3" footer="0.3"/>
  <pageSetup orientation="portrait" horizontalDpi="90" verticalDpi="90" r:id="rId1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 A C T I V E ! 1 5 6 7 6 8 4 1 . 1 < / d o c u m e n t i d >  
     < s e n d e r i d > K E A B E T < / s e n d e r i d >  
     < s e n d e r e m a i l > B K E A T I N G @ G U N S T E R . C O M < / s e n d e r e m a i l >  
     < l a s t m o d i f i e d > 2 0 2 2 - 0 3 - 1 5 T 1 2 : 0 0 : 4 8 . 0 0 0 0 0 0 0 - 0 4 : 0 0 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Welch, Kathy</cp:lastModifiedBy>
  <dcterms:created xsi:type="dcterms:W3CDTF">2022-03-15T15:27:54Z</dcterms:created>
  <dcterms:modified xsi:type="dcterms:W3CDTF">2022-03-15T16:00:48Z</dcterms:modified>
</cp:coreProperties>
</file>