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C Schedules\C-30 Taxes other Than Income Taxes\"/>
    </mc:Choice>
  </mc:AlternateContent>
  <bookViews>
    <workbookView xWindow="0" yWindow="0" windowWidth="18870" windowHeight="7815"/>
  </bookViews>
  <sheets>
    <sheet name="2020 Pivot" sheetId="4" r:id="rId1"/>
    <sheet name="2020" sheetId="2" r:id="rId2"/>
    <sheet name="2020 GL Details 8220" sheetId="5" r:id="rId3"/>
    <sheet name="2021 Pivot" sheetId="9" r:id="rId4"/>
    <sheet name="2021" sheetId="1" r:id="rId5"/>
    <sheet name="2021 GL Details 8220" sheetId="6" r:id="rId6"/>
    <sheet name="Palm Beach County" sheetId="3" r:id="rId7"/>
  </sheets>
  <definedNames>
    <definedName name="_xlnm._FilterDatabase" localSheetId="1" hidden="1">'2020'!$A$4:$R$68</definedName>
    <definedName name="_xlnm._FilterDatabase" localSheetId="4" hidden="1">'2021'!$A$4:$R$104</definedName>
    <definedName name="_xlnm._FilterDatabase" localSheetId="5" hidden="1">'2021 GL Details 8220'!$A$1:$Q$90</definedName>
    <definedName name="_xlnm._FilterDatabase" localSheetId="6" hidden="1">'Palm Beach County'!$A$3:$Q$43</definedName>
  </definedNames>
  <calcPr calcId="162913"/>
  <pivotCaches>
    <pivotCache cacheId="0" r:id="rId8"/>
    <pivotCache cacheId="7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4" i="1"/>
  <c r="K33" i="1"/>
  <c r="K32" i="1"/>
  <c r="K31" i="1"/>
  <c r="K30" i="1"/>
  <c r="K29" i="1"/>
  <c r="K28" i="1"/>
  <c r="K26" i="1"/>
  <c r="K25" i="1"/>
  <c r="K24" i="1"/>
  <c r="K23" i="1"/>
  <c r="K21" i="1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P41" i="3"/>
  <c r="P43" i="3" s="1"/>
  <c r="O41" i="3"/>
  <c r="L41" i="3"/>
  <c r="I41" i="3"/>
  <c r="G41" i="3"/>
  <c r="G42" i="3" s="1"/>
  <c r="S40" i="3"/>
  <c r="R40" i="3"/>
  <c r="J40" i="3"/>
  <c r="K40" i="3" s="1"/>
  <c r="S39" i="3"/>
  <c r="R39" i="3"/>
  <c r="J39" i="3"/>
  <c r="K39" i="3" s="1"/>
  <c r="S38" i="3"/>
  <c r="R38" i="3"/>
  <c r="J38" i="3"/>
  <c r="K38" i="3" s="1"/>
  <c r="S37" i="3"/>
  <c r="R37" i="3"/>
  <c r="J37" i="3"/>
  <c r="K37" i="3" s="1"/>
  <c r="S36" i="3"/>
  <c r="R36" i="3"/>
  <c r="J36" i="3"/>
  <c r="K36" i="3" s="1"/>
  <c r="S35" i="3"/>
  <c r="R35" i="3"/>
  <c r="J35" i="3"/>
  <c r="K35" i="3" s="1"/>
  <c r="S34" i="3"/>
  <c r="R34" i="3"/>
  <c r="J34" i="3"/>
  <c r="K34" i="3" s="1"/>
  <c r="S33" i="3"/>
  <c r="R33" i="3"/>
  <c r="J33" i="3"/>
  <c r="K33" i="3" s="1"/>
  <c r="S32" i="3"/>
  <c r="R32" i="3"/>
  <c r="J32" i="3"/>
  <c r="K32" i="3" s="1"/>
  <c r="S31" i="3"/>
  <c r="R31" i="3"/>
  <c r="J31" i="3"/>
  <c r="K31" i="3" s="1"/>
  <c r="T30" i="3"/>
  <c r="S30" i="3"/>
  <c r="R30" i="3"/>
  <c r="J30" i="3"/>
  <c r="K30" i="3" s="1"/>
  <c r="S29" i="3"/>
  <c r="R29" i="3"/>
  <c r="J29" i="3"/>
  <c r="K29" i="3" s="1"/>
  <c r="S28" i="3"/>
  <c r="R28" i="3"/>
  <c r="J28" i="3"/>
  <c r="K28" i="3" s="1"/>
  <c r="S27" i="3"/>
  <c r="R27" i="3"/>
  <c r="J27" i="3"/>
  <c r="K27" i="3" s="1"/>
  <c r="T26" i="3"/>
  <c r="S26" i="3"/>
  <c r="R26" i="3"/>
  <c r="J26" i="3"/>
  <c r="K26" i="3" s="1"/>
  <c r="S25" i="3"/>
  <c r="R25" i="3"/>
  <c r="J25" i="3"/>
  <c r="K25" i="3" s="1"/>
  <c r="S24" i="3"/>
  <c r="R24" i="3"/>
  <c r="J24" i="3"/>
  <c r="K24" i="3" s="1"/>
  <c r="R23" i="3"/>
  <c r="M23" i="3"/>
  <c r="M41" i="3" s="1"/>
  <c r="J23" i="3"/>
  <c r="K23" i="3" s="1"/>
  <c r="S22" i="3"/>
  <c r="R22" i="3"/>
  <c r="J22" i="3"/>
  <c r="K22" i="3" s="1"/>
  <c r="S21" i="3"/>
  <c r="R21" i="3"/>
  <c r="J21" i="3"/>
  <c r="K21" i="3" s="1"/>
  <c r="S20" i="3"/>
  <c r="R20" i="3"/>
  <c r="J20" i="3"/>
  <c r="K20" i="3" s="1"/>
  <c r="S19" i="3"/>
  <c r="R19" i="3"/>
  <c r="J19" i="3"/>
  <c r="K19" i="3" s="1"/>
  <c r="S18" i="3"/>
  <c r="R18" i="3"/>
  <c r="J18" i="3"/>
  <c r="K18" i="3" s="1"/>
  <c r="S17" i="3"/>
  <c r="R17" i="3"/>
  <c r="J17" i="3"/>
  <c r="K17" i="3" s="1"/>
  <c r="S16" i="3"/>
  <c r="R16" i="3"/>
  <c r="J16" i="3"/>
  <c r="K16" i="3" s="1"/>
  <c r="S15" i="3"/>
  <c r="R15" i="3"/>
  <c r="J15" i="3"/>
  <c r="K15" i="3" s="1"/>
  <c r="T14" i="3"/>
  <c r="S14" i="3"/>
  <c r="R14" i="3"/>
  <c r="J14" i="3"/>
  <c r="K14" i="3" s="1"/>
  <c r="S13" i="3"/>
  <c r="R13" i="3"/>
  <c r="J13" i="3"/>
  <c r="K13" i="3" s="1"/>
  <c r="S12" i="3"/>
  <c r="R12" i="3"/>
  <c r="J12" i="3"/>
  <c r="K12" i="3" s="1"/>
  <c r="S11" i="3"/>
  <c r="R11" i="3"/>
  <c r="J11" i="3"/>
  <c r="K11" i="3" s="1"/>
  <c r="S10" i="3"/>
  <c r="R10" i="3"/>
  <c r="J10" i="3"/>
  <c r="K10" i="3" s="1"/>
  <c r="S9" i="3"/>
  <c r="R9" i="3"/>
  <c r="J9" i="3"/>
  <c r="K9" i="3" s="1"/>
  <c r="S8" i="3"/>
  <c r="R8" i="3"/>
  <c r="J8" i="3"/>
  <c r="K8" i="3" s="1"/>
  <c r="T7" i="3"/>
  <c r="S7" i="3"/>
  <c r="R7" i="3"/>
  <c r="J7" i="3"/>
  <c r="K7" i="3" s="1"/>
  <c r="T6" i="3"/>
  <c r="S6" i="3"/>
  <c r="R6" i="3"/>
  <c r="Q6" i="3"/>
  <c r="J6" i="3"/>
  <c r="K6" i="3" s="1"/>
  <c r="T5" i="3"/>
  <c r="S5" i="3"/>
  <c r="R5" i="3"/>
  <c r="Q5" i="3"/>
  <c r="J5" i="3"/>
  <c r="K5" i="3" s="1"/>
  <c r="S4" i="3"/>
  <c r="R4" i="3"/>
  <c r="J4" i="3"/>
  <c r="K4" i="3" s="1"/>
  <c r="F7" i="9"/>
  <c r="F6" i="9"/>
  <c r="F5" i="9"/>
  <c r="F4" i="9"/>
  <c r="F4" i="4"/>
  <c r="F6" i="4"/>
  <c r="F5" i="4"/>
  <c r="F7" i="4"/>
  <c r="R41" i="3" l="1"/>
  <c r="J41" i="3"/>
  <c r="S23" i="3"/>
  <c r="S41" i="3" s="1"/>
  <c r="S42" i="3" s="1"/>
  <c r="J42" i="3" l="1"/>
  <c r="K41" i="3"/>
</calcChain>
</file>

<file path=xl/comments1.xml><?xml version="1.0" encoding="utf-8"?>
<comments xmlns="http://schemas.openxmlformats.org/spreadsheetml/2006/main">
  <authors>
    <author>Keithley, Stephanie</author>
  </authors>
  <commentList>
    <comment ref="L34" authorId="0" shapeId="0">
      <text>
        <r>
          <rPr>
            <b/>
            <sz val="9"/>
            <color indexed="81"/>
            <rFont val="Tahoma"/>
            <family val="2"/>
          </rPr>
          <t>Keithley, Stephanie:</t>
        </r>
        <r>
          <rPr>
            <sz val="9"/>
            <color indexed="81"/>
            <rFont val="Tahoma"/>
            <family val="2"/>
          </rPr>
          <t xml:space="preserve">
school local and state assessed and taxable value 1,964,018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Keithley, Stephanie
school local and state assessed and taxable value 161,448</t>
        </r>
      </text>
    </comment>
    <comment ref="L38" authorId="0" shapeId="0">
      <text>
        <r>
          <rPr>
            <b/>
            <sz val="9"/>
            <color indexed="81"/>
            <rFont val="Tahoma"/>
            <family val="2"/>
          </rPr>
          <t>Keithley, Stephanie:</t>
        </r>
        <r>
          <rPr>
            <sz val="9"/>
            <color indexed="81"/>
            <rFont val="Tahoma"/>
            <family val="2"/>
          </rPr>
          <t xml:space="preserve">
school local and state assessed and taxable value 341,331</t>
        </r>
      </text>
    </comment>
    <comment ref="O38" authorId="0" shapeId="0">
      <text>
        <r>
          <rPr>
            <b/>
            <sz val="9"/>
            <color indexed="81"/>
            <rFont val="Tahoma"/>
            <family val="2"/>
          </rPr>
          <t>Keithley, Stephanie:</t>
        </r>
        <r>
          <rPr>
            <sz val="9"/>
            <color indexed="81"/>
            <rFont val="Tahoma"/>
            <family val="2"/>
          </rPr>
          <t xml:space="preserve">
School Locatl &amp; State assessed and taxable value 555,952</t>
        </r>
      </text>
    </comment>
    <comment ref="L39" authorId="0" shapeId="0">
      <text>
        <r>
          <rPr>
            <b/>
            <sz val="9"/>
            <color indexed="81"/>
            <rFont val="Tahoma"/>
            <family val="2"/>
          </rPr>
          <t>Keithley, Stephanie:</t>
        </r>
        <r>
          <rPr>
            <sz val="9"/>
            <color indexed="81"/>
            <rFont val="Tahoma"/>
            <family val="2"/>
          </rPr>
          <t xml:space="preserve">
school local and state assessed and taxable value 105,906</t>
        </r>
      </text>
    </comment>
    <comment ref="O39" authorId="0" shapeId="0">
      <text>
        <r>
          <rPr>
            <b/>
            <sz val="9"/>
            <color indexed="81"/>
            <rFont val="Tahoma"/>
            <family val="2"/>
          </rPr>
          <t>Keithley, Stephanie:</t>
        </r>
        <r>
          <rPr>
            <sz val="9"/>
            <color indexed="81"/>
            <rFont val="Tahoma"/>
            <family val="2"/>
          </rPr>
          <t xml:space="preserve">
School Local &amp; state assessed and taxable value 168,927</t>
        </r>
      </text>
    </comment>
    <comment ref="L40" authorId="0" shapeId="0">
      <text>
        <r>
          <rPr>
            <b/>
            <sz val="9"/>
            <color indexed="81"/>
            <rFont val="Tahoma"/>
            <family val="2"/>
          </rPr>
          <t>Keithley, Stephanie:</t>
        </r>
        <r>
          <rPr>
            <sz val="9"/>
            <color indexed="81"/>
            <rFont val="Tahoma"/>
            <family val="2"/>
          </rPr>
          <t xml:space="preserve">
school local and state assessed and taxable value 204,572</t>
        </r>
      </text>
    </comment>
    <comment ref="O40" authorId="0" shapeId="0">
      <text>
        <r>
          <rPr>
            <b/>
            <sz val="9"/>
            <color indexed="81"/>
            <rFont val="Tahoma"/>
            <family val="2"/>
          </rPr>
          <t>Keithley, Stephanie:</t>
        </r>
        <r>
          <rPr>
            <sz val="9"/>
            <color indexed="81"/>
            <rFont val="Tahoma"/>
            <family val="2"/>
          </rPr>
          <t xml:space="preserve">
School Local and State assessed and taxable rate 315,547</t>
        </r>
      </text>
    </comment>
  </commentList>
</comments>
</file>

<file path=xl/sharedStrings.xml><?xml version="1.0" encoding="utf-8"?>
<sst xmlns="http://schemas.openxmlformats.org/spreadsheetml/2006/main" count="7329" uniqueCount="761">
  <si>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</si>
  <si>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</si>
  <si>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</si>
  <si>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</si>
  <si>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</si>
  <si>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</si>
  <si>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</si>
  <si>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</si>
  <si>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</si>
  <si>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</si>
  <si>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</si>
  <si>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</si>
  <si>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</si>
  <si>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</si>
  <si>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</si>
  <si>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</si>
  <si>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</si>
  <si>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ACCR</t>
  </si>
  <si>
    <t>FN00</t>
  </si>
  <si>
    <t>JRNL00529155</t>
  </si>
  <si>
    <t>00000</t>
  </si>
  <si>
    <t>2781</t>
  </si>
  <si>
    <t>2410</t>
  </si>
  <si>
    <t/>
  </si>
  <si>
    <t>Accrue Property Tax</t>
  </si>
  <si>
    <t>Yes</t>
  </si>
  <si>
    <t>JRNL00535784</t>
  </si>
  <si>
    <t>JRNL00540832</t>
  </si>
  <si>
    <t>JRNL00546138</t>
  </si>
  <si>
    <t>SYS-AP</t>
  </si>
  <si>
    <t>FC00</t>
  </si>
  <si>
    <t>JRNL00546239</t>
  </si>
  <si>
    <t>2021 PROPERTY TAXES</t>
  </si>
  <si>
    <t>TAX COLLECTOR - BROWARD COUNTY</t>
  </si>
  <si>
    <t>494125000114 21</t>
  </si>
  <si>
    <t>VO889361</t>
  </si>
  <si>
    <t>600000016504 21</t>
  </si>
  <si>
    <t>VO889362</t>
  </si>
  <si>
    <t>TAX COLLECTOR - GEORGE ALBRIGHT</t>
  </si>
  <si>
    <t>P20080956 2021</t>
  </si>
  <si>
    <t>VO889364</t>
  </si>
  <si>
    <t>TAX COLLECTOR - JOHN DREW</t>
  </si>
  <si>
    <t>02760-000 2021</t>
  </si>
  <si>
    <t>VO889409</t>
  </si>
  <si>
    <t>02760-001 2021</t>
  </si>
  <si>
    <t>VO889410</t>
  </si>
  <si>
    <t>TAX COLLECTOR - PALM BEACH COUNTY</t>
  </si>
  <si>
    <t>115646 2021</t>
  </si>
  <si>
    <t>VO889421</t>
  </si>
  <si>
    <t>115639 2021</t>
  </si>
  <si>
    <t>VO889422</t>
  </si>
  <si>
    <t>115640 2021</t>
  </si>
  <si>
    <t>VO889423</t>
  </si>
  <si>
    <t>115642 2021</t>
  </si>
  <si>
    <t>VO889424</t>
  </si>
  <si>
    <t>115643 2021</t>
  </si>
  <si>
    <t>VO889425</t>
  </si>
  <si>
    <t>115644 2021</t>
  </si>
  <si>
    <t>VO889426</t>
  </si>
  <si>
    <t>06-032-0060 2021</t>
  </si>
  <si>
    <t>VO889427</t>
  </si>
  <si>
    <t>115645 2021</t>
  </si>
  <si>
    <t>VO889428</t>
  </si>
  <si>
    <t>01-038-0050 2021</t>
  </si>
  <si>
    <t>VO889429</t>
  </si>
  <si>
    <t>01-038-0010 2021</t>
  </si>
  <si>
    <t>VO889430</t>
  </si>
  <si>
    <t>01-027-0041 2021</t>
  </si>
  <si>
    <t>VO889431</t>
  </si>
  <si>
    <t>00-000-0021 2021</t>
  </si>
  <si>
    <t>VO889432</t>
  </si>
  <si>
    <t>44-0001-0000 21</t>
  </si>
  <si>
    <t>VO889433</t>
  </si>
  <si>
    <t>05-042-0010 2021</t>
  </si>
  <si>
    <t>VO889434</t>
  </si>
  <si>
    <t>127205 2021</t>
  </si>
  <si>
    <t>VO889435</t>
  </si>
  <si>
    <t>115665 2021</t>
  </si>
  <si>
    <t>VO889436</t>
  </si>
  <si>
    <t>115647 2021</t>
  </si>
  <si>
    <t>VO889437</t>
  </si>
  <si>
    <t>115648 2021</t>
  </si>
  <si>
    <t>VO889438</t>
  </si>
  <si>
    <t>115649 2021</t>
  </si>
  <si>
    <t>VO889439</t>
  </si>
  <si>
    <t>115651 2021</t>
  </si>
  <si>
    <t>VO889440</t>
  </si>
  <si>
    <t>115652 2021</t>
  </si>
  <si>
    <t>VO889441</t>
  </si>
  <si>
    <t>115653 2021</t>
  </si>
  <si>
    <t>VO889442</t>
  </si>
  <si>
    <t>115657 2021</t>
  </si>
  <si>
    <t>VO889443</t>
  </si>
  <si>
    <t>115658 2021</t>
  </si>
  <si>
    <t>VO889444</t>
  </si>
  <si>
    <t>115659 2021</t>
  </si>
  <si>
    <t>VO889445</t>
  </si>
  <si>
    <t>115660 2021</t>
  </si>
  <si>
    <t>VO889446</t>
  </si>
  <si>
    <t>115662 2021</t>
  </si>
  <si>
    <t>VO889447</t>
  </si>
  <si>
    <t>115663 2021</t>
  </si>
  <si>
    <t>VO889448</t>
  </si>
  <si>
    <t>TAX COLLECTOR - RUTH PIETRUSZEWSKI</t>
  </si>
  <si>
    <t>3333338/1 2021</t>
  </si>
  <si>
    <t>VO889449</t>
  </si>
  <si>
    <t>TAX COLLECTOR - SEMINOLE COUNTY</t>
  </si>
  <si>
    <t>0008623 2021</t>
  </si>
  <si>
    <t>VO889450</t>
  </si>
  <si>
    <t>0008656 2021</t>
  </si>
  <si>
    <t>VO889451</t>
  </si>
  <si>
    <t>0008664 2021</t>
  </si>
  <si>
    <t>VO889452</t>
  </si>
  <si>
    <t>0034413 2021</t>
  </si>
  <si>
    <t>VO889453</t>
  </si>
  <si>
    <t>0161711 2021</t>
  </si>
  <si>
    <t>VO889454</t>
  </si>
  <si>
    <t>5AG-0711-0090 21</t>
  </si>
  <si>
    <t>VO889455</t>
  </si>
  <si>
    <t>5AG-0811-0020 21</t>
  </si>
  <si>
    <t>VO889456</t>
  </si>
  <si>
    <t>300-026B-0000 21</t>
  </si>
  <si>
    <t>VO889457</t>
  </si>
  <si>
    <t>5AG-0812-0010 21</t>
  </si>
  <si>
    <t>VO889458</t>
  </si>
  <si>
    <t>COUNTY OF VOLUSIA</t>
  </si>
  <si>
    <t>900400000050 21</t>
  </si>
  <si>
    <t>VO889463</t>
  </si>
  <si>
    <t>900400000110 21</t>
  </si>
  <si>
    <t>VO889464</t>
  </si>
  <si>
    <t>803441050210 21</t>
  </si>
  <si>
    <t>VO889465</t>
  </si>
  <si>
    <t>6114242 2021</t>
  </si>
  <si>
    <t>VO889466</t>
  </si>
  <si>
    <t>4491601 2021</t>
  </si>
  <si>
    <t>VO889467</t>
  </si>
  <si>
    <t>4491597 2021</t>
  </si>
  <si>
    <t>VO889468</t>
  </si>
  <si>
    <t>5550753 2021</t>
  </si>
  <si>
    <t>VO889469</t>
  </si>
  <si>
    <t>GJ</t>
  </si>
  <si>
    <t>JRNL00546336</t>
  </si>
  <si>
    <t>Reclass December Prop tax to PPD</t>
  </si>
  <si>
    <t>JRNL00546141</t>
  </si>
  <si>
    <t>JRNL00530598</t>
  </si>
  <si>
    <t>JRNL00532341</t>
  </si>
  <si>
    <t>JRNL00544266</t>
  </si>
  <si>
    <t>JRNL00542555</t>
  </si>
  <si>
    <t>JRNL00546285</t>
  </si>
  <si>
    <t>4491589 2021</t>
  </si>
  <si>
    <t>VO889473</t>
  </si>
  <si>
    <t>5875016 2021</t>
  </si>
  <si>
    <t>VO889474</t>
  </si>
  <si>
    <t>6114234 2021</t>
  </si>
  <si>
    <t>VO889475</t>
  </si>
  <si>
    <t>115664 2021</t>
  </si>
  <si>
    <t>VO889476</t>
  </si>
  <si>
    <t>115661 2021</t>
  </si>
  <si>
    <t>VO889477</t>
  </si>
  <si>
    <t>115655 2021</t>
  </si>
  <si>
    <t>VO889478</t>
  </si>
  <si>
    <t>115654 2021</t>
  </si>
  <si>
    <t>VO889479</t>
  </si>
  <si>
    <t>115650 2021</t>
  </si>
  <si>
    <t>VO889480</t>
  </si>
  <si>
    <t>115666 2021</t>
  </si>
  <si>
    <t>VO889481</t>
  </si>
  <si>
    <t>115667 2021</t>
  </si>
  <si>
    <t>VO889482</t>
  </si>
  <si>
    <t>115668 2021</t>
  </si>
  <si>
    <t>VO889483</t>
  </si>
  <si>
    <t>26-001-000 2021</t>
  </si>
  <si>
    <t>VO889484</t>
  </si>
  <si>
    <t>AP-ADJ</t>
  </si>
  <si>
    <t>JRNL00546304</t>
  </si>
  <si>
    <t>Recls Nassau County -31-1720-000A-0150</t>
  </si>
  <si>
    <t>VO889408</t>
  </si>
  <si>
    <t>JRNL00534232</t>
  </si>
  <si>
    <t>JRNL00537415</t>
  </si>
  <si>
    <t>JRNL00539620</t>
  </si>
  <si>
    <t>JRNL00545815</t>
  </si>
  <si>
    <t>TAX COLLECTOR - CELESTE WATFORD</t>
  </si>
  <si>
    <t>P03740-200 2021</t>
  </si>
  <si>
    <t>VO885907</t>
  </si>
  <si>
    <t>JRNL00547702</t>
  </si>
  <si>
    <t>FN00-00000-2781-2410</t>
  </si>
  <si>
    <t xml:space="preserve">Municipality </t>
  </si>
  <si>
    <t>Parcel</t>
  </si>
  <si>
    <t>Site</t>
  </si>
  <si>
    <t>Division</t>
  </si>
  <si>
    <t>Property Type</t>
  </si>
  <si>
    <t>2020 Full Amount of Bill</t>
  </si>
  <si>
    <t>2020 Amount of PR (with 4% Disc)</t>
  </si>
  <si>
    <t>2021 Full Amount of Bill</t>
  </si>
  <si>
    <t>2021 Amount of PR (with 4% Disc)</t>
  </si>
  <si>
    <t>Increase/ (Decrease)</t>
  </si>
  <si>
    <t>% Increase/ (Decrease)</t>
  </si>
  <si>
    <t>2020 Assessed Value</t>
  </si>
  <si>
    <t>2020 Taxable Value</t>
  </si>
  <si>
    <t>2020 Millage</t>
  </si>
  <si>
    <t>2021 Assessed Value</t>
  </si>
  <si>
    <t>2021 Taxable Value</t>
  </si>
  <si>
    <t>2021 Millage</t>
  </si>
  <si>
    <t>Assessed Value Change</t>
  </si>
  <si>
    <t>Taxable Value Change</t>
  </si>
  <si>
    <t>Millage Change</t>
  </si>
  <si>
    <t>Palm Beach County</t>
  </si>
  <si>
    <t>Atlantis</t>
  </si>
  <si>
    <t>FN</t>
  </si>
  <si>
    <t>Tangible</t>
  </si>
  <si>
    <t>Boca Raton</t>
  </si>
  <si>
    <t>115642</t>
  </si>
  <si>
    <t>Boynton Beach</t>
  </si>
  <si>
    <t>Delray Beach</t>
  </si>
  <si>
    <t>115644</t>
  </si>
  <si>
    <t>Greenacres</t>
  </si>
  <si>
    <t>Gulfstream</t>
  </si>
  <si>
    <t>Highland Beach</t>
  </si>
  <si>
    <t>115647</t>
  </si>
  <si>
    <t>Hypoluxo</t>
  </si>
  <si>
    <t>Lake Clark Shores</t>
  </si>
  <si>
    <t>115649</t>
  </si>
  <si>
    <t>Lake Park</t>
  </si>
  <si>
    <t>Lake Worth</t>
  </si>
  <si>
    <t>Lantana</t>
  </si>
  <si>
    <t>Manalapan</t>
  </si>
  <si>
    <t>Mangonia Park</t>
  </si>
  <si>
    <t>North Palm Beach</t>
  </si>
  <si>
    <t>115655</t>
  </si>
  <si>
    <t>Palm Beach North</t>
  </si>
  <si>
    <t>Palm Beach South</t>
  </si>
  <si>
    <t>115658</t>
  </si>
  <si>
    <t>Palm Beach Gardens</t>
  </si>
  <si>
    <t>115659</t>
  </si>
  <si>
    <t>Palm Beach Shores</t>
  </si>
  <si>
    <t>Palm Springs</t>
  </si>
  <si>
    <t>115661</t>
  </si>
  <si>
    <t>Riviera Beach</t>
  </si>
  <si>
    <t>115662</t>
  </si>
  <si>
    <t>South Palm Beach</t>
  </si>
  <si>
    <t>1641 Worthington Rd</t>
  </si>
  <si>
    <t>115664</t>
  </si>
  <si>
    <t>West Palm Bch South</t>
  </si>
  <si>
    <t>115665</t>
  </si>
  <si>
    <t>MSTU-A</t>
  </si>
  <si>
    <t>MSTU-B</t>
  </si>
  <si>
    <t>MSTU-C</t>
  </si>
  <si>
    <t>MSTU-D</t>
  </si>
  <si>
    <t>Juno Beach</t>
  </si>
  <si>
    <t>08-43-45-19-05-042-0010</t>
  </si>
  <si>
    <t>Real</t>
  </si>
  <si>
    <t>36-43-42-20-26-001-0000</t>
  </si>
  <si>
    <t>Schumacher at Water Tower Rd</t>
  </si>
  <si>
    <t>40-43-44-34-44-001-0000</t>
  </si>
  <si>
    <t>38-43-44-34-00-000-0021</t>
  </si>
  <si>
    <t>S Railroad Ave</t>
  </si>
  <si>
    <t>74-43-43-21-01-027-0041</t>
  </si>
  <si>
    <t>210 N Sapodilla Ave</t>
  </si>
  <si>
    <t>74-43-43-21-01-038-0010</t>
  </si>
  <si>
    <t>209 N Sapodilla Ave</t>
  </si>
  <si>
    <t>74-43-43-21-01-038-0050</t>
  </si>
  <si>
    <t>Lt 5 Blk 38</t>
  </si>
  <si>
    <t>74-43-43-21-06-032-0060</t>
  </si>
  <si>
    <t>Clows Addition Lts 6 to 10</t>
  </si>
  <si>
    <t>Note: This file  came from Stephanie Keithley. Regulatory used this file to obtained tha tax basis amount for all FN property in the Palm Beach County</t>
  </si>
  <si>
    <t>JRNL00513531</t>
  </si>
  <si>
    <t>JRNL00515230</t>
  </si>
  <si>
    <t>JRNL00511486</t>
  </si>
  <si>
    <t>JRNL00518394</t>
  </si>
  <si>
    <t>JRNL00525129</t>
  </si>
  <si>
    <t>2020 PROPERTY TAXES</t>
  </si>
  <si>
    <t>507320395</t>
  </si>
  <si>
    <t>VO817900</t>
  </si>
  <si>
    <t>507320138</t>
  </si>
  <si>
    <t>VO817901</t>
  </si>
  <si>
    <t>507320552</t>
  </si>
  <si>
    <t>VO817902</t>
  </si>
  <si>
    <t>507320110</t>
  </si>
  <si>
    <t>VO817903</t>
  </si>
  <si>
    <t>507320617</t>
  </si>
  <si>
    <t>VO817904</t>
  </si>
  <si>
    <t>5550753 2020</t>
  </si>
  <si>
    <t>VO817908</t>
  </si>
  <si>
    <t>JRNL00525722</t>
  </si>
  <si>
    <t>JRNL00526233</t>
  </si>
  <si>
    <t>JRNL00509555</t>
  </si>
  <si>
    <t>cb-George Albright - P20080956</t>
  </si>
  <si>
    <t>Summer Glen - P20080956</t>
  </si>
  <si>
    <t>JRNL00519806</t>
  </si>
  <si>
    <t>JRNL00521456</t>
  </si>
  <si>
    <t>JRNL00523216</t>
  </si>
  <si>
    <t>JRNL00525168</t>
  </si>
  <si>
    <t>JRNL00509542</t>
  </si>
  <si>
    <t>JRNL00525171</t>
  </si>
  <si>
    <t>494125000114 20</t>
  </si>
  <si>
    <t>VO817945</t>
  </si>
  <si>
    <t>600000016504 20</t>
  </si>
  <si>
    <t>VO817946</t>
  </si>
  <si>
    <t>P0257900</t>
  </si>
  <si>
    <t>VO817947</t>
  </si>
  <si>
    <t>720000A0150 2020</t>
  </si>
  <si>
    <t>VO817962</t>
  </si>
  <si>
    <t>507320986</t>
  </si>
  <si>
    <t>VO817970</t>
  </si>
  <si>
    <t>507320290</t>
  </si>
  <si>
    <t>VO817971</t>
  </si>
  <si>
    <t>011786</t>
  </si>
  <si>
    <t>VO817972</t>
  </si>
  <si>
    <t>0161711 2020</t>
  </si>
  <si>
    <t>VO817973</t>
  </si>
  <si>
    <t>008267</t>
  </si>
  <si>
    <t>VO817974</t>
  </si>
  <si>
    <t>008417</t>
  </si>
  <si>
    <t>VO817975</t>
  </si>
  <si>
    <t>008418</t>
  </si>
  <si>
    <t>VO817976</t>
  </si>
  <si>
    <t>5875016 2020</t>
  </si>
  <si>
    <t>VO817977</t>
  </si>
  <si>
    <t>6114234  2020</t>
  </si>
  <si>
    <t>VO817978</t>
  </si>
  <si>
    <t>507320408</t>
  </si>
  <si>
    <t>VO818010</t>
  </si>
  <si>
    <t>4491589 2020</t>
  </si>
  <si>
    <t>VO818011</t>
  </si>
  <si>
    <t>507320153</t>
  </si>
  <si>
    <t>VO818025</t>
  </si>
  <si>
    <t>JRNL00525234</t>
  </si>
  <si>
    <t>02760-000 2020</t>
  </si>
  <si>
    <t>VO818862</t>
  </si>
  <si>
    <t>02760-001 2020</t>
  </si>
  <si>
    <t>VO818863</t>
  </si>
  <si>
    <t>3333338/1 2020</t>
  </si>
  <si>
    <t>VO818875</t>
  </si>
  <si>
    <t>0008623 2020</t>
  </si>
  <si>
    <t>VO818876</t>
  </si>
  <si>
    <t>0008656 2020</t>
  </si>
  <si>
    <t>VO818877</t>
  </si>
  <si>
    <t>0008664 2020</t>
  </si>
  <si>
    <t>VO818878</t>
  </si>
  <si>
    <t>0034413 2020</t>
  </si>
  <si>
    <t>VO818879</t>
  </si>
  <si>
    <t>P20080956 2020</t>
  </si>
  <si>
    <t>VO818887</t>
  </si>
  <si>
    <t>JRNL00525031</t>
  </si>
  <si>
    <t>101348789  2020</t>
  </si>
  <si>
    <t>VO817672</t>
  </si>
  <si>
    <t>101650527  2020</t>
  </si>
  <si>
    <t>VO817673</t>
  </si>
  <si>
    <t>101608746  2020</t>
  </si>
  <si>
    <t>VO817674</t>
  </si>
  <si>
    <t>101608535  2020</t>
  </si>
  <si>
    <t>VO817675</t>
  </si>
  <si>
    <t>101466891  2020</t>
  </si>
  <si>
    <t>VO817676</t>
  </si>
  <si>
    <t>101453138  2020</t>
  </si>
  <si>
    <t>VO817677</t>
  </si>
  <si>
    <t>101608589  2020</t>
  </si>
  <si>
    <t>VO817678</t>
  </si>
  <si>
    <t>101609803 2020</t>
  </si>
  <si>
    <t>VO817679</t>
  </si>
  <si>
    <t>507320314 2020</t>
  </si>
  <si>
    <t>VO817680</t>
  </si>
  <si>
    <t>507320852</t>
  </si>
  <si>
    <t>VO817681</t>
  </si>
  <si>
    <t>507320210</t>
  </si>
  <si>
    <t>VO817682</t>
  </si>
  <si>
    <t>507320762</t>
  </si>
  <si>
    <t>VO817683</t>
  </si>
  <si>
    <t>507320224</t>
  </si>
  <si>
    <t>VO817684</t>
  </si>
  <si>
    <t>507320063</t>
  </si>
  <si>
    <t>VO817685</t>
  </si>
  <si>
    <t>507320033</t>
  </si>
  <si>
    <t>VO817686</t>
  </si>
  <si>
    <t>507320343</t>
  </si>
  <si>
    <t>VO817687</t>
  </si>
  <si>
    <t>507320861</t>
  </si>
  <si>
    <t>VO817688</t>
  </si>
  <si>
    <t>507320817</t>
  </si>
  <si>
    <t>VO817689</t>
  </si>
  <si>
    <t>507320103</t>
  </si>
  <si>
    <t>VO817690</t>
  </si>
  <si>
    <t>507320778</t>
  </si>
  <si>
    <t>VO817691</t>
  </si>
  <si>
    <t>507320729</t>
  </si>
  <si>
    <t>VO817692</t>
  </si>
  <si>
    <t>507320353</t>
  </si>
  <si>
    <t>VO817693</t>
  </si>
  <si>
    <t>507320887</t>
  </si>
  <si>
    <t>VO817694</t>
  </si>
  <si>
    <t>507320769</t>
  </si>
  <si>
    <t>VO817695</t>
  </si>
  <si>
    <t>507320257</t>
  </si>
  <si>
    <t>VO817696</t>
  </si>
  <si>
    <t>507320922</t>
  </si>
  <si>
    <t>VO817697</t>
  </si>
  <si>
    <t>507320170</t>
  </si>
  <si>
    <t>VO817698</t>
  </si>
  <si>
    <t>507322930</t>
  </si>
  <si>
    <t>VO817699</t>
  </si>
  <si>
    <t>4491597 2020</t>
  </si>
  <si>
    <t>VO817700</t>
  </si>
  <si>
    <t>4491601 2020</t>
  </si>
  <si>
    <t>VO817701</t>
  </si>
  <si>
    <t>6114242 2020</t>
  </si>
  <si>
    <t>VO817702</t>
  </si>
  <si>
    <t>8034410502102020</t>
  </si>
  <si>
    <t>VO817703</t>
  </si>
  <si>
    <t>9004000000502020</t>
  </si>
  <si>
    <t>VO817704</t>
  </si>
  <si>
    <t>9004000001102020</t>
  </si>
  <si>
    <t>VO817705</t>
  </si>
  <si>
    <t>JRNL00526680</t>
  </si>
  <si>
    <t>JRNL00507771</t>
  </si>
  <si>
    <t>CASHRCV</t>
  </si>
  <si>
    <t>CU00</t>
  </si>
  <si>
    <t>JRNL00507785</t>
  </si>
  <si>
    <t>cb-George Albright</t>
  </si>
  <si>
    <t>JRNL00516818</t>
  </si>
  <si>
    <t>Property Tax Basis</t>
  </si>
  <si>
    <t>Taxable value obtained from doclink invoices from the county</t>
  </si>
  <si>
    <t>Taxable value obtained from the file provided by Stephanie Keithley</t>
  </si>
  <si>
    <t>FI00</t>
  </si>
  <si>
    <t>JRNL00520250</t>
  </si>
  <si>
    <t>2020 IGC Property Tax</t>
  </si>
  <si>
    <t>August</t>
  </si>
  <si>
    <t>JRNL00511301</t>
  </si>
  <si>
    <t>March</t>
  </si>
  <si>
    <t>JRNL00515102</t>
  </si>
  <si>
    <t>May</t>
  </si>
  <si>
    <t>JRNL00521832</t>
  </si>
  <si>
    <t>September</t>
  </si>
  <si>
    <t>JRNL00525247</t>
  </si>
  <si>
    <t>November</t>
  </si>
  <si>
    <t>JRNL00513334</t>
  </si>
  <si>
    <t>April</t>
  </si>
  <si>
    <t>JRNL00516650</t>
  </si>
  <si>
    <t>June</t>
  </si>
  <si>
    <t>JRNL00507663</t>
  </si>
  <si>
    <t>Accrual - IGC Property Tax</t>
  </si>
  <si>
    <t>JRNL00509599</t>
  </si>
  <si>
    <t>JRNL00518594</t>
  </si>
  <si>
    <t>July</t>
  </si>
  <si>
    <t>JRNL00523474</t>
  </si>
  <si>
    <t>October</t>
  </si>
  <si>
    <t>6002698/6 2020</t>
  </si>
  <si>
    <t>VO818888</t>
  </si>
  <si>
    <t>FI00-00000-2781-2410</t>
  </si>
  <si>
    <t>FT00</t>
  </si>
  <si>
    <t>JRNL00511316</t>
  </si>
  <si>
    <t>JRNL00515110</t>
  </si>
  <si>
    <t>JRNL00518602</t>
  </si>
  <si>
    <t>JRNL00523479</t>
  </si>
  <si>
    <t>JRNL00516658</t>
  </si>
  <si>
    <t>JRNL00521835</t>
  </si>
  <si>
    <t>JRNL00507668</t>
  </si>
  <si>
    <t>January</t>
  </si>
  <si>
    <t>JRNL00525253</t>
  </si>
  <si>
    <t>T/U Property Tax Move to Prepaid</t>
  </si>
  <si>
    <t>JRNL00513340</t>
  </si>
  <si>
    <t>JRNL00520254</t>
  </si>
  <si>
    <t>TAX COLLECTOR - JOE G TEDDER</t>
  </si>
  <si>
    <t>2035189.000</t>
  </si>
  <si>
    <t>VO817955</t>
  </si>
  <si>
    <t>JRNL00509435</t>
  </si>
  <si>
    <t>February</t>
  </si>
  <si>
    <t>FT00-00000-2781-2410</t>
  </si>
  <si>
    <t>CF00</t>
  </si>
  <si>
    <t>JRNL00521836</t>
  </si>
  <si>
    <t>Property Tax</t>
  </si>
  <si>
    <t>JRNL00507930</t>
  </si>
  <si>
    <t>JRNL00508642</t>
  </si>
  <si>
    <t>2019 PROPERTY TAXES</t>
  </si>
  <si>
    <t>TAX COLLECTOR - KEN NAKER CFC</t>
  </si>
  <si>
    <t>3903-0001 2019</t>
  </si>
  <si>
    <t>VO764851</t>
  </si>
  <si>
    <t>R775900 2019</t>
  </si>
  <si>
    <t>VO764863</t>
  </si>
  <si>
    <t>TAX COLLECTOR - SHARON W JORDAN</t>
  </si>
  <si>
    <t>09680010010 2019</t>
  </si>
  <si>
    <t>VO764865</t>
  </si>
  <si>
    <t>02053001000 2019</t>
  </si>
  <si>
    <t>VO764867</t>
  </si>
  <si>
    <t>GILCHRIST COUNTY TAX COLLECTOR</t>
  </si>
  <si>
    <t>181015-0085 2019</t>
  </si>
  <si>
    <t>VO764880</t>
  </si>
  <si>
    <t>005990-00 2019</t>
  </si>
  <si>
    <t>VO764895</t>
  </si>
  <si>
    <t>P5104002 2019</t>
  </si>
  <si>
    <t>VO764897</t>
  </si>
  <si>
    <t>TAX COLLECTOR - KATHRYN J HILL</t>
  </si>
  <si>
    <t>04880-000 2019</t>
  </si>
  <si>
    <t>VO764898</t>
  </si>
  <si>
    <t>JRNL00511320</t>
  </si>
  <si>
    <t>JRNL00515157</t>
  </si>
  <si>
    <t>JRNL00516640</t>
  </si>
  <si>
    <t>005990-00 2020</t>
  </si>
  <si>
    <t>VO817878</t>
  </si>
  <si>
    <t>TAX COLLECTOR - W DALE SUMMERFORD</t>
  </si>
  <si>
    <t>1415000 2020</t>
  </si>
  <si>
    <t>VO817879</t>
  </si>
  <si>
    <t>TAX COLLECTOR - DOUG BELDON</t>
  </si>
  <si>
    <t>A2046930100 2020</t>
  </si>
  <si>
    <t>VO817882</t>
  </si>
  <si>
    <t>T0117555000 2020</t>
  </si>
  <si>
    <t>VO817883</t>
  </si>
  <si>
    <t>TAX COLLECTOR - HARRY B BELL III</t>
  </si>
  <si>
    <t>03004500 2020</t>
  </si>
  <si>
    <t>VO817886</t>
  </si>
  <si>
    <t>TAX COLLECTOR - JACKSON COUNTY</t>
  </si>
  <si>
    <t>C0027-000 2020</t>
  </si>
  <si>
    <t>VO817887</t>
  </si>
  <si>
    <t>04880-000 2020</t>
  </si>
  <si>
    <t>VO817895</t>
  </si>
  <si>
    <t>P0017200</t>
  </si>
  <si>
    <t>VO817896</t>
  </si>
  <si>
    <t>R0780100</t>
  </si>
  <si>
    <t>VO817897</t>
  </si>
  <si>
    <t>R1171800</t>
  </si>
  <si>
    <t>VO817898</t>
  </si>
  <si>
    <t>TAX COLLECTOR - LISA B JOHNSON CFC</t>
  </si>
  <si>
    <t>P0034500</t>
  </si>
  <si>
    <t>VO817899</t>
  </si>
  <si>
    <t>5020630 2020</t>
  </si>
  <si>
    <t>VO817905</t>
  </si>
  <si>
    <t>09680010010 2020</t>
  </si>
  <si>
    <t>VO817906</t>
  </si>
  <si>
    <t>02053001000 2020</t>
  </si>
  <si>
    <t>VO817907</t>
  </si>
  <si>
    <t>AP-ACCR</t>
  </si>
  <si>
    <t>JRNL00508454</t>
  </si>
  <si>
    <t>Accrue - TAX COLLECTOR</t>
  </si>
  <si>
    <t>Accrue - TAX COLLECTOR - SHARON W JORDAN</t>
  </si>
  <si>
    <t>Accrue - TAX COLLECTOR - KATHRYN J HILL</t>
  </si>
  <si>
    <t>Accrue - TAX COLLECTOR - KEN NAKER CFC</t>
  </si>
  <si>
    <t>3017-0004 2019</t>
  </si>
  <si>
    <t>5104002 2019</t>
  </si>
  <si>
    <t>JRNL00509478</t>
  </si>
  <si>
    <t>JRNL00508502</t>
  </si>
  <si>
    <t>JRNL00525260</t>
  </si>
  <si>
    <t>JRNL00513349</t>
  </si>
  <si>
    <t>JRNL00520263</t>
  </si>
  <si>
    <t>JRNL00518608</t>
  </si>
  <si>
    <t>JRNL00523490</t>
  </si>
  <si>
    <t>ESCAMBIA COUNTY TAX COLLECTOR</t>
  </si>
  <si>
    <t>00-2028-383 2020</t>
  </si>
  <si>
    <t>VO817940</t>
  </si>
  <si>
    <t>181015-0085 2020</t>
  </si>
  <si>
    <t>VO817944</t>
  </si>
  <si>
    <t>TAX COLLECTOR - JANICE A WARREN</t>
  </si>
  <si>
    <t>3466912 2020</t>
  </si>
  <si>
    <t>152725-021020 20</t>
  </si>
  <si>
    <t>VO817950</t>
  </si>
  <si>
    <t>2034825.0000</t>
  </si>
  <si>
    <t>VO817951</t>
  </si>
  <si>
    <t>2034826.0000</t>
  </si>
  <si>
    <t>VO817952</t>
  </si>
  <si>
    <t>2034827.0000</t>
  </si>
  <si>
    <t>VO817953</t>
  </si>
  <si>
    <t>2034830.0000</t>
  </si>
  <si>
    <t>VO817954</t>
  </si>
  <si>
    <t>1287523.0000</t>
  </si>
  <si>
    <t>VO817956</t>
  </si>
  <si>
    <t>1155375.0000</t>
  </si>
  <si>
    <t>VO817957</t>
  </si>
  <si>
    <t>1121853.0000</t>
  </si>
  <si>
    <t>VO817958</t>
  </si>
  <si>
    <t>1208305.0000</t>
  </si>
  <si>
    <t>VO817959</t>
  </si>
  <si>
    <t>1208307.0000</t>
  </si>
  <si>
    <t>VO817960</t>
  </si>
  <si>
    <t>TAX COLLECTOR - BRUCE VICKERS CFC CFBTO</t>
  </si>
  <si>
    <t>015080 2020</t>
  </si>
  <si>
    <t>VO818848</t>
  </si>
  <si>
    <t>2890118 2020</t>
  </si>
  <si>
    <t>VO818850</t>
  </si>
  <si>
    <t>2034821.0000</t>
  </si>
  <si>
    <t>VO818851</t>
  </si>
  <si>
    <t>2034822.0000</t>
  </si>
  <si>
    <t>VO818852</t>
  </si>
  <si>
    <t>2034823.0000</t>
  </si>
  <si>
    <t>VO818853</t>
  </si>
  <si>
    <t>2034824.0000</t>
  </si>
  <si>
    <t>VO818854</t>
  </si>
  <si>
    <t>2034828.0000</t>
  </si>
  <si>
    <t>VO818855</t>
  </si>
  <si>
    <t>2034829.0000</t>
  </si>
  <si>
    <t>VO818856</t>
  </si>
  <si>
    <t>CF00-00000-2781-2410</t>
  </si>
  <si>
    <t>JRNL00542734</t>
  </si>
  <si>
    <t>JRNL00536094</t>
  </si>
  <si>
    <t>JRNL00537883</t>
  </si>
  <si>
    <t>JRNL00539557</t>
  </si>
  <si>
    <t>JRNL00546119</t>
  </si>
  <si>
    <t>00-2028-383 2021</t>
  </si>
  <si>
    <t>VO889356</t>
  </si>
  <si>
    <t>1415000 2021</t>
  </si>
  <si>
    <t>VO889357</t>
  </si>
  <si>
    <t>005990-00 2021</t>
  </si>
  <si>
    <t>VO889358</t>
  </si>
  <si>
    <t>181015-0085 2021</t>
  </si>
  <si>
    <t>VO889359</t>
  </si>
  <si>
    <t>015080 2021</t>
  </si>
  <si>
    <t>VO889363</t>
  </si>
  <si>
    <t>03004500 2021</t>
  </si>
  <si>
    <t>VO889365</t>
  </si>
  <si>
    <t>C0027-000 2021</t>
  </si>
  <si>
    <t>VO889366</t>
  </si>
  <si>
    <t>2890118 2021</t>
  </si>
  <si>
    <t>VO889376</t>
  </si>
  <si>
    <t>3466912 2021</t>
  </si>
  <si>
    <t>VO889377</t>
  </si>
  <si>
    <t>32-005385 2021</t>
  </si>
  <si>
    <t>VO889378</t>
  </si>
  <si>
    <t>32-005384 2021</t>
  </si>
  <si>
    <t>VO889379</t>
  </si>
  <si>
    <t>32-005386 2021</t>
  </si>
  <si>
    <t>VO889380</t>
  </si>
  <si>
    <t>32-005387 2021</t>
  </si>
  <si>
    <t>VO889381</t>
  </si>
  <si>
    <t>32-005388 2021</t>
  </si>
  <si>
    <t>VO889382</t>
  </si>
  <si>
    <t>32-005390 2021</t>
  </si>
  <si>
    <t>VO889383</t>
  </si>
  <si>
    <t>32-005393 2021</t>
  </si>
  <si>
    <t>VO889384</t>
  </si>
  <si>
    <t>32-005394 2021</t>
  </si>
  <si>
    <t>VO889385</t>
  </si>
  <si>
    <t>32-005395 2021</t>
  </si>
  <si>
    <t>VO889386</t>
  </si>
  <si>
    <t>252715 2021</t>
  </si>
  <si>
    <t>VO889387</t>
  </si>
  <si>
    <t>235006 2021</t>
  </si>
  <si>
    <t>VO889388</t>
  </si>
  <si>
    <t>647000-009016 21</t>
  </si>
  <si>
    <t>VO889389</t>
  </si>
  <si>
    <t>252623 2021</t>
  </si>
  <si>
    <t>VO889390</t>
  </si>
  <si>
    <t>32-005383 2021</t>
  </si>
  <si>
    <t>VO889391</t>
  </si>
  <si>
    <t>273004-012150 21</t>
  </si>
  <si>
    <t>VO889392</t>
  </si>
  <si>
    <t>647000-009013 21</t>
  </si>
  <si>
    <t>VO889393</t>
  </si>
  <si>
    <t>04880-000 2021</t>
  </si>
  <si>
    <t>VO889411</t>
  </si>
  <si>
    <t>5104002 2021</t>
  </si>
  <si>
    <t>VO889412</t>
  </si>
  <si>
    <t>3017-0004 2021</t>
  </si>
  <si>
    <t>VO889413</t>
  </si>
  <si>
    <t>3903-001 2021</t>
  </si>
  <si>
    <t>VO889414</t>
  </si>
  <si>
    <t>10199-500 2021</t>
  </si>
  <si>
    <t>VO889415</t>
  </si>
  <si>
    <t>TAX COLLECTOR - NANCY MILLAN</t>
  </si>
  <si>
    <t>T0117555000 2021</t>
  </si>
  <si>
    <t>VO889418</t>
  </si>
  <si>
    <t>A2046930100 2021</t>
  </si>
  <si>
    <t>VO889419</t>
  </si>
  <si>
    <t>5020630 2021</t>
  </si>
  <si>
    <t>VO889459</t>
  </si>
  <si>
    <t>02053001000 2021</t>
  </si>
  <si>
    <t>VO889460</t>
  </si>
  <si>
    <t>09680010010 2021</t>
  </si>
  <si>
    <t>VO889461</t>
  </si>
  <si>
    <t>JRNL00530621</t>
  </si>
  <si>
    <t>JRNL00534394</t>
  </si>
  <si>
    <t>JRNL00528822</t>
  </si>
  <si>
    <t>JRNL00532628</t>
  </si>
  <si>
    <t>JRNL00541153</t>
  </si>
  <si>
    <t>JRNL00544554</t>
  </si>
  <si>
    <t>JRNL00544572</t>
  </si>
  <si>
    <t>2021 Property Tax</t>
  </si>
  <si>
    <t>JRNL00539761</t>
  </si>
  <si>
    <t>JRNL00541146</t>
  </si>
  <si>
    <t>JRNL00543035</t>
  </si>
  <si>
    <t>JRNL00530638</t>
  </si>
  <si>
    <t>JRNL00532627</t>
  </si>
  <si>
    <t>JRNL00534401</t>
  </si>
  <si>
    <t>JRNL00546120</t>
  </si>
  <si>
    <t>JRNL00528836</t>
  </si>
  <si>
    <t>JRNL00536085</t>
  </si>
  <si>
    <t>JRNL00546152</t>
  </si>
  <si>
    <t>32-174864 2021</t>
  </si>
  <si>
    <t>VO888563</t>
  </si>
  <si>
    <t>JRNL00538090</t>
  </si>
  <si>
    <t>JRNL00530641</t>
  </si>
  <si>
    <t>JRNL00537806</t>
  </si>
  <si>
    <t>2021 IGC Property Tax</t>
  </si>
  <si>
    <t>JRNL00535979</t>
  </si>
  <si>
    <t>JRNL00534406</t>
  </si>
  <si>
    <t>6002698/6 2021</t>
  </si>
  <si>
    <t>VO888570</t>
  </si>
  <si>
    <t>JRNL00528831</t>
  </si>
  <si>
    <t>JRNL00532620</t>
  </si>
  <si>
    <t>JRNL00539533</t>
  </si>
  <si>
    <t>JRNL00541140</t>
  </si>
  <si>
    <t>JRNL00542710</t>
  </si>
  <si>
    <t>JRNL00544581</t>
  </si>
  <si>
    <t>JRNL00546200</t>
  </si>
  <si>
    <t>Row Labels</t>
  </si>
  <si>
    <t>Grand Total</t>
  </si>
  <si>
    <t>Sum of Property Tax Basis</t>
  </si>
  <si>
    <t>Sum of Property Tax</t>
  </si>
  <si>
    <t>Per C-30</t>
  </si>
  <si>
    <t>FC allocated amount</t>
  </si>
  <si>
    <t>polk county prop tax appeal 2019 ($5,247.47); FC allocated amount ($541)</t>
  </si>
  <si>
    <t>volusia county prop tax appeal 2019 ($11,053); FC allocated amount ($7,831); Summer Glen (-348.76)</t>
  </si>
  <si>
    <t>JRNL00508660</t>
  </si>
  <si>
    <t>AA700</t>
  </si>
  <si>
    <t>8220</t>
  </si>
  <si>
    <t>4081</t>
  </si>
  <si>
    <t>JRNL00514125</t>
  </si>
  <si>
    <t>JRNL00519395</t>
  </si>
  <si>
    <t>JRNL00510444</t>
  </si>
  <si>
    <t>Polk Cnty Prop Tax Appeal 2019</t>
  </si>
  <si>
    <t>JRNL00512376</t>
  </si>
  <si>
    <t>JRNL00517671</t>
  </si>
  <si>
    <t>JRNL00520959</t>
  </si>
  <si>
    <t>JRNL00523669</t>
  </si>
  <si>
    <t>JRNL00516020</t>
  </si>
  <si>
    <t>JRNL00522104</t>
  </si>
  <si>
    <t>JRNL00526252</t>
  </si>
  <si>
    <t>JRNL00510388</t>
  </si>
  <si>
    <t>JRNL00526873</t>
  </si>
  <si>
    <t>2020 Property Tax</t>
  </si>
  <si>
    <t>December</t>
  </si>
  <si>
    <t>JRNL00509630</t>
  </si>
  <si>
    <t>Volusia Cnty Prop Tax Appeal 2019</t>
  </si>
  <si>
    <t>JRNL00526869</t>
  </si>
  <si>
    <t>JRNL00526875</t>
  </si>
  <si>
    <t>JRNL00527769</t>
  </si>
  <si>
    <t>Property Tax True Up - YE</t>
  </si>
  <si>
    <t>FI00-AA700-8220-4081</t>
  </si>
  <si>
    <t>FN00-AA700-8220-4081</t>
  </si>
  <si>
    <t>CF00-AA700-8220-4081</t>
  </si>
  <si>
    <t>FT00-AA700-8220-4081</t>
  </si>
  <si>
    <t>JRNL00546321</t>
  </si>
  <si>
    <t>Accrue Property Tax  OPS Center</t>
  </si>
  <si>
    <t>JRNL00534814</t>
  </si>
  <si>
    <t>JRNL00544489</t>
  </si>
  <si>
    <t>JRNL00534322</t>
  </si>
  <si>
    <t>JRNL00537737</t>
  </si>
  <si>
    <t>JRNL00536057</t>
  </si>
  <si>
    <t>JRNL00541161</t>
  </si>
  <si>
    <t>JRNL00547661</t>
  </si>
  <si>
    <t>JRNL00539441</t>
  </si>
  <si>
    <t>JRNL00542864</t>
  </si>
  <si>
    <t>JRNL00547562</t>
  </si>
  <si>
    <t>JRNL00530901</t>
  </si>
  <si>
    <t>Accrue Property Tax - OPS Center</t>
  </si>
  <si>
    <t>JRNL00532638</t>
  </si>
  <si>
    <t>JRNL00529531</t>
  </si>
  <si>
    <t>JRNL00547570</t>
  </si>
  <si>
    <t>JRNL00549450</t>
  </si>
  <si>
    <t>PBC Prop Tax - Water Tower Prop Receivab</t>
  </si>
  <si>
    <t>JRNL00532049</t>
  </si>
  <si>
    <t>101651277 2019</t>
  </si>
  <si>
    <t>VO841393</t>
  </si>
  <si>
    <t>JRNL00547565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</si>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</sst>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\-#,##0.00"/>
    <numFmt numFmtId="165" formatCode="_(* #,##0_);_(* \(#,##0\);_(* &quot;-&quot;??_);_(@_)"/>
    <numFmt numFmtId="166" formatCode="_(* #,##0.0000_);_(* \(#,##0.00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8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4" fontId="0" fillId="0" borderId="5" xfId="0" applyNumberFormat="1" applyFill="1" applyBorder="1" applyAlignment="1">
      <alignment horizontal="center" vertical="center"/>
    </xf>
    <xf numFmtId="43" fontId="0" fillId="0" borderId="5" xfId="1" applyFont="1" applyFill="1" applyBorder="1" applyAlignment="1">
      <alignment horizontal="center" vertical="center"/>
    </xf>
    <xf numFmtId="44" fontId="0" fillId="0" borderId="0" xfId="0" applyNumberFormat="1"/>
    <xf numFmtId="10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0" fontId="0" fillId="3" borderId="5" xfId="0" applyFont="1" applyFill="1" applyBorder="1" applyAlignment="1">
      <alignment horizontal="center" vertical="center"/>
    </xf>
    <xf numFmtId="166" fontId="0" fillId="0" borderId="0" xfId="1" applyNumberFormat="1" applyFont="1"/>
    <xf numFmtId="43" fontId="0" fillId="0" borderId="0" xfId="0" applyNumberFormat="1"/>
    <xf numFmtId="0" fontId="0" fillId="3" borderId="5" xfId="0" applyFill="1" applyBorder="1" applyAlignment="1">
      <alignment horizontal="center" vertical="center"/>
    </xf>
    <xf numFmtId="44" fontId="0" fillId="3" borderId="5" xfId="0" applyNumberFormat="1" applyFill="1" applyBorder="1" applyAlignment="1">
      <alignment horizontal="center" vertical="center"/>
    </xf>
    <xf numFmtId="43" fontId="0" fillId="3" borderId="5" xfId="1" applyFont="1" applyFill="1" applyBorder="1" applyAlignment="1">
      <alignment horizontal="center" vertical="center"/>
    </xf>
    <xf numFmtId="44" fontId="0" fillId="3" borderId="0" xfId="0" applyNumberFormat="1" applyFill="1"/>
    <xf numFmtId="10" fontId="0" fillId="3" borderId="0" xfId="2" applyNumberFormat="1" applyFont="1" applyFill="1"/>
    <xf numFmtId="165" fontId="0" fillId="3" borderId="0" xfId="1" applyNumberFormat="1" applyFont="1" applyFill="1"/>
    <xf numFmtId="0" fontId="0" fillId="3" borderId="0" xfId="0" applyFill="1"/>
    <xf numFmtId="166" fontId="0" fillId="3" borderId="0" xfId="1" applyNumberFormat="1" applyFont="1" applyFill="1"/>
    <xf numFmtId="165" fontId="0" fillId="3" borderId="0" xfId="0" applyNumberFormat="1" applyFill="1"/>
    <xf numFmtId="43" fontId="0" fillId="3" borderId="0" xfId="0" applyNumberFormat="1" applyFill="1"/>
    <xf numFmtId="0" fontId="0" fillId="0" borderId="5" xfId="0" applyFill="1" applyBorder="1" applyAlignment="1">
      <alignment horizontal="center" vertical="center" wrapText="1"/>
    </xf>
    <xf numFmtId="165" fontId="0" fillId="0" borderId="0" xfId="1" applyNumberFormat="1" applyFont="1" applyFill="1"/>
    <xf numFmtId="165" fontId="0" fillId="0" borderId="6" xfId="1" applyNumberFormat="1" applyFont="1" applyBorder="1"/>
    <xf numFmtId="165" fontId="0" fillId="0" borderId="0" xfId="1" applyNumberFormat="1" applyFont="1" applyFill="1" applyBorder="1"/>
    <xf numFmtId="0" fontId="6" fillId="0" borderId="0" xfId="0" applyFont="1"/>
    <xf numFmtId="164" fontId="0" fillId="0" borderId="0" xfId="0" applyNumberFormat="1" applyFill="1"/>
    <xf numFmtId="0" fontId="0" fillId="0" borderId="0" xfId="0" applyFill="1"/>
    <xf numFmtId="164" fontId="1" fillId="4" borderId="0" xfId="0" applyNumberFormat="1" applyFont="1" applyFill="1" applyAlignment="1">
      <alignment horizontal="center"/>
    </xf>
    <xf numFmtId="164" fontId="0" fillId="4" borderId="0" xfId="0" applyNumberFormat="1" applyFill="1"/>
    <xf numFmtId="0" fontId="0" fillId="4" borderId="0" xfId="0" applyFill="1"/>
    <xf numFmtId="164" fontId="0" fillId="5" borderId="0" xfId="0" applyNumberFormat="1" applyFill="1"/>
    <xf numFmtId="0" fontId="0" fillId="5" borderId="0" xfId="0" applyFill="1"/>
    <xf numFmtId="49" fontId="0" fillId="0" borderId="0" xfId="0" applyNumberFormat="1" applyFill="1"/>
    <xf numFmtId="14" fontId="0" fillId="0" borderId="0" xfId="0" applyNumberFormat="1" applyFill="1"/>
    <xf numFmtId="165" fontId="0" fillId="5" borderId="0" xfId="1" applyNumberFormat="1" applyFont="1" applyFill="1"/>
    <xf numFmtId="165" fontId="0" fillId="4" borderId="0" xfId="1" applyNumberFormat="1" applyFont="1" applyFill="1"/>
    <xf numFmtId="165" fontId="1" fillId="4" borderId="0" xfId="1" applyNumberFormat="1" applyFont="1" applyFill="1" applyAlignment="1">
      <alignment horizontal="center"/>
    </xf>
    <xf numFmtId="165" fontId="0" fillId="0" borderId="0" xfId="1" applyNumberFormat="1" applyFont="1" applyBorder="1"/>
    <xf numFmtId="49" fontId="0" fillId="5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6" borderId="0" xfId="0" applyNumberFormat="1" applyFill="1"/>
    <xf numFmtId="164" fontId="0" fillId="7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11">
    <dxf>
      <numFmt numFmtId="165" formatCode="_(* #,##0_);_(* \(#,##0\);_(* &quot;-&quot;??_);_(@_)"/>
    </dxf>
    <dxf>
      <numFmt numFmtId="167" formatCode="_(* #,##0.0_);_(* \(#,##0.0\);_(* &quot;-&quot;??_);_(@_)"/>
    </dxf>
    <dxf>
      <numFmt numFmtId="35" formatCode="_(* #,##0.00_);_(* \(#,##0.00\);_(* &quot;-&quot;??_);_(@_)"/>
    </dxf>
    <dxf>
      <numFmt numFmtId="168" formatCode="_(* #,##0.000_);_(* \(#,##0.0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_(* #,##0_);_(* \(#,##0\);_(* &quot;-&quot;??_);_(@_)"/>
    </dxf>
    <dxf>
      <numFmt numFmtId="167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pivotCacheDefinition" Target="pivotCache/pivotCacheDefinition1.xml" Id="rId8" /><Relationship Type="http://schemas.openxmlformats.org/officeDocument/2006/relationships/calcChain" Target="calcChain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haredStrings" Target="sharedString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tyles" Target="styles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0" /><Relationship Type="http://schemas.openxmlformats.org/officeDocument/2006/relationships/worksheet" Target="worksheets/sheet4.xml" Id="rId4" /><Relationship Type="http://schemas.openxmlformats.org/officeDocument/2006/relationships/pivotCacheDefinition" Target="pivotCache/pivotCacheDefinition2.xml" Id="rId9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ugh, Jowi" refreshedDate="44593.887916782405" createdVersion="6" refreshedVersion="6" minRefreshableVersion="3" recordCount="109">
  <cacheSource type="worksheet">
    <worksheetSource ref="A4:R113" sheet="2020"/>
  </cacheSource>
  <cacheFields count="18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 count="4">
        <s v="FN00"/>
        <s v="FI00"/>
        <s v="FT00"/>
        <s v="CF00"/>
      </sharedItems>
    </cacheField>
    <cacheField name="Seg2_Code" numFmtId="49">
      <sharedItems/>
    </cacheField>
    <cacheField name="Seg3_Code" numFmtId="49">
      <sharedItems/>
    </cacheField>
    <cacheField name="Seg4_Code" numFmtId="49">
      <sharedItems/>
    </cacheField>
    <cacheField name="Reference_Code" numFmtId="49">
      <sharedItems containsBlank="1"/>
    </cacheField>
    <cacheField name="Property Tax" numFmtId="164">
      <sharedItems containsSemiMixedTypes="0" containsString="0" containsNumber="1" minValue="5.39" maxValue="1061532.6599999999"/>
    </cacheField>
    <cacheField name="Property Tax Basis" numFmtId="165">
      <sharedItems containsString="0" containsBlank="1" containsNumber="1" containsInteger="1" minValue="402" maxValue="63045606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0-02-11T00:00:00" maxDate="2020-11-24T00:00:00"/>
    </cacheField>
    <cacheField name="Posted_Date" numFmtId="14">
      <sharedItems containsSemiMixedTypes="0" containsNonDate="0" containsDate="1" containsString="0" minDate="2020-02-11T00:00:00" maxDate="2020-12-01T00:00:00"/>
    </cacheField>
    <cacheField name="Posted_Statu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augh, Jowi" refreshedDate="44594.420813425924" createdVersion="6" refreshedVersion="6" minRefreshableVersion="3" recordCount="100">
  <cacheSource type="worksheet">
    <worksheetSource ref="A4:R104" sheet="2021"/>
  </cacheSource>
  <cacheFields count="18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 count="4">
        <s v="FN00"/>
        <s v="CF00"/>
        <s v="FT00"/>
        <s v="FI00"/>
      </sharedItems>
    </cacheField>
    <cacheField name="Seg2_Code" numFmtId="49">
      <sharedItems/>
    </cacheField>
    <cacheField name="Seg3_Code" numFmtId="49">
      <sharedItems/>
    </cacheField>
    <cacheField name="Seg4_Code" numFmtId="49">
      <sharedItems/>
    </cacheField>
    <cacheField name="Reference_Code" numFmtId="49">
      <sharedItems/>
    </cacheField>
    <cacheField name="Property Tax" numFmtId="164">
      <sharedItems containsSemiMixedTypes="0" containsString="0" containsNumber="1" minValue="5.62" maxValue="1209707.94"/>
    </cacheField>
    <cacheField name="Property Tax Basis" numFmtId="164">
      <sharedItems containsSemiMixedTypes="0" containsString="0" containsNumber="1" containsInteger="1" minValue="422" maxValue="57944729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1-11-09T00:00:00" maxDate="2021-11-25T00:00:00"/>
    </cacheField>
    <cacheField name="Posted_Date" numFmtId="14">
      <sharedItems containsSemiMixedTypes="0" containsNonDate="0" containsDate="1" containsString="0" minDate="2021-11-10T00:00:00" maxDate="2021-11-30T00:00:00"/>
    </cacheField>
    <cacheField name="Posted_Statu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s v="SYS-AP"/>
    <s v="FC00"/>
    <s v="JRNL00525129"/>
    <s v="FN00-00000-2781-2410"/>
    <x v="0"/>
    <s v="00000"/>
    <s v="2781"/>
    <s v="2410"/>
    <s v=""/>
    <n v="35275.01"/>
    <n v="2194138"/>
    <s v="2020 PROPERTY TAXES"/>
    <s v="COUNTY OF VOLUSIA"/>
    <s v="5550753 2020"/>
    <s v="VO817908"/>
    <d v="2020-11-19T00:00:00"/>
    <d v="2020-11-20T00:00:00"/>
    <s v="Yes"/>
  </r>
  <r>
    <s v="SYS-AP"/>
    <s v="FC00"/>
    <s v="JRNL00525171"/>
    <s v="FN00-00000-2781-2410"/>
    <x v="0"/>
    <s v="00000"/>
    <s v="2781"/>
    <s v="2410"/>
    <s v=""/>
    <n v="92028.85"/>
    <n v="4423355"/>
    <s v="2020 PROPERTY TAXES"/>
    <s v="COUNTY OF VOLUSIA"/>
    <s v="5875016 2020"/>
    <s v="VO817977"/>
    <d v="2020-11-20T00:00:00"/>
    <d v="2020-11-23T00:00:00"/>
    <s v="Yes"/>
  </r>
  <r>
    <s v="SYS-AP"/>
    <s v="FC00"/>
    <s v="JRNL00525171"/>
    <s v="FN00-00000-2781-2410"/>
    <x v="0"/>
    <s v="00000"/>
    <s v="2781"/>
    <s v="2410"/>
    <s v=""/>
    <n v="147774.45000000001"/>
    <n v="8641975"/>
    <s v="2020 PROPERTY TAXES"/>
    <s v="COUNTY OF VOLUSIA"/>
    <s v="6114234  2020"/>
    <s v="VO817978"/>
    <d v="2020-11-20T00:00:00"/>
    <d v="2020-11-23T00:00:00"/>
    <s v="Yes"/>
  </r>
  <r>
    <s v="SYS-AP"/>
    <s v="FC00"/>
    <s v="JRNL00525171"/>
    <s v="FN00-00000-2781-2410"/>
    <x v="0"/>
    <s v="00000"/>
    <s v="2781"/>
    <s v="2410"/>
    <s v=""/>
    <n v="177253.86"/>
    <n v="8960383"/>
    <s v="2020 PROPERTY TAXES"/>
    <s v="COUNTY OF VOLUSIA"/>
    <s v="4491589 2020"/>
    <s v="VO818011"/>
    <d v="2020-11-20T00:00:00"/>
    <d v="2020-11-23T00:00:00"/>
    <s v="Yes"/>
  </r>
  <r>
    <s v="SYS-AP"/>
    <s v="FC00"/>
    <s v="JRNL00525031"/>
    <s v="FN00-00000-2781-2410"/>
    <x v="0"/>
    <s v="00000"/>
    <s v="2781"/>
    <s v="2410"/>
    <s v=""/>
    <n v="12152.75"/>
    <n v="584573"/>
    <s v="2020 PROPERTY TAXES"/>
    <s v="COUNTY OF VOLUSIA"/>
    <s v="4491597 2020"/>
    <s v="VO817700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29707.63"/>
    <n v="1565148"/>
    <s v="2020 PROPERTY TAXES"/>
    <s v="COUNTY OF VOLUSIA"/>
    <s v="4491601 2020"/>
    <s v="VO817701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20660.37"/>
    <n v="1045227"/>
    <s v="2020 PROPERTY TAXES"/>
    <s v="COUNTY OF VOLUSIA"/>
    <s v="6114242 2020"/>
    <s v="VO817702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284.72000000000003"/>
    <n v="11977"/>
    <s v="2020 PROPERTY TAXES"/>
    <s v="COUNTY OF VOLUSIA"/>
    <s v="8034410502102020"/>
    <s v="VO817703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1872.87"/>
    <n v="110763"/>
    <s v="2020 PROPERTY TAXES"/>
    <s v="COUNTY OF VOLUSIA"/>
    <s v="9004000000502020"/>
    <s v="VO817704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19608.88"/>
    <n v="888356"/>
    <s v="2020 PROPERTY TAXES"/>
    <s v="COUNTY OF VOLUSIA"/>
    <s v="9004000001102020"/>
    <s v="VO817705"/>
    <d v="2020-11-17T00:00:00"/>
    <d v="2020-11-18T00:00:00"/>
    <s v="Yes"/>
  </r>
  <r>
    <s v="SYS-AP"/>
    <s v="FC00"/>
    <s v="JRNL00525171"/>
    <s v="FN00-00000-2781-2410"/>
    <x v="0"/>
    <s v="00000"/>
    <s v="2781"/>
    <s v="2410"/>
    <s v=""/>
    <n v="8105.41"/>
    <n v="253340"/>
    <s v="2020 PROPERTY TAXES"/>
    <s v="TAX COLLECTOR - BROWARD COUNTY"/>
    <s v="494125000114 20"/>
    <s v="VO817945"/>
    <d v="2020-11-20T00:00:00"/>
    <d v="2020-11-23T00:00:00"/>
    <s v="Yes"/>
  </r>
  <r>
    <s v="SYS-AP"/>
    <s v="FC00"/>
    <s v="JRNL00525171"/>
    <s v="FN00-00000-2781-2410"/>
    <x v="0"/>
    <s v="00000"/>
    <s v="2781"/>
    <s v="2410"/>
    <s v=""/>
    <n v="2854.29"/>
    <n v="145284"/>
    <s v="2020 PROPERTY TAXES"/>
    <s v="TAX COLLECTOR - BROWARD COUNTY"/>
    <s v="600000016504 20"/>
    <s v="VO817946"/>
    <d v="2020-11-20T00:00:00"/>
    <d v="2020-11-23T00:00:00"/>
    <s v="Yes"/>
  </r>
  <r>
    <s v="SYS-AP"/>
    <s v="FC00"/>
    <s v="JRNL00525171"/>
    <s v="FN00-00000-2781-2410"/>
    <x v="0"/>
    <s v="00000"/>
    <s v="2781"/>
    <s v="2410"/>
    <s v=""/>
    <n v="25219.77"/>
    <n v="1186069"/>
    <s v="2020 PROPERTY TAXES"/>
    <s v="TAX COLLECTOR - CELESTE WATFORD"/>
    <s v="P0257900"/>
    <s v="VO817947"/>
    <d v="2020-11-20T00:00:00"/>
    <d v="2020-11-23T00:00:00"/>
    <s v="Yes"/>
  </r>
  <r>
    <s v="SYS-AP"/>
    <s v="FC00"/>
    <s v="JRNL00525234"/>
    <s v="FN00-00000-2781-2410"/>
    <x v="0"/>
    <s v="00000"/>
    <s v="2781"/>
    <s v="2410"/>
    <s v=""/>
    <n v="33746.76"/>
    <n v="2125981"/>
    <s v="2020 PROPERTY TAXES"/>
    <s v="TAX COLLECTOR - GEORGE ALBRIGHT"/>
    <s v="P20080956 2020"/>
    <s v="VO818887"/>
    <d v="2020-11-23T00:00:00"/>
    <d v="2020-11-30T00:00:00"/>
    <s v="Yes"/>
  </r>
  <r>
    <s v="SYS-AP"/>
    <s v="FC00"/>
    <s v="JRNL00525171"/>
    <s v="FN00-00000-2781-2410"/>
    <x v="0"/>
    <s v="00000"/>
    <s v="2781"/>
    <s v="2410"/>
    <s v=""/>
    <n v="810.1"/>
    <n v="41507"/>
    <s v="2020 PROPERTY TAXES"/>
    <s v="TAX COLLECTOR - JOHN DREW"/>
    <s v="720000A0150 2020"/>
    <s v="VO817962"/>
    <d v="2020-11-20T00:00:00"/>
    <d v="2020-11-23T00:00:00"/>
    <s v="Yes"/>
  </r>
  <r>
    <s v="SYS-AP"/>
    <s v="FC00"/>
    <s v="JRNL00525234"/>
    <s v="FN00-00000-2781-2410"/>
    <x v="0"/>
    <s v="00000"/>
    <s v="2781"/>
    <s v="2410"/>
    <s v=""/>
    <n v="112272.13"/>
    <n v="5995844"/>
    <s v="2020 PROPERTY TAXES"/>
    <s v="TAX COLLECTOR - JOHN DREW"/>
    <s v="02760-000 2020"/>
    <s v="VO818862"/>
    <d v="2020-11-23T00:00:00"/>
    <d v="2020-11-30T00:00:00"/>
    <s v="Yes"/>
  </r>
  <r>
    <s v="SYS-AP"/>
    <s v="FC00"/>
    <s v="JRNL00525234"/>
    <s v="FN00-00000-2781-2410"/>
    <x v="0"/>
    <s v="00000"/>
    <s v="2781"/>
    <s v="2410"/>
    <s v=""/>
    <n v="77667.179999999993"/>
    <n v="5068558"/>
    <s v="2020 PROPERTY TAXES"/>
    <s v="TAX COLLECTOR - JOHN DREW"/>
    <s v="02760-001 2020"/>
    <s v="VO818863"/>
    <d v="2020-11-23T00:00:00"/>
    <d v="2020-11-30T00:00:00"/>
    <s v="Yes"/>
  </r>
  <r>
    <s v="SYS-AP"/>
    <s v="FC00"/>
    <s v="JRNL00525129"/>
    <s v="FN00-00000-2781-2410"/>
    <x v="0"/>
    <s v="00000"/>
    <s v="2781"/>
    <s v="2410"/>
    <s v=""/>
    <n v="36372.629999999997"/>
    <n v="2297101"/>
    <s v="2020 PROPERTY TAXES"/>
    <s v="TAX COLLECTOR - PALM BEACH COUNTY"/>
    <s v="507320395"/>
    <s v="VO817900"/>
    <d v="2020-11-19T00:00:00"/>
    <d v="2020-11-20T00:00:00"/>
    <s v="Yes"/>
  </r>
  <r>
    <s v="SYS-AP"/>
    <s v="FC00"/>
    <s v="JRNL00525129"/>
    <s v="FN00-00000-2781-2410"/>
    <x v="0"/>
    <s v="00000"/>
    <s v="2781"/>
    <s v="2410"/>
    <s v=""/>
    <n v="43702.02"/>
    <n v="2073965"/>
    <s v="2020 PROPERTY TAXES"/>
    <s v="TAX COLLECTOR - PALM BEACH COUNTY"/>
    <s v="507320138"/>
    <s v="VO817901"/>
    <d v="2020-11-19T00:00:00"/>
    <d v="2020-11-20T00:00:00"/>
    <s v="Yes"/>
  </r>
  <r>
    <s v="SYS-AP"/>
    <s v="FC00"/>
    <s v="JRNL00525129"/>
    <s v="FN00-00000-2781-2410"/>
    <x v="0"/>
    <s v="00000"/>
    <s v="2781"/>
    <s v="2410"/>
    <s v=""/>
    <n v="32057.3"/>
    <n v="1519916"/>
    <s v="2020 PROPERTY TAXES"/>
    <s v="TAX COLLECTOR - PALM BEACH COUNTY"/>
    <s v="507320552"/>
    <s v="VO817902"/>
    <d v="2020-11-19T00:00:00"/>
    <d v="2020-11-20T00:00:00"/>
    <s v="Yes"/>
  </r>
  <r>
    <s v="SYS-AP"/>
    <s v="FC00"/>
    <s v="JRNL00525129"/>
    <s v="FN00-00000-2781-2410"/>
    <x v="0"/>
    <s v="00000"/>
    <s v="2781"/>
    <s v="2410"/>
    <s v=""/>
    <n v="46982.78"/>
    <n v="2790360"/>
    <s v="2020 PROPERTY TAXES"/>
    <s v="TAX COLLECTOR - PALM BEACH COUNTY"/>
    <s v="507320110"/>
    <s v="VO817903"/>
    <d v="2020-11-19T00:00:00"/>
    <d v="2020-11-20T00:00:00"/>
    <s v="Yes"/>
  </r>
  <r>
    <s v="SYS-AP"/>
    <s v="FC00"/>
    <s v="JRNL00525129"/>
    <s v="FN00-00000-2781-2410"/>
    <x v="0"/>
    <s v="00000"/>
    <s v="2781"/>
    <s v="2410"/>
    <s v=""/>
    <n v="61367.69"/>
    <n v="3644695"/>
    <s v="2020 PROPERTY TAXES"/>
    <s v="TAX COLLECTOR - PALM BEACH COUNTY"/>
    <s v="507320617"/>
    <s v="VO817904"/>
    <d v="2020-11-19T00:00:00"/>
    <d v="2020-11-20T00:00:00"/>
    <s v="Yes"/>
  </r>
  <r>
    <s v="SYS-AP"/>
    <s v="FC00"/>
    <s v="JRNL00525171"/>
    <s v="FN00-00000-2781-2410"/>
    <x v="0"/>
    <s v="00000"/>
    <s v="2781"/>
    <s v="2410"/>
    <s v=""/>
    <n v="116009.85"/>
    <n v="6691933"/>
    <s v="2020 PROPERTY TAXES"/>
    <s v="TAX COLLECTOR - PALM BEACH COUNTY"/>
    <s v="507320986"/>
    <s v="VO817970"/>
    <d v="2020-11-20T00:00:00"/>
    <d v="2020-11-23T00:00:00"/>
    <s v="Yes"/>
  </r>
  <r>
    <s v="SYS-AP"/>
    <s v="FC00"/>
    <s v="JRNL00525171"/>
    <s v="FN00-00000-2781-2410"/>
    <x v="0"/>
    <s v="00000"/>
    <s v="2781"/>
    <s v="2410"/>
    <s v=""/>
    <n v="125546.75"/>
    <n v="5550772"/>
    <s v="2020 PROPERTY TAXES"/>
    <s v="TAX COLLECTOR - PALM BEACH COUNTY"/>
    <s v="507320290"/>
    <s v="VO817971"/>
    <d v="2020-11-20T00:00:00"/>
    <d v="2020-11-23T00:00:00"/>
    <s v="Yes"/>
  </r>
  <r>
    <s v="SYS-AP"/>
    <s v="FC00"/>
    <s v="JRNL00525171"/>
    <s v="FN00-00000-2781-2410"/>
    <x v="0"/>
    <s v="00000"/>
    <s v="2781"/>
    <s v="2410"/>
    <s v=""/>
    <n v="656629.01"/>
    <n v="31132417"/>
    <s v="2020 PROPERTY TAXES"/>
    <s v="TAX COLLECTOR - PALM BEACH COUNTY"/>
    <s v="507320408"/>
    <s v="VO818010"/>
    <d v="2020-11-20T00:00:00"/>
    <d v="2020-11-23T00:00:00"/>
    <s v="Yes"/>
  </r>
  <r>
    <s v="SYS-AP"/>
    <s v="FC00"/>
    <s v="JRNL00525171"/>
    <s v="FN00-00000-2781-2410"/>
    <x v="0"/>
    <s v="00000"/>
    <s v="2781"/>
    <s v="2410"/>
    <s v=""/>
    <n v="1061532.6599999999"/>
    <n v="63045606"/>
    <s v="2020 PROPERTY TAXES"/>
    <s v="TAX COLLECTOR - PALM BEACH COUNTY"/>
    <s v="507320153"/>
    <s v="VO818025"/>
    <d v="2020-11-20T00:00:00"/>
    <d v="2020-11-23T00:00:00"/>
    <s v="Yes"/>
  </r>
  <r>
    <s v="SYS-AP"/>
    <s v="FC00"/>
    <s v="JRNL00525031"/>
    <s v="FN00-00000-2781-2410"/>
    <x v="0"/>
    <s v="00000"/>
    <s v="2781"/>
    <s v="2410"/>
    <s v=""/>
    <n v="6729.88"/>
    <n v="325306"/>
    <s v="2020 PROPERTY TAXES"/>
    <s v="TAX COLLECTOR - PALM BEACH COUNTY"/>
    <s v="101348789  2020"/>
    <s v="VO817672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21914.03"/>
    <n v="1028696"/>
    <s v="2020 PROPERTY TAXES"/>
    <s v="TAX COLLECTOR - PALM BEACH COUNTY"/>
    <s v="101650527  2020"/>
    <s v="VO817673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1164.49"/>
    <n v="5431"/>
    <s v="2020 PROPERTY TAXES"/>
    <s v="TAX COLLECTOR - PALM BEACH COUNTY"/>
    <s v="101608746  2020"/>
    <s v="VO817674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6924.73"/>
    <n v="272712"/>
    <s v="2020 PROPERTY TAXES"/>
    <s v="TAX COLLECTOR - PALM BEACH COUNTY"/>
    <s v="101608535  2020"/>
    <s v="VO817675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932.79"/>
    <n v="22832"/>
    <s v="2020 PROPERTY TAXES"/>
    <s v="TAX COLLECTOR - PALM BEACH COUNTY"/>
    <s v="101466891  2020"/>
    <s v="VO817676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42362.93"/>
    <n v="1862431"/>
    <s v="2020 PROPERTY TAXES"/>
    <s v="TAX COLLECTOR - PALM BEACH COUNTY"/>
    <s v="101453138  2020"/>
    <s v="VO817677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728.9"/>
    <n v="1130"/>
    <s v="2020 PROPERTY TAXES"/>
    <s v="TAX COLLECTOR - PALM BEACH COUNTY"/>
    <s v="101608589  2020"/>
    <s v="VO817678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1921.76"/>
    <n v="37952"/>
    <s v="2020 PROPERTY TAXES"/>
    <s v="TAX COLLECTOR - PALM BEACH COUNTY"/>
    <s v="101609803 2020"/>
    <s v="VO817679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11208.87"/>
    <n v="538284"/>
    <s v="2020 PROPERTY TAXES"/>
    <s v="TAX COLLECTOR - PALM BEACH COUNTY"/>
    <s v="507320314 2020"/>
    <s v="VO817680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64322.85"/>
    <n v="3131317"/>
    <s v="2020 PROPERTY TAXES"/>
    <s v="TAX COLLECTOR - PALM BEACH COUNTY"/>
    <s v="507320852"/>
    <s v="VO817681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67774.94"/>
    <n v="3469676"/>
    <s v="2020 PROPERTY TAXES"/>
    <s v="TAX COLLECTOR - PALM BEACH COUNTY"/>
    <s v="507320210"/>
    <s v="VO817682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28463.73"/>
    <n v="1447670"/>
    <s v="2020 PROPERTY TAXES"/>
    <s v="TAX COLLECTOR - PALM BEACH COUNTY"/>
    <s v="507320762"/>
    <s v="VO817683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2271.79"/>
    <n v="137131"/>
    <s v="2020 PROPERTY TAXES"/>
    <s v="TAX COLLECTOR - PALM BEACH COUNTY"/>
    <s v="507320224"/>
    <s v="VO817684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4630.45"/>
    <n v="279044"/>
    <s v="2020 PROPERTY TAXES"/>
    <s v="TAX COLLECTOR - PALM BEACH COUNTY"/>
    <s v="507320063"/>
    <s v="VO817685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1159.58"/>
    <n v="69897"/>
    <s v="2020 PROPERTY TAXES"/>
    <s v="TAX COLLECTOR - PALM BEACH COUNTY"/>
    <s v="507320033"/>
    <s v="VO817686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13102.19"/>
    <n v="572995"/>
    <s v="2020 PROPERTY TAXES"/>
    <s v="TAX COLLECTOR - PALM BEACH COUNTY"/>
    <s v="507320343"/>
    <s v="VO817687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16635.41"/>
    <n v="776954"/>
    <s v="2020 PROPERTY TAXES"/>
    <s v="TAX COLLECTOR - PALM BEACH COUNTY"/>
    <s v="507320861"/>
    <s v="VO817688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18065.71"/>
    <n v="919956"/>
    <s v="2020 PROPERTY TAXES"/>
    <s v="TAX COLLECTOR - PALM BEACH COUNTY"/>
    <s v="507320817"/>
    <s v="VO817689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5014.1400000000003"/>
    <n v="313374"/>
    <s v="2020 PROPERTY TAXES"/>
    <s v="TAX COLLECTOR - PALM BEACH COUNTY"/>
    <s v="507320103"/>
    <s v="VO817690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2202.4"/>
    <n v="95666"/>
    <s v="2020 PROPERTY TAXES"/>
    <s v="TAX COLLECTOR - PALM BEACH COUNTY"/>
    <s v="507320778"/>
    <s v="VO817691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34435.089999999997"/>
    <n v="1708277"/>
    <s v="2020 PROPERTY TAXES"/>
    <s v="TAX COLLECTOR - PALM BEACH COUNTY"/>
    <s v="507320729"/>
    <s v="VO817692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9093.17"/>
    <n v="574275"/>
    <s v="2020 PROPERTY TAXES"/>
    <s v="TAX COLLECTOR - PALM BEACH COUNTY"/>
    <s v="507320353"/>
    <s v="VO817693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2068.15"/>
    <n v="109741"/>
    <s v="2020 PROPERTY TAXES"/>
    <s v="TAX COLLECTOR - PALM BEACH COUNTY"/>
    <s v="507320887"/>
    <s v="VO817694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6069.51"/>
    <n v="303087"/>
    <s v="2020 PROPERTY TAXES"/>
    <s v="TAX COLLECTOR - PALM BEACH COUNTY"/>
    <s v="507320769"/>
    <s v="VO817695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11693"/>
    <n v="586540"/>
    <s v="2020 PROPERTY TAXES"/>
    <s v="TAX COLLECTOR - PALM BEACH COUNTY"/>
    <s v="507320257"/>
    <s v="VO817696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569.84"/>
    <n v="28164"/>
    <s v="2020 PROPERTY TAXES"/>
    <s v="TAX COLLECTOR - PALM BEACH COUNTY"/>
    <s v="507320922"/>
    <s v="VO817697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18917.8"/>
    <n v="1123549"/>
    <s v="2020 PROPERTY TAXES"/>
    <s v="TAX COLLECTOR - PALM BEACH COUNTY"/>
    <s v="507320170"/>
    <s v="VO817698"/>
    <d v="2020-11-17T00:00:00"/>
    <d v="2020-11-18T00:00:00"/>
    <s v="Yes"/>
  </r>
  <r>
    <s v="SYS-AP"/>
    <s v="FC00"/>
    <s v="JRNL00525031"/>
    <s v="FN00-00000-2781-2410"/>
    <x v="0"/>
    <s v="00000"/>
    <s v="2781"/>
    <s v="2410"/>
    <s v=""/>
    <n v="2395.39"/>
    <n v="127076"/>
    <s v="2020 PROPERTY TAXES"/>
    <s v="TAX COLLECTOR - PALM BEACH COUNTY"/>
    <s v="507322930"/>
    <s v="VO817699"/>
    <d v="2020-11-17T00:00:00"/>
    <d v="2020-11-18T00:00:00"/>
    <s v="Yes"/>
  </r>
  <r>
    <s v="SYS-AP"/>
    <s v="FC00"/>
    <s v="JRNL00525234"/>
    <s v="FN00-00000-2781-2410"/>
    <x v="0"/>
    <s v="00000"/>
    <s v="2781"/>
    <s v="2410"/>
    <s v=""/>
    <n v="8140.89"/>
    <n v="485912"/>
    <s v="2020 PROPERTY TAXES"/>
    <s v="TAX COLLECTOR - RUTH PIETRUSZEWSKI"/>
    <s v="3333338/1 2020"/>
    <s v="VO818875"/>
    <d v="2020-11-23T00:00:00"/>
    <d v="2020-11-30T00:00:00"/>
    <s v="Yes"/>
  </r>
  <r>
    <s v="SYS-AP"/>
    <s v="FC00"/>
    <s v="JRNL00525171"/>
    <s v="FN00-00000-2781-2410"/>
    <x v="0"/>
    <s v="00000"/>
    <s v="2781"/>
    <s v="2410"/>
    <s v=""/>
    <n v="382.56"/>
    <n v="28642"/>
    <s v="2020 PROPERTY TAXES"/>
    <s v="TAX COLLECTOR - SEMINOLE COUNTY"/>
    <s v="011786"/>
    <s v="VO817972"/>
    <d v="2020-11-20T00:00:00"/>
    <d v="2020-11-23T00:00:00"/>
    <s v="Yes"/>
  </r>
  <r>
    <s v="SYS-AP"/>
    <s v="FC00"/>
    <s v="JRNL00525171"/>
    <s v="FN00-00000-2781-2410"/>
    <x v="0"/>
    <s v="00000"/>
    <s v="2781"/>
    <s v="2410"/>
    <s v=""/>
    <n v="9223.57"/>
    <n v="656847"/>
    <s v="2020 PROPERTY TAXES"/>
    <s v="TAX COLLECTOR - SEMINOLE COUNTY"/>
    <s v="0161711 2020"/>
    <s v="VO817973"/>
    <d v="2020-11-20T00:00:00"/>
    <d v="2020-11-23T00:00:00"/>
    <s v="Yes"/>
  </r>
  <r>
    <s v="SYS-AP"/>
    <s v="FC00"/>
    <s v="JRNL00525171"/>
    <s v="FN00-00000-2781-2410"/>
    <x v="0"/>
    <s v="00000"/>
    <s v="2781"/>
    <s v="2410"/>
    <s v=""/>
    <n v="393.75"/>
    <n v="19036"/>
    <s v="2020 PROPERTY TAXES"/>
    <s v="TAX COLLECTOR - SEMINOLE COUNTY"/>
    <s v="008267"/>
    <s v="VO817974"/>
    <d v="2020-11-20T00:00:00"/>
    <d v="2020-11-23T00:00:00"/>
    <s v="Yes"/>
  </r>
  <r>
    <s v="SYS-AP"/>
    <s v="FC00"/>
    <s v="JRNL00525171"/>
    <s v="FN00-00000-2781-2410"/>
    <x v="0"/>
    <s v="00000"/>
    <s v="2781"/>
    <s v="2410"/>
    <s v=""/>
    <n v="516.74"/>
    <n v="16721"/>
    <s v="2020 PROPERTY TAXES"/>
    <s v="TAX COLLECTOR - SEMINOLE COUNTY"/>
    <s v="008417"/>
    <s v="VO817975"/>
    <d v="2020-11-20T00:00:00"/>
    <d v="2020-11-23T00:00:00"/>
    <s v="Yes"/>
  </r>
  <r>
    <s v="SYS-AP"/>
    <s v="FC00"/>
    <s v="JRNL00525171"/>
    <s v="FN00-00000-2781-2410"/>
    <x v="0"/>
    <s v="00000"/>
    <s v="2781"/>
    <s v="2410"/>
    <s v=""/>
    <n v="588.83000000000004"/>
    <n v="28467"/>
    <s v="2020 PROPERTY TAXES"/>
    <s v="TAX COLLECTOR - SEMINOLE COUNTY"/>
    <s v="008418"/>
    <s v="VO817976"/>
    <d v="2020-11-20T00:00:00"/>
    <d v="2020-11-23T00:00:00"/>
    <s v="Yes"/>
  </r>
  <r>
    <s v="SYS-AP"/>
    <s v="FC00"/>
    <s v="JRNL00525234"/>
    <s v="FN00-00000-2781-2410"/>
    <x v="0"/>
    <s v="00000"/>
    <s v="2781"/>
    <s v="2410"/>
    <s v=""/>
    <n v="72369.259999999995"/>
    <n v="4105292"/>
    <s v="2020 PROPERTY TAXES"/>
    <s v="TAX COLLECTOR - SEMINOLE COUNTY"/>
    <s v="0008623 2020"/>
    <s v="VO818876"/>
    <d v="2020-11-23T00:00:00"/>
    <d v="2020-11-30T00:00:00"/>
    <s v="Yes"/>
  </r>
  <r>
    <s v="SYS-AP"/>
    <s v="FC00"/>
    <s v="JRNL00525234"/>
    <s v="FN00-00000-2781-2410"/>
    <x v="0"/>
    <s v="00000"/>
    <s v="2781"/>
    <s v="2410"/>
    <s v=""/>
    <n v="83347.399999999994"/>
    <n v="6240043"/>
    <s v="2020 PROPERTY TAXES"/>
    <s v="TAX COLLECTOR - SEMINOLE COUNTY"/>
    <s v="0008656 2020"/>
    <s v="VO818877"/>
    <d v="2020-11-23T00:00:00"/>
    <d v="2020-11-30T00:00:00"/>
    <s v="Yes"/>
  </r>
  <r>
    <s v="SYS-AP"/>
    <s v="FC00"/>
    <s v="JRNL00525234"/>
    <s v="FN00-00000-2781-2410"/>
    <x v="0"/>
    <s v="00000"/>
    <s v="2781"/>
    <s v="2410"/>
    <s v=""/>
    <n v="46004.79"/>
    <n v="2955810"/>
    <s v="2020 PROPERTY TAXES"/>
    <s v="TAX COLLECTOR - SEMINOLE COUNTY"/>
    <s v="0008664 2020"/>
    <s v="VO818878"/>
    <d v="2020-11-23T00:00:00"/>
    <d v="2020-11-30T00:00:00"/>
    <s v="Yes"/>
  </r>
  <r>
    <s v="SYS-AP"/>
    <s v="FC00"/>
    <s v="JRNL00525234"/>
    <s v="FN00-00000-2781-2410"/>
    <x v="0"/>
    <s v="00000"/>
    <s v="2781"/>
    <s v="2410"/>
    <s v=""/>
    <n v="39106.07"/>
    <n v="2463175"/>
    <s v="2020 PROPERTY TAXES"/>
    <s v="TAX COLLECTOR - SEMINOLE COUNTY"/>
    <s v="0034413 2020"/>
    <s v="VO818879"/>
    <d v="2020-11-23T00:00:00"/>
    <d v="2020-11-30T00:00:00"/>
    <s v="Yes"/>
  </r>
  <r>
    <s v="SYS-AP"/>
    <s v="FC00"/>
    <s v="JRNL00525234"/>
    <s v="FI00-00000-2781-2410"/>
    <x v="1"/>
    <s v="00000"/>
    <s v="2781"/>
    <s v="2410"/>
    <s v=""/>
    <n v="30216.560000000001"/>
    <n v="1804017"/>
    <s v="2020 PROPERTY TAXES"/>
    <s v="TAX COLLECTOR - RUTH PIETRUSZEWSKI"/>
    <s v="6002698/6 2020"/>
    <s v="VO818888"/>
    <d v="2020-11-23T00:00:00"/>
    <d v="2020-11-30T00:00:00"/>
    <s v="Yes"/>
  </r>
  <r>
    <s v="SYS-AP"/>
    <s v="FC00"/>
    <s v="JRNL00525171"/>
    <s v="FT00-00000-2781-2410"/>
    <x v="2"/>
    <s v="00000"/>
    <s v="2781"/>
    <s v="2410"/>
    <m/>
    <n v="16000.38"/>
    <n v="794018"/>
    <s v="2020 PROPERTY TAXES"/>
    <s v="TAX COLLECTOR - JOE G TEDDER"/>
    <s v="2035189.000"/>
    <s v="VO817955"/>
    <d v="2020-11-20T00:00:00"/>
    <d v="2020-11-23T00:00:00"/>
    <s v="Yes"/>
  </r>
  <r>
    <s v="SYS-AP"/>
    <s v="FC00"/>
    <s v="JRNL00525171"/>
    <s v="CF00-00000-2781-2410"/>
    <x v="3"/>
    <s v="00000"/>
    <s v="2781"/>
    <s v="2410"/>
    <s v=""/>
    <n v="112135"/>
    <n v="8576411"/>
    <s v="2020 PROPERTY TAXES"/>
    <s v="ESCAMBIA COUNTY TAX COLLECTOR"/>
    <s v="00-2028-383 2020"/>
    <s v="VO817940"/>
    <d v="2020-11-20T00:00:00"/>
    <d v="2020-11-23T00:00:00"/>
    <s v="Yes"/>
  </r>
  <r>
    <s v="SYS-AP"/>
    <s v="FC00"/>
    <s v="JRNL00508642"/>
    <s v="CF00-00000-2781-2410"/>
    <x v="3"/>
    <s v="00000"/>
    <s v="2781"/>
    <s v="2410"/>
    <s v=""/>
    <n v="399.38"/>
    <n v="22416"/>
    <s v="2019 PROPERTY TAXES"/>
    <s v="GILCHRIST COUNTY TAX COLLECTOR"/>
    <s v="181015-0085 2019"/>
    <s v="VO764880"/>
    <d v="2020-02-11T00:00:00"/>
    <d v="2020-02-11T00:00:00"/>
    <s v="Yes"/>
  </r>
  <r>
    <s v="SYS-AP"/>
    <s v="FC00"/>
    <s v="JRNL00508642"/>
    <s v="CF00-00000-2781-2410"/>
    <x v="3"/>
    <s v="00000"/>
    <s v="2781"/>
    <s v="2410"/>
    <s v=""/>
    <n v="1544.55"/>
    <n v="91465"/>
    <s v="2019 PROPERTY TAXES"/>
    <s v="GILCHRIST COUNTY TAX COLLECTOR"/>
    <s v="005990-00 2019"/>
    <s v="VO764895"/>
    <d v="2020-02-11T00:00:00"/>
    <d v="2020-02-11T00:00:00"/>
    <s v="Yes"/>
  </r>
  <r>
    <s v="SYS-AP"/>
    <s v="FC00"/>
    <s v="JRNL00525129"/>
    <s v="CF00-00000-2781-2410"/>
    <x v="3"/>
    <s v="00000"/>
    <s v="2781"/>
    <s v="2410"/>
    <s v=""/>
    <n v="2223.88"/>
    <n v="137562"/>
    <s v="2020 PROPERTY TAXES"/>
    <s v="GILCHRIST COUNTY TAX COLLECTOR"/>
    <s v="005990-00 2020"/>
    <s v="VO817878"/>
    <d v="2020-11-19T00:00:00"/>
    <d v="2020-11-20T00:00:00"/>
    <s v="Yes"/>
  </r>
  <r>
    <s v="SYS-AP"/>
    <s v="FC00"/>
    <s v="JRNL00525171"/>
    <s v="CF00-00000-2781-2410"/>
    <x v="3"/>
    <s v="00000"/>
    <s v="2781"/>
    <s v="2410"/>
    <s v=""/>
    <n v="401.24"/>
    <n v="24225"/>
    <s v="2020 PROPERTY TAXES"/>
    <s v="GILCHRIST COUNTY TAX COLLECTOR"/>
    <s v="181015-0085 2020"/>
    <s v="VO817944"/>
    <d v="2020-11-20T00:00:00"/>
    <d v="2020-11-23T00:00:00"/>
    <s v="Yes"/>
  </r>
  <r>
    <s v="SYS-AP"/>
    <s v="FC00"/>
    <s v="JRNL00525234"/>
    <s v="CF00-00000-2781-2410"/>
    <x v="3"/>
    <s v="00000"/>
    <s v="2781"/>
    <s v="2410"/>
    <s v=""/>
    <n v="52344.25"/>
    <n v="2936233"/>
    <s v="2020 PROPERTY TAXES"/>
    <s v="TAX COLLECTOR - BRUCE VICKERS CFC CFBTO"/>
    <s v="015080 2020"/>
    <s v="VO818848"/>
    <d v="2020-11-23T00:00:00"/>
    <d v="2020-11-30T00:00:00"/>
    <s v="Yes"/>
  </r>
  <r>
    <s v="SYS-AP"/>
    <s v="FC00"/>
    <s v="JRNL00525129"/>
    <s v="CF00-00000-2781-2410"/>
    <x v="3"/>
    <s v="00000"/>
    <s v="2781"/>
    <s v="2410"/>
    <s v=""/>
    <n v="8.43"/>
    <n v="479"/>
    <s v="2020 PROPERTY TAXES"/>
    <s v="TAX COLLECTOR - DOUG BELDON"/>
    <s v="A2046930100 2020"/>
    <s v="VO817882"/>
    <d v="2020-11-19T00:00:00"/>
    <d v="2020-11-20T00:00:00"/>
    <s v="Yes"/>
  </r>
  <r>
    <s v="SYS-AP"/>
    <s v="FC00"/>
    <s v="JRNL00525129"/>
    <s v="CF00-00000-2781-2410"/>
    <x v="3"/>
    <s v="00000"/>
    <s v="2781"/>
    <s v="2410"/>
    <s v=""/>
    <n v="22690.76"/>
    <n v="1291680"/>
    <s v="2020 PROPERTY TAXES"/>
    <s v="TAX COLLECTOR - DOUG BELDON"/>
    <s v="T0117555000 2020"/>
    <s v="VO817883"/>
    <d v="2020-11-19T00:00:00"/>
    <d v="2020-11-20T00:00:00"/>
    <s v="Yes"/>
  </r>
  <r>
    <s v="SYS-AP"/>
    <s v="FC00"/>
    <s v="JRNL00525129"/>
    <s v="CF00-00000-2781-2410"/>
    <x v="3"/>
    <s v="00000"/>
    <s v="2781"/>
    <s v="2410"/>
    <s v=""/>
    <n v="7987.33"/>
    <n v="539964"/>
    <s v="2020 PROPERTY TAXES"/>
    <s v="TAX COLLECTOR - HARRY B BELL III"/>
    <s v="03004500 2020"/>
    <s v="VO817886"/>
    <d v="2020-11-19T00:00:00"/>
    <d v="2020-11-20T00:00:00"/>
    <s v="Yes"/>
  </r>
  <r>
    <s v="SYS-AP"/>
    <s v="FC00"/>
    <s v="JRNL00525129"/>
    <s v="CF00-00000-2781-2410"/>
    <x v="3"/>
    <s v="00000"/>
    <s v="2781"/>
    <s v="2410"/>
    <s v=""/>
    <n v="2517.2800000000002"/>
    <n v="199373"/>
    <s v="2020 PROPERTY TAXES"/>
    <s v="TAX COLLECTOR - JACKSON COUNTY"/>
    <s v="C0027-000 2020"/>
    <s v="VO817887"/>
    <d v="2020-11-19T00:00:00"/>
    <d v="2020-11-20T00:00:00"/>
    <s v="Yes"/>
  </r>
  <r>
    <s v="SYS-AP"/>
    <s v="FC00"/>
    <s v="JRNL00525171"/>
    <s v="CF00-00000-2781-2410"/>
    <x v="3"/>
    <s v="00000"/>
    <s v="2781"/>
    <s v="2410"/>
    <s v=""/>
    <n v="49.28"/>
    <m/>
    <s v="2020 PROPERTY TAXES"/>
    <s v="TAX COLLECTOR - JANICE A WARREN"/>
    <s v="3466912 2020"/>
    <s v="VO817887"/>
    <d v="2020-11-20T00:00:00"/>
    <d v="2020-11-23T00:00:00"/>
    <s v="Yes"/>
  </r>
  <r>
    <s v="SYS-AP"/>
    <s v="FC00"/>
    <s v="JRNL00525234"/>
    <s v="CF00-00000-2781-2410"/>
    <x v="3"/>
    <s v="00000"/>
    <s v="2781"/>
    <s v="2410"/>
    <s v=""/>
    <n v="117981.32"/>
    <n v="8456190"/>
    <s v="2020 PROPERTY TAXES"/>
    <s v="TAX COLLECTOR - JANICE A WARREN"/>
    <s v="2890118 2020"/>
    <s v="VO818850"/>
    <d v="2020-11-23T00:00:00"/>
    <d v="2020-11-30T00:00:00"/>
    <s v="Yes"/>
  </r>
  <r>
    <s v="SYS-AP"/>
    <s v="FC00"/>
    <s v="JRNL00525171"/>
    <s v="CF00-00000-2781-2410"/>
    <x v="3"/>
    <s v="00000"/>
    <s v="2781"/>
    <s v="2410"/>
    <s v=""/>
    <n v="14.56"/>
    <n v="857"/>
    <s v="2020 PROPERTY TAXES"/>
    <s v="TAX COLLECTOR - JOE G TEDDER"/>
    <s v="152725-021020 20"/>
    <s v="VO817950"/>
    <d v="2020-11-20T00:00:00"/>
    <d v="2020-11-23T00:00:00"/>
    <s v="Yes"/>
  </r>
  <r>
    <s v="SYS-AP"/>
    <s v="FC00"/>
    <s v="JRNL00525171"/>
    <s v="CF00-00000-2781-2410"/>
    <x v="3"/>
    <s v="00000"/>
    <s v="2781"/>
    <s v="2410"/>
    <s v=""/>
    <n v="28947.599999999999"/>
    <n v="1400643"/>
    <s v="2020 PROPERTY TAXES"/>
    <s v="TAX COLLECTOR - JOE G TEDDER"/>
    <s v="2034825.0000"/>
    <s v="VO817951"/>
    <d v="2020-11-20T00:00:00"/>
    <d v="2020-11-23T00:00:00"/>
    <s v="Yes"/>
  </r>
  <r>
    <s v="SYS-AP"/>
    <s v="FC00"/>
    <s v="JRNL00525171"/>
    <s v="CF00-00000-2781-2410"/>
    <x v="3"/>
    <s v="00000"/>
    <s v="2781"/>
    <s v="2410"/>
    <s v=""/>
    <n v="27854.52"/>
    <n v="1381613"/>
    <s v="2020 PROPERTY TAXES"/>
    <s v="TAX COLLECTOR - JOE G TEDDER"/>
    <s v="2034826.0000"/>
    <s v="VO817952"/>
    <d v="2020-11-20T00:00:00"/>
    <d v="2020-11-23T00:00:00"/>
    <s v="Yes"/>
  </r>
  <r>
    <s v="SYS-AP"/>
    <s v="FC00"/>
    <s v="JRNL00525171"/>
    <s v="CF00-00000-2781-2410"/>
    <x v="3"/>
    <s v="00000"/>
    <s v="2781"/>
    <s v="2410"/>
    <s v=""/>
    <n v="29488.77"/>
    <n v="1480367"/>
    <s v="2020 PROPERTY TAXES"/>
    <s v="TAX COLLECTOR - JOE G TEDDER"/>
    <s v="2034827.0000"/>
    <s v="VO817953"/>
    <d v="2020-11-20T00:00:00"/>
    <d v="2020-11-23T00:00:00"/>
    <s v="Yes"/>
  </r>
  <r>
    <s v="SYS-AP"/>
    <s v="FC00"/>
    <s v="JRNL00525171"/>
    <s v="CF00-00000-2781-2410"/>
    <x v="3"/>
    <s v="00000"/>
    <s v="2781"/>
    <s v="2410"/>
    <s v=""/>
    <n v="21108.25"/>
    <n v="1059523"/>
    <s v="2020 PROPERTY TAXES"/>
    <s v="TAX COLLECTOR - JOE G TEDDER"/>
    <s v="2034830.0000"/>
    <s v="VO817954"/>
    <d v="2020-11-20T00:00:00"/>
    <d v="2020-11-23T00:00:00"/>
    <s v="Yes"/>
  </r>
  <r>
    <s v="SYS-AP"/>
    <s v="FC00"/>
    <s v="JRNL00525171"/>
    <s v="CF00-00000-2781-2410"/>
    <x v="3"/>
    <s v="00000"/>
    <s v="2781"/>
    <s v="2410"/>
    <s v=""/>
    <n v="140"/>
    <n v="10437"/>
    <s v="2020 PROPERTY TAXES"/>
    <s v="TAX COLLECTOR - JOE G TEDDER"/>
    <s v="1287523.0000"/>
    <s v="VO817956"/>
    <d v="2020-11-20T00:00:00"/>
    <d v="2020-11-23T00:00:00"/>
    <s v="Yes"/>
  </r>
  <r>
    <s v="SYS-AP"/>
    <s v="FC00"/>
    <s v="JRNL00525171"/>
    <s v="CF00-00000-2781-2410"/>
    <x v="3"/>
    <s v="00000"/>
    <s v="2781"/>
    <s v="2410"/>
    <s v=""/>
    <n v="108.13"/>
    <n v="2950"/>
    <s v="2020 PROPERTY TAXES"/>
    <s v="TAX COLLECTOR - JOE G TEDDER"/>
    <s v="1155375.0000"/>
    <s v="VO817957"/>
    <d v="2020-11-20T00:00:00"/>
    <d v="2020-11-23T00:00:00"/>
    <s v="Yes"/>
  </r>
  <r>
    <s v="SYS-AP"/>
    <s v="FC00"/>
    <s v="JRNL00525171"/>
    <s v="CF00-00000-2781-2410"/>
    <x v="3"/>
    <s v="00000"/>
    <s v="2781"/>
    <s v="2410"/>
    <s v=""/>
    <n v="5.39"/>
    <n v="402"/>
    <s v="2020 PROPERTY TAXES"/>
    <s v="TAX COLLECTOR - JOE G TEDDER"/>
    <s v="1121853.0000"/>
    <s v="VO817958"/>
    <d v="2020-11-20T00:00:00"/>
    <d v="2020-11-23T00:00:00"/>
    <s v="Yes"/>
  </r>
  <r>
    <s v="SYS-AP"/>
    <s v="FC00"/>
    <s v="JRNL00525171"/>
    <s v="CF00-00000-2781-2410"/>
    <x v="3"/>
    <s v="00000"/>
    <s v="2781"/>
    <s v="2410"/>
    <s v=""/>
    <n v="6275.61"/>
    <n v="322010"/>
    <s v="2020 PROPERTY TAXES"/>
    <s v="TAX COLLECTOR - JOE G TEDDER"/>
    <s v="1208305.0000"/>
    <s v="VO817959"/>
    <d v="2020-11-20T00:00:00"/>
    <d v="2020-11-23T00:00:00"/>
    <s v="Yes"/>
  </r>
  <r>
    <s v="SYS-AP"/>
    <s v="FC00"/>
    <s v="JRNL00525171"/>
    <s v="CF00-00000-2781-2410"/>
    <x v="3"/>
    <s v="00000"/>
    <s v="2781"/>
    <s v="2410"/>
    <s v=""/>
    <n v="1579.98"/>
    <n v="81070"/>
    <s v="2020 PROPERTY TAXES"/>
    <s v="TAX COLLECTOR - JOE G TEDDER"/>
    <s v="1208307.0000"/>
    <s v="VO817960"/>
    <d v="2020-11-20T00:00:00"/>
    <d v="2020-11-23T00:00:00"/>
    <s v="Yes"/>
  </r>
  <r>
    <s v="SYS-AP"/>
    <s v="FC00"/>
    <s v="JRNL00525234"/>
    <s v="CF00-00000-2781-2410"/>
    <x v="3"/>
    <s v="00000"/>
    <s v="2781"/>
    <s v="2410"/>
    <s v=""/>
    <n v="325907.52"/>
    <n v="24294711"/>
    <s v="2020 PROPERTY TAXES"/>
    <s v="TAX COLLECTOR - JOE G TEDDER"/>
    <s v="2034821.0000"/>
    <s v="VO818851"/>
    <d v="2020-11-23T00:00:00"/>
    <d v="2020-11-30T00:00:00"/>
    <s v="Yes"/>
  </r>
  <r>
    <s v="SYS-AP"/>
    <s v="FC00"/>
    <s v="JRNL00525234"/>
    <s v="CF00-00000-2781-2410"/>
    <x v="3"/>
    <s v="00000"/>
    <s v="2781"/>
    <s v="2410"/>
    <s v=""/>
    <n v="45349.2"/>
    <n v="2722318"/>
    <s v="2020 PROPERTY TAXES"/>
    <s v="TAX COLLECTOR - JOE G TEDDER"/>
    <s v="2034822.0000"/>
    <s v="VO818852"/>
    <d v="2020-11-23T00:00:00"/>
    <d v="2020-11-30T00:00:00"/>
    <s v="Yes"/>
  </r>
  <r>
    <s v="SYS-AP"/>
    <s v="FC00"/>
    <s v="JRNL00525234"/>
    <s v="CF00-00000-2781-2410"/>
    <x v="3"/>
    <s v="00000"/>
    <s v="2781"/>
    <s v="2410"/>
    <s v=""/>
    <n v="64717.22"/>
    <n v="3258214"/>
    <s v="2020 PROPERTY TAXES"/>
    <s v="TAX COLLECTOR - JOE G TEDDER"/>
    <s v="2034823.0000"/>
    <s v="VO818853"/>
    <d v="2020-11-23T00:00:00"/>
    <d v="2020-11-30T00:00:00"/>
    <s v="Yes"/>
  </r>
  <r>
    <s v="SYS-AP"/>
    <s v="FC00"/>
    <s v="JRNL00525234"/>
    <s v="CF00-00000-2781-2410"/>
    <x v="3"/>
    <s v="00000"/>
    <s v="2781"/>
    <s v="2410"/>
    <s v=""/>
    <n v="197330.42"/>
    <n v="10125291"/>
    <s v="2020 PROPERTY TAXES"/>
    <s v="TAX COLLECTOR - JOE G TEDDER"/>
    <s v="2034824.0000"/>
    <s v="VO818854"/>
    <d v="2020-11-23T00:00:00"/>
    <d v="2020-11-30T00:00:00"/>
    <s v="Yes"/>
  </r>
  <r>
    <s v="SYS-AP"/>
    <s v="FC00"/>
    <s v="JRNL00525234"/>
    <s v="CF00-00000-2781-2410"/>
    <x v="3"/>
    <s v="00000"/>
    <s v="2781"/>
    <s v="2410"/>
    <s v=""/>
    <n v="105164.89"/>
    <n v="5505333"/>
    <s v="2020 PROPERTY TAXES"/>
    <s v="TAX COLLECTOR - JOE G TEDDER"/>
    <s v="2034828.0000"/>
    <s v="VO818855"/>
    <d v="2020-11-23T00:00:00"/>
    <d v="2020-11-30T00:00:00"/>
    <s v="Yes"/>
  </r>
  <r>
    <s v="SYS-AP"/>
    <s v="FC00"/>
    <s v="JRNL00525234"/>
    <s v="CF00-00000-2781-2410"/>
    <x v="3"/>
    <s v="00000"/>
    <s v="2781"/>
    <s v="2410"/>
    <s v=""/>
    <n v="75413.539999999994"/>
    <n v="4852986"/>
    <s v="2020 PROPERTY TAXES"/>
    <s v="TAX COLLECTOR - JOE G TEDDER"/>
    <s v="2034829.0000"/>
    <s v="VO818856"/>
    <d v="2020-11-23T00:00:00"/>
    <d v="2020-11-30T00:00:00"/>
    <s v="Yes"/>
  </r>
  <r>
    <s v="SYS-AP"/>
    <s v="FC00"/>
    <s v="JRNL00508642"/>
    <s v="CF00-00000-2781-2410"/>
    <x v="3"/>
    <s v="00000"/>
    <s v="2781"/>
    <s v="2410"/>
    <s v=""/>
    <n v="13551.79"/>
    <n v="792536"/>
    <s v="2019 PROPERTY TAXES"/>
    <s v="TAX COLLECTOR - KATHRYN J HILL"/>
    <s v="04880-000 2019"/>
    <s v="VO764898"/>
    <d v="2020-02-11T00:00:00"/>
    <d v="2020-02-11T00:00:00"/>
    <s v="Yes"/>
  </r>
  <r>
    <s v="SYS-AP"/>
    <s v="FC00"/>
    <s v="JRNL00525129"/>
    <s v="CF00-00000-2781-2410"/>
    <x v="3"/>
    <s v="00000"/>
    <s v="2781"/>
    <s v="2410"/>
    <s v=""/>
    <n v="12051.79"/>
    <n v="732146"/>
    <s v="2020 PROPERTY TAXES"/>
    <s v="TAX COLLECTOR - KATHRYN J HILL"/>
    <s v="04880-000 2020"/>
    <s v="VO817895"/>
    <d v="2020-11-19T00:00:00"/>
    <d v="2020-11-20T00:00:00"/>
    <s v="Yes"/>
  </r>
  <r>
    <s v="SYS-AP"/>
    <s v="FC00"/>
    <s v="JRNL00508642"/>
    <s v="CF00-00000-2781-2410"/>
    <x v="3"/>
    <s v="00000"/>
    <s v="2781"/>
    <s v="2410"/>
    <s v=""/>
    <n v="13.68"/>
    <n v="936"/>
    <s v="2019 PROPERTY TAXES"/>
    <s v="TAX COLLECTOR - KEN NAKER CFC"/>
    <s v="3903-0001 2019"/>
    <s v="VO764851"/>
    <d v="2020-02-11T00:00:00"/>
    <d v="2020-02-11T00:00:00"/>
    <s v="Yes"/>
  </r>
  <r>
    <s v="SYS-AP"/>
    <s v="FC00"/>
    <s v="JRNL00508642"/>
    <s v="CF00-00000-2781-2410"/>
    <x v="3"/>
    <s v="00000"/>
    <s v="2781"/>
    <s v="2410"/>
    <s v=""/>
    <n v="43.31"/>
    <n v="2964"/>
    <s v="2019 PROPERTY TAXES"/>
    <s v="TAX COLLECTOR - KEN NAKER CFC"/>
    <s v="R775900 2019"/>
    <s v="VO764863"/>
    <d v="2020-02-11T00:00:00"/>
    <d v="2020-02-11T00:00:00"/>
    <s v="Yes"/>
  </r>
  <r>
    <s v="SYS-AP"/>
    <s v="FC00"/>
    <s v="JRNL00508642"/>
    <s v="CF00-00000-2781-2410"/>
    <x v="3"/>
    <s v="00000"/>
    <s v="2781"/>
    <s v="2410"/>
    <s v=""/>
    <n v="5409.44"/>
    <n v="370265"/>
    <s v="2019 PROPERTY TAXES"/>
    <s v="TAX COLLECTOR - KEN NAKER CFC"/>
    <s v="P5104002 2019"/>
    <s v="VO764897"/>
    <d v="2020-02-11T00:00:00"/>
    <d v="2020-02-11T00:00:00"/>
    <s v="Yes"/>
  </r>
  <r>
    <s v="SYS-AP"/>
    <s v="FC00"/>
    <s v="JRNL00525129"/>
    <s v="CF00-00000-2781-2410"/>
    <x v="3"/>
    <s v="00000"/>
    <s v="2781"/>
    <s v="2410"/>
    <s v=""/>
    <n v="4855.3599999999997"/>
    <n v="355671"/>
    <s v="2020 PROPERTY TAXES"/>
    <s v="TAX COLLECTOR - KEN NAKER CFC"/>
    <s v="P0017200"/>
    <s v="VO817896"/>
    <d v="2020-11-19T00:00:00"/>
    <d v="2020-11-20T00:00:00"/>
    <s v="Yes"/>
  </r>
  <r>
    <s v="SYS-AP"/>
    <s v="FC00"/>
    <s v="JRNL00525129"/>
    <s v="CF00-00000-2781-2410"/>
    <x v="3"/>
    <s v="00000"/>
    <s v="2781"/>
    <s v="2410"/>
    <s v=""/>
    <n v="40.46"/>
    <n v="2964"/>
    <s v="2020 PROPERTY TAXES"/>
    <s v="TAX COLLECTOR - KEN NAKER CFC"/>
    <s v="R0780100"/>
    <s v="VO817897"/>
    <d v="2020-11-19T00:00:00"/>
    <d v="2020-11-20T00:00:00"/>
    <s v="Yes"/>
  </r>
  <r>
    <s v="SYS-AP"/>
    <s v="FC00"/>
    <s v="JRNL00525129"/>
    <s v="CF00-00000-2781-2410"/>
    <x v="3"/>
    <s v="00000"/>
    <s v="2781"/>
    <s v="2410"/>
    <s v=""/>
    <n v="12.79"/>
    <n v="936"/>
    <s v="2020 PROPERTY TAXES"/>
    <s v="TAX COLLECTOR - KEN NAKER CFC"/>
    <s v="R1171800"/>
    <s v="VO817898"/>
    <d v="2020-11-19T00:00:00"/>
    <d v="2020-11-20T00:00:00"/>
    <s v="Yes"/>
  </r>
  <r>
    <s v="SYS-AP"/>
    <s v="FC00"/>
    <s v="JRNL00525129"/>
    <s v="CF00-00000-2781-2410"/>
    <x v="3"/>
    <s v="00000"/>
    <s v="2781"/>
    <s v="2410"/>
    <s v=""/>
    <n v="2315.0500000000002"/>
    <n v="142267"/>
    <s v="2020 PROPERTY TAXES"/>
    <s v="TAX COLLECTOR - LISA B JOHNSON CFC"/>
    <s v="P0034500"/>
    <s v="VO817899"/>
    <d v="2020-11-19T00:00:00"/>
    <d v="2020-11-20T00:00:00"/>
    <s v="Yes"/>
  </r>
  <r>
    <s v="SYS-AP"/>
    <s v="FC00"/>
    <s v="JRNL00508642"/>
    <s v="CF00-00000-2781-2410"/>
    <x v="3"/>
    <s v="00000"/>
    <s v="2781"/>
    <s v="2410"/>
    <s v=""/>
    <n v="47.05"/>
    <n v="1779"/>
    <s v="2019 PROPERTY TAXES"/>
    <s v="TAX COLLECTOR - SHARON W JORDAN"/>
    <s v="09680010010 2019"/>
    <s v="VO764865"/>
    <d v="2020-02-11T00:00:00"/>
    <d v="2020-02-11T00:00:00"/>
    <s v="Yes"/>
  </r>
  <r>
    <s v="SYS-AP"/>
    <s v="FC00"/>
    <s v="JRNL00508642"/>
    <s v="CF00-00000-2781-2410"/>
    <x v="3"/>
    <s v="00000"/>
    <s v="2781"/>
    <s v="2410"/>
    <s v=""/>
    <n v="54.67"/>
    <n v="2387"/>
    <s v="2019 PROPERTY TAXES"/>
    <s v="TAX COLLECTOR - SHARON W JORDAN"/>
    <s v="02053001000 2019"/>
    <s v="VO764867"/>
    <d v="2020-02-11T00:00:00"/>
    <d v="2020-02-11T00:00:00"/>
    <s v="Yes"/>
  </r>
  <r>
    <s v="SYS-AP"/>
    <s v="FC00"/>
    <s v="JRNL00525129"/>
    <s v="CF00-00000-2781-2410"/>
    <x v="3"/>
    <s v="00000"/>
    <s v="2781"/>
    <s v="2410"/>
    <s v=""/>
    <n v="5531.45"/>
    <n v="374356"/>
    <s v="2020 PROPERTY TAXES"/>
    <s v="TAX COLLECTOR - SHARON W JORDAN"/>
    <s v="5020630 2020"/>
    <s v="VO817905"/>
    <d v="2020-11-19T00:00:00"/>
    <d v="2020-11-20T00:00:00"/>
    <s v="Yes"/>
  </r>
  <r>
    <s v="SYS-AP"/>
    <s v="FC00"/>
    <s v="JRNL00525129"/>
    <s v="CF00-00000-2781-2410"/>
    <x v="3"/>
    <s v="00000"/>
    <s v="2781"/>
    <s v="2410"/>
    <s v=""/>
    <n v="46.93"/>
    <n v="1957"/>
    <s v="2020 PROPERTY TAXES"/>
    <s v="TAX COLLECTOR - SHARON W JORDAN"/>
    <s v="09680010010 2020"/>
    <s v="VO817906"/>
    <d v="2020-11-19T00:00:00"/>
    <d v="2020-11-20T00:00:00"/>
    <s v="Yes"/>
  </r>
  <r>
    <s v="SYS-AP"/>
    <s v="FC00"/>
    <s v="JRNL00525129"/>
    <s v="CF00-00000-2781-2410"/>
    <x v="3"/>
    <s v="00000"/>
    <s v="2781"/>
    <s v="2410"/>
    <s v=""/>
    <n v="52.99"/>
    <n v="2423"/>
    <s v="2020 PROPERTY TAXES"/>
    <s v="TAX COLLECTOR - SHARON W JORDAN"/>
    <s v="02053001000 2020"/>
    <s v="VO817907"/>
    <d v="2020-11-19T00:00:00"/>
    <d v="2020-11-20T00:00:00"/>
    <s v="Yes"/>
  </r>
  <r>
    <s v="SYS-AP"/>
    <s v="FC00"/>
    <s v="JRNL00525129"/>
    <s v="CF00-00000-2781-2410"/>
    <x v="3"/>
    <s v="00000"/>
    <s v="2781"/>
    <s v="2410"/>
    <s v=""/>
    <n v="19617.47"/>
    <n v="1375112"/>
    <s v="2020 PROPERTY TAXES"/>
    <s v="TAX COLLECTOR - W DALE SUMMERFORD"/>
    <s v="1415000 2020"/>
    <s v="VO817879"/>
    <d v="2020-11-19T00:00:00"/>
    <d v="2020-11-20T00:00:00"/>
    <s v="Ye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0">
  <r>
    <s v="SYS-AP"/>
    <s v="FC00"/>
    <s v="JRNL00546239"/>
    <s v="FN00-00000-2781-2410"/>
    <x v="0"/>
    <s v="00000"/>
    <s v="2781"/>
    <s v="2410"/>
    <s v=""/>
    <n v="1858.21"/>
    <n v="110926"/>
    <s v="2021 PROPERTY TAXES"/>
    <s v="COUNTY OF VOLUSIA"/>
    <s v="900400000050 21"/>
    <s v="VO889463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8788.22"/>
    <n v="878596"/>
    <s v="2021 PROPERTY TAXES"/>
    <s v="COUNTY OF VOLUSIA"/>
    <s v="900400000110 21"/>
    <s v="VO889464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300.98"/>
    <n v="13175"/>
    <s v="2021 PROPERTY TAXES"/>
    <s v="COUNTY OF VOLUSIA"/>
    <s v="803441050210 21"/>
    <s v="VO889465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22791.66"/>
    <n v="1155295"/>
    <s v="2021 PROPERTY TAXES"/>
    <s v="COUNTY OF VOLUSIA"/>
    <s v="6114242 2021"/>
    <s v="VO889466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32640.74"/>
    <n v="1725200"/>
    <s v="2021 PROPERTY TAXES"/>
    <s v="COUNTY OF VOLUSIA"/>
    <s v="4491601 2021"/>
    <s v="VO889467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3006.92"/>
    <n v="628753"/>
    <s v="2021 PROPERTY TAXES"/>
    <s v="COUNTY OF VOLUSIA"/>
    <s v="4491597 2021"/>
    <s v="VO889468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49428.42"/>
    <n v="3086159"/>
    <s v="2021 PROPERTY TAXES"/>
    <s v="COUNTY OF VOLUSIA"/>
    <s v="5550753 2021"/>
    <s v="VO889469"/>
    <d v="2021-11-23T00:00:00"/>
    <d v="2021-11-24T00:00:00"/>
    <s v="Yes"/>
  </r>
  <r>
    <s v="SYS-AP"/>
    <s v="FC00"/>
    <s v="JRNL00546285"/>
    <s v="FN00-00000-2781-2410"/>
    <x v="0"/>
    <s v="00000"/>
    <s v="2781"/>
    <s v="2410"/>
    <s v=""/>
    <n v="212722.79"/>
    <n v="10786512"/>
    <s v="2021 PROPERTY TAXES"/>
    <s v="COUNTY OF VOLUSIA"/>
    <s v="4491589 2021"/>
    <s v="VO889473"/>
    <d v="2021-11-24T00:00:00"/>
    <d v="2021-11-29T00:00:00"/>
    <s v="Yes"/>
  </r>
  <r>
    <s v="SYS-AP"/>
    <s v="FC00"/>
    <s v="JRNL00546285"/>
    <s v="FN00-00000-2781-2410"/>
    <x v="0"/>
    <s v="00000"/>
    <s v="2781"/>
    <s v="2410"/>
    <s v=""/>
    <n v="97598.68"/>
    <n v="4704810"/>
    <s v="2021 PROPERTY TAXES"/>
    <s v="COUNTY OF VOLUSIA"/>
    <s v="5875016 2021"/>
    <s v="VO889474"/>
    <d v="2021-11-24T00:00:00"/>
    <d v="2021-11-29T00:00:00"/>
    <s v="Yes"/>
  </r>
  <r>
    <s v="SYS-AP"/>
    <s v="FC00"/>
    <s v="JRNL00546285"/>
    <s v="FN00-00000-2781-2410"/>
    <x v="0"/>
    <s v="00000"/>
    <s v="2781"/>
    <s v="2410"/>
    <s v=""/>
    <n v="164700.07999999999"/>
    <n v="9666695"/>
    <s v="2021 PROPERTY TAXES"/>
    <s v="COUNTY OF VOLUSIA"/>
    <s v="6114234 2021"/>
    <s v="VO889475"/>
    <d v="2021-11-24T00:00:00"/>
    <d v="2021-11-29T00:00:00"/>
    <s v="Yes"/>
  </r>
  <r>
    <s v="SYS-AP"/>
    <s v="FC00"/>
    <s v="JRNL00546239"/>
    <s v="FN00-00000-2781-2410"/>
    <x v="0"/>
    <s v="00000"/>
    <s v="2781"/>
    <s v="2410"/>
    <s v=""/>
    <n v="8414.5"/>
    <n v="253480"/>
    <s v="2021 PROPERTY TAXES"/>
    <s v="TAX COLLECTOR - BROWARD COUNTY"/>
    <s v="494125000114 21"/>
    <s v="VO889361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3147.87"/>
    <n v="160111"/>
    <s v="2021 PROPERTY TAXES"/>
    <s v="TAX COLLECTOR - BROWARD COUNTY"/>
    <s v="600000016504 21"/>
    <s v="VO889362"/>
    <d v="2021-11-23T00:00:00"/>
    <d v="2021-11-24T00:00:00"/>
    <s v="Yes"/>
  </r>
  <r>
    <s v="SYS-AP"/>
    <s v="FC00"/>
    <s v="JRNL00545815"/>
    <s v="FN00-00000-2781-2410"/>
    <x v="0"/>
    <s v="00000"/>
    <s v="2781"/>
    <s v="2410"/>
    <s v=""/>
    <n v="25056.45"/>
    <n v="1186277"/>
    <s v="2021 PROPERTY TAXES"/>
    <s v="TAX COLLECTOR - CELESTE WATFORD"/>
    <s v="P03740-200 2021"/>
    <s v="VO885907"/>
    <d v="2021-11-09T00:00:00"/>
    <d v="2021-11-10T00:00:00"/>
    <s v="Yes"/>
  </r>
  <r>
    <s v="SYS-AP"/>
    <s v="FC00"/>
    <s v="JRNL00546239"/>
    <s v="FN00-00000-2781-2410"/>
    <x v="0"/>
    <s v="00000"/>
    <s v="2781"/>
    <s v="2410"/>
    <s v=""/>
    <n v="34918.92"/>
    <n v="2217041"/>
    <s v="2021 PROPERTY TAXES"/>
    <s v="TAX COLLECTOR - GEORGE ALBRIGHT"/>
    <s v="P20080956 2021"/>
    <s v="VO889364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01936.71"/>
    <n v="5585284"/>
    <s v="2021 PROPERTY TAXES"/>
    <s v="TAX COLLECTOR - JOHN DREW"/>
    <s v="02760-000 2021"/>
    <s v="VO889409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91624.12"/>
    <n v="6066845"/>
    <s v="2021 PROPERTY TAXES"/>
    <s v="TAX COLLECTOR - JOHN DREW"/>
    <s v="02760-001 2021"/>
    <s v="VO889410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7486.51"/>
    <n v="460062"/>
    <s v="2021 PROPERTY TAXES"/>
    <s v="TAX COLLECTOR - PALM BEACH COUNTY"/>
    <s v="115646 2021"/>
    <s v="VO889421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8508.52"/>
    <n v="899203"/>
    <s v="2021 PROPERTY TAXES"/>
    <s v="TAX COLLECTOR - PALM BEACH COUNTY"/>
    <s v="115639 2021"/>
    <s v="VO889422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93842.56"/>
    <n v="11182329"/>
    <s v="2021 PROPERTY TAXES"/>
    <s v="TAX COLLECTOR - PALM BEACH COUNTY"/>
    <s v="115640 2021"/>
    <s v="VO889423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03812"/>
    <n v="5096378"/>
    <s v="2021 PROPERTY TAXES"/>
    <s v="TAX COLLECTOR - PALM BEACH COUNTY"/>
    <s v="115642 2021"/>
    <s v="VO889424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11990.55"/>
    <n v="5784024"/>
    <s v="2021 PROPERTY TAXES"/>
    <s v="TAX COLLECTOR - PALM BEACH COUNTY"/>
    <s v="115643 2021"/>
    <s v="VO889425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47832.75"/>
    <n v="2453154"/>
    <s v="2021 PROPERTY TAXES"/>
    <s v="TAX COLLECTOR - PALM BEACH COUNTY"/>
    <s v="115644 2021"/>
    <s v="VO889426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2678.62"/>
    <n v="41747"/>
    <s v="2021 PROPERTY TAXES"/>
    <s v="TAX COLLECTOR - PALM BEACH COUNTY"/>
    <s v="06-032-0060 2021"/>
    <s v="VO889427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3741.81"/>
    <n v="229265"/>
    <s v="2021 PROPERTY TAXES"/>
    <s v="TAX COLLECTOR - PALM BEACH COUNTY"/>
    <s v="115645 2021"/>
    <s v="VO889428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132.6500000000001"/>
    <n v="1243"/>
    <s v="2021 PROPERTY TAXES"/>
    <s v="TAX COLLECTOR - PALM BEACH COUNTY"/>
    <s v="01-038-0050 2021"/>
    <s v="VO889429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8120.04"/>
    <n v="311744"/>
    <s v="2021 PROPERTY TAXES"/>
    <s v="TAX COLLECTOR - PALM BEACH COUNTY"/>
    <s v="01-038-0010 2021"/>
    <s v="VO889430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768.48"/>
    <n v="5974"/>
    <s v="2021 PROPERTY TAXES"/>
    <s v="TAX COLLECTOR - PALM BEACH COUNTY"/>
    <s v="01-027-0041 2021"/>
    <s v="VO889431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984.6"/>
    <n v="25115"/>
    <s v="2021 PROPERTY TAXES"/>
    <s v="TAX COLLECTOR - PALM BEACH COUNTY"/>
    <s v="00-000-0021 2021"/>
    <s v="VO889432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21712.62"/>
    <n v="1022555"/>
    <s v="2021 PROPERTY TAXES"/>
    <s v="TAX COLLECTOR - PALM BEACH COUNTY"/>
    <s v="44-0001-0000 21"/>
    <s v="VO889433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6673.16"/>
    <n v="325268"/>
    <s v="2021 PROPERTY TAXES"/>
    <s v="TAX COLLECTOR - PALM BEACH COUNTY"/>
    <s v="05-042-0010 2021"/>
    <s v="VO889434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4094.38"/>
    <n v="220018"/>
    <s v="2021 PROPERTY TAXES"/>
    <s v="TAX COLLECTOR - PALM BEACH COUNTY"/>
    <s v="127205 2021"/>
    <s v="VO889435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32733.03"/>
    <n v="1963091"/>
    <s v="2021 PROPERTY TAXES"/>
    <s v="TAX COLLECTOR - PALM BEACH COUNTY"/>
    <s v="115665 2021"/>
    <s v="VO889436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871.41"/>
    <n v="113925"/>
    <s v="2021 PROPERTY TAXES"/>
    <s v="TAX COLLECTOR - PALM BEACH COUNTY"/>
    <s v="115647 2021"/>
    <s v="VO889437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21898.83"/>
    <n v="964585"/>
    <s v="2021 PROPERTY TAXES"/>
    <s v="TAX COLLECTOR - PALM BEACH COUNTY"/>
    <s v="115648 2021"/>
    <s v="VO889438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27191.18"/>
    <n v="1279666"/>
    <s v="2021 PROPERTY TAXES"/>
    <s v="TAX COLLECTOR - PALM BEACH COUNTY"/>
    <s v="115649 2021"/>
    <s v="VO889439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29796.799999999999"/>
    <n v="1529992"/>
    <s v="2021 PROPERTY TAXES"/>
    <s v="TAX COLLECTOR - PALM BEACH COUNTY"/>
    <s v="115651 2021"/>
    <s v="VO889440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8030.4"/>
    <n v="507031"/>
    <s v="2021 PROPERTY TAXES"/>
    <s v="TAX COLLECTOR - PALM BEACH COUNTY"/>
    <s v="115652 2021"/>
    <s v="VO889441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3521.99"/>
    <n v="154078"/>
    <s v="2021 PROPERTY TAXES"/>
    <s v="TAX COLLECTOR - PALM BEACH COUNTY"/>
    <s v="115653 2021"/>
    <s v="VO889442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5188.59"/>
    <n v="975123"/>
    <s v="2021 PROPERTY TAXES"/>
    <s v="TAX COLLECTOR - PALM BEACH COUNTY"/>
    <s v="115657 2021"/>
    <s v="VO889443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3719.08"/>
    <n v="199068"/>
    <s v="2021 PROPERTY TAXES"/>
    <s v="TAX COLLECTOR - PALM BEACH COUNTY"/>
    <s v="115658 2021"/>
    <s v="VO889444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0132.219999999999"/>
    <n v="510123"/>
    <s v="2021 PROPERTY TAXES"/>
    <s v="TAX COLLECTOR - PALM BEACH COUNTY"/>
    <s v="115659 2021"/>
    <s v="VO889445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9661.82"/>
    <n v="994902"/>
    <s v="2021 PROPERTY TAXES"/>
    <s v="TAX COLLECTOR - PALM BEACH COUNTY"/>
    <s v="115660 2021"/>
    <s v="VO889446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907.66"/>
    <n v="45306"/>
    <s v="2021 PROPERTY TAXES"/>
    <s v="TAX COLLECTOR - PALM BEACH COUNTY"/>
    <s v="115662 2021"/>
    <s v="VO889447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1209707.94"/>
    <n v="57944729"/>
    <s v="2021 PROPERTY TAXES"/>
    <s v="TAX COLLECTOR - PALM BEACH COUNTY"/>
    <s v="115663 2021"/>
    <s v="VO889448"/>
    <d v="2021-11-23T00:00:00"/>
    <d v="2021-11-24T00:00:00"/>
    <s v="Yes"/>
  </r>
  <r>
    <s v="SYS-AP"/>
    <s v="FC00"/>
    <s v="JRNL00546285"/>
    <s v="FN00-00000-2781-2410"/>
    <x v="0"/>
    <s v="00000"/>
    <s v="2781"/>
    <s v="2410"/>
    <s v=""/>
    <n v="60066.15"/>
    <n v="2877154"/>
    <s v="2021 PROPERTY TAXES"/>
    <s v="TAX COLLECTOR - PALM BEACH COUNTY"/>
    <s v="115664 2021"/>
    <s v="VO889476"/>
    <d v="2021-11-24T00:00:00"/>
    <d v="2021-11-29T00:00:00"/>
    <s v="Yes"/>
  </r>
  <r>
    <s v="SYS-AP"/>
    <s v="FC00"/>
    <s v="JRNL00546285"/>
    <s v="FN00-00000-2781-2410"/>
    <x v="0"/>
    <s v="00000"/>
    <s v="2781"/>
    <s v="2410"/>
    <s v=""/>
    <n v="72211.03"/>
    <n v="3453540"/>
    <s v="2021 PROPERTY TAXES"/>
    <s v="TAX COLLECTOR - PALM BEACH COUNTY"/>
    <s v="115661 2021"/>
    <s v="VO889477"/>
    <d v="2021-11-24T00:00:00"/>
    <d v="2021-11-29T00:00:00"/>
    <s v="Yes"/>
  </r>
  <r>
    <s v="SYS-AP"/>
    <s v="FC00"/>
    <s v="JRNL00546285"/>
    <s v="FN00-00000-2781-2410"/>
    <x v="0"/>
    <s v="00000"/>
    <s v="2781"/>
    <s v="2410"/>
    <s v=""/>
    <n v="60754.38"/>
    <n v="3900488"/>
    <s v="2021 PROPERTY TAXES"/>
    <s v="TAX COLLECTOR - PALM BEACH COUNTY"/>
    <s v="115655 2021"/>
    <s v="VO889478"/>
    <d v="2021-11-24T00:00:00"/>
    <d v="2021-11-29T00:00:00"/>
    <s v="Yes"/>
  </r>
  <r>
    <s v="SYS-AP"/>
    <s v="FC00"/>
    <s v="JRNL00546285"/>
    <s v="FN00-00000-2781-2410"/>
    <x v="0"/>
    <s v="00000"/>
    <s v="2781"/>
    <s v="2410"/>
    <s v=""/>
    <n v="55956.78"/>
    <n v="2860285"/>
    <s v="2021 PROPERTY TAXES"/>
    <s v="TAX COLLECTOR - PALM BEACH COUNTY"/>
    <s v="115654 2021"/>
    <s v="VO889479"/>
    <d v="2021-11-24T00:00:00"/>
    <d v="2021-11-29T00:00:00"/>
    <s v="Yes"/>
  </r>
  <r>
    <s v="SYS-AP"/>
    <s v="FC00"/>
    <s v="JRNL00546285"/>
    <s v="FN00-00000-2781-2410"/>
    <x v="0"/>
    <s v="00000"/>
    <s v="2781"/>
    <s v="2410"/>
    <s v=""/>
    <n v="205938.24"/>
    <n v="9170968"/>
    <s v="2021 PROPERTY TAXES"/>
    <s v="TAX COLLECTOR - PALM BEACH COUNTY"/>
    <s v="115650 2021"/>
    <s v="VO889480"/>
    <d v="2021-11-24T00:00:00"/>
    <d v="2021-11-29T00:00:00"/>
    <s v="Yes"/>
  </r>
  <r>
    <s v="SYS-AP"/>
    <s v="FC00"/>
    <s v="JRNL00546285"/>
    <s v="FN00-00000-2781-2410"/>
    <x v="0"/>
    <s v="00000"/>
    <s v="2781"/>
    <s v="2410"/>
    <s v=""/>
    <n v="85386.91"/>
    <n v="5120887"/>
    <s v="2021 PROPERTY TAXES"/>
    <s v="TAX COLLECTOR - PALM BEACH COUNTY"/>
    <s v="115666 2021"/>
    <s v="VO889481"/>
    <d v="2021-11-24T00:00:00"/>
    <d v="2021-11-29T00:00:00"/>
    <s v="Yes"/>
  </r>
  <r>
    <s v="SYS-AP"/>
    <s v="FC00"/>
    <s v="JRNL00546285"/>
    <s v="FN00-00000-2781-2410"/>
    <x v="0"/>
    <s v="00000"/>
    <s v="2781"/>
    <s v="2410"/>
    <s v=""/>
    <n v="313372.09999999998"/>
    <n v="18793787"/>
    <s v="2021 PROPERTY TAXES"/>
    <s v="TAX COLLECTOR - PALM BEACH COUNTY"/>
    <s v="115667 2021"/>
    <s v="VO889482"/>
    <d v="2021-11-24T00:00:00"/>
    <d v="2021-11-29T00:00:00"/>
    <s v="Yes"/>
  </r>
  <r>
    <s v="SYS-AP"/>
    <s v="FC00"/>
    <s v="JRNL00546285"/>
    <s v="FN00-00000-2781-2410"/>
    <x v="0"/>
    <s v="00000"/>
    <s v="2781"/>
    <s v="2410"/>
    <s v=""/>
    <n v="98103.38"/>
    <n v="5883530"/>
    <s v="2021 PROPERTY TAXES"/>
    <s v="TAX COLLECTOR - PALM BEACH COUNTY"/>
    <s v="115668 2021"/>
    <s v="VO889483"/>
    <d v="2021-11-24T00:00:00"/>
    <d v="2021-11-29T00:00:00"/>
    <s v="Yes"/>
  </r>
  <r>
    <s v="SYS-AP"/>
    <s v="FC00"/>
    <s v="JRNL00546285"/>
    <s v="FN00-00000-2781-2410"/>
    <x v="0"/>
    <s v="00000"/>
    <s v="2781"/>
    <s v="2410"/>
    <s v=""/>
    <n v="59434.37"/>
    <n v="2708990"/>
    <s v="2021 PROPERTY TAXES"/>
    <s v="TAX COLLECTOR - PALM BEACH COUNTY"/>
    <s v="26-001-000 2021"/>
    <s v="VO889484"/>
    <d v="2021-11-24T00:00:00"/>
    <d v="2021-11-29T00:00:00"/>
    <s v="Yes"/>
  </r>
  <r>
    <s v="SYS-AP"/>
    <s v="FC00"/>
    <s v="JRNL00546239"/>
    <s v="FN00-00000-2781-2410"/>
    <x v="0"/>
    <s v="00000"/>
    <s v="2781"/>
    <s v="2410"/>
    <s v=""/>
    <n v="10306.39"/>
    <n v="620446"/>
    <s v="2021 PROPERTY TAXES"/>
    <s v="TAX COLLECTOR - RUTH PIETRUSZEWSKI"/>
    <s v="3333338/1 2021"/>
    <s v="VO889449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76990.16"/>
    <n v="4395861"/>
    <s v="2021 PROPERTY TAXES"/>
    <s v="TAX COLLECTOR - SEMINOLE COUNTY"/>
    <s v="0008623 2021"/>
    <s v="VO889450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88484.65"/>
    <n v="6681709"/>
    <s v="2021 PROPERTY TAXES"/>
    <s v="TAX COLLECTOR - SEMINOLE COUNTY"/>
    <s v="0008656 2021"/>
    <s v="VO889451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48900.01"/>
    <n v="3165020"/>
    <s v="2021 PROPERTY TAXES"/>
    <s v="TAX COLLECTOR - SEMINOLE COUNTY"/>
    <s v="0008664 2021"/>
    <s v="VO889452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41573.17"/>
    <n v="2637517"/>
    <s v="2021 PROPERTY TAXES"/>
    <s v="TAX COLLECTOR - SEMINOLE COUNTY"/>
    <s v="0034413 2021"/>
    <s v="VO889453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9796.2000000000007"/>
    <n v="703338"/>
    <s v="2021 PROPERTY TAXES"/>
    <s v="TAX COLLECTOR - SEMINOLE COUNTY"/>
    <s v="0161711 2021"/>
    <s v="VO889454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445.93"/>
    <n v="20940"/>
    <s v="2021 PROPERTY TAXES"/>
    <s v="TAX COLLECTOR - SEMINOLE COUNTY"/>
    <s v="5AG-0711-0090 21"/>
    <s v="VO889455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555.61"/>
    <n v="18393"/>
    <s v="2021 PROPERTY TAXES"/>
    <s v="TAX COLLECTOR - SEMINOLE COUNTY"/>
    <s v="5AG-0811-0020 21"/>
    <s v="VO889456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379.3"/>
    <n v="28642"/>
    <s v="2021 PROPERTY TAXES"/>
    <s v="TAX COLLECTOR - SEMINOLE COUNTY"/>
    <s v="300-026B-0000 21"/>
    <s v="VO889457"/>
    <d v="2021-11-23T00:00:00"/>
    <d v="2021-11-24T00:00:00"/>
    <s v="Yes"/>
  </r>
  <r>
    <s v="SYS-AP"/>
    <s v="FC00"/>
    <s v="JRNL00546239"/>
    <s v="FN00-00000-2781-2410"/>
    <x v="0"/>
    <s v="00000"/>
    <s v="2781"/>
    <s v="2410"/>
    <s v=""/>
    <n v="637.5"/>
    <n v="31314"/>
    <s v="2021 PROPERTY TAXES"/>
    <s v="TAX COLLECTOR - SEMINOLE COUNTY"/>
    <s v="5AG-0812-0010 21"/>
    <s v="VO889458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112737.44"/>
    <n v="8480947"/>
    <s v="2021 PROPERTY TAXES"/>
    <s v="ESCAMBIA COUNTY TAX COLLECTOR"/>
    <s v="00-2028-383 2021"/>
    <s v="VO889356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1709.07"/>
    <n v="107740"/>
    <s v="2021 PROPERTY TAXES"/>
    <s v="GILCHRIST COUNTY TAX COLLECTOR"/>
    <s v="005990-00 2021"/>
    <s v="VO889358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393.89"/>
    <n v="24225"/>
    <s v="2021 PROPERTY TAXES"/>
    <s v="GILCHRIST COUNTY TAX COLLECTOR"/>
    <s v="181015-0085 2021"/>
    <s v="VO889359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53069.97"/>
    <n v="2851094"/>
    <s v="2021 PROPERTY TAXES"/>
    <s v="TAX COLLECTOR - BRUCE VICKERS CFC CFBTO"/>
    <s v="015080 2021"/>
    <s v="VO889363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7967.79"/>
    <n v="539964"/>
    <s v="2021 PROPERTY TAXES"/>
    <s v="TAX COLLECTOR - HARRY B BELL III"/>
    <s v="03004500 2021"/>
    <s v="VO889365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3531.58"/>
    <n v="286728"/>
    <s v="2021 PROPERTY TAXES"/>
    <s v="TAX COLLECTOR - JACKSON COUNTY"/>
    <s v="C0027-000 2021"/>
    <s v="VO889366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107986.61"/>
    <n v="7886288"/>
    <s v="2021 PROPERTY TAXES"/>
    <s v="TAX COLLECTOR - JANICE A WARREN"/>
    <s v="2890118 2021"/>
    <s v="VO889376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48.4"/>
    <n v="3250"/>
    <s v="2021 PROPERTY TAXES"/>
    <s v="TAX COLLECTOR - JANICE A WARREN"/>
    <s v="3466912 2021"/>
    <s v="VO889377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58407.65"/>
    <n v="2957625"/>
    <s v="2021 PROPERTY TAXES"/>
    <s v="TAX COLLECTOR - JOE G TEDDER"/>
    <s v="32-005385 2021"/>
    <s v="VO889378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38181.760000000002"/>
    <n v="2307937"/>
    <s v="2021 PROPERTY TAXES"/>
    <s v="TAX COLLECTOR - JOE G TEDDER"/>
    <s v="32-005384 2021"/>
    <s v="VO889379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215900.46"/>
    <n v="11143687"/>
    <s v="2021 PROPERTY TAXES"/>
    <s v="TAX COLLECTOR - JOE G TEDDER"/>
    <s v="32-005386 2021"/>
    <s v="VO889380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23399.29"/>
    <n v="1138500"/>
    <s v="2021 PROPERTY TAXES"/>
    <s v="TAX COLLECTOR - JOE G TEDDER"/>
    <s v="32-005387 2021"/>
    <s v="VO889381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22946.68"/>
    <n v="1144687"/>
    <s v="2021 PROPERTY TAXES"/>
    <s v="TAX COLLECTOR - JOE G TEDDER"/>
    <s v="32-005388 2021"/>
    <s v="VO889382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23283.59"/>
    <n v="1175625"/>
    <s v="2021 PROPERTY TAXES"/>
    <s v="TAX COLLECTOR - JOE G TEDDER"/>
    <s v="32-005390 2021"/>
    <s v="VO889383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99958.45"/>
    <n v="5271750"/>
    <s v="2021 PROPERTY TAXES"/>
    <s v="TAX COLLECTOR - JOE G TEDDER"/>
    <s v="32-005393 2021"/>
    <s v="VO889384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93103.1"/>
    <n v="5711062"/>
    <s v="2021 PROPERTY TAXES"/>
    <s v="TAX COLLECTOR - JOE G TEDDER"/>
    <s v="32-005394 2021"/>
    <s v="VO889385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15320.07"/>
    <n v="773437"/>
    <s v="2021 PROPERTY TAXES"/>
    <s v="TAX COLLECTOR - JOE G TEDDER"/>
    <s v="32-005395 2021"/>
    <s v="VO889386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15.48"/>
    <n v="943"/>
    <s v="2021 PROPERTY TAXES"/>
    <s v="TAX COLLECTOR - JOE G TEDDER"/>
    <s v="252715 2021"/>
    <s v="VO889387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112.01"/>
    <n v="3050"/>
    <s v="2021 PROPERTY TAXES"/>
    <s v="TAX COLLECTOR - JOE G TEDDER"/>
    <s v="235006 2021"/>
    <s v="VO889388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2439.39"/>
    <n v="125909"/>
    <s v="2021 PROPERTY TAXES"/>
    <s v="TAX COLLECTOR - JOE G TEDDER"/>
    <s v="647000-009016 21"/>
    <s v="VO889389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5.62"/>
    <n v="422"/>
    <s v="2021 PROPERTY TAXES"/>
    <s v="TAX COLLECTOR - JOE G TEDDER"/>
    <s v="252623 2021"/>
    <s v="VO889390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402338.05"/>
    <n v="30250690"/>
    <s v="2021 PROPERTY TAXES"/>
    <s v="TAX COLLECTOR - JOE G TEDDER"/>
    <s v="32-005383 2021"/>
    <s v="VO889391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138.80000000000001"/>
    <n v="10437"/>
    <s v="2021 PROPERTY TAXES"/>
    <s v="TAX COLLECTOR - JOE G TEDDER"/>
    <s v="273004-012150 21"/>
    <s v="VO889392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6882.84"/>
    <n v="354211"/>
    <s v="2021 PROPERTY TAXES"/>
    <s v="TAX COLLECTOR - JOE G TEDDER"/>
    <s v="647000-009013 21"/>
    <s v="VO889393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16182.02"/>
    <n v="991989"/>
    <s v="2021 PROPERTY TAXES"/>
    <s v="TAX COLLECTOR - KATHRYN J HILL"/>
    <s v="04880-000 2021"/>
    <s v="VO889411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4555.54"/>
    <n v="335944"/>
    <s v="2021 PROPERTY TAXES"/>
    <s v="TAX COLLECTOR - KEN NAKER CFC"/>
    <s v="5104002 2021"/>
    <s v="VO889412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40.200000000000003"/>
    <n v="2964"/>
    <s v="2021 PROPERTY TAXES"/>
    <s v="TAX COLLECTOR - KEN NAKER CFC"/>
    <s v="3017-0004 2021"/>
    <s v="VO889413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12.7"/>
    <n v="936"/>
    <s v="2021 PROPERTY TAXES"/>
    <s v="TAX COLLECTOR - KEN NAKER CFC"/>
    <s v="3903-001 2021"/>
    <s v="VO889414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2675.28"/>
    <n v="165735"/>
    <s v="2021 PROPERTY TAXES"/>
    <s v="TAX COLLECTOR - LISA B JOHNSON CFC"/>
    <s v="10199-500 2021"/>
    <s v="VO889415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25741.83"/>
    <n v="1476410"/>
    <s v="2021 PROPERTY TAXES"/>
    <s v="TAX COLLECTOR - NANCY MILLAN"/>
    <s v="T0117555000 2021"/>
    <s v="VO889418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8.35"/>
    <n v="479"/>
    <s v="2021 PROPERTY TAXES"/>
    <s v="TAX COLLECTOR - NANCY MILLAN"/>
    <s v="A2046930100 2021"/>
    <s v="VO889419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6646.29"/>
    <n v="451215"/>
    <s v="2021 PROPERTY TAXES"/>
    <s v="TAX COLLECTOR - SHARON W JORDAN"/>
    <s v="5020630 2021"/>
    <s v="VO889459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58.13"/>
    <n v="2423"/>
    <s v="2021 PROPERTY TAXES"/>
    <s v="TAX COLLECTOR - SHARON W JORDAN"/>
    <s v="02053001000 2021"/>
    <s v="VO889460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53.37"/>
    <n v="2100"/>
    <s v="2021 PROPERTY TAXES"/>
    <s v="TAX COLLECTOR - SHARON W JORDAN"/>
    <s v="09680010010 2021"/>
    <s v="VO889461"/>
    <d v="2021-11-23T00:00:00"/>
    <d v="2021-11-24T00:00:00"/>
    <s v="Yes"/>
  </r>
  <r>
    <s v="SYS-AP"/>
    <s v="FC00"/>
    <s v="JRNL00546239"/>
    <s v="CF00-00000-2781-2410"/>
    <x v="1"/>
    <s v="00000"/>
    <s v="2781"/>
    <s v="2410"/>
    <s v=""/>
    <n v="23496.93"/>
    <n v="1642308"/>
    <s v="2021 PROPERTY TAXES"/>
    <s v="TAX COLLECTOR - W DALE SUMMERFORD"/>
    <s v="1415000 2021"/>
    <s v="VO889357"/>
    <d v="2021-11-23T00:00:00"/>
    <d v="2021-11-24T00:00:00"/>
    <s v="Yes"/>
  </r>
  <r>
    <s v="SYS-AP"/>
    <s v="FC00"/>
    <s v="JRNL00546152"/>
    <s v="FT00-00000-2781-2410"/>
    <x v="2"/>
    <s v="00000"/>
    <s v="2781"/>
    <s v="2410"/>
    <s v=""/>
    <n v="18552.27"/>
    <n v="894188"/>
    <s v="2021 PROPERTY TAXES"/>
    <s v="TAX COLLECTOR - JOE G TEDDER"/>
    <s v="32-174864 2021"/>
    <s v="VO888563"/>
    <d v="2021-11-19T00:00:00"/>
    <d v="2021-11-20T00:00:00"/>
    <s v="Yes"/>
  </r>
  <r>
    <s v="SYS-AP"/>
    <s v="FC00"/>
    <s v="JRNL00546152"/>
    <s v="FI00-00000-2781-2410"/>
    <x v="3"/>
    <s v="00000"/>
    <s v="2781"/>
    <s v="2410"/>
    <s v=""/>
    <n v="29368.54"/>
    <n v="1768440"/>
    <s v="2021 PROPERTY TAXES"/>
    <s v="TAX COLLECTOR - RUTH PIETRUSZEWSKI"/>
    <s v="6002698/6 2021"/>
    <s v="VO888570"/>
    <d v="2021-11-19T00:00:00"/>
    <d v="2021-11-20T00:00:0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8" firstHeaderRow="0" firstDataRow="1" firstDataCol="1"/>
  <pivotFields count="18">
    <pivotField showAll="0"/>
    <pivotField showAll="0"/>
    <pivotField showAll="0"/>
    <pivotField showAll="0"/>
    <pivotField axis="axisRow" showAll="0">
      <items count="5">
        <item x="3"/>
        <item x="1"/>
        <item x="0"/>
        <item x="2"/>
        <item t="default"/>
      </items>
    </pivotField>
    <pivotField showAll="0"/>
    <pivotField showAll="0"/>
    <pivotField showAll="0"/>
    <pivotField showAll="0"/>
    <pivotField dataField="1" numFmtId="164" showAll="0" defaultSubtotal="0"/>
    <pivotField dataField="1" showAll="0"/>
    <pivotField showAll="0"/>
    <pivotField showAll="0"/>
    <pivotField showAll="0"/>
    <pivotField showAll="0"/>
    <pivotField numFmtId="14" showAll="0"/>
    <pivotField numFmtId="14"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roperty Tax Basis" fld="10" baseField="4" baseItem="0" numFmtId="37"/>
    <dataField name="Sum of Property Tax" fld="9" baseField="0" baseItem="0"/>
  </dataFields>
  <formats count="3">
    <format dxfId="10">
      <pivotArea outline="0" collapsedLevelsAreSubtotals="1" fieldPosition="0"/>
    </format>
    <format dxfId="9">
      <pivotArea outline="0" collapsedLevelsAreSubtotals="1" fieldPosition="0"/>
    </format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8" firstHeaderRow="0" firstDataRow="1" firstDataCol="1"/>
  <pivotFields count="18">
    <pivotField showAll="0"/>
    <pivotField showAll="0"/>
    <pivotField showAll="0"/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showAll="0"/>
    <pivotField showAll="0"/>
    <pivotField showAll="0"/>
    <pivotField dataField="1" numFmtId="164" showAll="0"/>
    <pivotField dataField="1" numFmtId="164" showAll="0"/>
    <pivotField showAll="0"/>
    <pivotField showAll="0"/>
    <pivotField showAll="0"/>
    <pivotField showAll="0"/>
    <pivotField numFmtId="14" showAll="0"/>
    <pivotField numFmtId="14"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roperty Tax Basis" fld="10" baseField="0" baseItem="0"/>
    <dataField name="Sum of Property Tax" fld="9" baseField="0" baseItem="0"/>
  </dataFields>
  <formats count="5">
    <format dxfId="4">
      <pivotArea outline="0" collapsedLevelsAreSubtotals="1" fieldPosition="0"/>
    </format>
    <format dxfId="3">
      <pivotArea outline="0" collapsedLevelsAreSubtotals="1" fieldPosition="0"/>
    </format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tabSelected="1" workbookViewId="0">
      <selection activeCell="E18" sqref="E18"/>
    </sheetView>
  </sheetViews>
  <sheetFormatPr defaultRowHeight="15" x14ac:dyDescent="0.25"/>
  <cols>
    <col min="1" max="1" width="13.140625" customWidth="1"/>
    <col min="2" max="2" width="24" customWidth="1"/>
    <col min="3" max="3" width="19" bestFit="1" customWidth="1"/>
    <col min="4" max="4" width="2.85546875" customWidth="1"/>
    <col min="5" max="5" width="13.28515625" bestFit="1" customWidth="1"/>
    <col min="6" max="6" width="11.28515625" style="18" bestFit="1" customWidth="1"/>
  </cols>
  <sheetData>
    <row r="3" spans="1:7" x14ac:dyDescent="0.25">
      <c r="A3" s="52" t="s">
        <v>700</v>
      </c>
      <c r="B3" t="s">
        <v>702</v>
      </c>
      <c r="C3" t="s">
        <v>703</v>
      </c>
      <c r="E3" s="54" t="s">
        <v>704</v>
      </c>
      <c r="F3" s="18" t="s">
        <v>760</v>
      </c>
    </row>
    <row r="4" spans="1:7" x14ac:dyDescent="0.25">
      <c r="A4" s="53" t="s">
        <v>467</v>
      </c>
      <c r="B4" s="19">
        <v>82933422</v>
      </c>
      <c r="C4" s="19">
        <v>1313332.5299999998</v>
      </c>
      <c r="E4" s="18">
        <v>1319124</v>
      </c>
      <c r="F4" s="18">
        <f>GETPIVOTDATA("Sum of Property Tax",$A$3,"Seg1_Code","CF00")-E4</f>
        <v>-5791.4700000002049</v>
      </c>
      <c r="G4" t="s">
        <v>706</v>
      </c>
    </row>
    <row r="5" spans="1:7" x14ac:dyDescent="0.25">
      <c r="A5" s="53" t="s">
        <v>422</v>
      </c>
      <c r="B5" s="19">
        <v>1804017</v>
      </c>
      <c r="C5" s="19">
        <v>30216.560000000001</v>
      </c>
      <c r="E5" s="18">
        <v>30259</v>
      </c>
      <c r="F5" s="18">
        <f>GETPIVOTDATA("Sum of Property Tax",$A$3,"Seg1_Code","FI00")-E5</f>
        <v>-42.43999999999869</v>
      </c>
      <c r="G5" t="s">
        <v>705</v>
      </c>
    </row>
    <row r="6" spans="1:7" x14ac:dyDescent="0.25">
      <c r="A6" s="53" t="s">
        <v>18</v>
      </c>
      <c r="B6" s="19">
        <v>198858351</v>
      </c>
      <c r="C6" s="19">
        <v>3640343.0999999996</v>
      </c>
      <c r="E6" s="18">
        <v>3658877</v>
      </c>
      <c r="F6" s="18">
        <f>GETPIVOTDATA("Sum of Property Tax",$A$3,"Seg1_Code","FN00")-E6</f>
        <v>-18533.900000000373</v>
      </c>
      <c r="G6" t="s">
        <v>707</v>
      </c>
    </row>
    <row r="7" spans="1:7" x14ac:dyDescent="0.25">
      <c r="A7" s="53" t="s">
        <v>448</v>
      </c>
      <c r="B7" s="19">
        <v>794018</v>
      </c>
      <c r="C7" s="19">
        <v>16000.38</v>
      </c>
      <c r="E7" s="18">
        <v>16000</v>
      </c>
      <c r="F7" s="18">
        <f>GETPIVOTDATA("Sum of Property Tax",$A$3,"Seg1_Code","FT00")-E7</f>
        <v>0.37999999999919964</v>
      </c>
    </row>
    <row r="8" spans="1:7" x14ac:dyDescent="0.25">
      <c r="A8" s="53" t="s">
        <v>701</v>
      </c>
      <c r="B8" s="19">
        <v>284389808</v>
      </c>
      <c r="C8" s="19">
        <v>4999892.5699999994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9"/>
  <sheetViews>
    <sheetView zoomScale="87" zoomScaleNormal="87" workbookViewId="0">
      <pane ySplit="4" topLeftCell="A98" activePane="bottomLeft" state="frozen"/>
      <selection pane="bottomLeft" activeCell="J4" sqref="J4"/>
    </sheetView>
  </sheetViews>
  <sheetFormatPr defaultRowHeight="15" x14ac:dyDescent="0.25"/>
  <cols>
    <col min="3" max="3" width="16.42578125" customWidth="1"/>
    <col min="4" max="4" width="9.5703125" customWidth="1"/>
    <col min="9" max="9" width="9.140625" customWidth="1"/>
    <col min="10" max="10" width="14" customWidth="1"/>
    <col min="11" max="11" width="18.140625" style="18" customWidth="1"/>
    <col min="12" max="12" width="34" customWidth="1"/>
    <col min="13" max="13" width="27.140625" customWidth="1"/>
    <col min="14" max="14" width="21.85546875" customWidth="1"/>
    <col min="15" max="15" width="18.42578125" customWidth="1"/>
    <col min="16" max="16" width="14.28515625" customWidth="1"/>
    <col min="17" max="17" width="12.7109375" customWidth="1"/>
  </cols>
  <sheetData>
    <row r="1" spans="1:18" x14ac:dyDescent="0.25">
      <c r="K1" s="47"/>
      <c r="L1" t="s">
        <v>420</v>
      </c>
    </row>
    <row r="2" spans="1:18" x14ac:dyDescent="0.25">
      <c r="K2" s="48"/>
      <c r="L2" t="s">
        <v>421</v>
      </c>
    </row>
    <row r="4" spans="1:18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469</v>
      </c>
      <c r="K4" s="49" t="s">
        <v>419</v>
      </c>
      <c r="L4" s="4" t="s">
        <v>10</v>
      </c>
      <c r="M4" s="4" t="s">
        <v>11</v>
      </c>
      <c r="N4" s="4" t="s">
        <v>12</v>
      </c>
      <c r="O4" s="4" t="s">
        <v>13</v>
      </c>
      <c r="P4" s="6" t="s">
        <v>14</v>
      </c>
      <c r="Q4" s="6" t="s">
        <v>15</v>
      </c>
      <c r="R4" s="4" t="s">
        <v>16</v>
      </c>
    </row>
    <row r="5" spans="1:18" x14ac:dyDescent="0.25">
      <c r="A5" s="1" t="s">
        <v>29</v>
      </c>
      <c r="B5" s="1" t="s">
        <v>30</v>
      </c>
      <c r="C5" s="1" t="s">
        <v>269</v>
      </c>
      <c r="D5" s="1" t="s">
        <v>185</v>
      </c>
      <c r="E5" s="1" t="s">
        <v>18</v>
      </c>
      <c r="F5" s="1" t="s">
        <v>20</v>
      </c>
      <c r="G5" s="1" t="s">
        <v>21</v>
      </c>
      <c r="H5" s="1" t="s">
        <v>22</v>
      </c>
      <c r="I5" s="1" t="s">
        <v>23</v>
      </c>
      <c r="J5" s="3">
        <v>35275.01</v>
      </c>
      <c r="K5" s="47">
        <v>2194138</v>
      </c>
      <c r="L5" s="1" t="s">
        <v>270</v>
      </c>
      <c r="M5" s="1" t="s">
        <v>125</v>
      </c>
      <c r="N5" s="1" t="s">
        <v>281</v>
      </c>
      <c r="O5" s="1" t="s">
        <v>282</v>
      </c>
      <c r="P5" s="2">
        <v>44154</v>
      </c>
      <c r="Q5" s="2">
        <v>44155</v>
      </c>
      <c r="R5" s="1" t="s">
        <v>25</v>
      </c>
    </row>
    <row r="6" spans="1:18" x14ac:dyDescent="0.25">
      <c r="A6" s="1" t="s">
        <v>29</v>
      </c>
      <c r="B6" s="1" t="s">
        <v>30</v>
      </c>
      <c r="C6" s="1" t="s">
        <v>293</v>
      </c>
      <c r="D6" s="1" t="s">
        <v>185</v>
      </c>
      <c r="E6" s="1" t="s">
        <v>18</v>
      </c>
      <c r="F6" s="1" t="s">
        <v>20</v>
      </c>
      <c r="G6" s="1" t="s">
        <v>21</v>
      </c>
      <c r="H6" s="1" t="s">
        <v>22</v>
      </c>
      <c r="I6" s="1" t="s">
        <v>23</v>
      </c>
      <c r="J6" s="3">
        <v>92028.85</v>
      </c>
      <c r="K6" s="47">
        <v>4423355</v>
      </c>
      <c r="L6" s="1" t="s">
        <v>270</v>
      </c>
      <c r="M6" s="1" t="s">
        <v>125</v>
      </c>
      <c r="N6" s="1" t="s">
        <v>316</v>
      </c>
      <c r="O6" s="1" t="s">
        <v>317</v>
      </c>
      <c r="P6" s="2">
        <v>44155</v>
      </c>
      <c r="Q6" s="2">
        <v>44158</v>
      </c>
      <c r="R6" s="1" t="s">
        <v>25</v>
      </c>
    </row>
    <row r="7" spans="1:18" x14ac:dyDescent="0.25">
      <c r="A7" s="1" t="s">
        <v>29</v>
      </c>
      <c r="B7" s="1" t="s">
        <v>30</v>
      </c>
      <c r="C7" s="1" t="s">
        <v>293</v>
      </c>
      <c r="D7" s="1" t="s">
        <v>185</v>
      </c>
      <c r="E7" s="1" t="s">
        <v>18</v>
      </c>
      <c r="F7" s="1" t="s">
        <v>20</v>
      </c>
      <c r="G7" s="1" t="s">
        <v>21</v>
      </c>
      <c r="H7" s="1" t="s">
        <v>22</v>
      </c>
      <c r="I7" s="1" t="s">
        <v>23</v>
      </c>
      <c r="J7" s="3">
        <v>147774.45000000001</v>
      </c>
      <c r="K7" s="47">
        <v>8641975</v>
      </c>
      <c r="L7" s="1" t="s">
        <v>270</v>
      </c>
      <c r="M7" s="1" t="s">
        <v>125</v>
      </c>
      <c r="N7" s="1" t="s">
        <v>318</v>
      </c>
      <c r="O7" s="1" t="s">
        <v>319</v>
      </c>
      <c r="P7" s="2">
        <v>44155</v>
      </c>
      <c r="Q7" s="2">
        <v>44158</v>
      </c>
      <c r="R7" s="1" t="s">
        <v>25</v>
      </c>
    </row>
    <row r="8" spans="1:18" x14ac:dyDescent="0.25">
      <c r="A8" s="1" t="s">
        <v>29</v>
      </c>
      <c r="B8" s="1" t="s">
        <v>30</v>
      </c>
      <c r="C8" s="1" t="s">
        <v>293</v>
      </c>
      <c r="D8" s="1" t="s">
        <v>185</v>
      </c>
      <c r="E8" s="1" t="s">
        <v>18</v>
      </c>
      <c r="F8" s="1" t="s">
        <v>20</v>
      </c>
      <c r="G8" s="1" t="s">
        <v>21</v>
      </c>
      <c r="H8" s="1" t="s">
        <v>22</v>
      </c>
      <c r="I8" s="1" t="s">
        <v>23</v>
      </c>
      <c r="J8" s="3">
        <v>177253.86</v>
      </c>
      <c r="K8" s="47">
        <v>8960383</v>
      </c>
      <c r="L8" s="1" t="s">
        <v>270</v>
      </c>
      <c r="M8" s="1" t="s">
        <v>125</v>
      </c>
      <c r="N8" s="1" t="s">
        <v>322</v>
      </c>
      <c r="O8" s="1" t="s">
        <v>323</v>
      </c>
      <c r="P8" s="2">
        <v>44155</v>
      </c>
      <c r="Q8" s="2">
        <v>44158</v>
      </c>
      <c r="R8" s="1" t="s">
        <v>25</v>
      </c>
    </row>
    <row r="9" spans="1:18" x14ac:dyDescent="0.25">
      <c r="A9" s="1" t="s">
        <v>29</v>
      </c>
      <c r="B9" s="1" t="s">
        <v>30</v>
      </c>
      <c r="C9" s="1" t="s">
        <v>343</v>
      </c>
      <c r="D9" s="1" t="s">
        <v>185</v>
      </c>
      <c r="E9" s="1" t="s">
        <v>18</v>
      </c>
      <c r="F9" s="1" t="s">
        <v>20</v>
      </c>
      <c r="G9" s="1" t="s">
        <v>21</v>
      </c>
      <c r="H9" s="1" t="s">
        <v>22</v>
      </c>
      <c r="I9" s="1" t="s">
        <v>23</v>
      </c>
      <c r="J9" s="3">
        <v>12152.75</v>
      </c>
      <c r="K9" s="47">
        <v>584573</v>
      </c>
      <c r="L9" s="1" t="s">
        <v>270</v>
      </c>
      <c r="M9" s="1" t="s">
        <v>125</v>
      </c>
      <c r="N9" s="1" t="s">
        <v>400</v>
      </c>
      <c r="O9" s="1" t="s">
        <v>401</v>
      </c>
      <c r="P9" s="2">
        <v>44152</v>
      </c>
      <c r="Q9" s="2">
        <v>44153</v>
      </c>
      <c r="R9" s="1" t="s">
        <v>25</v>
      </c>
    </row>
    <row r="10" spans="1:18" x14ac:dyDescent="0.25">
      <c r="A10" s="1" t="s">
        <v>29</v>
      </c>
      <c r="B10" s="1" t="s">
        <v>30</v>
      </c>
      <c r="C10" s="1" t="s">
        <v>343</v>
      </c>
      <c r="D10" s="1" t="s">
        <v>185</v>
      </c>
      <c r="E10" s="1" t="s">
        <v>18</v>
      </c>
      <c r="F10" s="1" t="s">
        <v>20</v>
      </c>
      <c r="G10" s="1" t="s">
        <v>21</v>
      </c>
      <c r="H10" s="1" t="s">
        <v>22</v>
      </c>
      <c r="I10" s="1" t="s">
        <v>23</v>
      </c>
      <c r="J10" s="3">
        <v>29707.63</v>
      </c>
      <c r="K10" s="47">
        <v>1565148</v>
      </c>
      <c r="L10" s="1" t="s">
        <v>270</v>
      </c>
      <c r="M10" s="1" t="s">
        <v>125</v>
      </c>
      <c r="N10" s="1" t="s">
        <v>402</v>
      </c>
      <c r="O10" s="1" t="s">
        <v>403</v>
      </c>
      <c r="P10" s="2">
        <v>44152</v>
      </c>
      <c r="Q10" s="2">
        <v>44153</v>
      </c>
      <c r="R10" s="1" t="s">
        <v>25</v>
      </c>
    </row>
    <row r="11" spans="1:18" x14ac:dyDescent="0.25">
      <c r="A11" s="1" t="s">
        <v>29</v>
      </c>
      <c r="B11" s="1" t="s">
        <v>30</v>
      </c>
      <c r="C11" s="1" t="s">
        <v>343</v>
      </c>
      <c r="D11" s="1" t="s">
        <v>185</v>
      </c>
      <c r="E11" s="1" t="s">
        <v>18</v>
      </c>
      <c r="F11" s="1" t="s">
        <v>20</v>
      </c>
      <c r="G11" s="1" t="s">
        <v>21</v>
      </c>
      <c r="H11" s="1" t="s">
        <v>22</v>
      </c>
      <c r="I11" s="1" t="s">
        <v>23</v>
      </c>
      <c r="J11" s="3">
        <v>20660.37</v>
      </c>
      <c r="K11" s="47">
        <v>1045227</v>
      </c>
      <c r="L11" s="1" t="s">
        <v>270</v>
      </c>
      <c r="M11" s="1" t="s">
        <v>125</v>
      </c>
      <c r="N11" s="1" t="s">
        <v>404</v>
      </c>
      <c r="O11" s="1" t="s">
        <v>405</v>
      </c>
      <c r="P11" s="2">
        <v>44152</v>
      </c>
      <c r="Q11" s="2">
        <v>44153</v>
      </c>
      <c r="R11" s="1" t="s">
        <v>25</v>
      </c>
    </row>
    <row r="12" spans="1:18" x14ac:dyDescent="0.25">
      <c r="A12" s="1" t="s">
        <v>29</v>
      </c>
      <c r="B12" s="1" t="s">
        <v>30</v>
      </c>
      <c r="C12" s="1" t="s">
        <v>343</v>
      </c>
      <c r="D12" s="1" t="s">
        <v>185</v>
      </c>
      <c r="E12" s="1" t="s">
        <v>18</v>
      </c>
      <c r="F12" s="1" t="s">
        <v>20</v>
      </c>
      <c r="G12" s="1" t="s">
        <v>21</v>
      </c>
      <c r="H12" s="1" t="s">
        <v>22</v>
      </c>
      <c r="I12" s="1" t="s">
        <v>23</v>
      </c>
      <c r="J12" s="3">
        <v>284.72000000000003</v>
      </c>
      <c r="K12" s="47">
        <v>11977</v>
      </c>
      <c r="L12" s="1" t="s">
        <v>270</v>
      </c>
      <c r="M12" s="1" t="s">
        <v>125</v>
      </c>
      <c r="N12" s="1" t="s">
        <v>406</v>
      </c>
      <c r="O12" s="1" t="s">
        <v>407</v>
      </c>
      <c r="P12" s="2">
        <v>44152</v>
      </c>
      <c r="Q12" s="2">
        <v>44153</v>
      </c>
      <c r="R12" s="1" t="s">
        <v>25</v>
      </c>
    </row>
    <row r="13" spans="1:18" x14ac:dyDescent="0.25">
      <c r="A13" s="1" t="s">
        <v>29</v>
      </c>
      <c r="B13" s="1" t="s">
        <v>30</v>
      </c>
      <c r="C13" s="1" t="s">
        <v>343</v>
      </c>
      <c r="D13" s="1" t="s">
        <v>185</v>
      </c>
      <c r="E13" s="1" t="s">
        <v>18</v>
      </c>
      <c r="F13" s="1" t="s">
        <v>20</v>
      </c>
      <c r="G13" s="1" t="s">
        <v>21</v>
      </c>
      <c r="H13" s="1" t="s">
        <v>22</v>
      </c>
      <c r="I13" s="1" t="s">
        <v>23</v>
      </c>
      <c r="J13" s="3">
        <v>1872.87</v>
      </c>
      <c r="K13" s="47">
        <v>110763</v>
      </c>
      <c r="L13" s="1" t="s">
        <v>270</v>
      </c>
      <c r="M13" s="1" t="s">
        <v>125</v>
      </c>
      <c r="N13" s="1" t="s">
        <v>408</v>
      </c>
      <c r="O13" s="1" t="s">
        <v>409</v>
      </c>
      <c r="P13" s="2">
        <v>44152</v>
      </c>
      <c r="Q13" s="2">
        <v>44153</v>
      </c>
      <c r="R13" s="1" t="s">
        <v>25</v>
      </c>
    </row>
    <row r="14" spans="1:18" x14ac:dyDescent="0.25">
      <c r="A14" s="1" t="s">
        <v>29</v>
      </c>
      <c r="B14" s="1" t="s">
        <v>30</v>
      </c>
      <c r="C14" s="1" t="s">
        <v>343</v>
      </c>
      <c r="D14" s="1" t="s">
        <v>185</v>
      </c>
      <c r="E14" s="1" t="s">
        <v>18</v>
      </c>
      <c r="F14" s="1" t="s">
        <v>20</v>
      </c>
      <c r="G14" s="1" t="s">
        <v>21</v>
      </c>
      <c r="H14" s="1" t="s">
        <v>22</v>
      </c>
      <c r="I14" s="1" t="s">
        <v>23</v>
      </c>
      <c r="J14" s="3">
        <v>19608.88</v>
      </c>
      <c r="K14" s="47">
        <v>888356</v>
      </c>
      <c r="L14" s="1" t="s">
        <v>270</v>
      </c>
      <c r="M14" s="1" t="s">
        <v>125</v>
      </c>
      <c r="N14" s="1" t="s">
        <v>410</v>
      </c>
      <c r="O14" s="1" t="s">
        <v>411</v>
      </c>
      <c r="P14" s="2">
        <v>44152</v>
      </c>
      <c r="Q14" s="2">
        <v>44153</v>
      </c>
      <c r="R14" s="1" t="s">
        <v>25</v>
      </c>
    </row>
    <row r="15" spans="1:18" x14ac:dyDescent="0.25">
      <c r="A15" s="1" t="s">
        <v>29</v>
      </c>
      <c r="B15" s="1" t="s">
        <v>30</v>
      </c>
      <c r="C15" s="1" t="s">
        <v>293</v>
      </c>
      <c r="D15" s="1" t="s">
        <v>185</v>
      </c>
      <c r="E15" s="1" t="s">
        <v>18</v>
      </c>
      <c r="F15" s="1" t="s">
        <v>20</v>
      </c>
      <c r="G15" s="1" t="s">
        <v>21</v>
      </c>
      <c r="H15" s="1" t="s">
        <v>22</v>
      </c>
      <c r="I15" s="1" t="s">
        <v>23</v>
      </c>
      <c r="J15" s="3">
        <v>8105.41</v>
      </c>
      <c r="K15" s="47">
        <v>253340</v>
      </c>
      <c r="L15" s="1" t="s">
        <v>270</v>
      </c>
      <c r="M15" s="1" t="s">
        <v>33</v>
      </c>
      <c r="N15" s="1" t="s">
        <v>294</v>
      </c>
      <c r="O15" s="1" t="s">
        <v>295</v>
      </c>
      <c r="P15" s="2">
        <v>44155</v>
      </c>
      <c r="Q15" s="2">
        <v>44158</v>
      </c>
      <c r="R15" s="1" t="s">
        <v>25</v>
      </c>
    </row>
    <row r="16" spans="1:18" x14ac:dyDescent="0.25">
      <c r="A16" s="1" t="s">
        <v>29</v>
      </c>
      <c r="B16" s="1" t="s">
        <v>30</v>
      </c>
      <c r="C16" s="1" t="s">
        <v>293</v>
      </c>
      <c r="D16" s="1" t="s">
        <v>185</v>
      </c>
      <c r="E16" s="1" t="s">
        <v>18</v>
      </c>
      <c r="F16" s="1" t="s">
        <v>20</v>
      </c>
      <c r="G16" s="1" t="s">
        <v>21</v>
      </c>
      <c r="H16" s="1" t="s">
        <v>22</v>
      </c>
      <c r="I16" s="1" t="s">
        <v>23</v>
      </c>
      <c r="J16" s="3">
        <v>2854.29</v>
      </c>
      <c r="K16" s="47">
        <v>145284</v>
      </c>
      <c r="L16" s="1" t="s">
        <v>270</v>
      </c>
      <c r="M16" s="1" t="s">
        <v>33</v>
      </c>
      <c r="N16" s="1" t="s">
        <v>296</v>
      </c>
      <c r="O16" s="1" t="s">
        <v>297</v>
      </c>
      <c r="P16" s="2">
        <v>44155</v>
      </c>
      <c r="Q16" s="2">
        <v>44158</v>
      </c>
      <c r="R16" s="1" t="s">
        <v>25</v>
      </c>
    </row>
    <row r="17" spans="1:18" x14ac:dyDescent="0.25">
      <c r="A17" s="1" t="s">
        <v>29</v>
      </c>
      <c r="B17" s="1" t="s">
        <v>30</v>
      </c>
      <c r="C17" s="1" t="s">
        <v>293</v>
      </c>
      <c r="D17" s="1" t="s">
        <v>185</v>
      </c>
      <c r="E17" s="1" t="s">
        <v>18</v>
      </c>
      <c r="F17" s="1" t="s">
        <v>20</v>
      </c>
      <c r="G17" s="1" t="s">
        <v>21</v>
      </c>
      <c r="H17" s="1" t="s">
        <v>22</v>
      </c>
      <c r="I17" s="1" t="s">
        <v>23</v>
      </c>
      <c r="J17" s="3">
        <v>25219.77</v>
      </c>
      <c r="K17" s="47">
        <v>1186069</v>
      </c>
      <c r="L17" s="1" t="s">
        <v>270</v>
      </c>
      <c r="M17" s="1" t="s">
        <v>181</v>
      </c>
      <c r="N17" s="1" t="s">
        <v>298</v>
      </c>
      <c r="O17" s="1" t="s">
        <v>299</v>
      </c>
      <c r="P17" s="2">
        <v>44155</v>
      </c>
      <c r="Q17" s="2">
        <v>44158</v>
      </c>
      <c r="R17" s="1" t="s">
        <v>25</v>
      </c>
    </row>
    <row r="18" spans="1:18" x14ac:dyDescent="0.25">
      <c r="A18" s="1" t="s">
        <v>29</v>
      </c>
      <c r="B18" s="1" t="s">
        <v>30</v>
      </c>
      <c r="C18" s="1" t="s">
        <v>326</v>
      </c>
      <c r="D18" s="1" t="s">
        <v>185</v>
      </c>
      <c r="E18" s="1" t="s">
        <v>18</v>
      </c>
      <c r="F18" s="1" t="s">
        <v>20</v>
      </c>
      <c r="G18" s="1" t="s">
        <v>21</v>
      </c>
      <c r="H18" s="1" t="s">
        <v>22</v>
      </c>
      <c r="I18" s="1" t="s">
        <v>23</v>
      </c>
      <c r="J18" s="3">
        <v>33746.76</v>
      </c>
      <c r="K18" s="47">
        <v>2125981</v>
      </c>
      <c r="L18" s="1" t="s">
        <v>270</v>
      </c>
      <c r="M18" s="1" t="s">
        <v>38</v>
      </c>
      <c r="N18" s="1" t="s">
        <v>341</v>
      </c>
      <c r="O18" s="1" t="s">
        <v>342</v>
      </c>
      <c r="P18" s="2">
        <v>44158</v>
      </c>
      <c r="Q18" s="2">
        <v>44165</v>
      </c>
      <c r="R18" s="1" t="s">
        <v>25</v>
      </c>
    </row>
    <row r="19" spans="1:18" x14ac:dyDescent="0.25">
      <c r="A19" s="1" t="s">
        <v>29</v>
      </c>
      <c r="B19" s="1" t="s">
        <v>30</v>
      </c>
      <c r="C19" s="1" t="s">
        <v>293</v>
      </c>
      <c r="D19" s="1" t="s">
        <v>185</v>
      </c>
      <c r="E19" s="1" t="s">
        <v>18</v>
      </c>
      <c r="F19" s="1" t="s">
        <v>20</v>
      </c>
      <c r="G19" s="1" t="s">
        <v>21</v>
      </c>
      <c r="H19" s="1" t="s">
        <v>22</v>
      </c>
      <c r="I19" s="1" t="s">
        <v>23</v>
      </c>
      <c r="J19" s="3">
        <v>810.1</v>
      </c>
      <c r="K19" s="47">
        <v>41507</v>
      </c>
      <c r="L19" s="1" t="s">
        <v>270</v>
      </c>
      <c r="M19" s="1" t="s">
        <v>41</v>
      </c>
      <c r="N19" s="1" t="s">
        <v>300</v>
      </c>
      <c r="O19" s="1" t="s">
        <v>301</v>
      </c>
      <c r="P19" s="2">
        <v>44155</v>
      </c>
      <c r="Q19" s="2">
        <v>44158</v>
      </c>
      <c r="R19" s="1" t="s">
        <v>25</v>
      </c>
    </row>
    <row r="20" spans="1:18" x14ac:dyDescent="0.25">
      <c r="A20" s="1" t="s">
        <v>29</v>
      </c>
      <c r="B20" s="1" t="s">
        <v>30</v>
      </c>
      <c r="C20" s="1" t="s">
        <v>326</v>
      </c>
      <c r="D20" s="1" t="s">
        <v>185</v>
      </c>
      <c r="E20" s="1" t="s">
        <v>18</v>
      </c>
      <c r="F20" s="1" t="s">
        <v>20</v>
      </c>
      <c r="G20" s="1" t="s">
        <v>21</v>
      </c>
      <c r="H20" s="1" t="s">
        <v>22</v>
      </c>
      <c r="I20" s="1" t="s">
        <v>23</v>
      </c>
      <c r="J20" s="3">
        <v>112272.13</v>
      </c>
      <c r="K20" s="47">
        <v>5995844</v>
      </c>
      <c r="L20" s="1" t="s">
        <v>270</v>
      </c>
      <c r="M20" s="1" t="s">
        <v>41</v>
      </c>
      <c r="N20" s="1" t="s">
        <v>327</v>
      </c>
      <c r="O20" s="1" t="s">
        <v>328</v>
      </c>
      <c r="P20" s="2">
        <v>44158</v>
      </c>
      <c r="Q20" s="2">
        <v>44165</v>
      </c>
      <c r="R20" s="1" t="s">
        <v>25</v>
      </c>
    </row>
    <row r="21" spans="1:18" x14ac:dyDescent="0.25">
      <c r="A21" s="1" t="s">
        <v>29</v>
      </c>
      <c r="B21" s="1" t="s">
        <v>30</v>
      </c>
      <c r="C21" s="1" t="s">
        <v>326</v>
      </c>
      <c r="D21" s="1" t="s">
        <v>185</v>
      </c>
      <c r="E21" s="1" t="s">
        <v>18</v>
      </c>
      <c r="F21" s="1" t="s">
        <v>20</v>
      </c>
      <c r="G21" s="1" t="s">
        <v>21</v>
      </c>
      <c r="H21" s="1" t="s">
        <v>22</v>
      </c>
      <c r="I21" s="1" t="s">
        <v>23</v>
      </c>
      <c r="J21" s="3">
        <v>77667.179999999993</v>
      </c>
      <c r="K21" s="47">
        <v>5068558</v>
      </c>
      <c r="L21" s="1" t="s">
        <v>270</v>
      </c>
      <c r="M21" s="1" t="s">
        <v>41</v>
      </c>
      <c r="N21" s="1" t="s">
        <v>329</v>
      </c>
      <c r="O21" s="1" t="s">
        <v>330</v>
      </c>
      <c r="P21" s="2">
        <v>44158</v>
      </c>
      <c r="Q21" s="2">
        <v>44165</v>
      </c>
      <c r="R21" s="1" t="s">
        <v>25</v>
      </c>
    </row>
    <row r="22" spans="1:18" x14ac:dyDescent="0.25">
      <c r="A22" s="1" t="s">
        <v>29</v>
      </c>
      <c r="B22" s="1" t="s">
        <v>30</v>
      </c>
      <c r="C22" s="1" t="s">
        <v>269</v>
      </c>
      <c r="D22" s="1" t="s">
        <v>185</v>
      </c>
      <c r="E22" s="1" t="s">
        <v>18</v>
      </c>
      <c r="F22" s="1" t="s">
        <v>20</v>
      </c>
      <c r="G22" s="1" t="s">
        <v>21</v>
      </c>
      <c r="H22" s="1" t="s">
        <v>22</v>
      </c>
      <c r="I22" s="1" t="s">
        <v>23</v>
      </c>
      <c r="J22" s="3">
        <v>36372.629999999997</v>
      </c>
      <c r="K22" s="48">
        <f>SUMIF('Palm Beach County'!G:G,'2020'!J22,'Palm Beach County'!M:M)</f>
        <v>2297101</v>
      </c>
      <c r="L22" s="1" t="s">
        <v>270</v>
      </c>
      <c r="M22" s="1" t="s">
        <v>46</v>
      </c>
      <c r="N22" s="1" t="s">
        <v>271</v>
      </c>
      <c r="O22" s="1" t="s">
        <v>272</v>
      </c>
      <c r="P22" s="2">
        <v>44154</v>
      </c>
      <c r="Q22" s="2">
        <v>44155</v>
      </c>
      <c r="R22" s="1" t="s">
        <v>25</v>
      </c>
    </row>
    <row r="23" spans="1:18" x14ac:dyDescent="0.25">
      <c r="A23" s="1" t="s">
        <v>29</v>
      </c>
      <c r="B23" s="1" t="s">
        <v>30</v>
      </c>
      <c r="C23" s="1" t="s">
        <v>269</v>
      </c>
      <c r="D23" s="1" t="s">
        <v>185</v>
      </c>
      <c r="E23" s="1" t="s">
        <v>18</v>
      </c>
      <c r="F23" s="1" t="s">
        <v>20</v>
      </c>
      <c r="G23" s="1" t="s">
        <v>21</v>
      </c>
      <c r="H23" s="1" t="s">
        <v>22</v>
      </c>
      <c r="I23" s="1" t="s">
        <v>23</v>
      </c>
      <c r="J23" s="3">
        <v>43702.02</v>
      </c>
      <c r="K23" s="48">
        <f>SUMIF('Palm Beach County'!G:G,'2020'!J23,'Palm Beach County'!M:M)</f>
        <v>2073965</v>
      </c>
      <c r="L23" s="1" t="s">
        <v>270</v>
      </c>
      <c r="M23" s="1" t="s">
        <v>46</v>
      </c>
      <c r="N23" s="1" t="s">
        <v>273</v>
      </c>
      <c r="O23" s="1" t="s">
        <v>274</v>
      </c>
      <c r="P23" s="2">
        <v>44154</v>
      </c>
      <c r="Q23" s="2">
        <v>44155</v>
      </c>
      <c r="R23" s="1" t="s">
        <v>25</v>
      </c>
    </row>
    <row r="24" spans="1:18" x14ac:dyDescent="0.25">
      <c r="A24" s="1" t="s">
        <v>29</v>
      </c>
      <c r="B24" s="1" t="s">
        <v>30</v>
      </c>
      <c r="C24" s="1" t="s">
        <v>269</v>
      </c>
      <c r="D24" s="1" t="s">
        <v>185</v>
      </c>
      <c r="E24" s="1" t="s">
        <v>18</v>
      </c>
      <c r="F24" s="1" t="s">
        <v>20</v>
      </c>
      <c r="G24" s="1" t="s">
        <v>21</v>
      </c>
      <c r="H24" s="1" t="s">
        <v>22</v>
      </c>
      <c r="I24" s="1" t="s">
        <v>23</v>
      </c>
      <c r="J24" s="3">
        <v>32057.3</v>
      </c>
      <c r="K24" s="48">
        <f>SUMIF('Palm Beach County'!G:G,'2020'!J24,'Palm Beach County'!M:M)</f>
        <v>1519916</v>
      </c>
      <c r="L24" s="1" t="s">
        <v>270</v>
      </c>
      <c r="M24" s="1" t="s">
        <v>46</v>
      </c>
      <c r="N24" s="1" t="s">
        <v>275</v>
      </c>
      <c r="O24" s="1" t="s">
        <v>276</v>
      </c>
      <c r="P24" s="2">
        <v>44154</v>
      </c>
      <c r="Q24" s="2">
        <v>44155</v>
      </c>
      <c r="R24" s="1" t="s">
        <v>25</v>
      </c>
    </row>
    <row r="25" spans="1:18" x14ac:dyDescent="0.25">
      <c r="A25" s="1" t="s">
        <v>29</v>
      </c>
      <c r="B25" s="1" t="s">
        <v>30</v>
      </c>
      <c r="C25" s="1" t="s">
        <v>269</v>
      </c>
      <c r="D25" s="1" t="s">
        <v>185</v>
      </c>
      <c r="E25" s="1" t="s">
        <v>18</v>
      </c>
      <c r="F25" s="1" t="s">
        <v>20</v>
      </c>
      <c r="G25" s="1" t="s">
        <v>21</v>
      </c>
      <c r="H25" s="1" t="s">
        <v>22</v>
      </c>
      <c r="I25" s="1" t="s">
        <v>23</v>
      </c>
      <c r="J25" s="3">
        <v>46982.78</v>
      </c>
      <c r="K25" s="48">
        <f>SUMIF('Palm Beach County'!G:G,'2020'!J25,'Palm Beach County'!M:M)</f>
        <v>2790360</v>
      </c>
      <c r="L25" s="1" t="s">
        <v>270</v>
      </c>
      <c r="M25" s="1" t="s">
        <v>46</v>
      </c>
      <c r="N25" s="1" t="s">
        <v>277</v>
      </c>
      <c r="O25" s="1" t="s">
        <v>278</v>
      </c>
      <c r="P25" s="2">
        <v>44154</v>
      </c>
      <c r="Q25" s="2">
        <v>44155</v>
      </c>
      <c r="R25" s="1" t="s">
        <v>25</v>
      </c>
    </row>
    <row r="26" spans="1:18" x14ac:dyDescent="0.25">
      <c r="A26" s="1" t="s">
        <v>29</v>
      </c>
      <c r="B26" s="1" t="s">
        <v>30</v>
      </c>
      <c r="C26" s="1" t="s">
        <v>269</v>
      </c>
      <c r="D26" s="1" t="s">
        <v>185</v>
      </c>
      <c r="E26" s="1" t="s">
        <v>18</v>
      </c>
      <c r="F26" s="1" t="s">
        <v>20</v>
      </c>
      <c r="G26" s="1" t="s">
        <v>21</v>
      </c>
      <c r="H26" s="1" t="s">
        <v>22</v>
      </c>
      <c r="I26" s="1" t="s">
        <v>23</v>
      </c>
      <c r="J26" s="3">
        <v>61367.69</v>
      </c>
      <c r="K26" s="48">
        <f>SUMIF('Palm Beach County'!G:G,'2020'!J26,'Palm Beach County'!M:M)</f>
        <v>3644695</v>
      </c>
      <c r="L26" s="1" t="s">
        <v>270</v>
      </c>
      <c r="M26" s="1" t="s">
        <v>46</v>
      </c>
      <c r="N26" s="1" t="s">
        <v>279</v>
      </c>
      <c r="O26" s="1" t="s">
        <v>280</v>
      </c>
      <c r="P26" s="2">
        <v>44154</v>
      </c>
      <c r="Q26" s="2">
        <v>44155</v>
      </c>
      <c r="R26" s="1" t="s">
        <v>25</v>
      </c>
    </row>
    <row r="27" spans="1:18" x14ac:dyDescent="0.25">
      <c r="A27" s="1" t="s">
        <v>29</v>
      </c>
      <c r="B27" s="1" t="s">
        <v>30</v>
      </c>
      <c r="C27" s="1" t="s">
        <v>293</v>
      </c>
      <c r="D27" s="1" t="s">
        <v>185</v>
      </c>
      <c r="E27" s="1" t="s">
        <v>18</v>
      </c>
      <c r="F27" s="1" t="s">
        <v>20</v>
      </c>
      <c r="G27" s="1" t="s">
        <v>21</v>
      </c>
      <c r="H27" s="1" t="s">
        <v>22</v>
      </c>
      <c r="I27" s="1" t="s">
        <v>23</v>
      </c>
      <c r="J27" s="3">
        <v>116009.85</v>
      </c>
      <c r="K27" s="48">
        <f>SUMIF('Palm Beach County'!G:G,'2020'!J27,'Palm Beach County'!M:M)</f>
        <v>6691933</v>
      </c>
      <c r="L27" s="1" t="s">
        <v>270</v>
      </c>
      <c r="M27" s="1" t="s">
        <v>46</v>
      </c>
      <c r="N27" s="1" t="s">
        <v>302</v>
      </c>
      <c r="O27" s="1" t="s">
        <v>303</v>
      </c>
      <c r="P27" s="2">
        <v>44155</v>
      </c>
      <c r="Q27" s="2">
        <v>44158</v>
      </c>
      <c r="R27" s="1" t="s">
        <v>25</v>
      </c>
    </row>
    <row r="28" spans="1:18" x14ac:dyDescent="0.25">
      <c r="A28" s="1" t="s">
        <v>29</v>
      </c>
      <c r="B28" s="1" t="s">
        <v>30</v>
      </c>
      <c r="C28" s="1" t="s">
        <v>293</v>
      </c>
      <c r="D28" s="1" t="s">
        <v>185</v>
      </c>
      <c r="E28" s="1" t="s">
        <v>18</v>
      </c>
      <c r="F28" s="1" t="s">
        <v>20</v>
      </c>
      <c r="G28" s="1" t="s">
        <v>21</v>
      </c>
      <c r="H28" s="1" t="s">
        <v>22</v>
      </c>
      <c r="I28" s="1" t="s">
        <v>23</v>
      </c>
      <c r="J28" s="3">
        <v>125546.75</v>
      </c>
      <c r="K28" s="48">
        <f>SUMIF('Palm Beach County'!G:G,'2020'!J28,'Palm Beach County'!M:M)</f>
        <v>5550772</v>
      </c>
      <c r="L28" s="1" t="s">
        <v>270</v>
      </c>
      <c r="M28" s="1" t="s">
        <v>46</v>
      </c>
      <c r="N28" s="1" t="s">
        <v>304</v>
      </c>
      <c r="O28" s="1" t="s">
        <v>305</v>
      </c>
      <c r="P28" s="2">
        <v>44155</v>
      </c>
      <c r="Q28" s="2">
        <v>44158</v>
      </c>
      <c r="R28" s="1" t="s">
        <v>25</v>
      </c>
    </row>
    <row r="29" spans="1:18" x14ac:dyDescent="0.25">
      <c r="A29" s="1" t="s">
        <v>29</v>
      </c>
      <c r="B29" s="1" t="s">
        <v>30</v>
      </c>
      <c r="C29" s="1" t="s">
        <v>293</v>
      </c>
      <c r="D29" s="1" t="s">
        <v>185</v>
      </c>
      <c r="E29" s="1" t="s">
        <v>18</v>
      </c>
      <c r="F29" s="1" t="s">
        <v>20</v>
      </c>
      <c r="G29" s="1" t="s">
        <v>21</v>
      </c>
      <c r="H29" s="1" t="s">
        <v>22</v>
      </c>
      <c r="I29" s="1" t="s">
        <v>23</v>
      </c>
      <c r="J29" s="3">
        <v>656629.01</v>
      </c>
      <c r="K29" s="48">
        <f>SUMIF('Palm Beach County'!G:G,'2020'!J29,'Palm Beach County'!M:M)</f>
        <v>31132417</v>
      </c>
      <c r="L29" s="1" t="s">
        <v>270</v>
      </c>
      <c r="M29" s="1" t="s">
        <v>46</v>
      </c>
      <c r="N29" s="1" t="s">
        <v>320</v>
      </c>
      <c r="O29" s="1" t="s">
        <v>321</v>
      </c>
      <c r="P29" s="2">
        <v>44155</v>
      </c>
      <c r="Q29" s="2">
        <v>44158</v>
      </c>
      <c r="R29" s="1" t="s">
        <v>25</v>
      </c>
    </row>
    <row r="30" spans="1:18" x14ac:dyDescent="0.25">
      <c r="A30" s="1" t="s">
        <v>29</v>
      </c>
      <c r="B30" s="1" t="s">
        <v>30</v>
      </c>
      <c r="C30" s="1" t="s">
        <v>293</v>
      </c>
      <c r="D30" s="1" t="s">
        <v>185</v>
      </c>
      <c r="E30" s="1" t="s">
        <v>18</v>
      </c>
      <c r="F30" s="1" t="s">
        <v>20</v>
      </c>
      <c r="G30" s="1" t="s">
        <v>21</v>
      </c>
      <c r="H30" s="1" t="s">
        <v>22</v>
      </c>
      <c r="I30" s="1" t="s">
        <v>23</v>
      </c>
      <c r="J30" s="3">
        <v>1061532.6599999999</v>
      </c>
      <c r="K30" s="48">
        <f>SUMIF('Palm Beach County'!G:G,'2020'!J30,'Palm Beach County'!M:M)</f>
        <v>63045606</v>
      </c>
      <c r="L30" s="1" t="s">
        <v>270</v>
      </c>
      <c r="M30" s="1" t="s">
        <v>46</v>
      </c>
      <c r="N30" s="1" t="s">
        <v>324</v>
      </c>
      <c r="O30" s="1" t="s">
        <v>325</v>
      </c>
      <c r="P30" s="2">
        <v>44155</v>
      </c>
      <c r="Q30" s="2">
        <v>44158</v>
      </c>
      <c r="R30" s="1" t="s">
        <v>25</v>
      </c>
    </row>
    <row r="31" spans="1:18" x14ac:dyDescent="0.25">
      <c r="A31" s="1" t="s">
        <v>29</v>
      </c>
      <c r="B31" s="1" t="s">
        <v>30</v>
      </c>
      <c r="C31" s="1" t="s">
        <v>343</v>
      </c>
      <c r="D31" s="1" t="s">
        <v>185</v>
      </c>
      <c r="E31" s="1" t="s">
        <v>18</v>
      </c>
      <c r="F31" s="1" t="s">
        <v>20</v>
      </c>
      <c r="G31" s="1" t="s">
        <v>21</v>
      </c>
      <c r="H31" s="1" t="s">
        <v>22</v>
      </c>
      <c r="I31" s="1" t="s">
        <v>23</v>
      </c>
      <c r="J31" s="3">
        <v>6729.88</v>
      </c>
      <c r="K31" s="48">
        <f>SUMIF('Palm Beach County'!G:G,'2020'!J31,'Palm Beach County'!M:M)</f>
        <v>325306</v>
      </c>
      <c r="L31" s="1" t="s">
        <v>270</v>
      </c>
      <c r="M31" s="1" t="s">
        <v>46</v>
      </c>
      <c r="N31" s="1" t="s">
        <v>344</v>
      </c>
      <c r="O31" s="1" t="s">
        <v>345</v>
      </c>
      <c r="P31" s="2">
        <v>44152</v>
      </c>
      <c r="Q31" s="2">
        <v>44153</v>
      </c>
      <c r="R31" s="1" t="s">
        <v>25</v>
      </c>
    </row>
    <row r="32" spans="1:18" x14ac:dyDescent="0.25">
      <c r="A32" s="1" t="s">
        <v>29</v>
      </c>
      <c r="B32" s="1" t="s">
        <v>30</v>
      </c>
      <c r="C32" s="1" t="s">
        <v>343</v>
      </c>
      <c r="D32" s="1" t="s">
        <v>185</v>
      </c>
      <c r="E32" s="1" t="s">
        <v>18</v>
      </c>
      <c r="F32" s="1" t="s">
        <v>20</v>
      </c>
      <c r="G32" s="1" t="s">
        <v>21</v>
      </c>
      <c r="H32" s="1" t="s">
        <v>22</v>
      </c>
      <c r="I32" s="1" t="s">
        <v>23</v>
      </c>
      <c r="J32" s="3">
        <v>21914.03</v>
      </c>
      <c r="K32" s="48">
        <f>SUMIF('Palm Beach County'!G:G,'2020'!J32,'Palm Beach County'!M:M)</f>
        <v>1028696</v>
      </c>
      <c r="L32" s="1" t="s">
        <v>270</v>
      </c>
      <c r="M32" s="1" t="s">
        <v>46</v>
      </c>
      <c r="N32" s="1" t="s">
        <v>346</v>
      </c>
      <c r="O32" s="1" t="s">
        <v>347</v>
      </c>
      <c r="P32" s="2">
        <v>44152</v>
      </c>
      <c r="Q32" s="2">
        <v>44153</v>
      </c>
      <c r="R32" s="1" t="s">
        <v>25</v>
      </c>
    </row>
    <row r="33" spans="1:18" x14ac:dyDescent="0.25">
      <c r="A33" s="1" t="s">
        <v>29</v>
      </c>
      <c r="B33" s="1" t="s">
        <v>30</v>
      </c>
      <c r="C33" s="1" t="s">
        <v>343</v>
      </c>
      <c r="D33" s="1" t="s">
        <v>185</v>
      </c>
      <c r="E33" s="1" t="s">
        <v>18</v>
      </c>
      <c r="F33" s="1" t="s">
        <v>20</v>
      </c>
      <c r="G33" s="1" t="s">
        <v>21</v>
      </c>
      <c r="H33" s="1" t="s">
        <v>22</v>
      </c>
      <c r="I33" s="1" t="s">
        <v>23</v>
      </c>
      <c r="J33" s="3">
        <v>1164.49</v>
      </c>
      <c r="K33" s="48">
        <f>SUMIF('Palm Beach County'!G:G,'2020'!J33,'Palm Beach County'!M:M)</f>
        <v>5431</v>
      </c>
      <c r="L33" s="1" t="s">
        <v>270</v>
      </c>
      <c r="M33" s="1" t="s">
        <v>46</v>
      </c>
      <c r="N33" s="1" t="s">
        <v>348</v>
      </c>
      <c r="O33" s="1" t="s">
        <v>349</v>
      </c>
      <c r="P33" s="2">
        <v>44152</v>
      </c>
      <c r="Q33" s="2">
        <v>44153</v>
      </c>
      <c r="R33" s="1" t="s">
        <v>25</v>
      </c>
    </row>
    <row r="34" spans="1:18" x14ac:dyDescent="0.25">
      <c r="A34" s="1" t="s">
        <v>29</v>
      </c>
      <c r="B34" s="1" t="s">
        <v>30</v>
      </c>
      <c r="C34" s="1" t="s">
        <v>343</v>
      </c>
      <c r="D34" s="1" t="s">
        <v>185</v>
      </c>
      <c r="E34" s="1" t="s">
        <v>18</v>
      </c>
      <c r="F34" s="1" t="s">
        <v>20</v>
      </c>
      <c r="G34" s="1" t="s">
        <v>21</v>
      </c>
      <c r="H34" s="1" t="s">
        <v>22</v>
      </c>
      <c r="I34" s="1" t="s">
        <v>23</v>
      </c>
      <c r="J34" s="3">
        <v>6924.73</v>
      </c>
      <c r="K34" s="48">
        <f>SUMIF('Palm Beach County'!G:G,'2020'!J34,'Palm Beach County'!M:M)</f>
        <v>272712</v>
      </c>
      <c r="L34" s="1" t="s">
        <v>270</v>
      </c>
      <c r="M34" s="1" t="s">
        <v>46</v>
      </c>
      <c r="N34" s="1" t="s">
        <v>350</v>
      </c>
      <c r="O34" s="1" t="s">
        <v>351</v>
      </c>
      <c r="P34" s="2">
        <v>44152</v>
      </c>
      <c r="Q34" s="2">
        <v>44153</v>
      </c>
      <c r="R34" s="1" t="s">
        <v>25</v>
      </c>
    </row>
    <row r="35" spans="1:18" x14ac:dyDescent="0.25">
      <c r="A35" s="1" t="s">
        <v>29</v>
      </c>
      <c r="B35" s="1" t="s">
        <v>30</v>
      </c>
      <c r="C35" s="1" t="s">
        <v>343</v>
      </c>
      <c r="D35" s="1" t="s">
        <v>185</v>
      </c>
      <c r="E35" s="1" t="s">
        <v>18</v>
      </c>
      <c r="F35" s="1" t="s">
        <v>20</v>
      </c>
      <c r="G35" s="1" t="s">
        <v>21</v>
      </c>
      <c r="H35" s="1" t="s">
        <v>22</v>
      </c>
      <c r="I35" s="1" t="s">
        <v>23</v>
      </c>
      <c r="J35" s="3">
        <v>932.79</v>
      </c>
      <c r="K35" s="47">
        <v>22832</v>
      </c>
      <c r="L35" s="1" t="s">
        <v>270</v>
      </c>
      <c r="M35" s="1" t="s">
        <v>46</v>
      </c>
      <c r="N35" s="1" t="s">
        <v>352</v>
      </c>
      <c r="O35" s="1" t="s">
        <v>353</v>
      </c>
      <c r="P35" s="2">
        <v>44152</v>
      </c>
      <c r="Q35" s="2">
        <v>44153</v>
      </c>
      <c r="R35" s="1" t="s">
        <v>25</v>
      </c>
    </row>
    <row r="36" spans="1:18" x14ac:dyDescent="0.25">
      <c r="A36" s="1" t="s">
        <v>29</v>
      </c>
      <c r="B36" s="1" t="s">
        <v>30</v>
      </c>
      <c r="C36" s="1" t="s">
        <v>343</v>
      </c>
      <c r="D36" s="1" t="s">
        <v>185</v>
      </c>
      <c r="E36" s="1" t="s">
        <v>18</v>
      </c>
      <c r="F36" s="1" t="s">
        <v>20</v>
      </c>
      <c r="G36" s="1" t="s">
        <v>21</v>
      </c>
      <c r="H36" s="1" t="s">
        <v>22</v>
      </c>
      <c r="I36" s="1" t="s">
        <v>23</v>
      </c>
      <c r="J36" s="3">
        <v>42362.93</v>
      </c>
      <c r="K36" s="48">
        <f>SUMIF('Palm Beach County'!G:G,'2020'!J36,'Palm Beach County'!M:M)</f>
        <v>1862431</v>
      </c>
      <c r="L36" s="1" t="s">
        <v>270</v>
      </c>
      <c r="M36" s="1" t="s">
        <v>46</v>
      </c>
      <c r="N36" s="1" t="s">
        <v>354</v>
      </c>
      <c r="O36" s="1" t="s">
        <v>355</v>
      </c>
      <c r="P36" s="2">
        <v>44152</v>
      </c>
      <c r="Q36" s="2">
        <v>44153</v>
      </c>
      <c r="R36" s="1" t="s">
        <v>25</v>
      </c>
    </row>
    <row r="37" spans="1:18" x14ac:dyDescent="0.25">
      <c r="A37" s="1" t="s">
        <v>29</v>
      </c>
      <c r="B37" s="1" t="s">
        <v>30</v>
      </c>
      <c r="C37" s="1" t="s">
        <v>343</v>
      </c>
      <c r="D37" s="1" t="s">
        <v>185</v>
      </c>
      <c r="E37" s="1" t="s">
        <v>18</v>
      </c>
      <c r="F37" s="1" t="s">
        <v>20</v>
      </c>
      <c r="G37" s="1" t="s">
        <v>21</v>
      </c>
      <c r="H37" s="1" t="s">
        <v>22</v>
      </c>
      <c r="I37" s="1" t="s">
        <v>23</v>
      </c>
      <c r="J37" s="3">
        <v>728.9</v>
      </c>
      <c r="K37" s="48">
        <f>SUMIF('Palm Beach County'!G:G,'2020'!J37,'Palm Beach County'!M:M)</f>
        <v>1130</v>
      </c>
      <c r="L37" s="1" t="s">
        <v>270</v>
      </c>
      <c r="M37" s="1" t="s">
        <v>46</v>
      </c>
      <c r="N37" s="1" t="s">
        <v>356</v>
      </c>
      <c r="O37" s="1" t="s">
        <v>357</v>
      </c>
      <c r="P37" s="2">
        <v>44152</v>
      </c>
      <c r="Q37" s="2">
        <v>44153</v>
      </c>
      <c r="R37" s="1" t="s">
        <v>25</v>
      </c>
    </row>
    <row r="38" spans="1:18" x14ac:dyDescent="0.25">
      <c r="A38" s="1" t="s">
        <v>29</v>
      </c>
      <c r="B38" s="1" t="s">
        <v>30</v>
      </c>
      <c r="C38" s="1" t="s">
        <v>343</v>
      </c>
      <c r="D38" s="1" t="s">
        <v>185</v>
      </c>
      <c r="E38" s="1" t="s">
        <v>18</v>
      </c>
      <c r="F38" s="1" t="s">
        <v>20</v>
      </c>
      <c r="G38" s="1" t="s">
        <v>21</v>
      </c>
      <c r="H38" s="1" t="s">
        <v>22</v>
      </c>
      <c r="I38" s="1" t="s">
        <v>23</v>
      </c>
      <c r="J38" s="3">
        <v>1921.76</v>
      </c>
      <c r="K38" s="48">
        <f>SUMIF('Palm Beach County'!G:G,'2020'!J38,'Palm Beach County'!M:M)</f>
        <v>37952</v>
      </c>
      <c r="L38" s="1" t="s">
        <v>270</v>
      </c>
      <c r="M38" s="1" t="s">
        <v>46</v>
      </c>
      <c r="N38" s="1" t="s">
        <v>358</v>
      </c>
      <c r="O38" s="1" t="s">
        <v>359</v>
      </c>
      <c r="P38" s="2">
        <v>44152</v>
      </c>
      <c r="Q38" s="2">
        <v>44153</v>
      </c>
      <c r="R38" s="1" t="s">
        <v>25</v>
      </c>
    </row>
    <row r="39" spans="1:18" x14ac:dyDescent="0.25">
      <c r="A39" s="1" t="s">
        <v>29</v>
      </c>
      <c r="B39" s="1" t="s">
        <v>30</v>
      </c>
      <c r="C39" s="1" t="s">
        <v>343</v>
      </c>
      <c r="D39" s="1" t="s">
        <v>185</v>
      </c>
      <c r="E39" s="1" t="s">
        <v>18</v>
      </c>
      <c r="F39" s="1" t="s">
        <v>20</v>
      </c>
      <c r="G39" s="1" t="s">
        <v>21</v>
      </c>
      <c r="H39" s="1" t="s">
        <v>22</v>
      </c>
      <c r="I39" s="1" t="s">
        <v>23</v>
      </c>
      <c r="J39" s="3">
        <v>11208.87</v>
      </c>
      <c r="K39" s="48">
        <f>SUMIF('Palm Beach County'!G:G,'2020'!J39,'Palm Beach County'!M:M)</f>
        <v>538284</v>
      </c>
      <c r="L39" s="1" t="s">
        <v>270</v>
      </c>
      <c r="M39" s="1" t="s">
        <v>46</v>
      </c>
      <c r="N39" s="1" t="s">
        <v>360</v>
      </c>
      <c r="O39" s="1" t="s">
        <v>361</v>
      </c>
      <c r="P39" s="2">
        <v>44152</v>
      </c>
      <c r="Q39" s="2">
        <v>44153</v>
      </c>
      <c r="R39" s="1" t="s">
        <v>25</v>
      </c>
    </row>
    <row r="40" spans="1:18" x14ac:dyDescent="0.25">
      <c r="A40" s="1" t="s">
        <v>29</v>
      </c>
      <c r="B40" s="1" t="s">
        <v>30</v>
      </c>
      <c r="C40" s="1" t="s">
        <v>343</v>
      </c>
      <c r="D40" s="1" t="s">
        <v>185</v>
      </c>
      <c r="E40" s="1" t="s">
        <v>18</v>
      </c>
      <c r="F40" s="1" t="s">
        <v>20</v>
      </c>
      <c r="G40" s="1" t="s">
        <v>21</v>
      </c>
      <c r="H40" s="1" t="s">
        <v>22</v>
      </c>
      <c r="I40" s="1" t="s">
        <v>23</v>
      </c>
      <c r="J40" s="3">
        <v>64322.85</v>
      </c>
      <c r="K40" s="48">
        <f>SUMIF('Palm Beach County'!G:G,'2020'!J40,'Palm Beach County'!M:M)</f>
        <v>3131317</v>
      </c>
      <c r="L40" s="1" t="s">
        <v>270</v>
      </c>
      <c r="M40" s="1" t="s">
        <v>46</v>
      </c>
      <c r="N40" s="1" t="s">
        <v>362</v>
      </c>
      <c r="O40" s="1" t="s">
        <v>363</v>
      </c>
      <c r="P40" s="2">
        <v>44152</v>
      </c>
      <c r="Q40" s="2">
        <v>44153</v>
      </c>
      <c r="R40" s="1" t="s">
        <v>25</v>
      </c>
    </row>
    <row r="41" spans="1:18" x14ac:dyDescent="0.25">
      <c r="A41" s="1" t="s">
        <v>29</v>
      </c>
      <c r="B41" s="1" t="s">
        <v>30</v>
      </c>
      <c r="C41" s="1" t="s">
        <v>343</v>
      </c>
      <c r="D41" s="1" t="s">
        <v>185</v>
      </c>
      <c r="E41" s="1" t="s">
        <v>18</v>
      </c>
      <c r="F41" s="1" t="s">
        <v>20</v>
      </c>
      <c r="G41" s="1" t="s">
        <v>21</v>
      </c>
      <c r="H41" s="1" t="s">
        <v>22</v>
      </c>
      <c r="I41" s="1" t="s">
        <v>23</v>
      </c>
      <c r="J41" s="3">
        <v>67774.94</v>
      </c>
      <c r="K41" s="48">
        <f>SUMIF('Palm Beach County'!G:G,'2020'!J41,'Palm Beach County'!M:M)</f>
        <v>3469676</v>
      </c>
      <c r="L41" s="1" t="s">
        <v>270</v>
      </c>
      <c r="M41" s="1" t="s">
        <v>46</v>
      </c>
      <c r="N41" s="1" t="s">
        <v>364</v>
      </c>
      <c r="O41" s="1" t="s">
        <v>365</v>
      </c>
      <c r="P41" s="2">
        <v>44152</v>
      </c>
      <c r="Q41" s="2">
        <v>44153</v>
      </c>
      <c r="R41" s="1" t="s">
        <v>25</v>
      </c>
    </row>
    <row r="42" spans="1:18" x14ac:dyDescent="0.25">
      <c r="A42" s="1" t="s">
        <v>29</v>
      </c>
      <c r="B42" s="1" t="s">
        <v>30</v>
      </c>
      <c r="C42" s="1" t="s">
        <v>343</v>
      </c>
      <c r="D42" s="1" t="s">
        <v>185</v>
      </c>
      <c r="E42" s="1" t="s">
        <v>18</v>
      </c>
      <c r="F42" s="1" t="s">
        <v>20</v>
      </c>
      <c r="G42" s="1" t="s">
        <v>21</v>
      </c>
      <c r="H42" s="1" t="s">
        <v>22</v>
      </c>
      <c r="I42" s="1" t="s">
        <v>23</v>
      </c>
      <c r="J42" s="3">
        <v>28463.73</v>
      </c>
      <c r="K42" s="48">
        <f>SUMIF('Palm Beach County'!G:G,'2020'!J42,'Palm Beach County'!M:M)</f>
        <v>1447670</v>
      </c>
      <c r="L42" s="1" t="s">
        <v>270</v>
      </c>
      <c r="M42" s="1" t="s">
        <v>46</v>
      </c>
      <c r="N42" s="1" t="s">
        <v>366</v>
      </c>
      <c r="O42" s="1" t="s">
        <v>367</v>
      </c>
      <c r="P42" s="2">
        <v>44152</v>
      </c>
      <c r="Q42" s="2">
        <v>44153</v>
      </c>
      <c r="R42" s="1" t="s">
        <v>25</v>
      </c>
    </row>
    <row r="43" spans="1:18" x14ac:dyDescent="0.25">
      <c r="A43" s="1" t="s">
        <v>29</v>
      </c>
      <c r="B43" s="1" t="s">
        <v>30</v>
      </c>
      <c r="C43" s="1" t="s">
        <v>343</v>
      </c>
      <c r="D43" s="1" t="s">
        <v>185</v>
      </c>
      <c r="E43" s="1" t="s">
        <v>18</v>
      </c>
      <c r="F43" s="1" t="s">
        <v>20</v>
      </c>
      <c r="G43" s="1" t="s">
        <v>21</v>
      </c>
      <c r="H43" s="1" t="s">
        <v>22</v>
      </c>
      <c r="I43" s="1" t="s">
        <v>23</v>
      </c>
      <c r="J43" s="3">
        <v>2271.79</v>
      </c>
      <c r="K43" s="48">
        <f>SUMIF('Palm Beach County'!G:G,'2020'!J43,'Palm Beach County'!M:M)</f>
        <v>137131</v>
      </c>
      <c r="L43" s="1" t="s">
        <v>270</v>
      </c>
      <c r="M43" s="1" t="s">
        <v>46</v>
      </c>
      <c r="N43" s="1" t="s">
        <v>368</v>
      </c>
      <c r="O43" s="1" t="s">
        <v>369</v>
      </c>
      <c r="P43" s="2">
        <v>44152</v>
      </c>
      <c r="Q43" s="2">
        <v>44153</v>
      </c>
      <c r="R43" s="1" t="s">
        <v>25</v>
      </c>
    </row>
    <row r="44" spans="1:18" x14ac:dyDescent="0.25">
      <c r="A44" s="1" t="s">
        <v>29</v>
      </c>
      <c r="B44" s="1" t="s">
        <v>30</v>
      </c>
      <c r="C44" s="1" t="s">
        <v>343</v>
      </c>
      <c r="D44" s="1" t="s">
        <v>185</v>
      </c>
      <c r="E44" s="1" t="s">
        <v>18</v>
      </c>
      <c r="F44" s="1" t="s">
        <v>20</v>
      </c>
      <c r="G44" s="1" t="s">
        <v>21</v>
      </c>
      <c r="H44" s="1" t="s">
        <v>22</v>
      </c>
      <c r="I44" s="1" t="s">
        <v>23</v>
      </c>
      <c r="J44" s="3">
        <v>4630.45</v>
      </c>
      <c r="K44" s="48">
        <f>SUMIF('Palm Beach County'!G:G,'2020'!J44,'Palm Beach County'!M:M)</f>
        <v>279044</v>
      </c>
      <c r="L44" s="1" t="s">
        <v>270</v>
      </c>
      <c r="M44" s="1" t="s">
        <v>46</v>
      </c>
      <c r="N44" s="1" t="s">
        <v>370</v>
      </c>
      <c r="O44" s="1" t="s">
        <v>371</v>
      </c>
      <c r="P44" s="2">
        <v>44152</v>
      </c>
      <c r="Q44" s="2">
        <v>44153</v>
      </c>
      <c r="R44" s="1" t="s">
        <v>25</v>
      </c>
    </row>
    <row r="45" spans="1:18" x14ac:dyDescent="0.25">
      <c r="A45" s="1" t="s">
        <v>29</v>
      </c>
      <c r="B45" s="1" t="s">
        <v>30</v>
      </c>
      <c r="C45" s="1" t="s">
        <v>343</v>
      </c>
      <c r="D45" s="1" t="s">
        <v>185</v>
      </c>
      <c r="E45" s="1" t="s">
        <v>18</v>
      </c>
      <c r="F45" s="1" t="s">
        <v>20</v>
      </c>
      <c r="G45" s="1" t="s">
        <v>21</v>
      </c>
      <c r="H45" s="1" t="s">
        <v>22</v>
      </c>
      <c r="I45" s="1" t="s">
        <v>23</v>
      </c>
      <c r="J45" s="3">
        <v>1159.58</v>
      </c>
      <c r="K45" s="48">
        <f>SUMIF('Palm Beach County'!G:G,'2020'!J45,'Palm Beach County'!M:M)</f>
        <v>69897</v>
      </c>
      <c r="L45" s="1" t="s">
        <v>270</v>
      </c>
      <c r="M45" s="1" t="s">
        <v>46</v>
      </c>
      <c r="N45" s="1" t="s">
        <v>372</v>
      </c>
      <c r="O45" s="1" t="s">
        <v>373</v>
      </c>
      <c r="P45" s="2">
        <v>44152</v>
      </c>
      <c r="Q45" s="2">
        <v>44153</v>
      </c>
      <c r="R45" s="1" t="s">
        <v>25</v>
      </c>
    </row>
    <row r="46" spans="1:18" x14ac:dyDescent="0.25">
      <c r="A46" s="1" t="s">
        <v>29</v>
      </c>
      <c r="B46" s="1" t="s">
        <v>30</v>
      </c>
      <c r="C46" s="1" t="s">
        <v>343</v>
      </c>
      <c r="D46" s="1" t="s">
        <v>185</v>
      </c>
      <c r="E46" s="1" t="s">
        <v>18</v>
      </c>
      <c r="F46" s="1" t="s">
        <v>20</v>
      </c>
      <c r="G46" s="1" t="s">
        <v>21</v>
      </c>
      <c r="H46" s="1" t="s">
        <v>22</v>
      </c>
      <c r="I46" s="1" t="s">
        <v>23</v>
      </c>
      <c r="J46" s="3">
        <v>13102.19</v>
      </c>
      <c r="K46" s="48">
        <f>SUMIF('Palm Beach County'!G:G,'2020'!J46,'Palm Beach County'!M:M)</f>
        <v>572995</v>
      </c>
      <c r="L46" s="1" t="s">
        <v>270</v>
      </c>
      <c r="M46" s="1" t="s">
        <v>46</v>
      </c>
      <c r="N46" s="1" t="s">
        <v>374</v>
      </c>
      <c r="O46" s="1" t="s">
        <v>375</v>
      </c>
      <c r="P46" s="2">
        <v>44152</v>
      </c>
      <c r="Q46" s="2">
        <v>44153</v>
      </c>
      <c r="R46" s="1" t="s">
        <v>25</v>
      </c>
    </row>
    <row r="47" spans="1:18" x14ac:dyDescent="0.25">
      <c r="A47" s="1" t="s">
        <v>29</v>
      </c>
      <c r="B47" s="1" t="s">
        <v>30</v>
      </c>
      <c r="C47" s="1" t="s">
        <v>343</v>
      </c>
      <c r="D47" s="1" t="s">
        <v>185</v>
      </c>
      <c r="E47" s="1" t="s">
        <v>18</v>
      </c>
      <c r="F47" s="1" t="s">
        <v>20</v>
      </c>
      <c r="G47" s="1" t="s">
        <v>21</v>
      </c>
      <c r="H47" s="1" t="s">
        <v>22</v>
      </c>
      <c r="I47" s="1" t="s">
        <v>23</v>
      </c>
      <c r="J47" s="3">
        <v>16635.41</v>
      </c>
      <c r="K47" s="48">
        <f>SUMIF('Palm Beach County'!G:G,'2020'!J47,'Palm Beach County'!M:M)</f>
        <v>776954</v>
      </c>
      <c r="L47" s="1" t="s">
        <v>270</v>
      </c>
      <c r="M47" s="1" t="s">
        <v>46</v>
      </c>
      <c r="N47" s="1" t="s">
        <v>376</v>
      </c>
      <c r="O47" s="1" t="s">
        <v>377</v>
      </c>
      <c r="P47" s="2">
        <v>44152</v>
      </c>
      <c r="Q47" s="2">
        <v>44153</v>
      </c>
      <c r="R47" s="1" t="s">
        <v>25</v>
      </c>
    </row>
    <row r="48" spans="1:18" x14ac:dyDescent="0.25">
      <c r="A48" s="1" t="s">
        <v>29</v>
      </c>
      <c r="B48" s="1" t="s">
        <v>30</v>
      </c>
      <c r="C48" s="1" t="s">
        <v>343</v>
      </c>
      <c r="D48" s="1" t="s">
        <v>185</v>
      </c>
      <c r="E48" s="1" t="s">
        <v>18</v>
      </c>
      <c r="F48" s="1" t="s">
        <v>20</v>
      </c>
      <c r="G48" s="1" t="s">
        <v>21</v>
      </c>
      <c r="H48" s="1" t="s">
        <v>22</v>
      </c>
      <c r="I48" s="1" t="s">
        <v>23</v>
      </c>
      <c r="J48" s="3">
        <v>18065.71</v>
      </c>
      <c r="K48" s="48">
        <f>SUMIF('Palm Beach County'!G:G,'2020'!J48,'Palm Beach County'!M:M)</f>
        <v>919956</v>
      </c>
      <c r="L48" s="1" t="s">
        <v>270</v>
      </c>
      <c r="M48" s="1" t="s">
        <v>46</v>
      </c>
      <c r="N48" s="1" t="s">
        <v>378</v>
      </c>
      <c r="O48" s="1" t="s">
        <v>379</v>
      </c>
      <c r="P48" s="2">
        <v>44152</v>
      </c>
      <c r="Q48" s="2">
        <v>44153</v>
      </c>
      <c r="R48" s="1" t="s">
        <v>25</v>
      </c>
    </row>
    <row r="49" spans="1:18" x14ac:dyDescent="0.25">
      <c r="A49" s="1" t="s">
        <v>29</v>
      </c>
      <c r="B49" s="1" t="s">
        <v>30</v>
      </c>
      <c r="C49" s="1" t="s">
        <v>343</v>
      </c>
      <c r="D49" s="1" t="s">
        <v>185</v>
      </c>
      <c r="E49" s="1" t="s">
        <v>18</v>
      </c>
      <c r="F49" s="1" t="s">
        <v>20</v>
      </c>
      <c r="G49" s="1" t="s">
        <v>21</v>
      </c>
      <c r="H49" s="1" t="s">
        <v>22</v>
      </c>
      <c r="I49" s="1" t="s">
        <v>23</v>
      </c>
      <c r="J49" s="3">
        <v>5014.1400000000003</v>
      </c>
      <c r="K49" s="48">
        <f>SUMIF('Palm Beach County'!G:G,'2020'!J49,'Palm Beach County'!M:M)</f>
        <v>313374</v>
      </c>
      <c r="L49" s="1" t="s">
        <v>270</v>
      </c>
      <c r="M49" s="1" t="s">
        <v>46</v>
      </c>
      <c r="N49" s="1" t="s">
        <v>380</v>
      </c>
      <c r="O49" s="1" t="s">
        <v>381</v>
      </c>
      <c r="P49" s="2">
        <v>44152</v>
      </c>
      <c r="Q49" s="2">
        <v>44153</v>
      </c>
      <c r="R49" s="1" t="s">
        <v>25</v>
      </c>
    </row>
    <row r="50" spans="1:18" x14ac:dyDescent="0.25">
      <c r="A50" s="1" t="s">
        <v>29</v>
      </c>
      <c r="B50" s="1" t="s">
        <v>30</v>
      </c>
      <c r="C50" s="1" t="s">
        <v>343</v>
      </c>
      <c r="D50" s="1" t="s">
        <v>185</v>
      </c>
      <c r="E50" s="1" t="s">
        <v>18</v>
      </c>
      <c r="F50" s="1" t="s">
        <v>20</v>
      </c>
      <c r="G50" s="1" t="s">
        <v>21</v>
      </c>
      <c r="H50" s="1" t="s">
        <v>22</v>
      </c>
      <c r="I50" s="1" t="s">
        <v>23</v>
      </c>
      <c r="J50" s="3">
        <v>2202.4</v>
      </c>
      <c r="K50" s="48">
        <f>SUMIF('Palm Beach County'!G:G,'2020'!J50,'Palm Beach County'!M:M)</f>
        <v>95666</v>
      </c>
      <c r="L50" s="1" t="s">
        <v>270</v>
      </c>
      <c r="M50" s="1" t="s">
        <v>46</v>
      </c>
      <c r="N50" s="1" t="s">
        <v>382</v>
      </c>
      <c r="O50" s="1" t="s">
        <v>383</v>
      </c>
      <c r="P50" s="2">
        <v>44152</v>
      </c>
      <c r="Q50" s="2">
        <v>44153</v>
      </c>
      <c r="R50" s="1" t="s">
        <v>25</v>
      </c>
    </row>
    <row r="51" spans="1:18" x14ac:dyDescent="0.25">
      <c r="A51" s="1" t="s">
        <v>29</v>
      </c>
      <c r="B51" s="1" t="s">
        <v>30</v>
      </c>
      <c r="C51" s="1" t="s">
        <v>343</v>
      </c>
      <c r="D51" s="1" t="s">
        <v>185</v>
      </c>
      <c r="E51" s="1" t="s">
        <v>18</v>
      </c>
      <c r="F51" s="1" t="s">
        <v>20</v>
      </c>
      <c r="G51" s="1" t="s">
        <v>21</v>
      </c>
      <c r="H51" s="1" t="s">
        <v>22</v>
      </c>
      <c r="I51" s="1" t="s">
        <v>23</v>
      </c>
      <c r="J51" s="3">
        <v>34435.089999999997</v>
      </c>
      <c r="K51" s="48">
        <f>SUMIF('Palm Beach County'!G:G,'2020'!J51,'Palm Beach County'!M:M)</f>
        <v>1708277</v>
      </c>
      <c r="L51" s="1" t="s">
        <v>270</v>
      </c>
      <c r="M51" s="1" t="s">
        <v>46</v>
      </c>
      <c r="N51" s="1" t="s">
        <v>384</v>
      </c>
      <c r="O51" s="1" t="s">
        <v>385</v>
      </c>
      <c r="P51" s="2">
        <v>44152</v>
      </c>
      <c r="Q51" s="2">
        <v>44153</v>
      </c>
      <c r="R51" s="1" t="s">
        <v>25</v>
      </c>
    </row>
    <row r="52" spans="1:18" x14ac:dyDescent="0.25">
      <c r="A52" s="1" t="s">
        <v>29</v>
      </c>
      <c r="B52" s="1" t="s">
        <v>30</v>
      </c>
      <c r="C52" s="1" t="s">
        <v>343</v>
      </c>
      <c r="D52" s="1" t="s">
        <v>185</v>
      </c>
      <c r="E52" s="1" t="s">
        <v>18</v>
      </c>
      <c r="F52" s="1" t="s">
        <v>20</v>
      </c>
      <c r="G52" s="1" t="s">
        <v>21</v>
      </c>
      <c r="H52" s="1" t="s">
        <v>22</v>
      </c>
      <c r="I52" s="1" t="s">
        <v>23</v>
      </c>
      <c r="J52" s="3">
        <v>9093.17</v>
      </c>
      <c r="K52" s="48">
        <f>SUMIF('Palm Beach County'!G:G,'2020'!J52,'Palm Beach County'!M:M)</f>
        <v>574275</v>
      </c>
      <c r="L52" s="1" t="s">
        <v>270</v>
      </c>
      <c r="M52" s="1" t="s">
        <v>46</v>
      </c>
      <c r="N52" s="1" t="s">
        <v>386</v>
      </c>
      <c r="O52" s="1" t="s">
        <v>387</v>
      </c>
      <c r="P52" s="2">
        <v>44152</v>
      </c>
      <c r="Q52" s="2">
        <v>44153</v>
      </c>
      <c r="R52" s="1" t="s">
        <v>25</v>
      </c>
    </row>
    <row r="53" spans="1:18" x14ac:dyDescent="0.25">
      <c r="A53" s="1" t="s">
        <v>29</v>
      </c>
      <c r="B53" s="1" t="s">
        <v>30</v>
      </c>
      <c r="C53" s="1" t="s">
        <v>343</v>
      </c>
      <c r="D53" s="1" t="s">
        <v>185</v>
      </c>
      <c r="E53" s="1" t="s">
        <v>18</v>
      </c>
      <c r="F53" s="1" t="s">
        <v>20</v>
      </c>
      <c r="G53" s="1" t="s">
        <v>21</v>
      </c>
      <c r="H53" s="1" t="s">
        <v>22</v>
      </c>
      <c r="I53" s="1" t="s">
        <v>23</v>
      </c>
      <c r="J53" s="3">
        <v>2068.15</v>
      </c>
      <c r="K53" s="48">
        <f>SUMIF('Palm Beach County'!G:G,'2020'!J53,'Palm Beach County'!M:M)</f>
        <v>109741</v>
      </c>
      <c r="L53" s="1" t="s">
        <v>270</v>
      </c>
      <c r="M53" s="1" t="s">
        <v>46</v>
      </c>
      <c r="N53" s="1" t="s">
        <v>388</v>
      </c>
      <c r="O53" s="1" t="s">
        <v>389</v>
      </c>
      <c r="P53" s="2">
        <v>44152</v>
      </c>
      <c r="Q53" s="2">
        <v>44153</v>
      </c>
      <c r="R53" s="1" t="s">
        <v>25</v>
      </c>
    </row>
    <row r="54" spans="1:18" x14ac:dyDescent="0.25">
      <c r="A54" s="1" t="s">
        <v>29</v>
      </c>
      <c r="B54" s="1" t="s">
        <v>30</v>
      </c>
      <c r="C54" s="1" t="s">
        <v>343</v>
      </c>
      <c r="D54" s="1" t="s">
        <v>185</v>
      </c>
      <c r="E54" s="1" t="s">
        <v>18</v>
      </c>
      <c r="F54" s="1" t="s">
        <v>20</v>
      </c>
      <c r="G54" s="1" t="s">
        <v>21</v>
      </c>
      <c r="H54" s="1" t="s">
        <v>22</v>
      </c>
      <c r="I54" s="1" t="s">
        <v>23</v>
      </c>
      <c r="J54" s="3">
        <v>6069.51</v>
      </c>
      <c r="K54" s="48">
        <f>SUMIF('Palm Beach County'!G:G,'2020'!J54,'Palm Beach County'!M:M)</f>
        <v>303087</v>
      </c>
      <c r="L54" s="1" t="s">
        <v>270</v>
      </c>
      <c r="M54" s="1" t="s">
        <v>46</v>
      </c>
      <c r="N54" s="1" t="s">
        <v>390</v>
      </c>
      <c r="O54" s="1" t="s">
        <v>391</v>
      </c>
      <c r="P54" s="2">
        <v>44152</v>
      </c>
      <c r="Q54" s="2">
        <v>44153</v>
      </c>
      <c r="R54" s="1" t="s">
        <v>25</v>
      </c>
    </row>
    <row r="55" spans="1:18" x14ac:dyDescent="0.25">
      <c r="A55" s="1" t="s">
        <v>29</v>
      </c>
      <c r="B55" s="1" t="s">
        <v>30</v>
      </c>
      <c r="C55" s="1" t="s">
        <v>343</v>
      </c>
      <c r="D55" s="1" t="s">
        <v>185</v>
      </c>
      <c r="E55" s="1" t="s">
        <v>18</v>
      </c>
      <c r="F55" s="1" t="s">
        <v>20</v>
      </c>
      <c r="G55" s="1" t="s">
        <v>21</v>
      </c>
      <c r="H55" s="1" t="s">
        <v>22</v>
      </c>
      <c r="I55" s="1" t="s">
        <v>23</v>
      </c>
      <c r="J55" s="3">
        <v>11693</v>
      </c>
      <c r="K55" s="48">
        <f>SUMIF('Palm Beach County'!G:G,'2020'!J55,'Palm Beach County'!M:M)</f>
        <v>586540</v>
      </c>
      <c r="L55" s="1" t="s">
        <v>270</v>
      </c>
      <c r="M55" s="1" t="s">
        <v>46</v>
      </c>
      <c r="N55" s="1" t="s">
        <v>392</v>
      </c>
      <c r="O55" s="1" t="s">
        <v>393</v>
      </c>
      <c r="P55" s="2">
        <v>44152</v>
      </c>
      <c r="Q55" s="2">
        <v>44153</v>
      </c>
      <c r="R55" s="1" t="s">
        <v>25</v>
      </c>
    </row>
    <row r="56" spans="1:18" x14ac:dyDescent="0.25">
      <c r="A56" s="1" t="s">
        <v>29</v>
      </c>
      <c r="B56" s="1" t="s">
        <v>30</v>
      </c>
      <c r="C56" s="1" t="s">
        <v>343</v>
      </c>
      <c r="D56" s="1" t="s">
        <v>185</v>
      </c>
      <c r="E56" s="1" t="s">
        <v>18</v>
      </c>
      <c r="F56" s="1" t="s">
        <v>20</v>
      </c>
      <c r="G56" s="1" t="s">
        <v>21</v>
      </c>
      <c r="H56" s="1" t="s">
        <v>22</v>
      </c>
      <c r="I56" s="1" t="s">
        <v>23</v>
      </c>
      <c r="J56" s="3">
        <v>569.84</v>
      </c>
      <c r="K56" s="48">
        <f>SUMIF('Palm Beach County'!G:G,'2020'!J56,'Palm Beach County'!M:M)</f>
        <v>28164</v>
      </c>
      <c r="L56" s="1" t="s">
        <v>270</v>
      </c>
      <c r="M56" s="1" t="s">
        <v>46</v>
      </c>
      <c r="N56" s="1" t="s">
        <v>394</v>
      </c>
      <c r="O56" s="1" t="s">
        <v>395</v>
      </c>
      <c r="P56" s="2">
        <v>44152</v>
      </c>
      <c r="Q56" s="2">
        <v>44153</v>
      </c>
      <c r="R56" s="1" t="s">
        <v>25</v>
      </c>
    </row>
    <row r="57" spans="1:18" x14ac:dyDescent="0.25">
      <c r="A57" s="1" t="s">
        <v>29</v>
      </c>
      <c r="B57" s="1" t="s">
        <v>30</v>
      </c>
      <c r="C57" s="1" t="s">
        <v>343</v>
      </c>
      <c r="D57" s="1" t="s">
        <v>185</v>
      </c>
      <c r="E57" s="1" t="s">
        <v>18</v>
      </c>
      <c r="F57" s="1" t="s">
        <v>20</v>
      </c>
      <c r="G57" s="1" t="s">
        <v>21</v>
      </c>
      <c r="H57" s="1" t="s">
        <v>22</v>
      </c>
      <c r="I57" s="1" t="s">
        <v>23</v>
      </c>
      <c r="J57" s="3">
        <v>18917.8</v>
      </c>
      <c r="K57" s="48">
        <f>SUMIF('Palm Beach County'!G:G,'2020'!J57,'Palm Beach County'!M:M)</f>
        <v>1123549</v>
      </c>
      <c r="L57" s="1" t="s">
        <v>270</v>
      </c>
      <c r="M57" s="1" t="s">
        <v>46</v>
      </c>
      <c r="N57" s="1" t="s">
        <v>396</v>
      </c>
      <c r="O57" s="1" t="s">
        <v>397</v>
      </c>
      <c r="P57" s="2">
        <v>44152</v>
      </c>
      <c r="Q57" s="2">
        <v>44153</v>
      </c>
      <c r="R57" s="1" t="s">
        <v>25</v>
      </c>
    </row>
    <row r="58" spans="1:18" x14ac:dyDescent="0.25">
      <c r="A58" s="1" t="s">
        <v>29</v>
      </c>
      <c r="B58" s="1" t="s">
        <v>30</v>
      </c>
      <c r="C58" s="1" t="s">
        <v>343</v>
      </c>
      <c r="D58" s="1" t="s">
        <v>185</v>
      </c>
      <c r="E58" s="1" t="s">
        <v>18</v>
      </c>
      <c r="F58" s="1" t="s">
        <v>20</v>
      </c>
      <c r="G58" s="1" t="s">
        <v>21</v>
      </c>
      <c r="H58" s="1" t="s">
        <v>22</v>
      </c>
      <c r="I58" s="1" t="s">
        <v>23</v>
      </c>
      <c r="J58" s="3">
        <v>2395.39</v>
      </c>
      <c r="K58" s="48">
        <f>SUMIF('Palm Beach County'!G:G,'2020'!J58,'Palm Beach County'!M:M)</f>
        <v>127076</v>
      </c>
      <c r="L58" s="1" t="s">
        <v>270</v>
      </c>
      <c r="M58" s="1" t="s">
        <v>46</v>
      </c>
      <c r="N58" s="1" t="s">
        <v>398</v>
      </c>
      <c r="O58" s="1" t="s">
        <v>399</v>
      </c>
      <c r="P58" s="2">
        <v>44152</v>
      </c>
      <c r="Q58" s="2">
        <v>44153</v>
      </c>
      <c r="R58" s="1" t="s">
        <v>25</v>
      </c>
    </row>
    <row r="59" spans="1:18" x14ac:dyDescent="0.25">
      <c r="A59" s="1" t="s">
        <v>29</v>
      </c>
      <c r="B59" s="1" t="s">
        <v>30</v>
      </c>
      <c r="C59" s="1" t="s">
        <v>326</v>
      </c>
      <c r="D59" s="1" t="s">
        <v>185</v>
      </c>
      <c r="E59" s="1" t="s">
        <v>18</v>
      </c>
      <c r="F59" s="1" t="s">
        <v>20</v>
      </c>
      <c r="G59" s="1" t="s">
        <v>21</v>
      </c>
      <c r="H59" s="1" t="s">
        <v>22</v>
      </c>
      <c r="I59" s="1" t="s">
        <v>23</v>
      </c>
      <c r="J59" s="3">
        <v>8140.89</v>
      </c>
      <c r="K59" s="47">
        <v>485912</v>
      </c>
      <c r="L59" s="1" t="s">
        <v>270</v>
      </c>
      <c r="M59" s="1" t="s">
        <v>103</v>
      </c>
      <c r="N59" s="1" t="s">
        <v>331</v>
      </c>
      <c r="O59" s="1" t="s">
        <v>332</v>
      </c>
      <c r="P59" s="2">
        <v>44158</v>
      </c>
      <c r="Q59" s="2">
        <v>44165</v>
      </c>
      <c r="R59" s="1" t="s">
        <v>25</v>
      </c>
    </row>
    <row r="60" spans="1:18" x14ac:dyDescent="0.25">
      <c r="A60" s="1" t="s">
        <v>29</v>
      </c>
      <c r="B60" s="1" t="s">
        <v>30</v>
      </c>
      <c r="C60" s="1" t="s">
        <v>293</v>
      </c>
      <c r="D60" s="1" t="s">
        <v>185</v>
      </c>
      <c r="E60" s="1" t="s">
        <v>18</v>
      </c>
      <c r="F60" s="1" t="s">
        <v>20</v>
      </c>
      <c r="G60" s="1" t="s">
        <v>21</v>
      </c>
      <c r="H60" s="1" t="s">
        <v>22</v>
      </c>
      <c r="I60" s="1" t="s">
        <v>23</v>
      </c>
      <c r="J60" s="3">
        <v>382.56</v>
      </c>
      <c r="K60" s="47">
        <v>28642</v>
      </c>
      <c r="L60" s="1" t="s">
        <v>270</v>
      </c>
      <c r="M60" s="1" t="s">
        <v>106</v>
      </c>
      <c r="N60" s="1" t="s">
        <v>306</v>
      </c>
      <c r="O60" s="1" t="s">
        <v>307</v>
      </c>
      <c r="P60" s="2">
        <v>44155</v>
      </c>
      <c r="Q60" s="2">
        <v>44158</v>
      </c>
      <c r="R60" s="1" t="s">
        <v>25</v>
      </c>
    </row>
    <row r="61" spans="1:18" x14ac:dyDescent="0.25">
      <c r="A61" s="1" t="s">
        <v>29</v>
      </c>
      <c r="B61" s="1" t="s">
        <v>30</v>
      </c>
      <c r="C61" s="1" t="s">
        <v>293</v>
      </c>
      <c r="D61" s="1" t="s">
        <v>185</v>
      </c>
      <c r="E61" s="1" t="s">
        <v>18</v>
      </c>
      <c r="F61" s="1" t="s">
        <v>20</v>
      </c>
      <c r="G61" s="1" t="s">
        <v>21</v>
      </c>
      <c r="H61" s="1" t="s">
        <v>22</v>
      </c>
      <c r="I61" s="1" t="s">
        <v>23</v>
      </c>
      <c r="J61" s="3">
        <v>9223.57</v>
      </c>
      <c r="K61" s="47">
        <v>656847</v>
      </c>
      <c r="L61" s="1" t="s">
        <v>270</v>
      </c>
      <c r="M61" s="1" t="s">
        <v>106</v>
      </c>
      <c r="N61" s="1" t="s">
        <v>308</v>
      </c>
      <c r="O61" s="1" t="s">
        <v>309</v>
      </c>
      <c r="P61" s="2">
        <v>44155</v>
      </c>
      <c r="Q61" s="2">
        <v>44158</v>
      </c>
      <c r="R61" s="1" t="s">
        <v>25</v>
      </c>
    </row>
    <row r="62" spans="1:18" x14ac:dyDescent="0.25">
      <c r="A62" s="1" t="s">
        <v>29</v>
      </c>
      <c r="B62" s="1" t="s">
        <v>30</v>
      </c>
      <c r="C62" s="1" t="s">
        <v>293</v>
      </c>
      <c r="D62" s="1" t="s">
        <v>185</v>
      </c>
      <c r="E62" s="1" t="s">
        <v>18</v>
      </c>
      <c r="F62" s="1" t="s">
        <v>20</v>
      </c>
      <c r="G62" s="1" t="s">
        <v>21</v>
      </c>
      <c r="H62" s="1" t="s">
        <v>22</v>
      </c>
      <c r="I62" s="1" t="s">
        <v>23</v>
      </c>
      <c r="J62" s="3">
        <v>393.75</v>
      </c>
      <c r="K62" s="47">
        <v>19036</v>
      </c>
      <c r="L62" s="1" t="s">
        <v>270</v>
      </c>
      <c r="M62" s="1" t="s">
        <v>106</v>
      </c>
      <c r="N62" s="1" t="s">
        <v>310</v>
      </c>
      <c r="O62" s="1" t="s">
        <v>311</v>
      </c>
      <c r="P62" s="2">
        <v>44155</v>
      </c>
      <c r="Q62" s="2">
        <v>44158</v>
      </c>
      <c r="R62" s="1" t="s">
        <v>25</v>
      </c>
    </row>
    <row r="63" spans="1:18" x14ac:dyDescent="0.25">
      <c r="A63" s="1" t="s">
        <v>29</v>
      </c>
      <c r="B63" s="1" t="s">
        <v>30</v>
      </c>
      <c r="C63" s="1" t="s">
        <v>293</v>
      </c>
      <c r="D63" s="1" t="s">
        <v>185</v>
      </c>
      <c r="E63" s="1" t="s">
        <v>18</v>
      </c>
      <c r="F63" s="1" t="s">
        <v>20</v>
      </c>
      <c r="G63" s="1" t="s">
        <v>21</v>
      </c>
      <c r="H63" s="1" t="s">
        <v>22</v>
      </c>
      <c r="I63" s="1" t="s">
        <v>23</v>
      </c>
      <c r="J63" s="3">
        <v>516.74</v>
      </c>
      <c r="K63" s="47">
        <v>16721</v>
      </c>
      <c r="L63" s="1" t="s">
        <v>270</v>
      </c>
      <c r="M63" s="1" t="s">
        <v>106</v>
      </c>
      <c r="N63" s="1" t="s">
        <v>312</v>
      </c>
      <c r="O63" s="1" t="s">
        <v>313</v>
      </c>
      <c r="P63" s="2">
        <v>44155</v>
      </c>
      <c r="Q63" s="2">
        <v>44158</v>
      </c>
      <c r="R63" s="1" t="s">
        <v>25</v>
      </c>
    </row>
    <row r="64" spans="1:18" x14ac:dyDescent="0.25">
      <c r="A64" s="1" t="s">
        <v>29</v>
      </c>
      <c r="B64" s="1" t="s">
        <v>30</v>
      </c>
      <c r="C64" s="1" t="s">
        <v>293</v>
      </c>
      <c r="D64" s="1" t="s">
        <v>185</v>
      </c>
      <c r="E64" s="1" t="s">
        <v>18</v>
      </c>
      <c r="F64" s="1" t="s">
        <v>20</v>
      </c>
      <c r="G64" s="1" t="s">
        <v>21</v>
      </c>
      <c r="H64" s="1" t="s">
        <v>22</v>
      </c>
      <c r="I64" s="1" t="s">
        <v>23</v>
      </c>
      <c r="J64" s="3">
        <v>588.83000000000004</v>
      </c>
      <c r="K64" s="47">
        <v>28467</v>
      </c>
      <c r="L64" s="1" t="s">
        <v>270</v>
      </c>
      <c r="M64" s="1" t="s">
        <v>106</v>
      </c>
      <c r="N64" s="1" t="s">
        <v>314</v>
      </c>
      <c r="O64" s="1" t="s">
        <v>315</v>
      </c>
      <c r="P64" s="2">
        <v>44155</v>
      </c>
      <c r="Q64" s="2">
        <v>44158</v>
      </c>
      <c r="R64" s="1" t="s">
        <v>25</v>
      </c>
    </row>
    <row r="65" spans="1:18" x14ac:dyDescent="0.25">
      <c r="A65" s="1" t="s">
        <v>29</v>
      </c>
      <c r="B65" s="1" t="s">
        <v>30</v>
      </c>
      <c r="C65" s="1" t="s">
        <v>326</v>
      </c>
      <c r="D65" s="1" t="s">
        <v>185</v>
      </c>
      <c r="E65" s="1" t="s">
        <v>18</v>
      </c>
      <c r="F65" s="1" t="s">
        <v>20</v>
      </c>
      <c r="G65" s="1" t="s">
        <v>21</v>
      </c>
      <c r="H65" s="1" t="s">
        <v>22</v>
      </c>
      <c r="I65" s="1" t="s">
        <v>23</v>
      </c>
      <c r="J65" s="3">
        <v>72369.259999999995</v>
      </c>
      <c r="K65" s="47">
        <v>4105292</v>
      </c>
      <c r="L65" s="1" t="s">
        <v>270</v>
      </c>
      <c r="M65" s="1" t="s">
        <v>106</v>
      </c>
      <c r="N65" s="1" t="s">
        <v>333</v>
      </c>
      <c r="O65" s="1" t="s">
        <v>334</v>
      </c>
      <c r="P65" s="2">
        <v>44158</v>
      </c>
      <c r="Q65" s="2">
        <v>44165</v>
      </c>
      <c r="R65" s="1" t="s">
        <v>25</v>
      </c>
    </row>
    <row r="66" spans="1:18" x14ac:dyDescent="0.25">
      <c r="A66" s="1" t="s">
        <v>29</v>
      </c>
      <c r="B66" s="1" t="s">
        <v>30</v>
      </c>
      <c r="C66" s="1" t="s">
        <v>326</v>
      </c>
      <c r="D66" s="1" t="s">
        <v>185</v>
      </c>
      <c r="E66" s="1" t="s">
        <v>18</v>
      </c>
      <c r="F66" s="1" t="s">
        <v>20</v>
      </c>
      <c r="G66" s="1" t="s">
        <v>21</v>
      </c>
      <c r="H66" s="1" t="s">
        <v>22</v>
      </c>
      <c r="I66" s="1" t="s">
        <v>23</v>
      </c>
      <c r="J66" s="3">
        <v>83347.399999999994</v>
      </c>
      <c r="K66" s="47">
        <v>6240043</v>
      </c>
      <c r="L66" s="1" t="s">
        <v>270</v>
      </c>
      <c r="M66" s="1" t="s">
        <v>106</v>
      </c>
      <c r="N66" s="1" t="s">
        <v>335</v>
      </c>
      <c r="O66" s="1" t="s">
        <v>336</v>
      </c>
      <c r="P66" s="2">
        <v>44158</v>
      </c>
      <c r="Q66" s="2">
        <v>44165</v>
      </c>
      <c r="R66" s="1" t="s">
        <v>25</v>
      </c>
    </row>
    <row r="67" spans="1:18" x14ac:dyDescent="0.25">
      <c r="A67" s="1" t="s">
        <v>29</v>
      </c>
      <c r="B67" s="1" t="s">
        <v>30</v>
      </c>
      <c r="C67" s="1" t="s">
        <v>326</v>
      </c>
      <c r="D67" s="1" t="s">
        <v>185</v>
      </c>
      <c r="E67" s="1" t="s">
        <v>18</v>
      </c>
      <c r="F67" s="1" t="s">
        <v>20</v>
      </c>
      <c r="G67" s="1" t="s">
        <v>21</v>
      </c>
      <c r="H67" s="1" t="s">
        <v>22</v>
      </c>
      <c r="I67" s="1" t="s">
        <v>23</v>
      </c>
      <c r="J67" s="3">
        <v>46004.79</v>
      </c>
      <c r="K67" s="47">
        <v>2955810</v>
      </c>
      <c r="L67" s="1" t="s">
        <v>270</v>
      </c>
      <c r="M67" s="1" t="s">
        <v>106</v>
      </c>
      <c r="N67" s="1" t="s">
        <v>337</v>
      </c>
      <c r="O67" s="1" t="s">
        <v>338</v>
      </c>
      <c r="P67" s="2">
        <v>44158</v>
      </c>
      <c r="Q67" s="2">
        <v>44165</v>
      </c>
      <c r="R67" s="1" t="s">
        <v>25</v>
      </c>
    </row>
    <row r="68" spans="1:18" x14ac:dyDescent="0.25">
      <c r="A68" s="1" t="s">
        <v>29</v>
      </c>
      <c r="B68" s="1" t="s">
        <v>30</v>
      </c>
      <c r="C68" s="1" t="s">
        <v>326</v>
      </c>
      <c r="D68" s="1" t="s">
        <v>185</v>
      </c>
      <c r="E68" s="1" t="s">
        <v>18</v>
      </c>
      <c r="F68" s="1" t="s">
        <v>20</v>
      </c>
      <c r="G68" s="1" t="s">
        <v>21</v>
      </c>
      <c r="H68" s="1" t="s">
        <v>22</v>
      </c>
      <c r="I68" s="1" t="s">
        <v>23</v>
      </c>
      <c r="J68" s="3">
        <v>39106.07</v>
      </c>
      <c r="K68" s="47">
        <v>2463175</v>
      </c>
      <c r="L68" s="1" t="s">
        <v>270</v>
      </c>
      <c r="M68" s="1" t="s">
        <v>106</v>
      </c>
      <c r="N68" s="1" t="s">
        <v>339</v>
      </c>
      <c r="O68" s="1" t="s">
        <v>340</v>
      </c>
      <c r="P68" s="2">
        <v>44158</v>
      </c>
      <c r="Q68" s="2">
        <v>44165</v>
      </c>
      <c r="R68" s="1" t="s">
        <v>25</v>
      </c>
    </row>
    <row r="69" spans="1:18" x14ac:dyDescent="0.25">
      <c r="A69" s="1" t="s">
        <v>29</v>
      </c>
      <c r="B69" s="1" t="s">
        <v>30</v>
      </c>
      <c r="C69" s="1" t="s">
        <v>326</v>
      </c>
      <c r="D69" s="1" t="s">
        <v>447</v>
      </c>
      <c r="E69" s="1" t="s">
        <v>422</v>
      </c>
      <c r="F69" s="1" t="s">
        <v>20</v>
      </c>
      <c r="G69" s="1" t="s">
        <v>21</v>
      </c>
      <c r="H69" s="1" t="s">
        <v>22</v>
      </c>
      <c r="I69" s="1" t="s">
        <v>23</v>
      </c>
      <c r="J69" s="3">
        <v>30216.560000000001</v>
      </c>
      <c r="K69" s="47">
        <v>1804017</v>
      </c>
      <c r="L69" s="1" t="s">
        <v>270</v>
      </c>
      <c r="M69" s="1" t="s">
        <v>103</v>
      </c>
      <c r="N69" s="1" t="s">
        <v>445</v>
      </c>
      <c r="O69" s="1" t="s">
        <v>446</v>
      </c>
      <c r="P69" s="2">
        <v>44158</v>
      </c>
      <c r="Q69" s="2">
        <v>44165</v>
      </c>
      <c r="R69" s="1" t="s">
        <v>25</v>
      </c>
    </row>
    <row r="70" spans="1:18" x14ac:dyDescent="0.25">
      <c r="A70" s="1" t="s">
        <v>29</v>
      </c>
      <c r="B70" s="1" t="s">
        <v>30</v>
      </c>
      <c r="C70" s="1" t="s">
        <v>293</v>
      </c>
      <c r="D70" s="1" t="s">
        <v>466</v>
      </c>
      <c r="E70" s="1" t="s">
        <v>448</v>
      </c>
      <c r="F70" s="1" t="s">
        <v>20</v>
      </c>
      <c r="G70" s="1" t="s">
        <v>21</v>
      </c>
      <c r="H70" s="1" t="s">
        <v>22</v>
      </c>
      <c r="I70" s="1"/>
      <c r="J70" s="3">
        <v>16000.38</v>
      </c>
      <c r="K70" s="47">
        <v>794018</v>
      </c>
      <c r="L70" s="1" t="s">
        <v>270</v>
      </c>
      <c r="M70" s="1" t="s">
        <v>461</v>
      </c>
      <c r="N70" s="1" t="s">
        <v>462</v>
      </c>
      <c r="O70" s="1" t="s">
        <v>463</v>
      </c>
      <c r="P70" s="2">
        <v>44155</v>
      </c>
      <c r="Q70" s="2">
        <v>44158</v>
      </c>
      <c r="R70" s="1" t="s">
        <v>25</v>
      </c>
    </row>
    <row r="71" spans="1:18" x14ac:dyDescent="0.25">
      <c r="A71" s="1" t="s">
        <v>29</v>
      </c>
      <c r="B71" s="1" t="s">
        <v>30</v>
      </c>
      <c r="C71" s="1" t="s">
        <v>293</v>
      </c>
      <c r="D71" s="1" t="s">
        <v>588</v>
      </c>
      <c r="E71" s="1" t="s">
        <v>467</v>
      </c>
      <c r="F71" s="1" t="s">
        <v>20</v>
      </c>
      <c r="G71" s="1" t="s">
        <v>21</v>
      </c>
      <c r="H71" s="1" t="s">
        <v>22</v>
      </c>
      <c r="I71" s="1" t="s">
        <v>23</v>
      </c>
      <c r="J71" s="3">
        <v>112135</v>
      </c>
      <c r="K71" s="47">
        <v>8576411</v>
      </c>
      <c r="L71" s="1" t="s">
        <v>270</v>
      </c>
      <c r="M71" s="1" t="s">
        <v>544</v>
      </c>
      <c r="N71" s="1" t="s">
        <v>545</v>
      </c>
      <c r="O71" s="1" t="s">
        <v>546</v>
      </c>
      <c r="P71" s="2">
        <v>44155</v>
      </c>
      <c r="Q71" s="2">
        <v>44158</v>
      </c>
      <c r="R71" s="1" t="s">
        <v>25</v>
      </c>
    </row>
    <row r="72" spans="1:18" x14ac:dyDescent="0.25">
      <c r="A72" s="1" t="s">
        <v>29</v>
      </c>
      <c r="B72" s="1" t="s">
        <v>30</v>
      </c>
      <c r="C72" s="1" t="s">
        <v>471</v>
      </c>
      <c r="D72" s="1" t="s">
        <v>588</v>
      </c>
      <c r="E72" s="1" t="s">
        <v>467</v>
      </c>
      <c r="F72" s="1" t="s">
        <v>20</v>
      </c>
      <c r="G72" s="1" t="s">
        <v>21</v>
      </c>
      <c r="H72" s="1" t="s">
        <v>22</v>
      </c>
      <c r="I72" s="1" t="s">
        <v>23</v>
      </c>
      <c r="J72" s="3">
        <v>399.38</v>
      </c>
      <c r="K72" s="47">
        <v>22416</v>
      </c>
      <c r="L72" s="1" t="s">
        <v>472</v>
      </c>
      <c r="M72" s="1" t="s">
        <v>483</v>
      </c>
      <c r="N72" s="1" t="s">
        <v>484</v>
      </c>
      <c r="O72" s="1" t="s">
        <v>485</v>
      </c>
      <c r="P72" s="2">
        <v>43872</v>
      </c>
      <c r="Q72" s="2">
        <v>43872</v>
      </c>
      <c r="R72" s="1" t="s">
        <v>25</v>
      </c>
    </row>
    <row r="73" spans="1:18" x14ac:dyDescent="0.25">
      <c r="A73" s="1" t="s">
        <v>29</v>
      </c>
      <c r="B73" s="1" t="s">
        <v>30</v>
      </c>
      <c r="C73" s="1" t="s">
        <v>471</v>
      </c>
      <c r="D73" s="1" t="s">
        <v>588</v>
      </c>
      <c r="E73" s="1" t="s">
        <v>467</v>
      </c>
      <c r="F73" s="1" t="s">
        <v>20</v>
      </c>
      <c r="G73" s="1" t="s">
        <v>21</v>
      </c>
      <c r="H73" s="1" t="s">
        <v>22</v>
      </c>
      <c r="I73" s="1" t="s">
        <v>23</v>
      </c>
      <c r="J73" s="3">
        <v>1544.55</v>
      </c>
      <c r="K73" s="47">
        <v>91465</v>
      </c>
      <c r="L73" s="1" t="s">
        <v>472</v>
      </c>
      <c r="M73" s="1" t="s">
        <v>483</v>
      </c>
      <c r="N73" s="1" t="s">
        <v>486</v>
      </c>
      <c r="O73" s="1" t="s">
        <v>487</v>
      </c>
      <c r="P73" s="2">
        <v>43872</v>
      </c>
      <c r="Q73" s="2">
        <v>43872</v>
      </c>
      <c r="R73" s="1" t="s">
        <v>25</v>
      </c>
    </row>
    <row r="74" spans="1:18" x14ac:dyDescent="0.25">
      <c r="A74" s="1" t="s">
        <v>29</v>
      </c>
      <c r="B74" s="1" t="s">
        <v>30</v>
      </c>
      <c r="C74" s="1" t="s">
        <v>269</v>
      </c>
      <c r="D74" s="1" t="s">
        <v>588</v>
      </c>
      <c r="E74" s="1" t="s">
        <v>467</v>
      </c>
      <c r="F74" s="1" t="s">
        <v>20</v>
      </c>
      <c r="G74" s="1" t="s">
        <v>21</v>
      </c>
      <c r="H74" s="1" t="s">
        <v>22</v>
      </c>
      <c r="I74" s="1" t="s">
        <v>23</v>
      </c>
      <c r="J74" s="3">
        <v>2223.88</v>
      </c>
      <c r="K74" s="47">
        <v>137562</v>
      </c>
      <c r="L74" s="1" t="s">
        <v>270</v>
      </c>
      <c r="M74" s="1" t="s">
        <v>483</v>
      </c>
      <c r="N74" s="1" t="s">
        <v>496</v>
      </c>
      <c r="O74" s="1" t="s">
        <v>497</v>
      </c>
      <c r="P74" s="2">
        <v>44154</v>
      </c>
      <c r="Q74" s="2">
        <v>44155</v>
      </c>
      <c r="R74" s="1" t="s">
        <v>25</v>
      </c>
    </row>
    <row r="75" spans="1:18" x14ac:dyDescent="0.25">
      <c r="A75" s="1" t="s">
        <v>29</v>
      </c>
      <c r="B75" s="1" t="s">
        <v>30</v>
      </c>
      <c r="C75" s="1" t="s">
        <v>293</v>
      </c>
      <c r="D75" s="1" t="s">
        <v>588</v>
      </c>
      <c r="E75" s="1" t="s">
        <v>467</v>
      </c>
      <c r="F75" s="1" t="s">
        <v>20</v>
      </c>
      <c r="G75" s="1" t="s">
        <v>21</v>
      </c>
      <c r="H75" s="1" t="s">
        <v>22</v>
      </c>
      <c r="I75" s="1" t="s">
        <v>23</v>
      </c>
      <c r="J75" s="3">
        <v>401.24</v>
      </c>
      <c r="K75" s="47">
        <v>24225</v>
      </c>
      <c r="L75" s="1" t="s">
        <v>270</v>
      </c>
      <c r="M75" s="1" t="s">
        <v>483</v>
      </c>
      <c r="N75" s="1" t="s">
        <v>547</v>
      </c>
      <c r="O75" s="1" t="s">
        <v>548</v>
      </c>
      <c r="P75" s="2">
        <v>44155</v>
      </c>
      <c r="Q75" s="2">
        <v>44158</v>
      </c>
      <c r="R75" s="1" t="s">
        <v>25</v>
      </c>
    </row>
    <row r="76" spans="1:18" x14ac:dyDescent="0.25">
      <c r="A76" s="1" t="s">
        <v>29</v>
      </c>
      <c r="B76" s="1" t="s">
        <v>30</v>
      </c>
      <c r="C76" s="1" t="s">
        <v>326</v>
      </c>
      <c r="D76" s="1" t="s">
        <v>588</v>
      </c>
      <c r="E76" s="1" t="s">
        <v>467</v>
      </c>
      <c r="F76" s="1" t="s">
        <v>20</v>
      </c>
      <c r="G76" s="1" t="s">
        <v>21</v>
      </c>
      <c r="H76" s="1" t="s">
        <v>22</v>
      </c>
      <c r="I76" s="1" t="s">
        <v>23</v>
      </c>
      <c r="J76" s="3">
        <v>52344.25</v>
      </c>
      <c r="K76" s="47">
        <v>2936233</v>
      </c>
      <c r="L76" s="1" t="s">
        <v>270</v>
      </c>
      <c r="M76" s="1" t="s">
        <v>571</v>
      </c>
      <c r="N76" s="1" t="s">
        <v>572</v>
      </c>
      <c r="O76" s="1" t="s">
        <v>573</v>
      </c>
      <c r="P76" s="2">
        <v>44158</v>
      </c>
      <c r="Q76" s="2">
        <v>44165</v>
      </c>
      <c r="R76" s="1" t="s">
        <v>25</v>
      </c>
    </row>
    <row r="77" spans="1:18" x14ac:dyDescent="0.25">
      <c r="A77" s="1" t="s">
        <v>29</v>
      </c>
      <c r="B77" s="1" t="s">
        <v>30</v>
      </c>
      <c r="C77" s="1" t="s">
        <v>269</v>
      </c>
      <c r="D77" s="1" t="s">
        <v>588</v>
      </c>
      <c r="E77" s="1" t="s">
        <v>467</v>
      </c>
      <c r="F77" s="1" t="s">
        <v>20</v>
      </c>
      <c r="G77" s="1" t="s">
        <v>21</v>
      </c>
      <c r="H77" s="1" t="s">
        <v>22</v>
      </c>
      <c r="I77" s="1" t="s">
        <v>23</v>
      </c>
      <c r="J77" s="3">
        <v>8.43</v>
      </c>
      <c r="K77" s="47">
        <v>479</v>
      </c>
      <c r="L77" s="1" t="s">
        <v>270</v>
      </c>
      <c r="M77" s="1" t="s">
        <v>501</v>
      </c>
      <c r="N77" s="1" t="s">
        <v>502</v>
      </c>
      <c r="O77" s="1" t="s">
        <v>503</v>
      </c>
      <c r="P77" s="2">
        <v>44154</v>
      </c>
      <c r="Q77" s="2">
        <v>44155</v>
      </c>
      <c r="R77" s="1" t="s">
        <v>25</v>
      </c>
    </row>
    <row r="78" spans="1:18" x14ac:dyDescent="0.25">
      <c r="A78" s="1" t="s">
        <v>29</v>
      </c>
      <c r="B78" s="1" t="s">
        <v>30</v>
      </c>
      <c r="C78" s="1" t="s">
        <v>269</v>
      </c>
      <c r="D78" s="1" t="s">
        <v>588</v>
      </c>
      <c r="E78" s="1" t="s">
        <v>467</v>
      </c>
      <c r="F78" s="1" t="s">
        <v>20</v>
      </c>
      <c r="G78" s="1" t="s">
        <v>21</v>
      </c>
      <c r="H78" s="1" t="s">
        <v>22</v>
      </c>
      <c r="I78" s="1" t="s">
        <v>23</v>
      </c>
      <c r="J78" s="3">
        <v>22690.76</v>
      </c>
      <c r="K78" s="47">
        <v>1291680</v>
      </c>
      <c r="L78" s="1" t="s">
        <v>270</v>
      </c>
      <c r="M78" s="1" t="s">
        <v>501</v>
      </c>
      <c r="N78" s="1" t="s">
        <v>504</v>
      </c>
      <c r="O78" s="1" t="s">
        <v>505</v>
      </c>
      <c r="P78" s="2">
        <v>44154</v>
      </c>
      <c r="Q78" s="2">
        <v>44155</v>
      </c>
      <c r="R78" s="1" t="s">
        <v>25</v>
      </c>
    </row>
    <row r="79" spans="1:18" x14ac:dyDescent="0.25">
      <c r="A79" s="1" t="s">
        <v>29</v>
      </c>
      <c r="B79" s="1" t="s">
        <v>30</v>
      </c>
      <c r="C79" s="1" t="s">
        <v>269</v>
      </c>
      <c r="D79" s="1" t="s">
        <v>588</v>
      </c>
      <c r="E79" s="1" t="s">
        <v>467</v>
      </c>
      <c r="F79" s="1" t="s">
        <v>20</v>
      </c>
      <c r="G79" s="1" t="s">
        <v>21</v>
      </c>
      <c r="H79" s="1" t="s">
        <v>22</v>
      </c>
      <c r="I79" s="1" t="s">
        <v>23</v>
      </c>
      <c r="J79" s="3">
        <v>7987.33</v>
      </c>
      <c r="K79" s="47">
        <v>539964</v>
      </c>
      <c r="L79" s="1" t="s">
        <v>270</v>
      </c>
      <c r="M79" s="1" t="s">
        <v>506</v>
      </c>
      <c r="N79" s="1" t="s">
        <v>507</v>
      </c>
      <c r="O79" s="1" t="s">
        <v>508</v>
      </c>
      <c r="P79" s="2">
        <v>44154</v>
      </c>
      <c r="Q79" s="2">
        <v>44155</v>
      </c>
      <c r="R79" s="1" t="s">
        <v>25</v>
      </c>
    </row>
    <row r="80" spans="1:18" x14ac:dyDescent="0.25">
      <c r="A80" s="1" t="s">
        <v>29</v>
      </c>
      <c r="B80" s="1" t="s">
        <v>30</v>
      </c>
      <c r="C80" s="1" t="s">
        <v>269</v>
      </c>
      <c r="D80" s="1" t="s">
        <v>588</v>
      </c>
      <c r="E80" s="1" t="s">
        <v>467</v>
      </c>
      <c r="F80" s="1" t="s">
        <v>20</v>
      </c>
      <c r="G80" s="1" t="s">
        <v>21</v>
      </c>
      <c r="H80" s="1" t="s">
        <v>22</v>
      </c>
      <c r="I80" s="1" t="s">
        <v>23</v>
      </c>
      <c r="J80" s="3">
        <v>2517.2800000000002</v>
      </c>
      <c r="K80" s="47">
        <v>199373</v>
      </c>
      <c r="L80" s="1" t="s">
        <v>270</v>
      </c>
      <c r="M80" s="1" t="s">
        <v>509</v>
      </c>
      <c r="N80" s="1" t="s">
        <v>510</v>
      </c>
      <c r="O80" s="51" t="s">
        <v>511</v>
      </c>
      <c r="P80" s="2">
        <v>44154</v>
      </c>
      <c r="Q80" s="2">
        <v>44155</v>
      </c>
      <c r="R80" s="1" t="s">
        <v>25</v>
      </c>
    </row>
    <row r="81" spans="1:18" x14ac:dyDescent="0.25">
      <c r="A81" s="1" t="s">
        <v>29</v>
      </c>
      <c r="B81" s="1" t="s">
        <v>30</v>
      </c>
      <c r="C81" s="1" t="s">
        <v>293</v>
      </c>
      <c r="D81" s="1" t="s">
        <v>588</v>
      </c>
      <c r="E81" s="1" t="s">
        <v>467</v>
      </c>
      <c r="F81" s="1" t="s">
        <v>20</v>
      </c>
      <c r="G81" s="1" t="s">
        <v>21</v>
      </c>
      <c r="H81" s="1" t="s">
        <v>22</v>
      </c>
      <c r="I81" s="1" t="s">
        <v>23</v>
      </c>
      <c r="J81" s="3">
        <v>49.28</v>
      </c>
      <c r="K81" s="47"/>
      <c r="L81" s="1" t="s">
        <v>270</v>
      </c>
      <c r="M81" s="1" t="s">
        <v>549</v>
      </c>
      <c r="N81" s="1" t="s">
        <v>550</v>
      </c>
      <c r="O81" s="51" t="s">
        <v>511</v>
      </c>
      <c r="P81" s="2">
        <v>44155</v>
      </c>
      <c r="Q81" s="2">
        <v>44158</v>
      </c>
      <c r="R81" s="1" t="s">
        <v>25</v>
      </c>
    </row>
    <row r="82" spans="1:18" x14ac:dyDescent="0.25">
      <c r="A82" s="1" t="s">
        <v>29</v>
      </c>
      <c r="B82" s="1" t="s">
        <v>30</v>
      </c>
      <c r="C82" s="1" t="s">
        <v>326</v>
      </c>
      <c r="D82" s="1" t="s">
        <v>588</v>
      </c>
      <c r="E82" s="1" t="s">
        <v>467</v>
      </c>
      <c r="F82" s="1" t="s">
        <v>20</v>
      </c>
      <c r="G82" s="1" t="s">
        <v>21</v>
      </c>
      <c r="H82" s="1" t="s">
        <v>22</v>
      </c>
      <c r="I82" s="1" t="s">
        <v>23</v>
      </c>
      <c r="J82" s="3">
        <v>117981.32</v>
      </c>
      <c r="K82" s="47">
        <v>8456190</v>
      </c>
      <c r="L82" s="1" t="s">
        <v>270</v>
      </c>
      <c r="M82" s="1" t="s">
        <v>549</v>
      </c>
      <c r="N82" s="1" t="s">
        <v>574</v>
      </c>
      <c r="O82" s="1" t="s">
        <v>575</v>
      </c>
      <c r="P82" s="2">
        <v>44158</v>
      </c>
      <c r="Q82" s="2">
        <v>44165</v>
      </c>
      <c r="R82" s="1" t="s">
        <v>25</v>
      </c>
    </row>
    <row r="83" spans="1:18" x14ac:dyDescent="0.25">
      <c r="A83" s="1" t="s">
        <v>29</v>
      </c>
      <c r="B83" s="1" t="s">
        <v>30</v>
      </c>
      <c r="C83" s="1" t="s">
        <v>293</v>
      </c>
      <c r="D83" s="1" t="s">
        <v>588</v>
      </c>
      <c r="E83" s="1" t="s">
        <v>467</v>
      </c>
      <c r="F83" s="1" t="s">
        <v>20</v>
      </c>
      <c r="G83" s="1" t="s">
        <v>21</v>
      </c>
      <c r="H83" s="1" t="s">
        <v>22</v>
      </c>
      <c r="I83" s="1" t="s">
        <v>23</v>
      </c>
      <c r="J83" s="3">
        <v>14.56</v>
      </c>
      <c r="K83" s="47">
        <v>857</v>
      </c>
      <c r="L83" s="1" t="s">
        <v>270</v>
      </c>
      <c r="M83" s="1" t="s">
        <v>461</v>
      </c>
      <c r="N83" s="1" t="s">
        <v>551</v>
      </c>
      <c r="O83" s="1" t="s">
        <v>552</v>
      </c>
      <c r="P83" s="2">
        <v>44155</v>
      </c>
      <c r="Q83" s="2">
        <v>44158</v>
      </c>
      <c r="R83" s="1" t="s">
        <v>25</v>
      </c>
    </row>
    <row r="84" spans="1:18" x14ac:dyDescent="0.25">
      <c r="A84" s="1" t="s">
        <v>29</v>
      </c>
      <c r="B84" s="1" t="s">
        <v>30</v>
      </c>
      <c r="C84" s="1" t="s">
        <v>293</v>
      </c>
      <c r="D84" s="1" t="s">
        <v>588</v>
      </c>
      <c r="E84" s="1" t="s">
        <v>467</v>
      </c>
      <c r="F84" s="1" t="s">
        <v>20</v>
      </c>
      <c r="G84" s="1" t="s">
        <v>21</v>
      </c>
      <c r="H84" s="1" t="s">
        <v>22</v>
      </c>
      <c r="I84" s="1" t="s">
        <v>23</v>
      </c>
      <c r="J84" s="3">
        <v>28947.599999999999</v>
      </c>
      <c r="K84" s="47">
        <v>1400643</v>
      </c>
      <c r="L84" s="1" t="s">
        <v>270</v>
      </c>
      <c r="M84" s="1" t="s">
        <v>461</v>
      </c>
      <c r="N84" s="1" t="s">
        <v>553</v>
      </c>
      <c r="O84" s="1" t="s">
        <v>554</v>
      </c>
      <c r="P84" s="2">
        <v>44155</v>
      </c>
      <c r="Q84" s="2">
        <v>44158</v>
      </c>
      <c r="R84" s="1" t="s">
        <v>25</v>
      </c>
    </row>
    <row r="85" spans="1:18" x14ac:dyDescent="0.25">
      <c r="A85" s="1" t="s">
        <v>29</v>
      </c>
      <c r="B85" s="1" t="s">
        <v>30</v>
      </c>
      <c r="C85" s="1" t="s">
        <v>293</v>
      </c>
      <c r="D85" s="1" t="s">
        <v>588</v>
      </c>
      <c r="E85" s="1" t="s">
        <v>467</v>
      </c>
      <c r="F85" s="1" t="s">
        <v>20</v>
      </c>
      <c r="G85" s="1" t="s">
        <v>21</v>
      </c>
      <c r="H85" s="1" t="s">
        <v>22</v>
      </c>
      <c r="I85" s="1" t="s">
        <v>23</v>
      </c>
      <c r="J85" s="3">
        <v>27854.52</v>
      </c>
      <c r="K85" s="47">
        <v>1381613</v>
      </c>
      <c r="L85" s="1" t="s">
        <v>270</v>
      </c>
      <c r="M85" s="1" t="s">
        <v>461</v>
      </c>
      <c r="N85" s="1" t="s">
        <v>555</v>
      </c>
      <c r="O85" s="1" t="s">
        <v>556</v>
      </c>
      <c r="P85" s="2">
        <v>44155</v>
      </c>
      <c r="Q85" s="2">
        <v>44158</v>
      </c>
      <c r="R85" s="1" t="s">
        <v>25</v>
      </c>
    </row>
    <row r="86" spans="1:18" x14ac:dyDescent="0.25">
      <c r="A86" s="1" t="s">
        <v>29</v>
      </c>
      <c r="B86" s="1" t="s">
        <v>30</v>
      </c>
      <c r="C86" s="1" t="s">
        <v>293</v>
      </c>
      <c r="D86" s="1" t="s">
        <v>588</v>
      </c>
      <c r="E86" s="1" t="s">
        <v>467</v>
      </c>
      <c r="F86" s="1" t="s">
        <v>20</v>
      </c>
      <c r="G86" s="1" t="s">
        <v>21</v>
      </c>
      <c r="H86" s="1" t="s">
        <v>22</v>
      </c>
      <c r="I86" s="1" t="s">
        <v>23</v>
      </c>
      <c r="J86" s="3">
        <v>29488.77</v>
      </c>
      <c r="K86" s="47">
        <v>1480367</v>
      </c>
      <c r="L86" s="1" t="s">
        <v>270</v>
      </c>
      <c r="M86" s="1" t="s">
        <v>461</v>
      </c>
      <c r="N86" s="1" t="s">
        <v>557</v>
      </c>
      <c r="O86" s="1" t="s">
        <v>558</v>
      </c>
      <c r="P86" s="2">
        <v>44155</v>
      </c>
      <c r="Q86" s="2">
        <v>44158</v>
      </c>
      <c r="R86" s="1" t="s">
        <v>25</v>
      </c>
    </row>
    <row r="87" spans="1:18" x14ac:dyDescent="0.25">
      <c r="A87" s="1" t="s">
        <v>29</v>
      </c>
      <c r="B87" s="1" t="s">
        <v>30</v>
      </c>
      <c r="C87" s="1" t="s">
        <v>293</v>
      </c>
      <c r="D87" s="1" t="s">
        <v>588</v>
      </c>
      <c r="E87" s="1" t="s">
        <v>467</v>
      </c>
      <c r="F87" s="1" t="s">
        <v>20</v>
      </c>
      <c r="G87" s="1" t="s">
        <v>21</v>
      </c>
      <c r="H87" s="1" t="s">
        <v>22</v>
      </c>
      <c r="I87" s="1" t="s">
        <v>23</v>
      </c>
      <c r="J87" s="3">
        <v>21108.25</v>
      </c>
      <c r="K87" s="47">
        <v>1059523</v>
      </c>
      <c r="L87" s="1" t="s">
        <v>270</v>
      </c>
      <c r="M87" s="1" t="s">
        <v>461</v>
      </c>
      <c r="N87" s="1" t="s">
        <v>559</v>
      </c>
      <c r="O87" s="1" t="s">
        <v>560</v>
      </c>
      <c r="P87" s="2">
        <v>44155</v>
      </c>
      <c r="Q87" s="2">
        <v>44158</v>
      </c>
      <c r="R87" s="1" t="s">
        <v>25</v>
      </c>
    </row>
    <row r="88" spans="1:18" x14ac:dyDescent="0.25">
      <c r="A88" s="1" t="s">
        <v>29</v>
      </c>
      <c r="B88" s="1" t="s">
        <v>30</v>
      </c>
      <c r="C88" s="1" t="s">
        <v>293</v>
      </c>
      <c r="D88" s="1" t="s">
        <v>588</v>
      </c>
      <c r="E88" s="1" t="s">
        <v>467</v>
      </c>
      <c r="F88" s="1" t="s">
        <v>20</v>
      </c>
      <c r="G88" s="1" t="s">
        <v>21</v>
      </c>
      <c r="H88" s="1" t="s">
        <v>22</v>
      </c>
      <c r="I88" s="1" t="s">
        <v>23</v>
      </c>
      <c r="J88" s="3">
        <v>140</v>
      </c>
      <c r="K88" s="47">
        <v>10437</v>
      </c>
      <c r="L88" s="1" t="s">
        <v>270</v>
      </c>
      <c r="M88" s="1" t="s">
        <v>461</v>
      </c>
      <c r="N88" s="1" t="s">
        <v>561</v>
      </c>
      <c r="O88" s="1" t="s">
        <v>562</v>
      </c>
      <c r="P88" s="2">
        <v>44155</v>
      </c>
      <c r="Q88" s="2">
        <v>44158</v>
      </c>
      <c r="R88" s="1" t="s">
        <v>25</v>
      </c>
    </row>
    <row r="89" spans="1:18" x14ac:dyDescent="0.25">
      <c r="A89" s="1" t="s">
        <v>29</v>
      </c>
      <c r="B89" s="1" t="s">
        <v>30</v>
      </c>
      <c r="C89" s="1" t="s">
        <v>293</v>
      </c>
      <c r="D89" s="1" t="s">
        <v>588</v>
      </c>
      <c r="E89" s="1" t="s">
        <v>467</v>
      </c>
      <c r="F89" s="1" t="s">
        <v>20</v>
      </c>
      <c r="G89" s="1" t="s">
        <v>21</v>
      </c>
      <c r="H89" s="1" t="s">
        <v>22</v>
      </c>
      <c r="I89" s="1" t="s">
        <v>23</v>
      </c>
      <c r="J89" s="3">
        <v>108.13</v>
      </c>
      <c r="K89" s="47">
        <v>2950</v>
      </c>
      <c r="L89" s="1" t="s">
        <v>270</v>
      </c>
      <c r="M89" s="1" t="s">
        <v>461</v>
      </c>
      <c r="N89" s="1" t="s">
        <v>563</v>
      </c>
      <c r="O89" s="1" t="s">
        <v>564</v>
      </c>
      <c r="P89" s="2">
        <v>44155</v>
      </c>
      <c r="Q89" s="2">
        <v>44158</v>
      </c>
      <c r="R89" s="1" t="s">
        <v>25</v>
      </c>
    </row>
    <row r="90" spans="1:18" x14ac:dyDescent="0.25">
      <c r="A90" s="1" t="s">
        <v>29</v>
      </c>
      <c r="B90" s="1" t="s">
        <v>30</v>
      </c>
      <c r="C90" s="1" t="s">
        <v>293</v>
      </c>
      <c r="D90" s="1" t="s">
        <v>588</v>
      </c>
      <c r="E90" s="1" t="s">
        <v>467</v>
      </c>
      <c r="F90" s="1" t="s">
        <v>20</v>
      </c>
      <c r="G90" s="1" t="s">
        <v>21</v>
      </c>
      <c r="H90" s="1" t="s">
        <v>22</v>
      </c>
      <c r="I90" s="1" t="s">
        <v>23</v>
      </c>
      <c r="J90" s="3">
        <v>5.39</v>
      </c>
      <c r="K90" s="47">
        <v>402</v>
      </c>
      <c r="L90" s="1" t="s">
        <v>270</v>
      </c>
      <c r="M90" s="1" t="s">
        <v>461</v>
      </c>
      <c r="N90" s="1" t="s">
        <v>565</v>
      </c>
      <c r="O90" s="1" t="s">
        <v>566</v>
      </c>
      <c r="P90" s="2">
        <v>44155</v>
      </c>
      <c r="Q90" s="2">
        <v>44158</v>
      </c>
      <c r="R90" s="1" t="s">
        <v>25</v>
      </c>
    </row>
    <row r="91" spans="1:18" x14ac:dyDescent="0.25">
      <c r="A91" s="1" t="s">
        <v>29</v>
      </c>
      <c r="B91" s="1" t="s">
        <v>30</v>
      </c>
      <c r="C91" s="1" t="s">
        <v>293</v>
      </c>
      <c r="D91" s="1" t="s">
        <v>588</v>
      </c>
      <c r="E91" s="1" t="s">
        <v>467</v>
      </c>
      <c r="F91" s="1" t="s">
        <v>20</v>
      </c>
      <c r="G91" s="1" t="s">
        <v>21</v>
      </c>
      <c r="H91" s="1" t="s">
        <v>22</v>
      </c>
      <c r="I91" s="1" t="s">
        <v>23</v>
      </c>
      <c r="J91" s="3">
        <v>6275.61</v>
      </c>
      <c r="K91" s="47">
        <v>322010</v>
      </c>
      <c r="L91" s="1" t="s">
        <v>270</v>
      </c>
      <c r="M91" s="1" t="s">
        <v>461</v>
      </c>
      <c r="N91" s="1" t="s">
        <v>567</v>
      </c>
      <c r="O91" s="1" t="s">
        <v>568</v>
      </c>
      <c r="P91" s="2">
        <v>44155</v>
      </c>
      <c r="Q91" s="2">
        <v>44158</v>
      </c>
      <c r="R91" s="1" t="s">
        <v>25</v>
      </c>
    </row>
    <row r="92" spans="1:18" x14ac:dyDescent="0.25">
      <c r="A92" s="1" t="s">
        <v>29</v>
      </c>
      <c r="B92" s="1" t="s">
        <v>30</v>
      </c>
      <c r="C92" s="1" t="s">
        <v>293</v>
      </c>
      <c r="D92" s="1" t="s">
        <v>588</v>
      </c>
      <c r="E92" s="1" t="s">
        <v>467</v>
      </c>
      <c r="F92" s="1" t="s">
        <v>20</v>
      </c>
      <c r="G92" s="1" t="s">
        <v>21</v>
      </c>
      <c r="H92" s="1" t="s">
        <v>22</v>
      </c>
      <c r="I92" s="1" t="s">
        <v>23</v>
      </c>
      <c r="J92" s="3">
        <v>1579.98</v>
      </c>
      <c r="K92" s="47">
        <v>81070</v>
      </c>
      <c r="L92" s="1" t="s">
        <v>270</v>
      </c>
      <c r="M92" s="1" t="s">
        <v>461</v>
      </c>
      <c r="N92" s="1" t="s">
        <v>569</v>
      </c>
      <c r="O92" s="1" t="s">
        <v>570</v>
      </c>
      <c r="P92" s="2">
        <v>44155</v>
      </c>
      <c r="Q92" s="2">
        <v>44158</v>
      </c>
      <c r="R92" s="1" t="s">
        <v>25</v>
      </c>
    </row>
    <row r="93" spans="1:18" x14ac:dyDescent="0.25">
      <c r="A93" s="1" t="s">
        <v>29</v>
      </c>
      <c r="B93" s="1" t="s">
        <v>30</v>
      </c>
      <c r="C93" s="1" t="s">
        <v>326</v>
      </c>
      <c r="D93" s="1" t="s">
        <v>588</v>
      </c>
      <c r="E93" s="1" t="s">
        <v>467</v>
      </c>
      <c r="F93" s="1" t="s">
        <v>20</v>
      </c>
      <c r="G93" s="1" t="s">
        <v>21</v>
      </c>
      <c r="H93" s="1" t="s">
        <v>22</v>
      </c>
      <c r="I93" s="1" t="s">
        <v>23</v>
      </c>
      <c r="J93" s="3">
        <v>325907.52</v>
      </c>
      <c r="K93" s="47">
        <v>24294711</v>
      </c>
      <c r="L93" s="1" t="s">
        <v>270</v>
      </c>
      <c r="M93" s="1" t="s">
        <v>461</v>
      </c>
      <c r="N93" s="1" t="s">
        <v>576</v>
      </c>
      <c r="O93" s="1" t="s">
        <v>577</v>
      </c>
      <c r="P93" s="2">
        <v>44158</v>
      </c>
      <c r="Q93" s="2">
        <v>44165</v>
      </c>
      <c r="R93" s="1" t="s">
        <v>25</v>
      </c>
    </row>
    <row r="94" spans="1:18" x14ac:dyDescent="0.25">
      <c r="A94" s="1" t="s">
        <v>29</v>
      </c>
      <c r="B94" s="1" t="s">
        <v>30</v>
      </c>
      <c r="C94" s="1" t="s">
        <v>326</v>
      </c>
      <c r="D94" s="1" t="s">
        <v>588</v>
      </c>
      <c r="E94" s="1" t="s">
        <v>467</v>
      </c>
      <c r="F94" s="1" t="s">
        <v>20</v>
      </c>
      <c r="G94" s="1" t="s">
        <v>21</v>
      </c>
      <c r="H94" s="1" t="s">
        <v>22</v>
      </c>
      <c r="I94" s="1" t="s">
        <v>23</v>
      </c>
      <c r="J94" s="3">
        <v>45349.2</v>
      </c>
      <c r="K94" s="47">
        <v>2722318</v>
      </c>
      <c r="L94" s="1" t="s">
        <v>270</v>
      </c>
      <c r="M94" s="1" t="s">
        <v>461</v>
      </c>
      <c r="N94" s="1" t="s">
        <v>578</v>
      </c>
      <c r="O94" s="1" t="s">
        <v>579</v>
      </c>
      <c r="P94" s="2">
        <v>44158</v>
      </c>
      <c r="Q94" s="2">
        <v>44165</v>
      </c>
      <c r="R94" s="1" t="s">
        <v>25</v>
      </c>
    </row>
    <row r="95" spans="1:18" x14ac:dyDescent="0.25">
      <c r="A95" s="1" t="s">
        <v>29</v>
      </c>
      <c r="B95" s="1" t="s">
        <v>30</v>
      </c>
      <c r="C95" s="1" t="s">
        <v>326</v>
      </c>
      <c r="D95" s="1" t="s">
        <v>588</v>
      </c>
      <c r="E95" s="1" t="s">
        <v>467</v>
      </c>
      <c r="F95" s="1" t="s">
        <v>20</v>
      </c>
      <c r="G95" s="1" t="s">
        <v>21</v>
      </c>
      <c r="H95" s="1" t="s">
        <v>22</v>
      </c>
      <c r="I95" s="1" t="s">
        <v>23</v>
      </c>
      <c r="J95" s="3">
        <v>64717.22</v>
      </c>
      <c r="K95" s="47">
        <v>3258214</v>
      </c>
      <c r="L95" s="1" t="s">
        <v>270</v>
      </c>
      <c r="M95" s="1" t="s">
        <v>461</v>
      </c>
      <c r="N95" s="1" t="s">
        <v>580</v>
      </c>
      <c r="O95" s="1" t="s">
        <v>581</v>
      </c>
      <c r="P95" s="2">
        <v>44158</v>
      </c>
      <c r="Q95" s="2">
        <v>44165</v>
      </c>
      <c r="R95" s="1" t="s">
        <v>25</v>
      </c>
    </row>
    <row r="96" spans="1:18" x14ac:dyDescent="0.25">
      <c r="A96" s="1" t="s">
        <v>29</v>
      </c>
      <c r="B96" s="1" t="s">
        <v>30</v>
      </c>
      <c r="C96" s="1" t="s">
        <v>326</v>
      </c>
      <c r="D96" s="1" t="s">
        <v>588</v>
      </c>
      <c r="E96" s="1" t="s">
        <v>467</v>
      </c>
      <c r="F96" s="1" t="s">
        <v>20</v>
      </c>
      <c r="G96" s="1" t="s">
        <v>21</v>
      </c>
      <c r="H96" s="1" t="s">
        <v>22</v>
      </c>
      <c r="I96" s="1" t="s">
        <v>23</v>
      </c>
      <c r="J96" s="3">
        <v>197330.42</v>
      </c>
      <c r="K96" s="47">
        <v>10125291</v>
      </c>
      <c r="L96" s="1" t="s">
        <v>270</v>
      </c>
      <c r="M96" s="1" t="s">
        <v>461</v>
      </c>
      <c r="N96" s="1" t="s">
        <v>582</v>
      </c>
      <c r="O96" s="1" t="s">
        <v>583</v>
      </c>
      <c r="P96" s="2">
        <v>44158</v>
      </c>
      <c r="Q96" s="2">
        <v>44165</v>
      </c>
      <c r="R96" s="1" t="s">
        <v>25</v>
      </c>
    </row>
    <row r="97" spans="1:18" x14ac:dyDescent="0.25">
      <c r="A97" s="1" t="s">
        <v>29</v>
      </c>
      <c r="B97" s="1" t="s">
        <v>30</v>
      </c>
      <c r="C97" s="1" t="s">
        <v>326</v>
      </c>
      <c r="D97" s="1" t="s">
        <v>588</v>
      </c>
      <c r="E97" s="1" t="s">
        <v>467</v>
      </c>
      <c r="F97" s="1" t="s">
        <v>20</v>
      </c>
      <c r="G97" s="1" t="s">
        <v>21</v>
      </c>
      <c r="H97" s="1" t="s">
        <v>22</v>
      </c>
      <c r="I97" s="1" t="s">
        <v>23</v>
      </c>
      <c r="J97" s="3">
        <v>105164.89</v>
      </c>
      <c r="K97" s="47">
        <v>5505333</v>
      </c>
      <c r="L97" s="1" t="s">
        <v>270</v>
      </c>
      <c r="M97" s="1" t="s">
        <v>461</v>
      </c>
      <c r="N97" s="1" t="s">
        <v>584</v>
      </c>
      <c r="O97" s="1" t="s">
        <v>585</v>
      </c>
      <c r="P97" s="2">
        <v>44158</v>
      </c>
      <c r="Q97" s="2">
        <v>44165</v>
      </c>
      <c r="R97" s="1" t="s">
        <v>25</v>
      </c>
    </row>
    <row r="98" spans="1:18" x14ac:dyDescent="0.25">
      <c r="A98" s="1" t="s">
        <v>29</v>
      </c>
      <c r="B98" s="1" t="s">
        <v>30</v>
      </c>
      <c r="C98" s="1" t="s">
        <v>326</v>
      </c>
      <c r="D98" s="1" t="s">
        <v>588</v>
      </c>
      <c r="E98" s="1" t="s">
        <v>467</v>
      </c>
      <c r="F98" s="1" t="s">
        <v>20</v>
      </c>
      <c r="G98" s="1" t="s">
        <v>21</v>
      </c>
      <c r="H98" s="1" t="s">
        <v>22</v>
      </c>
      <c r="I98" s="1" t="s">
        <v>23</v>
      </c>
      <c r="J98" s="3">
        <v>75413.539999999994</v>
      </c>
      <c r="K98" s="47">
        <v>4852986</v>
      </c>
      <c r="L98" s="1" t="s">
        <v>270</v>
      </c>
      <c r="M98" s="1" t="s">
        <v>461</v>
      </c>
      <c r="N98" s="1" t="s">
        <v>586</v>
      </c>
      <c r="O98" s="1" t="s">
        <v>587</v>
      </c>
      <c r="P98" s="2">
        <v>44158</v>
      </c>
      <c r="Q98" s="2">
        <v>44165</v>
      </c>
      <c r="R98" s="1" t="s">
        <v>25</v>
      </c>
    </row>
    <row r="99" spans="1:18" x14ac:dyDescent="0.25">
      <c r="A99" s="1" t="s">
        <v>29</v>
      </c>
      <c r="B99" s="1" t="s">
        <v>30</v>
      </c>
      <c r="C99" s="1" t="s">
        <v>471</v>
      </c>
      <c r="D99" s="1" t="s">
        <v>588</v>
      </c>
      <c r="E99" s="1" t="s">
        <v>467</v>
      </c>
      <c r="F99" s="1" t="s">
        <v>20</v>
      </c>
      <c r="G99" s="1" t="s">
        <v>21</v>
      </c>
      <c r="H99" s="1" t="s">
        <v>22</v>
      </c>
      <c r="I99" s="1" t="s">
        <v>23</v>
      </c>
      <c r="J99" s="3">
        <v>13551.79</v>
      </c>
      <c r="K99" s="47">
        <v>792536</v>
      </c>
      <c r="L99" s="1" t="s">
        <v>472</v>
      </c>
      <c r="M99" s="1" t="s">
        <v>490</v>
      </c>
      <c r="N99" s="1" t="s">
        <v>491</v>
      </c>
      <c r="O99" s="1" t="s">
        <v>492</v>
      </c>
      <c r="P99" s="2">
        <v>43872</v>
      </c>
      <c r="Q99" s="2">
        <v>43872</v>
      </c>
      <c r="R99" s="1" t="s">
        <v>25</v>
      </c>
    </row>
    <row r="100" spans="1:18" x14ac:dyDescent="0.25">
      <c r="A100" s="1" t="s">
        <v>29</v>
      </c>
      <c r="B100" s="1" t="s">
        <v>30</v>
      </c>
      <c r="C100" s="1" t="s">
        <v>269</v>
      </c>
      <c r="D100" s="1" t="s">
        <v>588</v>
      </c>
      <c r="E100" s="1" t="s">
        <v>467</v>
      </c>
      <c r="F100" s="1" t="s">
        <v>20</v>
      </c>
      <c r="G100" s="1" t="s">
        <v>21</v>
      </c>
      <c r="H100" s="1" t="s">
        <v>22</v>
      </c>
      <c r="I100" s="1" t="s">
        <v>23</v>
      </c>
      <c r="J100" s="3">
        <v>12051.79</v>
      </c>
      <c r="K100" s="47">
        <v>732146</v>
      </c>
      <c r="L100" s="1" t="s">
        <v>270</v>
      </c>
      <c r="M100" s="1" t="s">
        <v>490</v>
      </c>
      <c r="N100" s="1" t="s">
        <v>512</v>
      </c>
      <c r="O100" s="1" t="s">
        <v>513</v>
      </c>
      <c r="P100" s="2">
        <v>44154</v>
      </c>
      <c r="Q100" s="2">
        <v>44155</v>
      </c>
      <c r="R100" s="1" t="s">
        <v>25</v>
      </c>
    </row>
    <row r="101" spans="1:18" x14ac:dyDescent="0.25">
      <c r="A101" s="1" t="s">
        <v>29</v>
      </c>
      <c r="B101" s="1" t="s">
        <v>30</v>
      </c>
      <c r="C101" s="1" t="s">
        <v>471</v>
      </c>
      <c r="D101" s="1" t="s">
        <v>588</v>
      </c>
      <c r="E101" s="1" t="s">
        <v>467</v>
      </c>
      <c r="F101" s="1" t="s">
        <v>20</v>
      </c>
      <c r="G101" s="1" t="s">
        <v>21</v>
      </c>
      <c r="H101" s="1" t="s">
        <v>22</v>
      </c>
      <c r="I101" s="1" t="s">
        <v>23</v>
      </c>
      <c r="J101" s="3">
        <v>13.68</v>
      </c>
      <c r="K101" s="47">
        <v>936</v>
      </c>
      <c r="L101" s="1" t="s">
        <v>472</v>
      </c>
      <c r="M101" s="1" t="s">
        <v>473</v>
      </c>
      <c r="N101" s="1" t="s">
        <v>474</v>
      </c>
      <c r="O101" s="1" t="s">
        <v>475</v>
      </c>
      <c r="P101" s="2">
        <v>43872</v>
      </c>
      <c r="Q101" s="2">
        <v>43872</v>
      </c>
      <c r="R101" s="1" t="s">
        <v>25</v>
      </c>
    </row>
    <row r="102" spans="1:18" x14ac:dyDescent="0.25">
      <c r="A102" s="1" t="s">
        <v>29</v>
      </c>
      <c r="B102" s="1" t="s">
        <v>30</v>
      </c>
      <c r="C102" s="1" t="s">
        <v>471</v>
      </c>
      <c r="D102" s="1" t="s">
        <v>588</v>
      </c>
      <c r="E102" s="1" t="s">
        <v>467</v>
      </c>
      <c r="F102" s="1" t="s">
        <v>20</v>
      </c>
      <c r="G102" s="1" t="s">
        <v>21</v>
      </c>
      <c r="H102" s="1" t="s">
        <v>22</v>
      </c>
      <c r="I102" s="1" t="s">
        <v>23</v>
      </c>
      <c r="J102" s="3">
        <v>43.31</v>
      </c>
      <c r="K102" s="47">
        <v>2964</v>
      </c>
      <c r="L102" s="1" t="s">
        <v>472</v>
      </c>
      <c r="M102" s="1" t="s">
        <v>473</v>
      </c>
      <c r="N102" s="1" t="s">
        <v>476</v>
      </c>
      <c r="O102" s="1" t="s">
        <v>477</v>
      </c>
      <c r="P102" s="2">
        <v>43872</v>
      </c>
      <c r="Q102" s="2">
        <v>43872</v>
      </c>
      <c r="R102" s="1" t="s">
        <v>25</v>
      </c>
    </row>
    <row r="103" spans="1:18" x14ac:dyDescent="0.25">
      <c r="A103" s="1" t="s">
        <v>29</v>
      </c>
      <c r="B103" s="1" t="s">
        <v>30</v>
      </c>
      <c r="C103" s="1" t="s">
        <v>471</v>
      </c>
      <c r="D103" s="1" t="s">
        <v>588</v>
      </c>
      <c r="E103" s="1" t="s">
        <v>467</v>
      </c>
      <c r="F103" s="1" t="s">
        <v>20</v>
      </c>
      <c r="G103" s="1" t="s">
        <v>21</v>
      </c>
      <c r="H103" s="1" t="s">
        <v>22</v>
      </c>
      <c r="I103" s="1" t="s">
        <v>23</v>
      </c>
      <c r="J103" s="3">
        <v>5409.44</v>
      </c>
      <c r="K103" s="47">
        <v>370265</v>
      </c>
      <c r="L103" s="1" t="s">
        <v>472</v>
      </c>
      <c r="M103" s="1" t="s">
        <v>473</v>
      </c>
      <c r="N103" s="1" t="s">
        <v>488</v>
      </c>
      <c r="O103" s="1" t="s">
        <v>489</v>
      </c>
      <c r="P103" s="2">
        <v>43872</v>
      </c>
      <c r="Q103" s="2">
        <v>43872</v>
      </c>
      <c r="R103" s="1" t="s">
        <v>25</v>
      </c>
    </row>
    <row r="104" spans="1:18" x14ac:dyDescent="0.25">
      <c r="A104" s="1" t="s">
        <v>29</v>
      </c>
      <c r="B104" s="1" t="s">
        <v>30</v>
      </c>
      <c r="C104" s="1" t="s">
        <v>269</v>
      </c>
      <c r="D104" s="1" t="s">
        <v>588</v>
      </c>
      <c r="E104" s="1" t="s">
        <v>467</v>
      </c>
      <c r="F104" s="1" t="s">
        <v>20</v>
      </c>
      <c r="G104" s="1" t="s">
        <v>21</v>
      </c>
      <c r="H104" s="1" t="s">
        <v>22</v>
      </c>
      <c r="I104" s="1" t="s">
        <v>23</v>
      </c>
      <c r="J104" s="3">
        <v>4855.3599999999997</v>
      </c>
      <c r="K104" s="47">
        <v>355671</v>
      </c>
      <c r="L104" s="1" t="s">
        <v>270</v>
      </c>
      <c r="M104" s="1" t="s">
        <v>473</v>
      </c>
      <c r="N104" s="1" t="s">
        <v>514</v>
      </c>
      <c r="O104" s="1" t="s">
        <v>515</v>
      </c>
      <c r="P104" s="2">
        <v>44154</v>
      </c>
      <c r="Q104" s="2">
        <v>44155</v>
      </c>
      <c r="R104" s="1" t="s">
        <v>25</v>
      </c>
    </row>
    <row r="105" spans="1:18" x14ac:dyDescent="0.25">
      <c r="A105" s="1" t="s">
        <v>29</v>
      </c>
      <c r="B105" s="1" t="s">
        <v>30</v>
      </c>
      <c r="C105" s="1" t="s">
        <v>269</v>
      </c>
      <c r="D105" s="1" t="s">
        <v>588</v>
      </c>
      <c r="E105" s="1" t="s">
        <v>467</v>
      </c>
      <c r="F105" s="1" t="s">
        <v>20</v>
      </c>
      <c r="G105" s="1" t="s">
        <v>21</v>
      </c>
      <c r="H105" s="1" t="s">
        <v>22</v>
      </c>
      <c r="I105" s="1" t="s">
        <v>23</v>
      </c>
      <c r="J105" s="3">
        <v>40.46</v>
      </c>
      <c r="K105" s="47">
        <v>2964</v>
      </c>
      <c r="L105" s="1" t="s">
        <v>270</v>
      </c>
      <c r="M105" s="1" t="s">
        <v>473</v>
      </c>
      <c r="N105" s="1" t="s">
        <v>516</v>
      </c>
      <c r="O105" s="1" t="s">
        <v>517</v>
      </c>
      <c r="P105" s="2">
        <v>44154</v>
      </c>
      <c r="Q105" s="2">
        <v>44155</v>
      </c>
      <c r="R105" s="1" t="s">
        <v>25</v>
      </c>
    </row>
    <row r="106" spans="1:18" x14ac:dyDescent="0.25">
      <c r="A106" s="1" t="s">
        <v>29</v>
      </c>
      <c r="B106" s="1" t="s">
        <v>30</v>
      </c>
      <c r="C106" s="1" t="s">
        <v>269</v>
      </c>
      <c r="D106" s="1" t="s">
        <v>588</v>
      </c>
      <c r="E106" s="1" t="s">
        <v>467</v>
      </c>
      <c r="F106" s="1" t="s">
        <v>20</v>
      </c>
      <c r="G106" s="1" t="s">
        <v>21</v>
      </c>
      <c r="H106" s="1" t="s">
        <v>22</v>
      </c>
      <c r="I106" s="1" t="s">
        <v>23</v>
      </c>
      <c r="J106" s="3">
        <v>12.79</v>
      </c>
      <c r="K106" s="47">
        <v>936</v>
      </c>
      <c r="L106" s="1" t="s">
        <v>270</v>
      </c>
      <c r="M106" s="1" t="s">
        <v>473</v>
      </c>
      <c r="N106" s="1" t="s">
        <v>518</v>
      </c>
      <c r="O106" s="1" t="s">
        <v>519</v>
      </c>
      <c r="P106" s="2">
        <v>44154</v>
      </c>
      <c r="Q106" s="2">
        <v>44155</v>
      </c>
      <c r="R106" s="1" t="s">
        <v>25</v>
      </c>
    </row>
    <row r="107" spans="1:18" x14ac:dyDescent="0.25">
      <c r="A107" s="1" t="s">
        <v>29</v>
      </c>
      <c r="B107" s="1" t="s">
        <v>30</v>
      </c>
      <c r="C107" s="1" t="s">
        <v>269</v>
      </c>
      <c r="D107" s="1" t="s">
        <v>588</v>
      </c>
      <c r="E107" s="1" t="s">
        <v>467</v>
      </c>
      <c r="F107" s="1" t="s">
        <v>20</v>
      </c>
      <c r="G107" s="1" t="s">
        <v>21</v>
      </c>
      <c r="H107" s="1" t="s">
        <v>22</v>
      </c>
      <c r="I107" s="1" t="s">
        <v>23</v>
      </c>
      <c r="J107" s="3">
        <v>2315.0500000000002</v>
      </c>
      <c r="K107" s="47">
        <v>142267</v>
      </c>
      <c r="L107" s="1" t="s">
        <v>270</v>
      </c>
      <c r="M107" s="1" t="s">
        <v>520</v>
      </c>
      <c r="N107" s="1" t="s">
        <v>521</v>
      </c>
      <c r="O107" s="1" t="s">
        <v>522</v>
      </c>
      <c r="P107" s="2">
        <v>44154</v>
      </c>
      <c r="Q107" s="2">
        <v>44155</v>
      </c>
      <c r="R107" s="1" t="s">
        <v>25</v>
      </c>
    </row>
    <row r="108" spans="1:18" x14ac:dyDescent="0.25">
      <c r="A108" s="1" t="s">
        <v>29</v>
      </c>
      <c r="B108" s="1" t="s">
        <v>30</v>
      </c>
      <c r="C108" s="1" t="s">
        <v>471</v>
      </c>
      <c r="D108" s="1" t="s">
        <v>588</v>
      </c>
      <c r="E108" s="1" t="s">
        <v>467</v>
      </c>
      <c r="F108" s="1" t="s">
        <v>20</v>
      </c>
      <c r="G108" s="1" t="s">
        <v>21</v>
      </c>
      <c r="H108" s="1" t="s">
        <v>22</v>
      </c>
      <c r="I108" s="1" t="s">
        <v>23</v>
      </c>
      <c r="J108" s="3">
        <v>47.05</v>
      </c>
      <c r="K108" s="47">
        <v>1779</v>
      </c>
      <c r="L108" s="1" t="s">
        <v>472</v>
      </c>
      <c r="M108" s="1" t="s">
        <v>478</v>
      </c>
      <c r="N108" s="1" t="s">
        <v>479</v>
      </c>
      <c r="O108" s="1" t="s">
        <v>480</v>
      </c>
      <c r="P108" s="2">
        <v>43872</v>
      </c>
      <c r="Q108" s="2">
        <v>43872</v>
      </c>
      <c r="R108" s="1" t="s">
        <v>25</v>
      </c>
    </row>
    <row r="109" spans="1:18" x14ac:dyDescent="0.25">
      <c r="A109" s="1" t="s">
        <v>29</v>
      </c>
      <c r="B109" s="1" t="s">
        <v>30</v>
      </c>
      <c r="C109" s="1" t="s">
        <v>471</v>
      </c>
      <c r="D109" s="1" t="s">
        <v>588</v>
      </c>
      <c r="E109" s="1" t="s">
        <v>467</v>
      </c>
      <c r="F109" s="1" t="s">
        <v>20</v>
      </c>
      <c r="G109" s="1" t="s">
        <v>21</v>
      </c>
      <c r="H109" s="1" t="s">
        <v>22</v>
      </c>
      <c r="I109" s="1" t="s">
        <v>23</v>
      </c>
      <c r="J109" s="3">
        <v>54.67</v>
      </c>
      <c r="K109" s="47">
        <v>2387</v>
      </c>
      <c r="L109" s="1" t="s">
        <v>472</v>
      </c>
      <c r="M109" s="1" t="s">
        <v>478</v>
      </c>
      <c r="N109" s="1" t="s">
        <v>481</v>
      </c>
      <c r="O109" s="1" t="s">
        <v>482</v>
      </c>
      <c r="P109" s="2">
        <v>43872</v>
      </c>
      <c r="Q109" s="2">
        <v>43872</v>
      </c>
      <c r="R109" s="1" t="s">
        <v>25</v>
      </c>
    </row>
    <row r="110" spans="1:18" x14ac:dyDescent="0.25">
      <c r="A110" s="1" t="s">
        <v>29</v>
      </c>
      <c r="B110" s="1" t="s">
        <v>30</v>
      </c>
      <c r="C110" s="1" t="s">
        <v>269</v>
      </c>
      <c r="D110" s="1" t="s">
        <v>588</v>
      </c>
      <c r="E110" s="1" t="s">
        <v>467</v>
      </c>
      <c r="F110" s="1" t="s">
        <v>20</v>
      </c>
      <c r="G110" s="1" t="s">
        <v>21</v>
      </c>
      <c r="H110" s="1" t="s">
        <v>22</v>
      </c>
      <c r="I110" s="1" t="s">
        <v>23</v>
      </c>
      <c r="J110" s="3">
        <v>5531.45</v>
      </c>
      <c r="K110" s="47">
        <v>374356</v>
      </c>
      <c r="L110" s="1" t="s">
        <v>270</v>
      </c>
      <c r="M110" s="1" t="s">
        <v>478</v>
      </c>
      <c r="N110" s="1" t="s">
        <v>523</v>
      </c>
      <c r="O110" s="1" t="s">
        <v>524</v>
      </c>
      <c r="P110" s="2">
        <v>44154</v>
      </c>
      <c r="Q110" s="2">
        <v>44155</v>
      </c>
      <c r="R110" s="1" t="s">
        <v>25</v>
      </c>
    </row>
    <row r="111" spans="1:18" x14ac:dyDescent="0.25">
      <c r="A111" s="1" t="s">
        <v>29</v>
      </c>
      <c r="B111" s="1" t="s">
        <v>30</v>
      </c>
      <c r="C111" s="1" t="s">
        <v>269</v>
      </c>
      <c r="D111" s="1" t="s">
        <v>588</v>
      </c>
      <c r="E111" s="1" t="s">
        <v>467</v>
      </c>
      <c r="F111" s="1" t="s">
        <v>20</v>
      </c>
      <c r="G111" s="1" t="s">
        <v>21</v>
      </c>
      <c r="H111" s="1" t="s">
        <v>22</v>
      </c>
      <c r="I111" s="1" t="s">
        <v>23</v>
      </c>
      <c r="J111" s="3">
        <v>46.93</v>
      </c>
      <c r="K111" s="47">
        <v>1957</v>
      </c>
      <c r="L111" s="1" t="s">
        <v>270</v>
      </c>
      <c r="M111" s="1" t="s">
        <v>478</v>
      </c>
      <c r="N111" s="1" t="s">
        <v>525</v>
      </c>
      <c r="O111" s="1" t="s">
        <v>526</v>
      </c>
      <c r="P111" s="2">
        <v>44154</v>
      </c>
      <c r="Q111" s="2">
        <v>44155</v>
      </c>
      <c r="R111" s="1" t="s">
        <v>25</v>
      </c>
    </row>
    <row r="112" spans="1:18" x14ac:dyDescent="0.25">
      <c r="A112" s="1" t="s">
        <v>29</v>
      </c>
      <c r="B112" s="1" t="s">
        <v>30</v>
      </c>
      <c r="C112" s="1" t="s">
        <v>269</v>
      </c>
      <c r="D112" s="1" t="s">
        <v>588</v>
      </c>
      <c r="E112" s="1" t="s">
        <v>467</v>
      </c>
      <c r="F112" s="1" t="s">
        <v>20</v>
      </c>
      <c r="G112" s="1" t="s">
        <v>21</v>
      </c>
      <c r="H112" s="1" t="s">
        <v>22</v>
      </c>
      <c r="I112" s="1" t="s">
        <v>23</v>
      </c>
      <c r="J112" s="3">
        <v>52.99</v>
      </c>
      <c r="K112" s="47">
        <v>2423</v>
      </c>
      <c r="L112" s="1" t="s">
        <v>270</v>
      </c>
      <c r="M112" s="1" t="s">
        <v>478</v>
      </c>
      <c r="N112" s="1" t="s">
        <v>527</v>
      </c>
      <c r="O112" s="1" t="s">
        <v>528</v>
      </c>
      <c r="P112" s="2">
        <v>44154</v>
      </c>
      <c r="Q112" s="2">
        <v>44155</v>
      </c>
      <c r="R112" s="1" t="s">
        <v>25</v>
      </c>
    </row>
    <row r="113" spans="1:18" x14ac:dyDescent="0.25">
      <c r="A113" s="1" t="s">
        <v>29</v>
      </c>
      <c r="B113" s="1" t="s">
        <v>30</v>
      </c>
      <c r="C113" s="1" t="s">
        <v>269</v>
      </c>
      <c r="D113" s="1" t="s">
        <v>588</v>
      </c>
      <c r="E113" s="1" t="s">
        <v>467</v>
      </c>
      <c r="F113" s="1" t="s">
        <v>20</v>
      </c>
      <c r="G113" s="1" t="s">
        <v>21</v>
      </c>
      <c r="H113" s="1" t="s">
        <v>22</v>
      </c>
      <c r="I113" s="1" t="s">
        <v>23</v>
      </c>
      <c r="J113" s="3">
        <v>19617.47</v>
      </c>
      <c r="K113" s="47">
        <v>1375112</v>
      </c>
      <c r="L113" s="1" t="s">
        <v>270</v>
      </c>
      <c r="M113" s="1" t="s">
        <v>498</v>
      </c>
      <c r="N113" s="1" t="s">
        <v>499</v>
      </c>
      <c r="O113" s="1" t="s">
        <v>500</v>
      </c>
      <c r="P113" s="2">
        <v>44154</v>
      </c>
      <c r="Q113" s="2">
        <v>44155</v>
      </c>
      <c r="R113" s="1" t="s">
        <v>25</v>
      </c>
    </row>
    <row r="114" spans="1:1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3"/>
      <c r="L114" s="1"/>
      <c r="M114" s="1"/>
      <c r="N114" s="1"/>
      <c r="O114" s="1"/>
      <c r="P114" s="2"/>
      <c r="Q114" s="2"/>
      <c r="R114" s="1"/>
    </row>
    <row r="115" spans="1:1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3"/>
      <c r="L115" s="1"/>
      <c r="M115" s="1"/>
      <c r="N115" s="1"/>
      <c r="O115" s="1"/>
      <c r="P115" s="2"/>
      <c r="Q115" s="2"/>
      <c r="R115" s="1"/>
    </row>
    <row r="122" spans="1:18" x14ac:dyDescent="0.25">
      <c r="A122" s="1" t="s">
        <v>17</v>
      </c>
      <c r="B122" s="1" t="s">
        <v>18</v>
      </c>
      <c r="C122" s="1" t="s">
        <v>265</v>
      </c>
      <c r="D122" s="1" t="s">
        <v>185</v>
      </c>
      <c r="E122" s="1" t="s">
        <v>18</v>
      </c>
      <c r="F122" s="1" t="s">
        <v>20</v>
      </c>
      <c r="G122" s="1" t="s">
        <v>21</v>
      </c>
      <c r="H122" s="1" t="s">
        <v>22</v>
      </c>
      <c r="I122" s="1" t="s">
        <v>23</v>
      </c>
      <c r="J122" s="3">
        <v>-294881.32</v>
      </c>
      <c r="L122" s="1" t="s">
        <v>24</v>
      </c>
      <c r="M122" s="1" t="s">
        <v>23</v>
      </c>
      <c r="N122" s="1" t="s">
        <v>23</v>
      </c>
      <c r="O122" s="1" t="s">
        <v>265</v>
      </c>
      <c r="P122" s="2">
        <v>43951</v>
      </c>
      <c r="Q122" s="2">
        <v>43956</v>
      </c>
      <c r="R122" s="1" t="s">
        <v>25</v>
      </c>
    </row>
    <row r="123" spans="1:18" x14ac:dyDescent="0.25">
      <c r="A123" s="1" t="s">
        <v>17</v>
      </c>
      <c r="B123" s="1" t="s">
        <v>18</v>
      </c>
      <c r="C123" s="1" t="s">
        <v>266</v>
      </c>
      <c r="D123" s="1" t="s">
        <v>185</v>
      </c>
      <c r="E123" s="1" t="s">
        <v>18</v>
      </c>
      <c r="F123" s="1" t="s">
        <v>20</v>
      </c>
      <c r="G123" s="1" t="s">
        <v>21</v>
      </c>
      <c r="H123" s="1" t="s">
        <v>22</v>
      </c>
      <c r="I123" s="1" t="s">
        <v>23</v>
      </c>
      <c r="J123" s="3">
        <v>-294881.32</v>
      </c>
      <c r="L123" s="1" t="s">
        <v>24</v>
      </c>
      <c r="M123" s="1" t="s">
        <v>23</v>
      </c>
      <c r="N123" s="1" t="s">
        <v>23</v>
      </c>
      <c r="O123" s="1" t="s">
        <v>266</v>
      </c>
      <c r="P123" s="2">
        <v>43982</v>
      </c>
      <c r="Q123" s="2">
        <v>43983</v>
      </c>
      <c r="R123" s="1" t="s">
        <v>25</v>
      </c>
    </row>
    <row r="124" spans="1:18" x14ac:dyDescent="0.25">
      <c r="A124" s="1" t="s">
        <v>17</v>
      </c>
      <c r="B124" s="1" t="s">
        <v>18</v>
      </c>
      <c r="C124" s="1" t="s">
        <v>267</v>
      </c>
      <c r="D124" s="1" t="s">
        <v>185</v>
      </c>
      <c r="E124" s="1" t="s">
        <v>18</v>
      </c>
      <c r="F124" s="1" t="s">
        <v>20</v>
      </c>
      <c r="G124" s="1" t="s">
        <v>21</v>
      </c>
      <c r="H124" s="1" t="s">
        <v>22</v>
      </c>
      <c r="I124" s="1" t="s">
        <v>23</v>
      </c>
      <c r="J124" s="3">
        <v>-294881.32</v>
      </c>
      <c r="L124" s="1" t="s">
        <v>24</v>
      </c>
      <c r="M124" s="1" t="s">
        <v>23</v>
      </c>
      <c r="N124" s="1" t="s">
        <v>23</v>
      </c>
      <c r="O124" s="1" t="s">
        <v>267</v>
      </c>
      <c r="P124" s="2">
        <v>43921</v>
      </c>
      <c r="Q124" s="2">
        <v>43921</v>
      </c>
      <c r="R124" s="1" t="s">
        <v>25</v>
      </c>
    </row>
    <row r="125" spans="1:18" x14ac:dyDescent="0.25">
      <c r="A125" s="1" t="s">
        <v>17</v>
      </c>
      <c r="B125" s="1" t="s">
        <v>18</v>
      </c>
      <c r="C125" s="1" t="s">
        <v>268</v>
      </c>
      <c r="D125" s="1" t="s">
        <v>185</v>
      </c>
      <c r="E125" s="1" t="s">
        <v>18</v>
      </c>
      <c r="F125" s="1" t="s">
        <v>20</v>
      </c>
      <c r="G125" s="1" t="s">
        <v>21</v>
      </c>
      <c r="H125" s="1" t="s">
        <v>22</v>
      </c>
      <c r="I125" s="1" t="s">
        <v>23</v>
      </c>
      <c r="J125" s="3">
        <v>-294881.32</v>
      </c>
      <c r="L125" s="1" t="s">
        <v>24</v>
      </c>
      <c r="M125" s="1" t="s">
        <v>23</v>
      </c>
      <c r="N125" s="1" t="s">
        <v>23</v>
      </c>
      <c r="O125" s="1" t="s">
        <v>268</v>
      </c>
      <c r="P125" s="2">
        <v>44043</v>
      </c>
      <c r="Q125" s="2">
        <v>44042</v>
      </c>
      <c r="R125" s="1" t="s">
        <v>25</v>
      </c>
    </row>
    <row r="126" spans="1:18" x14ac:dyDescent="0.25">
      <c r="A126" s="1" t="s">
        <v>140</v>
      </c>
      <c r="B126" s="1" t="s">
        <v>18</v>
      </c>
      <c r="C126" s="1" t="s">
        <v>283</v>
      </c>
      <c r="D126" s="1" t="s">
        <v>185</v>
      </c>
      <c r="E126" s="1" t="s">
        <v>18</v>
      </c>
      <c r="F126" s="1" t="s">
        <v>20</v>
      </c>
      <c r="G126" s="1" t="s">
        <v>21</v>
      </c>
      <c r="H126" s="1" t="s">
        <v>22</v>
      </c>
      <c r="I126" s="1" t="s">
        <v>23</v>
      </c>
      <c r="J126" s="3">
        <v>-345764.95</v>
      </c>
      <c r="L126" s="1" t="s">
        <v>142</v>
      </c>
      <c r="M126" s="1" t="s">
        <v>23</v>
      </c>
      <c r="N126" s="1" t="s">
        <v>23</v>
      </c>
      <c r="O126" s="1" t="s">
        <v>283</v>
      </c>
      <c r="P126" s="2">
        <v>44165</v>
      </c>
      <c r="Q126" s="2">
        <v>44172</v>
      </c>
      <c r="R126" s="1" t="s">
        <v>25</v>
      </c>
    </row>
    <row r="127" spans="1:18" x14ac:dyDescent="0.25">
      <c r="A127" s="1" t="s">
        <v>140</v>
      </c>
      <c r="B127" s="1" t="s">
        <v>18</v>
      </c>
      <c r="C127" s="1" t="s">
        <v>284</v>
      </c>
      <c r="D127" s="1" t="s">
        <v>185</v>
      </c>
      <c r="E127" s="1" t="s">
        <v>18</v>
      </c>
      <c r="F127" s="1" t="s">
        <v>20</v>
      </c>
      <c r="G127" s="1" t="s">
        <v>21</v>
      </c>
      <c r="H127" s="1" t="s">
        <v>22</v>
      </c>
      <c r="I127" s="1" t="s">
        <v>23</v>
      </c>
      <c r="J127" s="3">
        <v>345764.95</v>
      </c>
      <c r="L127" s="1" t="s">
        <v>142</v>
      </c>
      <c r="M127" s="1" t="s">
        <v>23</v>
      </c>
      <c r="N127" s="1" t="s">
        <v>23</v>
      </c>
      <c r="O127" s="1" t="s">
        <v>283</v>
      </c>
      <c r="P127" s="2">
        <v>44196</v>
      </c>
      <c r="Q127" s="2">
        <v>44173</v>
      </c>
      <c r="R127" s="1" t="s">
        <v>25</v>
      </c>
    </row>
    <row r="128" spans="1:18" x14ac:dyDescent="0.25">
      <c r="A128" s="1" t="s">
        <v>140</v>
      </c>
      <c r="B128" s="1" t="s">
        <v>18</v>
      </c>
      <c r="C128" s="1" t="s">
        <v>285</v>
      </c>
      <c r="D128" s="1" t="s">
        <v>185</v>
      </c>
      <c r="E128" s="1" t="s">
        <v>18</v>
      </c>
      <c r="F128" s="1" t="s">
        <v>20</v>
      </c>
      <c r="G128" s="1" t="s">
        <v>21</v>
      </c>
      <c r="H128" s="1" t="s">
        <v>22</v>
      </c>
      <c r="I128" s="1" t="s">
        <v>23</v>
      </c>
      <c r="J128" s="3">
        <v>348.76</v>
      </c>
      <c r="L128" s="1" t="s">
        <v>286</v>
      </c>
      <c r="M128" s="1" t="s">
        <v>23</v>
      </c>
      <c r="N128" s="1" t="s">
        <v>287</v>
      </c>
      <c r="O128" s="1" t="s">
        <v>285</v>
      </c>
      <c r="P128" s="2">
        <v>43890</v>
      </c>
      <c r="Q128" s="2">
        <v>43888</v>
      </c>
      <c r="R128" s="1" t="s">
        <v>25</v>
      </c>
    </row>
    <row r="129" spans="1:18" x14ac:dyDescent="0.25">
      <c r="A129" s="1" t="s">
        <v>17</v>
      </c>
      <c r="B129" s="1" t="s">
        <v>18</v>
      </c>
      <c r="C129" s="1" t="s">
        <v>288</v>
      </c>
      <c r="D129" s="1" t="s">
        <v>185</v>
      </c>
      <c r="E129" s="1" t="s">
        <v>18</v>
      </c>
      <c r="F129" s="1" t="s">
        <v>20</v>
      </c>
      <c r="G129" s="1" t="s">
        <v>21</v>
      </c>
      <c r="H129" s="1" t="s">
        <v>22</v>
      </c>
      <c r="I129" s="1" t="s">
        <v>23</v>
      </c>
      <c r="J129" s="3">
        <v>-294881.32</v>
      </c>
      <c r="L129" s="1" t="s">
        <v>24</v>
      </c>
      <c r="M129" s="1" t="s">
        <v>23</v>
      </c>
      <c r="N129" s="1" t="s">
        <v>23</v>
      </c>
      <c r="O129" s="1" t="s">
        <v>288</v>
      </c>
      <c r="P129" s="2">
        <v>44074</v>
      </c>
      <c r="Q129" s="2">
        <v>44063</v>
      </c>
      <c r="R129" s="1" t="s">
        <v>25</v>
      </c>
    </row>
    <row r="130" spans="1:18" x14ac:dyDescent="0.25">
      <c r="A130" s="1" t="s">
        <v>17</v>
      </c>
      <c r="B130" s="1" t="s">
        <v>18</v>
      </c>
      <c r="C130" s="1" t="s">
        <v>289</v>
      </c>
      <c r="D130" s="1" t="s">
        <v>185</v>
      </c>
      <c r="E130" s="1" t="s">
        <v>18</v>
      </c>
      <c r="F130" s="1" t="s">
        <v>20</v>
      </c>
      <c r="G130" s="1" t="s">
        <v>21</v>
      </c>
      <c r="H130" s="1" t="s">
        <v>22</v>
      </c>
      <c r="I130" s="1" t="s">
        <v>23</v>
      </c>
      <c r="J130" s="3">
        <v>-294881.32</v>
      </c>
      <c r="L130" s="1" t="s">
        <v>24</v>
      </c>
      <c r="M130" s="1" t="s">
        <v>23</v>
      </c>
      <c r="N130" s="1" t="s">
        <v>23</v>
      </c>
      <c r="O130" s="1" t="s">
        <v>289</v>
      </c>
      <c r="P130" s="2">
        <v>44104</v>
      </c>
      <c r="Q130" s="2">
        <v>44103</v>
      </c>
      <c r="R130" s="1" t="s">
        <v>25</v>
      </c>
    </row>
    <row r="131" spans="1:18" x14ac:dyDescent="0.25">
      <c r="A131" s="1" t="s">
        <v>17</v>
      </c>
      <c r="B131" s="1" t="s">
        <v>18</v>
      </c>
      <c r="C131" s="1" t="s">
        <v>290</v>
      </c>
      <c r="D131" s="1" t="s">
        <v>185</v>
      </c>
      <c r="E131" s="1" t="s">
        <v>18</v>
      </c>
      <c r="F131" s="1" t="s">
        <v>20</v>
      </c>
      <c r="G131" s="1" t="s">
        <v>21</v>
      </c>
      <c r="H131" s="1" t="s">
        <v>22</v>
      </c>
      <c r="I131" s="1" t="s">
        <v>23</v>
      </c>
      <c r="J131" s="3">
        <v>-294881.32</v>
      </c>
      <c r="L131" s="1" t="s">
        <v>24</v>
      </c>
      <c r="M131" s="1" t="s">
        <v>23</v>
      </c>
      <c r="N131" s="1" t="s">
        <v>23</v>
      </c>
      <c r="O131" s="1" t="s">
        <v>290</v>
      </c>
      <c r="P131" s="2">
        <v>44135</v>
      </c>
      <c r="Q131" s="2">
        <v>44134</v>
      </c>
      <c r="R131" s="1" t="s">
        <v>25</v>
      </c>
    </row>
    <row r="132" spans="1:18" x14ac:dyDescent="0.25">
      <c r="A132" s="1" t="s">
        <v>17</v>
      </c>
      <c r="B132" s="1" t="s">
        <v>18</v>
      </c>
      <c r="C132" s="1" t="s">
        <v>291</v>
      </c>
      <c r="D132" s="1" t="s">
        <v>185</v>
      </c>
      <c r="E132" s="1" t="s">
        <v>18</v>
      </c>
      <c r="F132" s="1" t="s">
        <v>20</v>
      </c>
      <c r="G132" s="1" t="s">
        <v>21</v>
      </c>
      <c r="H132" s="1" t="s">
        <v>22</v>
      </c>
      <c r="I132" s="1" t="s">
        <v>23</v>
      </c>
      <c r="J132" s="3">
        <v>-345764.95</v>
      </c>
      <c r="L132" s="1" t="s">
        <v>24</v>
      </c>
      <c r="M132" s="1" t="s">
        <v>23</v>
      </c>
      <c r="N132" s="1" t="s">
        <v>23</v>
      </c>
      <c r="O132" s="1" t="s">
        <v>291</v>
      </c>
      <c r="P132" s="2">
        <v>44165</v>
      </c>
      <c r="Q132" s="2">
        <v>44167</v>
      </c>
      <c r="R132" s="1" t="s">
        <v>25</v>
      </c>
    </row>
    <row r="133" spans="1:18" x14ac:dyDescent="0.25">
      <c r="A133" s="1" t="s">
        <v>17</v>
      </c>
      <c r="B133" s="1" t="s">
        <v>18</v>
      </c>
      <c r="C133" s="1" t="s">
        <v>292</v>
      </c>
      <c r="D133" s="1" t="s">
        <v>185</v>
      </c>
      <c r="E133" s="1" t="s">
        <v>18</v>
      </c>
      <c r="F133" s="1" t="s">
        <v>20</v>
      </c>
      <c r="G133" s="1" t="s">
        <v>21</v>
      </c>
      <c r="H133" s="1" t="s">
        <v>22</v>
      </c>
      <c r="I133" s="1" t="s">
        <v>23</v>
      </c>
      <c r="J133" s="3">
        <v>-294881.32</v>
      </c>
      <c r="L133" s="1" t="s">
        <v>24</v>
      </c>
      <c r="M133" s="1" t="s">
        <v>23</v>
      </c>
      <c r="N133" s="1" t="s">
        <v>23</v>
      </c>
      <c r="O133" s="1" t="s">
        <v>292</v>
      </c>
      <c r="P133" s="2">
        <v>43890</v>
      </c>
      <c r="Q133" s="2">
        <v>43888</v>
      </c>
      <c r="R133" s="1" t="s">
        <v>25</v>
      </c>
    </row>
    <row r="134" spans="1:18" x14ac:dyDescent="0.25">
      <c r="A134" s="1" t="s">
        <v>17</v>
      </c>
      <c r="B134" s="1" t="s">
        <v>18</v>
      </c>
      <c r="C134" s="1" t="s">
        <v>412</v>
      </c>
      <c r="D134" s="1" t="s">
        <v>185</v>
      </c>
      <c r="E134" s="1" t="s">
        <v>18</v>
      </c>
      <c r="F134" s="1" t="s">
        <v>20</v>
      </c>
      <c r="G134" s="1" t="s">
        <v>21</v>
      </c>
      <c r="H134" s="1" t="s">
        <v>22</v>
      </c>
      <c r="I134" s="1" t="s">
        <v>23</v>
      </c>
      <c r="J134" s="3">
        <v>-345764.95</v>
      </c>
      <c r="L134" s="1" t="s">
        <v>24</v>
      </c>
      <c r="M134" s="1" t="s">
        <v>23</v>
      </c>
      <c r="N134" s="1" t="s">
        <v>23</v>
      </c>
      <c r="O134" s="1" t="s">
        <v>412</v>
      </c>
      <c r="P134" s="2">
        <v>44181</v>
      </c>
      <c r="Q134" s="2">
        <v>44196</v>
      </c>
      <c r="R134" s="1" t="s">
        <v>25</v>
      </c>
    </row>
    <row r="135" spans="1:18" x14ac:dyDescent="0.25">
      <c r="A135" s="1" t="s">
        <v>17</v>
      </c>
      <c r="B135" s="1" t="s">
        <v>18</v>
      </c>
      <c r="C135" s="1" t="s">
        <v>413</v>
      </c>
      <c r="D135" s="1" t="s">
        <v>185</v>
      </c>
      <c r="E135" s="1" t="s">
        <v>18</v>
      </c>
      <c r="F135" s="1" t="s">
        <v>20</v>
      </c>
      <c r="G135" s="1" t="s">
        <v>21</v>
      </c>
      <c r="H135" s="1" t="s">
        <v>22</v>
      </c>
      <c r="I135" s="1" t="s">
        <v>23</v>
      </c>
      <c r="J135" s="3">
        <v>-294881.32</v>
      </c>
      <c r="L135" s="1" t="s">
        <v>24</v>
      </c>
      <c r="M135" s="1" t="s">
        <v>23</v>
      </c>
      <c r="N135" s="1" t="s">
        <v>23</v>
      </c>
      <c r="O135" s="1" t="s">
        <v>413</v>
      </c>
      <c r="P135" s="2">
        <v>43861</v>
      </c>
      <c r="Q135" s="2">
        <v>43864</v>
      </c>
      <c r="R135" s="1" t="s">
        <v>25</v>
      </c>
    </row>
    <row r="136" spans="1:18" x14ac:dyDescent="0.25">
      <c r="A136" s="1" t="s">
        <v>414</v>
      </c>
      <c r="B136" s="1" t="s">
        <v>415</v>
      </c>
      <c r="C136" s="1" t="s">
        <v>416</v>
      </c>
      <c r="D136" s="1" t="s">
        <v>185</v>
      </c>
      <c r="E136" s="1" t="s">
        <v>18</v>
      </c>
      <c r="F136" s="1" t="s">
        <v>20</v>
      </c>
      <c r="G136" s="1" t="s">
        <v>21</v>
      </c>
      <c r="H136" s="1" t="s">
        <v>22</v>
      </c>
      <c r="I136" s="1" t="s">
        <v>23</v>
      </c>
      <c r="J136" s="3">
        <v>-348.76</v>
      </c>
      <c r="K136" s="50"/>
      <c r="L136" s="1" t="s">
        <v>417</v>
      </c>
      <c r="M136" s="1" t="s">
        <v>23</v>
      </c>
      <c r="N136" s="1" t="s">
        <v>23</v>
      </c>
      <c r="O136" s="1" t="s">
        <v>416</v>
      </c>
      <c r="P136" s="2">
        <v>43861</v>
      </c>
      <c r="Q136" s="2">
        <v>43866</v>
      </c>
      <c r="R136" s="1" t="s">
        <v>25</v>
      </c>
    </row>
    <row r="137" spans="1:18" x14ac:dyDescent="0.25">
      <c r="A137" s="1" t="s">
        <v>17</v>
      </c>
      <c r="B137" s="1" t="s">
        <v>18</v>
      </c>
      <c r="C137" s="1" t="s">
        <v>418</v>
      </c>
      <c r="D137" s="1" t="s">
        <v>185</v>
      </c>
      <c r="E137" s="1" t="s">
        <v>18</v>
      </c>
      <c r="F137" s="1" t="s">
        <v>20</v>
      </c>
      <c r="G137" s="1" t="s">
        <v>21</v>
      </c>
      <c r="H137" s="1" t="s">
        <v>22</v>
      </c>
      <c r="I137" s="1" t="s">
        <v>23</v>
      </c>
      <c r="J137" s="3">
        <v>-294881.32</v>
      </c>
      <c r="K137" s="50"/>
      <c r="L137" s="1" t="s">
        <v>24</v>
      </c>
      <c r="M137" s="1" t="s">
        <v>23</v>
      </c>
      <c r="N137" s="1" t="s">
        <v>23</v>
      </c>
      <c r="O137" s="1" t="s">
        <v>418</v>
      </c>
      <c r="P137" s="2">
        <v>44012</v>
      </c>
      <c r="Q137" s="2">
        <v>44014</v>
      </c>
      <c r="R137" s="1" t="s">
        <v>25</v>
      </c>
    </row>
    <row r="138" spans="1:18" x14ac:dyDescent="0.25">
      <c r="A138" s="1" t="s">
        <v>17</v>
      </c>
      <c r="B138" s="1" t="s">
        <v>422</v>
      </c>
      <c r="C138" s="1" t="s">
        <v>423</v>
      </c>
      <c r="D138" s="1" t="s">
        <v>447</v>
      </c>
      <c r="E138" s="1" t="s">
        <v>422</v>
      </c>
      <c r="F138" s="1" t="s">
        <v>20</v>
      </c>
      <c r="G138" s="1" t="s">
        <v>21</v>
      </c>
      <c r="H138" s="1" t="s">
        <v>22</v>
      </c>
      <c r="I138" s="1" t="s">
        <v>23</v>
      </c>
      <c r="J138" s="3">
        <v>-2580</v>
      </c>
      <c r="K138" s="36"/>
      <c r="L138" s="1" t="s">
        <v>424</v>
      </c>
      <c r="M138" s="1" t="s">
        <v>23</v>
      </c>
      <c r="N138" s="1" t="s">
        <v>425</v>
      </c>
      <c r="O138" s="1" t="s">
        <v>423</v>
      </c>
      <c r="P138" s="2">
        <v>44074</v>
      </c>
      <c r="Q138" s="2">
        <v>44075</v>
      </c>
      <c r="R138" s="1" t="s">
        <v>25</v>
      </c>
    </row>
    <row r="139" spans="1:18" x14ac:dyDescent="0.25">
      <c r="A139" s="1" t="s">
        <v>17</v>
      </c>
      <c r="B139" s="1" t="s">
        <v>422</v>
      </c>
      <c r="C139" s="1" t="s">
        <v>426</v>
      </c>
      <c r="D139" s="1" t="s">
        <v>447</v>
      </c>
      <c r="E139" s="1" t="s">
        <v>422</v>
      </c>
      <c r="F139" s="1" t="s">
        <v>20</v>
      </c>
      <c r="G139" s="1" t="s">
        <v>21</v>
      </c>
      <c r="H139" s="1" t="s">
        <v>22</v>
      </c>
      <c r="I139" s="1" t="s">
        <v>23</v>
      </c>
      <c r="J139" s="3">
        <v>-2580</v>
      </c>
      <c r="K139" s="50"/>
      <c r="L139" s="1" t="s">
        <v>424</v>
      </c>
      <c r="M139" s="1" t="s">
        <v>23</v>
      </c>
      <c r="N139" s="1" t="s">
        <v>427</v>
      </c>
      <c r="O139" s="1" t="s">
        <v>426</v>
      </c>
      <c r="P139" s="2">
        <v>43921</v>
      </c>
      <c r="Q139" s="2">
        <v>43920</v>
      </c>
      <c r="R139" s="1" t="s">
        <v>25</v>
      </c>
    </row>
    <row r="140" spans="1:18" x14ac:dyDescent="0.25">
      <c r="A140" s="1" t="s">
        <v>17</v>
      </c>
      <c r="B140" s="1" t="s">
        <v>422</v>
      </c>
      <c r="C140" s="1" t="s">
        <v>428</v>
      </c>
      <c r="D140" s="1" t="s">
        <v>447</v>
      </c>
      <c r="E140" s="1" t="s">
        <v>422</v>
      </c>
      <c r="F140" s="1" t="s">
        <v>20</v>
      </c>
      <c r="G140" s="1" t="s">
        <v>21</v>
      </c>
      <c r="H140" s="1" t="s">
        <v>22</v>
      </c>
      <c r="I140" s="1" t="s">
        <v>23</v>
      </c>
      <c r="J140" s="3">
        <v>-2580</v>
      </c>
      <c r="K140" s="50"/>
      <c r="L140" s="1" t="s">
        <v>424</v>
      </c>
      <c r="M140" s="1" t="s">
        <v>23</v>
      </c>
      <c r="N140" s="1" t="s">
        <v>429</v>
      </c>
      <c r="O140" s="1" t="s">
        <v>428</v>
      </c>
      <c r="P140" s="2">
        <v>43982</v>
      </c>
      <c r="Q140" s="2">
        <v>43980</v>
      </c>
      <c r="R140" s="1" t="s">
        <v>25</v>
      </c>
    </row>
    <row r="141" spans="1:18" x14ac:dyDescent="0.25">
      <c r="A141" s="1" t="s">
        <v>17</v>
      </c>
      <c r="B141" s="1" t="s">
        <v>422</v>
      </c>
      <c r="C141" s="1" t="s">
        <v>430</v>
      </c>
      <c r="D141" s="1" t="s">
        <v>447</v>
      </c>
      <c r="E141" s="1" t="s">
        <v>422</v>
      </c>
      <c r="F141" s="1" t="s">
        <v>20</v>
      </c>
      <c r="G141" s="1" t="s">
        <v>21</v>
      </c>
      <c r="H141" s="1" t="s">
        <v>22</v>
      </c>
      <c r="I141" s="1" t="s">
        <v>23</v>
      </c>
      <c r="J141" s="3">
        <v>-2580</v>
      </c>
      <c r="K141" s="50"/>
      <c r="L141" s="1" t="s">
        <v>424</v>
      </c>
      <c r="M141" s="1" t="s">
        <v>23</v>
      </c>
      <c r="N141" s="1" t="s">
        <v>431</v>
      </c>
      <c r="O141" s="1" t="s">
        <v>430</v>
      </c>
      <c r="P141" s="2">
        <v>44104</v>
      </c>
      <c r="Q141" s="2">
        <v>44105</v>
      </c>
      <c r="R141" s="1" t="s">
        <v>25</v>
      </c>
    </row>
    <row r="142" spans="1:18" x14ac:dyDescent="0.25">
      <c r="A142" s="1" t="s">
        <v>17</v>
      </c>
      <c r="B142" s="1" t="s">
        <v>422</v>
      </c>
      <c r="C142" s="1" t="s">
        <v>432</v>
      </c>
      <c r="D142" s="1" t="s">
        <v>447</v>
      </c>
      <c r="E142" s="1" t="s">
        <v>422</v>
      </c>
      <c r="F142" s="1" t="s">
        <v>20</v>
      </c>
      <c r="G142" s="1" t="s">
        <v>21</v>
      </c>
      <c r="H142" s="1" t="s">
        <v>22</v>
      </c>
      <c r="I142" s="1" t="s">
        <v>23</v>
      </c>
      <c r="J142" s="3">
        <v>-2208.2800000000002</v>
      </c>
      <c r="K142" s="50"/>
      <c r="L142" s="1" t="s">
        <v>424</v>
      </c>
      <c r="M142" s="1" t="s">
        <v>23</v>
      </c>
      <c r="N142" s="1" t="s">
        <v>433</v>
      </c>
      <c r="O142" s="1" t="s">
        <v>432</v>
      </c>
      <c r="P142" s="2">
        <v>44165</v>
      </c>
      <c r="Q142" s="2">
        <v>44167</v>
      </c>
      <c r="R142" s="1" t="s">
        <v>25</v>
      </c>
    </row>
    <row r="143" spans="1:18" x14ac:dyDescent="0.25">
      <c r="A143" s="1" t="s">
        <v>17</v>
      </c>
      <c r="B143" s="1" t="s">
        <v>422</v>
      </c>
      <c r="C143" s="1" t="s">
        <v>432</v>
      </c>
      <c r="D143" s="1" t="s">
        <v>447</v>
      </c>
      <c r="E143" s="1" t="s">
        <v>422</v>
      </c>
      <c r="F143" s="1" t="s">
        <v>20</v>
      </c>
      <c r="G143" s="1" t="s">
        <v>21</v>
      </c>
      <c r="H143" s="1" t="s">
        <v>22</v>
      </c>
      <c r="I143" s="1" t="s">
        <v>23</v>
      </c>
      <c r="J143" s="3">
        <v>-2208.2800000000002</v>
      </c>
      <c r="K143" s="50"/>
      <c r="L143" s="1" t="s">
        <v>424</v>
      </c>
      <c r="M143" s="1" t="s">
        <v>23</v>
      </c>
      <c r="N143" s="1" t="s">
        <v>23</v>
      </c>
      <c r="O143" s="1" t="s">
        <v>432</v>
      </c>
      <c r="P143" s="2">
        <v>44165</v>
      </c>
      <c r="Q143" s="2">
        <v>44167</v>
      </c>
      <c r="R143" s="1" t="s">
        <v>25</v>
      </c>
    </row>
    <row r="144" spans="1:18" x14ac:dyDescent="0.25">
      <c r="A144" s="1" t="s">
        <v>17</v>
      </c>
      <c r="B144" s="1" t="s">
        <v>422</v>
      </c>
      <c r="C144" s="1" t="s">
        <v>434</v>
      </c>
      <c r="D144" s="1" t="s">
        <v>447</v>
      </c>
      <c r="E144" s="1" t="s">
        <v>422</v>
      </c>
      <c r="F144" s="1" t="s">
        <v>20</v>
      </c>
      <c r="G144" s="1" t="s">
        <v>21</v>
      </c>
      <c r="H144" s="1" t="s">
        <v>22</v>
      </c>
      <c r="I144" s="1" t="s">
        <v>23</v>
      </c>
      <c r="J144" s="3">
        <v>-2580</v>
      </c>
      <c r="L144" s="1" t="s">
        <v>424</v>
      </c>
      <c r="M144" s="1" t="s">
        <v>23</v>
      </c>
      <c r="N144" s="1" t="s">
        <v>435</v>
      </c>
      <c r="O144" s="1" t="s">
        <v>434</v>
      </c>
      <c r="P144" s="2">
        <v>43951</v>
      </c>
      <c r="Q144" s="2">
        <v>43951</v>
      </c>
      <c r="R144" s="1" t="s">
        <v>25</v>
      </c>
    </row>
    <row r="145" spans="1:18" x14ac:dyDescent="0.25">
      <c r="A145" s="1" t="s">
        <v>17</v>
      </c>
      <c r="B145" s="1" t="s">
        <v>422</v>
      </c>
      <c r="C145" s="1" t="s">
        <v>436</v>
      </c>
      <c r="D145" s="1" t="s">
        <v>447</v>
      </c>
      <c r="E145" s="1" t="s">
        <v>422</v>
      </c>
      <c r="F145" s="1" t="s">
        <v>20</v>
      </c>
      <c r="G145" s="1" t="s">
        <v>21</v>
      </c>
      <c r="H145" s="1" t="s">
        <v>22</v>
      </c>
      <c r="I145" s="1" t="s">
        <v>23</v>
      </c>
      <c r="J145" s="3">
        <v>-2580</v>
      </c>
      <c r="L145" s="1" t="s">
        <v>424</v>
      </c>
      <c r="M145" s="1" t="s">
        <v>23</v>
      </c>
      <c r="N145" s="1" t="s">
        <v>437</v>
      </c>
      <c r="O145" s="1" t="s">
        <v>436</v>
      </c>
      <c r="P145" s="2">
        <v>44012</v>
      </c>
      <c r="Q145" s="2">
        <v>44018</v>
      </c>
      <c r="R145" s="1" t="s">
        <v>25</v>
      </c>
    </row>
    <row r="146" spans="1:18" x14ac:dyDescent="0.25">
      <c r="A146" s="1" t="s">
        <v>17</v>
      </c>
      <c r="B146" s="1" t="s">
        <v>422</v>
      </c>
      <c r="C146" s="1" t="s">
        <v>438</v>
      </c>
      <c r="D146" s="1" t="s">
        <v>447</v>
      </c>
      <c r="E146" s="1" t="s">
        <v>422</v>
      </c>
      <c r="F146" s="1" t="s">
        <v>20</v>
      </c>
      <c r="G146" s="1" t="s">
        <v>21</v>
      </c>
      <c r="H146" s="1" t="s">
        <v>22</v>
      </c>
      <c r="I146" s="1" t="s">
        <v>23</v>
      </c>
      <c r="J146" s="3">
        <v>-2580</v>
      </c>
      <c r="L146" s="1" t="s">
        <v>439</v>
      </c>
      <c r="M146" s="1" t="s">
        <v>23</v>
      </c>
      <c r="N146" s="1" t="s">
        <v>23</v>
      </c>
      <c r="O146" s="1" t="s">
        <v>438</v>
      </c>
      <c r="P146" s="2">
        <v>43861</v>
      </c>
      <c r="Q146" s="2">
        <v>43861</v>
      </c>
      <c r="R146" s="1" t="s">
        <v>25</v>
      </c>
    </row>
    <row r="147" spans="1:18" x14ac:dyDescent="0.25">
      <c r="A147" s="1" t="s">
        <v>17</v>
      </c>
      <c r="B147" s="1" t="s">
        <v>422</v>
      </c>
      <c r="C147" s="1" t="s">
        <v>440</v>
      </c>
      <c r="D147" s="1" t="s">
        <v>447</v>
      </c>
      <c r="E147" s="1" t="s">
        <v>422</v>
      </c>
      <c r="F147" s="1" t="s">
        <v>20</v>
      </c>
      <c r="G147" s="1" t="s">
        <v>21</v>
      </c>
      <c r="H147" s="1" t="s">
        <v>22</v>
      </c>
      <c r="I147" s="1" t="s">
        <v>23</v>
      </c>
      <c r="J147" s="3">
        <v>-2580</v>
      </c>
      <c r="L147" s="1" t="s">
        <v>439</v>
      </c>
      <c r="M147" s="1" t="s">
        <v>23</v>
      </c>
      <c r="N147" s="1" t="s">
        <v>23</v>
      </c>
      <c r="O147" s="1" t="s">
        <v>440</v>
      </c>
      <c r="P147" s="2">
        <v>43890</v>
      </c>
      <c r="Q147" s="2">
        <v>43889</v>
      </c>
      <c r="R147" s="1" t="s">
        <v>25</v>
      </c>
    </row>
    <row r="148" spans="1:18" x14ac:dyDescent="0.25">
      <c r="A148" s="1" t="s">
        <v>17</v>
      </c>
      <c r="B148" s="1" t="s">
        <v>422</v>
      </c>
      <c r="C148" s="1" t="s">
        <v>441</v>
      </c>
      <c r="D148" s="1" t="s">
        <v>447</v>
      </c>
      <c r="E148" s="1" t="s">
        <v>422</v>
      </c>
      <c r="F148" s="1" t="s">
        <v>20</v>
      </c>
      <c r="G148" s="1" t="s">
        <v>21</v>
      </c>
      <c r="H148" s="1" t="s">
        <v>22</v>
      </c>
      <c r="I148" s="1" t="s">
        <v>23</v>
      </c>
      <c r="J148" s="3">
        <v>-2580</v>
      </c>
      <c r="L148" s="1" t="s">
        <v>424</v>
      </c>
      <c r="M148" s="1" t="s">
        <v>23</v>
      </c>
      <c r="N148" s="1" t="s">
        <v>442</v>
      </c>
      <c r="O148" s="1" t="s">
        <v>441</v>
      </c>
      <c r="P148" s="2">
        <v>44043</v>
      </c>
      <c r="Q148" s="2">
        <v>44043</v>
      </c>
      <c r="R148" s="1" t="s">
        <v>25</v>
      </c>
    </row>
    <row r="149" spans="1:18" x14ac:dyDescent="0.25">
      <c r="A149" s="1" t="s">
        <v>17</v>
      </c>
      <c r="B149" s="1" t="s">
        <v>422</v>
      </c>
      <c r="C149" s="1" t="s">
        <v>443</v>
      </c>
      <c r="D149" s="1" t="s">
        <v>447</v>
      </c>
      <c r="E149" s="1" t="s">
        <v>422</v>
      </c>
      <c r="F149" s="1" t="s">
        <v>20</v>
      </c>
      <c r="G149" s="1" t="s">
        <v>21</v>
      </c>
      <c r="H149" s="1" t="s">
        <v>22</v>
      </c>
      <c r="I149" s="1" t="s">
        <v>23</v>
      </c>
      <c r="J149" s="3">
        <v>-2580</v>
      </c>
      <c r="L149" s="1" t="s">
        <v>424</v>
      </c>
      <c r="M149" s="1" t="s">
        <v>23</v>
      </c>
      <c r="N149" s="1" t="s">
        <v>444</v>
      </c>
      <c r="O149" s="1" t="s">
        <v>443</v>
      </c>
      <c r="P149" s="2">
        <v>44135</v>
      </c>
      <c r="Q149" s="2">
        <v>44137</v>
      </c>
      <c r="R149" s="1" t="s">
        <v>25</v>
      </c>
    </row>
    <row r="150" spans="1:18" x14ac:dyDescent="0.25">
      <c r="A150" s="1" t="s">
        <v>17</v>
      </c>
      <c r="B150" s="1" t="s">
        <v>448</v>
      </c>
      <c r="C150" s="1" t="s">
        <v>449</v>
      </c>
      <c r="D150" s="1" t="s">
        <v>466</v>
      </c>
      <c r="E150" s="1" t="s">
        <v>448</v>
      </c>
      <c r="F150" s="1" t="s">
        <v>20</v>
      </c>
      <c r="G150" s="1" t="s">
        <v>21</v>
      </c>
      <c r="H150" s="1" t="s">
        <v>22</v>
      </c>
      <c r="I150" s="1"/>
      <c r="J150" s="3">
        <v>-1294.3</v>
      </c>
      <c r="L150" s="1" t="s">
        <v>24</v>
      </c>
      <c r="M150" s="1" t="s">
        <v>23</v>
      </c>
      <c r="N150" s="1" t="s">
        <v>427</v>
      </c>
      <c r="O150" s="1" t="s">
        <v>449</v>
      </c>
      <c r="P150" s="2">
        <v>43921</v>
      </c>
      <c r="Q150" s="2">
        <v>43920</v>
      </c>
      <c r="R150" s="1" t="s">
        <v>25</v>
      </c>
    </row>
    <row r="151" spans="1:18" x14ac:dyDescent="0.25">
      <c r="A151" s="1" t="s">
        <v>17</v>
      </c>
      <c r="B151" s="1" t="s">
        <v>448</v>
      </c>
      <c r="C151" s="1" t="s">
        <v>450</v>
      </c>
      <c r="D151" s="1" t="s">
        <v>466</v>
      </c>
      <c r="E151" s="1" t="s">
        <v>448</v>
      </c>
      <c r="F151" s="1" t="s">
        <v>20</v>
      </c>
      <c r="G151" s="1" t="s">
        <v>21</v>
      </c>
      <c r="H151" s="1" t="s">
        <v>22</v>
      </c>
      <c r="I151" s="1"/>
      <c r="J151" s="3">
        <v>-1294.3</v>
      </c>
      <c r="L151" s="1" t="s">
        <v>24</v>
      </c>
      <c r="M151" s="1" t="s">
        <v>23</v>
      </c>
      <c r="N151" s="1" t="s">
        <v>429</v>
      </c>
      <c r="O151" s="1" t="s">
        <v>450</v>
      </c>
      <c r="P151" s="2">
        <v>43982</v>
      </c>
      <c r="Q151" s="2">
        <v>43980</v>
      </c>
      <c r="R151" s="1" t="s">
        <v>25</v>
      </c>
    </row>
    <row r="152" spans="1:18" x14ac:dyDescent="0.25">
      <c r="A152" s="1" t="s">
        <v>17</v>
      </c>
      <c r="B152" s="1" t="s">
        <v>448</v>
      </c>
      <c r="C152" s="1" t="s">
        <v>451</v>
      </c>
      <c r="D152" s="1" t="s">
        <v>466</v>
      </c>
      <c r="E152" s="1" t="s">
        <v>448</v>
      </c>
      <c r="F152" s="1" t="s">
        <v>20</v>
      </c>
      <c r="G152" s="1" t="s">
        <v>21</v>
      </c>
      <c r="H152" s="1" t="s">
        <v>22</v>
      </c>
      <c r="I152" s="1"/>
      <c r="J152" s="3">
        <v>-1294.3</v>
      </c>
      <c r="L152" s="1" t="s">
        <v>24</v>
      </c>
      <c r="M152" s="1" t="s">
        <v>23</v>
      </c>
      <c r="N152" s="1" t="s">
        <v>442</v>
      </c>
      <c r="O152" s="1" t="s">
        <v>451</v>
      </c>
      <c r="P152" s="2">
        <v>44043</v>
      </c>
      <c r="Q152" s="2">
        <v>44043</v>
      </c>
      <c r="R152" s="1" t="s">
        <v>25</v>
      </c>
    </row>
    <row r="153" spans="1:18" x14ac:dyDescent="0.25">
      <c r="A153" s="1" t="s">
        <v>17</v>
      </c>
      <c r="B153" s="1" t="s">
        <v>448</v>
      </c>
      <c r="C153" s="1" t="s">
        <v>452</v>
      </c>
      <c r="D153" s="1" t="s">
        <v>466</v>
      </c>
      <c r="E153" s="1" t="s">
        <v>448</v>
      </c>
      <c r="F153" s="1" t="s">
        <v>20</v>
      </c>
      <c r="G153" s="1" t="s">
        <v>21</v>
      </c>
      <c r="H153" s="1" t="s">
        <v>22</v>
      </c>
      <c r="I153" s="1"/>
      <c r="J153" s="3">
        <v>-1294.3</v>
      </c>
      <c r="L153" s="1" t="s">
        <v>24</v>
      </c>
      <c r="M153" s="1" t="s">
        <v>23</v>
      </c>
      <c r="N153" s="1" t="s">
        <v>444</v>
      </c>
      <c r="O153" s="1" t="s">
        <v>452</v>
      </c>
      <c r="P153" s="2">
        <v>44135</v>
      </c>
      <c r="Q153" s="2">
        <v>44137</v>
      </c>
      <c r="R153" s="1" t="s">
        <v>25</v>
      </c>
    </row>
    <row r="154" spans="1:18" x14ac:dyDescent="0.25">
      <c r="A154" s="1" t="s">
        <v>17</v>
      </c>
      <c r="B154" s="1" t="s">
        <v>448</v>
      </c>
      <c r="C154" s="1" t="s">
        <v>453</v>
      </c>
      <c r="D154" s="1" t="s">
        <v>466</v>
      </c>
      <c r="E154" s="1" t="s">
        <v>448</v>
      </c>
      <c r="F154" s="1" t="s">
        <v>20</v>
      </c>
      <c r="G154" s="1" t="s">
        <v>21</v>
      </c>
      <c r="H154" s="1" t="s">
        <v>22</v>
      </c>
      <c r="I154" s="1"/>
      <c r="J154" s="3">
        <v>-1294.3</v>
      </c>
      <c r="L154" s="1" t="s">
        <v>24</v>
      </c>
      <c r="M154" s="1" t="s">
        <v>23</v>
      </c>
      <c r="N154" s="1" t="s">
        <v>437</v>
      </c>
      <c r="O154" s="1" t="s">
        <v>453</v>
      </c>
      <c r="P154" s="2">
        <v>44012</v>
      </c>
      <c r="Q154" s="2">
        <v>44018</v>
      </c>
      <c r="R154" s="1" t="s">
        <v>25</v>
      </c>
    </row>
    <row r="155" spans="1:18" x14ac:dyDescent="0.25">
      <c r="A155" s="1" t="s">
        <v>17</v>
      </c>
      <c r="B155" s="1" t="s">
        <v>448</v>
      </c>
      <c r="C155" s="1" t="s">
        <v>454</v>
      </c>
      <c r="D155" s="1" t="s">
        <v>466</v>
      </c>
      <c r="E155" s="1" t="s">
        <v>448</v>
      </c>
      <c r="F155" s="1" t="s">
        <v>20</v>
      </c>
      <c r="G155" s="1" t="s">
        <v>21</v>
      </c>
      <c r="H155" s="1" t="s">
        <v>22</v>
      </c>
      <c r="I155" s="1"/>
      <c r="J155" s="3">
        <v>-1294.3</v>
      </c>
      <c r="L155" s="1" t="s">
        <v>24</v>
      </c>
      <c r="M155" s="1" t="s">
        <v>23</v>
      </c>
      <c r="N155" s="1" t="s">
        <v>431</v>
      </c>
      <c r="O155" s="1" t="s">
        <v>454</v>
      </c>
      <c r="P155" s="2">
        <v>44104</v>
      </c>
      <c r="Q155" s="2">
        <v>44105</v>
      </c>
      <c r="R155" s="1" t="s">
        <v>25</v>
      </c>
    </row>
    <row r="156" spans="1:18" x14ac:dyDescent="0.25">
      <c r="A156" s="1" t="s">
        <v>17</v>
      </c>
      <c r="B156" s="1" t="s">
        <v>448</v>
      </c>
      <c r="C156" s="1" t="s">
        <v>455</v>
      </c>
      <c r="D156" s="1" t="s">
        <v>466</v>
      </c>
      <c r="E156" s="1" t="s">
        <v>448</v>
      </c>
      <c r="F156" s="1" t="s">
        <v>20</v>
      </c>
      <c r="G156" s="1" t="s">
        <v>21</v>
      </c>
      <c r="H156" s="1" t="s">
        <v>22</v>
      </c>
      <c r="I156" s="1"/>
      <c r="J156" s="3">
        <v>-1294.3</v>
      </c>
      <c r="L156" s="1" t="s">
        <v>24</v>
      </c>
      <c r="M156" s="1" t="s">
        <v>23</v>
      </c>
      <c r="N156" s="1" t="s">
        <v>456</v>
      </c>
      <c r="O156" s="1" t="s">
        <v>455</v>
      </c>
      <c r="P156" s="2">
        <v>43861</v>
      </c>
      <c r="Q156" s="2">
        <v>43861</v>
      </c>
      <c r="R156" s="1" t="s">
        <v>25</v>
      </c>
    </row>
    <row r="157" spans="1:18" x14ac:dyDescent="0.25">
      <c r="A157" s="1" t="s">
        <v>17</v>
      </c>
      <c r="B157" s="1" t="s">
        <v>448</v>
      </c>
      <c r="C157" s="1" t="s">
        <v>457</v>
      </c>
      <c r="D157" s="1" t="s">
        <v>466</v>
      </c>
      <c r="E157" s="1" t="s">
        <v>448</v>
      </c>
      <c r="F157" s="1" t="s">
        <v>20</v>
      </c>
      <c r="G157" s="1" t="s">
        <v>21</v>
      </c>
      <c r="H157" s="1" t="s">
        <v>22</v>
      </c>
      <c r="I157" s="1"/>
      <c r="J157" s="3">
        <v>-1528.69</v>
      </c>
      <c r="L157" s="1" t="s">
        <v>24</v>
      </c>
      <c r="M157" s="1" t="s">
        <v>23</v>
      </c>
      <c r="N157" s="1" t="s">
        <v>433</v>
      </c>
      <c r="O157" s="1" t="s">
        <v>457</v>
      </c>
      <c r="P157" s="2">
        <v>44165</v>
      </c>
      <c r="Q157" s="2">
        <v>44167</v>
      </c>
      <c r="R157" s="1" t="s">
        <v>25</v>
      </c>
    </row>
    <row r="158" spans="1:18" x14ac:dyDescent="0.25">
      <c r="A158" s="1" t="s">
        <v>17</v>
      </c>
      <c r="B158" s="1" t="s">
        <v>448</v>
      </c>
      <c r="C158" s="1" t="s">
        <v>457</v>
      </c>
      <c r="D158" s="1" t="s">
        <v>466</v>
      </c>
      <c r="E158" s="1" t="s">
        <v>448</v>
      </c>
      <c r="F158" s="1" t="s">
        <v>20</v>
      </c>
      <c r="G158" s="1" t="s">
        <v>21</v>
      </c>
      <c r="H158" s="1" t="s">
        <v>22</v>
      </c>
      <c r="I158" s="1"/>
      <c r="J158" s="3">
        <v>-1528.69</v>
      </c>
      <c r="L158" s="1" t="s">
        <v>458</v>
      </c>
      <c r="M158" s="1" t="s">
        <v>23</v>
      </c>
      <c r="N158" s="1" t="s">
        <v>23</v>
      </c>
      <c r="O158" s="1" t="s">
        <v>457</v>
      </c>
      <c r="P158" s="2">
        <v>44165</v>
      </c>
      <c r="Q158" s="2">
        <v>44167</v>
      </c>
      <c r="R158" s="1" t="s">
        <v>25</v>
      </c>
    </row>
    <row r="159" spans="1:18" x14ac:dyDescent="0.25">
      <c r="A159" s="1" t="s">
        <v>17</v>
      </c>
      <c r="B159" s="1" t="s">
        <v>448</v>
      </c>
      <c r="C159" s="1" t="s">
        <v>459</v>
      </c>
      <c r="D159" s="1" t="s">
        <v>466</v>
      </c>
      <c r="E159" s="1" t="s">
        <v>448</v>
      </c>
      <c r="F159" s="1" t="s">
        <v>20</v>
      </c>
      <c r="G159" s="1" t="s">
        <v>21</v>
      </c>
      <c r="H159" s="1" t="s">
        <v>22</v>
      </c>
      <c r="I159" s="1"/>
      <c r="J159" s="3">
        <v>-1294.3</v>
      </c>
      <c r="L159" s="1" t="s">
        <v>24</v>
      </c>
      <c r="M159" s="1" t="s">
        <v>23</v>
      </c>
      <c r="N159" s="1" t="s">
        <v>435</v>
      </c>
      <c r="O159" s="1" t="s">
        <v>459</v>
      </c>
      <c r="P159" s="2">
        <v>43951</v>
      </c>
      <c r="Q159" s="2">
        <v>43951</v>
      </c>
      <c r="R159" s="1" t="s">
        <v>25</v>
      </c>
    </row>
    <row r="160" spans="1:18" x14ac:dyDescent="0.25">
      <c r="A160" s="1" t="s">
        <v>17</v>
      </c>
      <c r="B160" s="1" t="s">
        <v>448</v>
      </c>
      <c r="C160" s="1" t="s">
        <v>460</v>
      </c>
      <c r="D160" s="1" t="s">
        <v>466</v>
      </c>
      <c r="E160" s="1" t="s">
        <v>448</v>
      </c>
      <c r="F160" s="1" t="s">
        <v>20</v>
      </c>
      <c r="G160" s="1" t="s">
        <v>21</v>
      </c>
      <c r="H160" s="1" t="s">
        <v>22</v>
      </c>
      <c r="I160" s="1"/>
      <c r="J160" s="3">
        <v>-1294.3</v>
      </c>
      <c r="L160" s="1" t="s">
        <v>24</v>
      </c>
      <c r="M160" s="1" t="s">
        <v>23</v>
      </c>
      <c r="N160" s="1" t="s">
        <v>425</v>
      </c>
      <c r="O160" s="1" t="s">
        <v>460</v>
      </c>
      <c r="P160" s="2">
        <v>44074</v>
      </c>
      <c r="Q160" s="2">
        <v>44075</v>
      </c>
      <c r="R160" s="1" t="s">
        <v>25</v>
      </c>
    </row>
    <row r="161" spans="1:18" x14ac:dyDescent="0.25">
      <c r="A161" s="1" t="s">
        <v>17</v>
      </c>
      <c r="B161" s="1" t="s">
        <v>448</v>
      </c>
      <c r="C161" s="1" t="s">
        <v>464</v>
      </c>
      <c r="D161" s="1" t="s">
        <v>466</v>
      </c>
      <c r="E161" s="1" t="s">
        <v>448</v>
      </c>
      <c r="F161" s="1" t="s">
        <v>20</v>
      </c>
      <c r="G161" s="1" t="s">
        <v>21</v>
      </c>
      <c r="H161" s="1" t="s">
        <v>22</v>
      </c>
      <c r="I161" s="1"/>
      <c r="J161" s="3">
        <v>-1294.3</v>
      </c>
      <c r="L161" s="1" t="s">
        <v>24</v>
      </c>
      <c r="M161" s="1" t="s">
        <v>23</v>
      </c>
      <c r="N161" s="1" t="s">
        <v>465</v>
      </c>
      <c r="O161" s="1" t="s">
        <v>464</v>
      </c>
      <c r="P161" s="2">
        <v>43890</v>
      </c>
      <c r="Q161" s="2">
        <v>43887</v>
      </c>
      <c r="R161" s="1" t="s">
        <v>25</v>
      </c>
    </row>
    <row r="162" spans="1:18" x14ac:dyDescent="0.25">
      <c r="A162" s="1" t="s">
        <v>17</v>
      </c>
      <c r="B162" s="1" t="s">
        <v>467</v>
      </c>
      <c r="C162" s="1" t="s">
        <v>468</v>
      </c>
      <c r="D162" s="1" t="s">
        <v>588</v>
      </c>
      <c r="E162" s="1" t="s">
        <v>467</v>
      </c>
      <c r="F162" s="1" t="s">
        <v>20</v>
      </c>
      <c r="G162" s="1" t="s">
        <v>21</v>
      </c>
      <c r="H162" s="1" t="s">
        <v>22</v>
      </c>
      <c r="I162" s="1" t="s">
        <v>23</v>
      </c>
      <c r="J162" s="3">
        <v>-108082.84</v>
      </c>
      <c r="L162" s="1" t="s">
        <v>469</v>
      </c>
      <c r="M162" s="1" t="s">
        <v>23</v>
      </c>
      <c r="N162" s="1" t="s">
        <v>431</v>
      </c>
      <c r="O162" s="1" t="s">
        <v>468</v>
      </c>
      <c r="P162" s="2">
        <v>44104</v>
      </c>
      <c r="Q162" s="2">
        <v>44105</v>
      </c>
      <c r="R162" s="1" t="s">
        <v>25</v>
      </c>
    </row>
    <row r="163" spans="1:18" x14ac:dyDescent="0.25">
      <c r="A163" s="1" t="s">
        <v>17</v>
      </c>
      <c r="B163" s="1" t="s">
        <v>467</v>
      </c>
      <c r="C163" s="1" t="s">
        <v>470</v>
      </c>
      <c r="D163" s="1" t="s">
        <v>588</v>
      </c>
      <c r="E163" s="1" t="s">
        <v>467</v>
      </c>
      <c r="F163" s="1" t="s">
        <v>20</v>
      </c>
      <c r="G163" s="1" t="s">
        <v>21</v>
      </c>
      <c r="H163" s="1" t="s">
        <v>22</v>
      </c>
      <c r="I163" s="1" t="s">
        <v>23</v>
      </c>
      <c r="J163" s="3">
        <v>-108082.84</v>
      </c>
      <c r="L163" s="1" t="s">
        <v>469</v>
      </c>
      <c r="M163" s="1" t="s">
        <v>23</v>
      </c>
      <c r="N163" s="1" t="s">
        <v>456</v>
      </c>
      <c r="O163" s="1" t="s">
        <v>470</v>
      </c>
      <c r="P163" s="2">
        <v>43861</v>
      </c>
      <c r="Q163" s="2">
        <v>43865</v>
      </c>
      <c r="R163" s="1" t="s">
        <v>25</v>
      </c>
    </row>
    <row r="164" spans="1:18" x14ac:dyDescent="0.25">
      <c r="A164" s="1" t="s">
        <v>17</v>
      </c>
      <c r="B164" s="1" t="s">
        <v>467</v>
      </c>
      <c r="C164" s="1" t="s">
        <v>493</v>
      </c>
      <c r="D164" s="1" t="s">
        <v>588</v>
      </c>
      <c r="E164" s="1" t="s">
        <v>467</v>
      </c>
      <c r="F164" s="1" t="s">
        <v>20</v>
      </c>
      <c r="G164" s="1" t="s">
        <v>21</v>
      </c>
      <c r="H164" s="1" t="s">
        <v>22</v>
      </c>
      <c r="I164" s="1" t="s">
        <v>23</v>
      </c>
      <c r="J164" s="3">
        <v>-108082.84</v>
      </c>
      <c r="L164" s="1" t="s">
        <v>469</v>
      </c>
      <c r="M164" s="1" t="s">
        <v>23</v>
      </c>
      <c r="N164" s="1" t="s">
        <v>427</v>
      </c>
      <c r="O164" s="1" t="s">
        <v>493</v>
      </c>
      <c r="P164" s="2">
        <v>43921</v>
      </c>
      <c r="Q164" s="2">
        <v>43920</v>
      </c>
      <c r="R164" s="1" t="s">
        <v>25</v>
      </c>
    </row>
    <row r="165" spans="1:18" x14ac:dyDescent="0.25">
      <c r="A165" s="1" t="s">
        <v>17</v>
      </c>
      <c r="B165" s="1" t="s">
        <v>467</v>
      </c>
      <c r="C165" s="1" t="s">
        <v>494</v>
      </c>
      <c r="D165" s="1" t="s">
        <v>588</v>
      </c>
      <c r="E165" s="1" t="s">
        <v>467</v>
      </c>
      <c r="F165" s="1" t="s">
        <v>20</v>
      </c>
      <c r="G165" s="1" t="s">
        <v>21</v>
      </c>
      <c r="H165" s="1" t="s">
        <v>22</v>
      </c>
      <c r="I165" s="1" t="s">
        <v>23</v>
      </c>
      <c r="J165" s="3">
        <v>-108082.84</v>
      </c>
      <c r="L165" s="1" t="s">
        <v>469</v>
      </c>
      <c r="M165" s="1" t="s">
        <v>23</v>
      </c>
      <c r="N165" s="1" t="s">
        <v>429</v>
      </c>
      <c r="O165" s="1" t="s">
        <v>494</v>
      </c>
      <c r="P165" s="2">
        <v>43982</v>
      </c>
      <c r="Q165" s="2">
        <v>43980</v>
      </c>
      <c r="R165" s="1" t="s">
        <v>25</v>
      </c>
    </row>
    <row r="166" spans="1:18" x14ac:dyDescent="0.25">
      <c r="A166" s="1" t="s">
        <v>17</v>
      </c>
      <c r="B166" s="1" t="s">
        <v>467</v>
      </c>
      <c r="C166" s="1" t="s">
        <v>495</v>
      </c>
      <c r="D166" s="1" t="s">
        <v>588</v>
      </c>
      <c r="E166" s="1" t="s">
        <v>467</v>
      </c>
      <c r="F166" s="1" t="s">
        <v>20</v>
      </c>
      <c r="G166" s="1" t="s">
        <v>21</v>
      </c>
      <c r="H166" s="1" t="s">
        <v>22</v>
      </c>
      <c r="I166" s="1" t="s">
        <v>23</v>
      </c>
      <c r="J166" s="3">
        <v>-108082.84</v>
      </c>
      <c r="L166" s="1" t="s">
        <v>469</v>
      </c>
      <c r="M166" s="1" t="s">
        <v>23</v>
      </c>
      <c r="N166" s="1" t="s">
        <v>437</v>
      </c>
      <c r="O166" s="1" t="s">
        <v>495</v>
      </c>
      <c r="P166" s="2">
        <v>44012</v>
      </c>
      <c r="Q166" s="2">
        <v>44013</v>
      </c>
      <c r="R166" s="1" t="s">
        <v>25</v>
      </c>
    </row>
    <row r="167" spans="1:18" x14ac:dyDescent="0.25">
      <c r="A167" s="1" t="s">
        <v>529</v>
      </c>
      <c r="B167" s="1" t="s">
        <v>467</v>
      </c>
      <c r="C167" s="1" t="s">
        <v>530</v>
      </c>
      <c r="D167" s="1" t="s">
        <v>588</v>
      </c>
      <c r="E167" s="1" t="s">
        <v>467</v>
      </c>
      <c r="F167" s="1" t="s">
        <v>20</v>
      </c>
      <c r="G167" s="1" t="s">
        <v>21</v>
      </c>
      <c r="H167" s="1" t="s">
        <v>22</v>
      </c>
      <c r="I167" s="1" t="s">
        <v>23</v>
      </c>
      <c r="J167" s="3">
        <v>1497.74</v>
      </c>
      <c r="L167" s="1" t="s">
        <v>531</v>
      </c>
      <c r="M167" s="1" t="s">
        <v>23</v>
      </c>
      <c r="N167" s="1" t="s">
        <v>486</v>
      </c>
      <c r="O167" s="1" t="s">
        <v>530</v>
      </c>
      <c r="P167" s="2">
        <v>43861</v>
      </c>
      <c r="Q167" s="2">
        <v>43871</v>
      </c>
      <c r="R167" s="1" t="s">
        <v>25</v>
      </c>
    </row>
    <row r="168" spans="1:18" x14ac:dyDescent="0.25">
      <c r="A168" s="1" t="s">
        <v>529</v>
      </c>
      <c r="B168" s="1" t="s">
        <v>467</v>
      </c>
      <c r="C168" s="1" t="s">
        <v>530</v>
      </c>
      <c r="D168" s="1" t="s">
        <v>588</v>
      </c>
      <c r="E168" s="1" t="s">
        <v>467</v>
      </c>
      <c r="F168" s="1" t="s">
        <v>20</v>
      </c>
      <c r="G168" s="1" t="s">
        <v>21</v>
      </c>
      <c r="H168" s="1" t="s">
        <v>22</v>
      </c>
      <c r="I168" s="1" t="s">
        <v>23</v>
      </c>
      <c r="J168" s="3">
        <v>53.01</v>
      </c>
      <c r="L168" s="1" t="s">
        <v>532</v>
      </c>
      <c r="M168" s="1" t="s">
        <v>23</v>
      </c>
      <c r="N168" s="1" t="s">
        <v>481</v>
      </c>
      <c r="O168" s="1" t="s">
        <v>530</v>
      </c>
      <c r="P168" s="2">
        <v>43861</v>
      </c>
      <c r="Q168" s="2">
        <v>43871</v>
      </c>
      <c r="R168" s="1" t="s">
        <v>25</v>
      </c>
    </row>
    <row r="169" spans="1:18" x14ac:dyDescent="0.25">
      <c r="A169" s="1" t="s">
        <v>529</v>
      </c>
      <c r="B169" s="1" t="s">
        <v>467</v>
      </c>
      <c r="C169" s="1" t="s">
        <v>530</v>
      </c>
      <c r="D169" s="1" t="s">
        <v>588</v>
      </c>
      <c r="E169" s="1" t="s">
        <v>467</v>
      </c>
      <c r="F169" s="1" t="s">
        <v>20</v>
      </c>
      <c r="G169" s="1" t="s">
        <v>21</v>
      </c>
      <c r="H169" s="1" t="s">
        <v>22</v>
      </c>
      <c r="I169" s="1" t="s">
        <v>23</v>
      </c>
      <c r="J169" s="3">
        <v>13141.13</v>
      </c>
      <c r="L169" s="1" t="s">
        <v>533</v>
      </c>
      <c r="M169" s="1" t="s">
        <v>23</v>
      </c>
      <c r="N169" s="1" t="s">
        <v>491</v>
      </c>
      <c r="O169" s="1" t="s">
        <v>530</v>
      </c>
      <c r="P169" s="2">
        <v>43861</v>
      </c>
      <c r="Q169" s="2">
        <v>43871</v>
      </c>
      <c r="R169" s="1" t="s">
        <v>25</v>
      </c>
    </row>
    <row r="170" spans="1:18" x14ac:dyDescent="0.25">
      <c r="A170" s="1" t="s">
        <v>529</v>
      </c>
      <c r="B170" s="1" t="s">
        <v>467</v>
      </c>
      <c r="C170" s="1" t="s">
        <v>530</v>
      </c>
      <c r="D170" s="1" t="s">
        <v>588</v>
      </c>
      <c r="E170" s="1" t="s">
        <v>467</v>
      </c>
      <c r="F170" s="1" t="s">
        <v>20</v>
      </c>
      <c r="G170" s="1" t="s">
        <v>21</v>
      </c>
      <c r="H170" s="1" t="s">
        <v>22</v>
      </c>
      <c r="I170" s="1" t="s">
        <v>23</v>
      </c>
      <c r="J170" s="3">
        <v>45.63</v>
      </c>
      <c r="L170" s="1" t="s">
        <v>532</v>
      </c>
      <c r="M170" s="1" t="s">
        <v>23</v>
      </c>
      <c r="N170" s="1" t="s">
        <v>479</v>
      </c>
      <c r="O170" s="1" t="s">
        <v>530</v>
      </c>
      <c r="P170" s="2">
        <v>43861</v>
      </c>
      <c r="Q170" s="2">
        <v>43871</v>
      </c>
      <c r="R170" s="1" t="s">
        <v>25</v>
      </c>
    </row>
    <row r="171" spans="1:18" x14ac:dyDescent="0.25">
      <c r="A171" s="1" t="s">
        <v>529</v>
      </c>
      <c r="B171" s="1" t="s">
        <v>467</v>
      </c>
      <c r="C171" s="1" t="s">
        <v>530</v>
      </c>
      <c r="D171" s="1" t="s">
        <v>588</v>
      </c>
      <c r="E171" s="1" t="s">
        <v>467</v>
      </c>
      <c r="F171" s="1" t="s">
        <v>20</v>
      </c>
      <c r="G171" s="1" t="s">
        <v>21</v>
      </c>
      <c r="H171" s="1" t="s">
        <v>22</v>
      </c>
      <c r="I171" s="1" t="s">
        <v>23</v>
      </c>
      <c r="J171" s="3">
        <v>387.27</v>
      </c>
      <c r="L171" s="1" t="s">
        <v>531</v>
      </c>
      <c r="M171" s="1" t="s">
        <v>23</v>
      </c>
      <c r="N171" s="1" t="s">
        <v>484</v>
      </c>
      <c r="O171" s="1" t="s">
        <v>530</v>
      </c>
      <c r="P171" s="2">
        <v>43861</v>
      </c>
      <c r="Q171" s="2">
        <v>43871</v>
      </c>
      <c r="R171" s="1" t="s">
        <v>25</v>
      </c>
    </row>
    <row r="172" spans="1:18" x14ac:dyDescent="0.25">
      <c r="A172" s="1" t="s">
        <v>529</v>
      </c>
      <c r="B172" s="1" t="s">
        <v>467</v>
      </c>
      <c r="C172" s="1" t="s">
        <v>530</v>
      </c>
      <c r="D172" s="1" t="s">
        <v>588</v>
      </c>
      <c r="E172" s="1" t="s">
        <v>467</v>
      </c>
      <c r="F172" s="1" t="s">
        <v>20</v>
      </c>
      <c r="G172" s="1" t="s">
        <v>21</v>
      </c>
      <c r="H172" s="1" t="s">
        <v>22</v>
      </c>
      <c r="I172" s="1" t="s">
        <v>23</v>
      </c>
      <c r="J172" s="3">
        <v>42</v>
      </c>
      <c r="L172" s="1" t="s">
        <v>534</v>
      </c>
      <c r="M172" s="1" t="s">
        <v>23</v>
      </c>
      <c r="N172" s="1" t="s">
        <v>535</v>
      </c>
      <c r="O172" s="1" t="s">
        <v>530</v>
      </c>
      <c r="P172" s="2">
        <v>43861</v>
      </c>
      <c r="Q172" s="2">
        <v>43871</v>
      </c>
      <c r="R172" s="1" t="s">
        <v>25</v>
      </c>
    </row>
    <row r="173" spans="1:18" x14ac:dyDescent="0.25">
      <c r="A173" s="1" t="s">
        <v>529</v>
      </c>
      <c r="B173" s="1" t="s">
        <v>467</v>
      </c>
      <c r="C173" s="1" t="s">
        <v>530</v>
      </c>
      <c r="D173" s="1" t="s">
        <v>588</v>
      </c>
      <c r="E173" s="1" t="s">
        <v>467</v>
      </c>
      <c r="F173" s="1" t="s">
        <v>20</v>
      </c>
      <c r="G173" s="1" t="s">
        <v>21</v>
      </c>
      <c r="H173" s="1" t="s">
        <v>22</v>
      </c>
      <c r="I173" s="1" t="s">
        <v>23</v>
      </c>
      <c r="J173" s="3">
        <v>13.27</v>
      </c>
      <c r="L173" s="1" t="s">
        <v>534</v>
      </c>
      <c r="M173" s="1" t="s">
        <v>23</v>
      </c>
      <c r="N173" s="1" t="s">
        <v>474</v>
      </c>
      <c r="O173" s="1" t="s">
        <v>530</v>
      </c>
      <c r="P173" s="2">
        <v>43861</v>
      </c>
      <c r="Q173" s="2">
        <v>43871</v>
      </c>
      <c r="R173" s="1" t="s">
        <v>25</v>
      </c>
    </row>
    <row r="174" spans="1:18" x14ac:dyDescent="0.25">
      <c r="A174" s="1" t="s">
        <v>529</v>
      </c>
      <c r="B174" s="1" t="s">
        <v>467</v>
      </c>
      <c r="C174" s="1" t="s">
        <v>530</v>
      </c>
      <c r="D174" s="1" t="s">
        <v>588</v>
      </c>
      <c r="E174" s="1" t="s">
        <v>467</v>
      </c>
      <c r="F174" s="1" t="s">
        <v>20</v>
      </c>
      <c r="G174" s="1" t="s">
        <v>21</v>
      </c>
      <c r="H174" s="1" t="s">
        <v>22</v>
      </c>
      <c r="I174" s="1" t="s">
        <v>23</v>
      </c>
      <c r="J174" s="3">
        <v>5245.52</v>
      </c>
      <c r="L174" s="1" t="s">
        <v>534</v>
      </c>
      <c r="M174" s="1" t="s">
        <v>23</v>
      </c>
      <c r="N174" s="1" t="s">
        <v>536</v>
      </c>
      <c r="O174" s="1" t="s">
        <v>530</v>
      </c>
      <c r="P174" s="2">
        <v>43861</v>
      </c>
      <c r="Q174" s="2">
        <v>43871</v>
      </c>
      <c r="R174" s="1" t="s">
        <v>25</v>
      </c>
    </row>
    <row r="175" spans="1:18" x14ac:dyDescent="0.25">
      <c r="A175" s="1" t="s">
        <v>17</v>
      </c>
      <c r="B175" s="1" t="s">
        <v>467</v>
      </c>
      <c r="C175" s="1" t="s">
        <v>537</v>
      </c>
      <c r="D175" s="1" t="s">
        <v>588</v>
      </c>
      <c r="E175" s="1" t="s">
        <v>467</v>
      </c>
      <c r="F175" s="1" t="s">
        <v>20</v>
      </c>
      <c r="G175" s="1" t="s">
        <v>21</v>
      </c>
      <c r="H175" s="1" t="s">
        <v>22</v>
      </c>
      <c r="I175" s="1" t="s">
        <v>23</v>
      </c>
      <c r="J175" s="3">
        <v>-108082.84</v>
      </c>
      <c r="L175" s="1" t="s">
        <v>469</v>
      </c>
      <c r="M175" s="1" t="s">
        <v>23</v>
      </c>
      <c r="N175" s="1" t="s">
        <v>465</v>
      </c>
      <c r="O175" s="1" t="s">
        <v>537</v>
      </c>
      <c r="P175" s="2">
        <v>43890</v>
      </c>
      <c r="Q175" s="2">
        <v>43887</v>
      </c>
      <c r="R175" s="1" t="s">
        <v>25</v>
      </c>
    </row>
    <row r="176" spans="1:18" x14ac:dyDescent="0.25">
      <c r="A176" s="1" t="s">
        <v>529</v>
      </c>
      <c r="B176" s="1" t="s">
        <v>467</v>
      </c>
      <c r="C176" s="1" t="s">
        <v>538</v>
      </c>
      <c r="D176" s="1" t="s">
        <v>588</v>
      </c>
      <c r="E176" s="1" t="s">
        <v>467</v>
      </c>
      <c r="F176" s="1" t="s">
        <v>20</v>
      </c>
      <c r="G176" s="1" t="s">
        <v>21</v>
      </c>
      <c r="H176" s="1" t="s">
        <v>22</v>
      </c>
      <c r="I176" s="1" t="s">
        <v>23</v>
      </c>
      <c r="J176" s="3">
        <v>-1497.74</v>
      </c>
      <c r="L176" s="1" t="s">
        <v>531</v>
      </c>
      <c r="M176" s="1" t="s">
        <v>23</v>
      </c>
      <c r="N176" s="1" t="s">
        <v>486</v>
      </c>
      <c r="O176" s="1" t="s">
        <v>530</v>
      </c>
      <c r="P176" s="2">
        <v>43890</v>
      </c>
      <c r="Q176" s="2">
        <v>43871</v>
      </c>
      <c r="R176" s="1" t="s">
        <v>25</v>
      </c>
    </row>
    <row r="177" spans="1:18" x14ac:dyDescent="0.25">
      <c r="A177" s="1" t="s">
        <v>529</v>
      </c>
      <c r="B177" s="1" t="s">
        <v>467</v>
      </c>
      <c r="C177" s="1" t="s">
        <v>538</v>
      </c>
      <c r="D177" s="1" t="s">
        <v>588</v>
      </c>
      <c r="E177" s="1" t="s">
        <v>467</v>
      </c>
      <c r="F177" s="1" t="s">
        <v>20</v>
      </c>
      <c r="G177" s="1" t="s">
        <v>21</v>
      </c>
      <c r="H177" s="1" t="s">
        <v>22</v>
      </c>
      <c r="I177" s="1" t="s">
        <v>23</v>
      </c>
      <c r="J177" s="3">
        <v>-53.01</v>
      </c>
      <c r="L177" s="1" t="s">
        <v>532</v>
      </c>
      <c r="M177" s="1" t="s">
        <v>23</v>
      </c>
      <c r="N177" s="1" t="s">
        <v>481</v>
      </c>
      <c r="O177" s="1" t="s">
        <v>530</v>
      </c>
      <c r="P177" s="2">
        <v>43890</v>
      </c>
      <c r="Q177" s="2">
        <v>43871</v>
      </c>
      <c r="R177" s="1" t="s">
        <v>25</v>
      </c>
    </row>
    <row r="178" spans="1:18" x14ac:dyDescent="0.25">
      <c r="A178" s="1" t="s">
        <v>529</v>
      </c>
      <c r="B178" s="1" t="s">
        <v>467</v>
      </c>
      <c r="C178" s="1" t="s">
        <v>538</v>
      </c>
      <c r="D178" s="1" t="s">
        <v>588</v>
      </c>
      <c r="E178" s="1" t="s">
        <v>467</v>
      </c>
      <c r="F178" s="1" t="s">
        <v>20</v>
      </c>
      <c r="G178" s="1" t="s">
        <v>21</v>
      </c>
      <c r="H178" s="1" t="s">
        <v>22</v>
      </c>
      <c r="I178" s="1" t="s">
        <v>23</v>
      </c>
      <c r="J178" s="3">
        <v>-13141.13</v>
      </c>
      <c r="L178" s="1" t="s">
        <v>533</v>
      </c>
      <c r="M178" s="1" t="s">
        <v>23</v>
      </c>
      <c r="N178" s="1" t="s">
        <v>491</v>
      </c>
      <c r="O178" s="1" t="s">
        <v>530</v>
      </c>
      <c r="P178" s="2">
        <v>43890</v>
      </c>
      <c r="Q178" s="2">
        <v>43871</v>
      </c>
      <c r="R178" s="1" t="s">
        <v>25</v>
      </c>
    </row>
    <row r="179" spans="1:18" x14ac:dyDescent="0.25">
      <c r="A179" s="1" t="s">
        <v>529</v>
      </c>
      <c r="B179" s="1" t="s">
        <v>467</v>
      </c>
      <c r="C179" s="1" t="s">
        <v>538</v>
      </c>
      <c r="D179" s="1" t="s">
        <v>588</v>
      </c>
      <c r="E179" s="1" t="s">
        <v>467</v>
      </c>
      <c r="F179" s="1" t="s">
        <v>20</v>
      </c>
      <c r="G179" s="1" t="s">
        <v>21</v>
      </c>
      <c r="H179" s="1" t="s">
        <v>22</v>
      </c>
      <c r="I179" s="1" t="s">
        <v>23</v>
      </c>
      <c r="J179" s="3">
        <v>-45.63</v>
      </c>
      <c r="L179" s="1" t="s">
        <v>532</v>
      </c>
      <c r="M179" s="1" t="s">
        <v>23</v>
      </c>
      <c r="N179" s="1" t="s">
        <v>479</v>
      </c>
      <c r="O179" s="1" t="s">
        <v>530</v>
      </c>
      <c r="P179" s="2">
        <v>43890</v>
      </c>
      <c r="Q179" s="2">
        <v>43871</v>
      </c>
      <c r="R179" s="1" t="s">
        <v>25</v>
      </c>
    </row>
    <row r="180" spans="1:18" x14ac:dyDescent="0.25">
      <c r="A180" s="1" t="s">
        <v>529</v>
      </c>
      <c r="B180" s="1" t="s">
        <v>467</v>
      </c>
      <c r="C180" s="1" t="s">
        <v>538</v>
      </c>
      <c r="D180" s="1" t="s">
        <v>588</v>
      </c>
      <c r="E180" s="1" t="s">
        <v>467</v>
      </c>
      <c r="F180" s="1" t="s">
        <v>20</v>
      </c>
      <c r="G180" s="1" t="s">
        <v>21</v>
      </c>
      <c r="H180" s="1" t="s">
        <v>22</v>
      </c>
      <c r="I180" s="1" t="s">
        <v>23</v>
      </c>
      <c r="J180" s="3">
        <v>-387.27</v>
      </c>
      <c r="L180" s="1" t="s">
        <v>531</v>
      </c>
      <c r="M180" s="1" t="s">
        <v>23</v>
      </c>
      <c r="N180" s="1" t="s">
        <v>484</v>
      </c>
      <c r="O180" s="1" t="s">
        <v>530</v>
      </c>
      <c r="P180" s="2">
        <v>43890</v>
      </c>
      <c r="Q180" s="2">
        <v>43871</v>
      </c>
      <c r="R180" s="1" t="s">
        <v>25</v>
      </c>
    </row>
    <row r="181" spans="1:18" x14ac:dyDescent="0.25">
      <c r="A181" s="1" t="s">
        <v>529</v>
      </c>
      <c r="B181" s="1" t="s">
        <v>467</v>
      </c>
      <c r="C181" s="1" t="s">
        <v>538</v>
      </c>
      <c r="D181" s="1" t="s">
        <v>588</v>
      </c>
      <c r="E181" s="1" t="s">
        <v>467</v>
      </c>
      <c r="F181" s="1" t="s">
        <v>20</v>
      </c>
      <c r="G181" s="1" t="s">
        <v>21</v>
      </c>
      <c r="H181" s="1" t="s">
        <v>22</v>
      </c>
      <c r="I181" s="1" t="s">
        <v>23</v>
      </c>
      <c r="J181" s="3">
        <v>-42</v>
      </c>
      <c r="L181" s="1" t="s">
        <v>534</v>
      </c>
      <c r="M181" s="1" t="s">
        <v>23</v>
      </c>
      <c r="N181" s="1" t="s">
        <v>535</v>
      </c>
      <c r="O181" s="1" t="s">
        <v>530</v>
      </c>
      <c r="P181" s="2">
        <v>43890</v>
      </c>
      <c r="Q181" s="2">
        <v>43871</v>
      </c>
      <c r="R181" s="1" t="s">
        <v>25</v>
      </c>
    </row>
    <row r="182" spans="1:18" x14ac:dyDescent="0.25">
      <c r="A182" s="1" t="s">
        <v>529</v>
      </c>
      <c r="B182" s="1" t="s">
        <v>467</v>
      </c>
      <c r="C182" s="1" t="s">
        <v>538</v>
      </c>
      <c r="D182" s="1" t="s">
        <v>588</v>
      </c>
      <c r="E182" s="1" t="s">
        <v>467</v>
      </c>
      <c r="F182" s="1" t="s">
        <v>20</v>
      </c>
      <c r="G182" s="1" t="s">
        <v>21</v>
      </c>
      <c r="H182" s="1" t="s">
        <v>22</v>
      </c>
      <c r="I182" s="1" t="s">
        <v>23</v>
      </c>
      <c r="J182" s="3">
        <v>-13.27</v>
      </c>
      <c r="L182" s="1" t="s">
        <v>534</v>
      </c>
      <c r="M182" s="1" t="s">
        <v>23</v>
      </c>
      <c r="N182" s="1" t="s">
        <v>474</v>
      </c>
      <c r="O182" s="1" t="s">
        <v>530</v>
      </c>
      <c r="P182" s="2">
        <v>43890</v>
      </c>
      <c r="Q182" s="2">
        <v>43871</v>
      </c>
      <c r="R182" s="1" t="s">
        <v>25</v>
      </c>
    </row>
    <row r="183" spans="1:18" x14ac:dyDescent="0.25">
      <c r="A183" s="1" t="s">
        <v>529</v>
      </c>
      <c r="B183" s="1" t="s">
        <v>467</v>
      </c>
      <c r="C183" s="1" t="s">
        <v>538</v>
      </c>
      <c r="D183" s="1" t="s">
        <v>588</v>
      </c>
      <c r="E183" s="1" t="s">
        <v>467</v>
      </c>
      <c r="F183" s="1" t="s">
        <v>20</v>
      </c>
      <c r="G183" s="1" t="s">
        <v>21</v>
      </c>
      <c r="H183" s="1" t="s">
        <v>22</v>
      </c>
      <c r="I183" s="1" t="s">
        <v>23</v>
      </c>
      <c r="J183" s="3">
        <v>-5245.52</v>
      </c>
      <c r="L183" s="1" t="s">
        <v>534</v>
      </c>
      <c r="M183" s="1" t="s">
        <v>23</v>
      </c>
      <c r="N183" s="1" t="s">
        <v>536</v>
      </c>
      <c r="O183" s="1" t="s">
        <v>530</v>
      </c>
      <c r="P183" s="2">
        <v>43890</v>
      </c>
      <c r="Q183" s="2">
        <v>43871</v>
      </c>
      <c r="R183" s="1" t="s">
        <v>25</v>
      </c>
    </row>
    <row r="184" spans="1:18" x14ac:dyDescent="0.25">
      <c r="A184" s="1" t="s">
        <v>17</v>
      </c>
      <c r="B184" s="1" t="s">
        <v>467</v>
      </c>
      <c r="C184" s="1" t="s">
        <v>539</v>
      </c>
      <c r="D184" s="1" t="s">
        <v>588</v>
      </c>
      <c r="E184" s="1" t="s">
        <v>467</v>
      </c>
      <c r="F184" s="1" t="s">
        <v>20</v>
      </c>
      <c r="G184" s="1" t="s">
        <v>21</v>
      </c>
      <c r="H184" s="1" t="s">
        <v>22</v>
      </c>
      <c r="I184" s="1" t="s">
        <v>23</v>
      </c>
      <c r="J184" s="3">
        <v>-116252.07</v>
      </c>
      <c r="L184" s="1" t="s">
        <v>469</v>
      </c>
      <c r="M184" s="1" t="s">
        <v>23</v>
      </c>
      <c r="N184" s="1" t="s">
        <v>444</v>
      </c>
      <c r="O184" s="1" t="s">
        <v>539</v>
      </c>
      <c r="P184" s="2">
        <v>44165</v>
      </c>
      <c r="Q184" s="2">
        <v>44169</v>
      </c>
      <c r="R184" s="1" t="s">
        <v>25</v>
      </c>
    </row>
    <row r="185" spans="1:18" x14ac:dyDescent="0.25">
      <c r="A185" s="1" t="s">
        <v>17</v>
      </c>
      <c r="B185" s="1" t="s">
        <v>467</v>
      </c>
      <c r="C185" s="1" t="s">
        <v>539</v>
      </c>
      <c r="D185" s="1" t="s">
        <v>588</v>
      </c>
      <c r="E185" s="1" t="s">
        <v>467</v>
      </c>
      <c r="F185" s="1" t="s">
        <v>20</v>
      </c>
      <c r="G185" s="1" t="s">
        <v>21</v>
      </c>
      <c r="H185" s="1" t="s">
        <v>22</v>
      </c>
      <c r="I185" s="1" t="s">
        <v>23</v>
      </c>
      <c r="J185" s="3">
        <v>-116252.06</v>
      </c>
      <c r="L185" s="1" t="s">
        <v>469</v>
      </c>
      <c r="M185" s="1" t="s">
        <v>23</v>
      </c>
      <c r="N185" s="1" t="s">
        <v>23</v>
      </c>
      <c r="O185" s="1" t="s">
        <v>539</v>
      </c>
      <c r="P185" s="2">
        <v>44165</v>
      </c>
      <c r="Q185" s="2">
        <v>44169</v>
      </c>
      <c r="R185" s="1" t="s">
        <v>25</v>
      </c>
    </row>
    <row r="186" spans="1:18" x14ac:dyDescent="0.25">
      <c r="A186" s="1" t="s">
        <v>17</v>
      </c>
      <c r="B186" s="1" t="s">
        <v>467</v>
      </c>
      <c r="C186" s="1" t="s">
        <v>540</v>
      </c>
      <c r="D186" s="1" t="s">
        <v>588</v>
      </c>
      <c r="E186" s="1" t="s">
        <v>467</v>
      </c>
      <c r="F186" s="1" t="s">
        <v>20</v>
      </c>
      <c r="G186" s="1" t="s">
        <v>21</v>
      </c>
      <c r="H186" s="1" t="s">
        <v>22</v>
      </c>
      <c r="I186" s="1" t="s">
        <v>23</v>
      </c>
      <c r="J186" s="3">
        <v>-108082.84</v>
      </c>
      <c r="L186" s="1" t="s">
        <v>469</v>
      </c>
      <c r="M186" s="1" t="s">
        <v>23</v>
      </c>
      <c r="N186" s="1" t="s">
        <v>435</v>
      </c>
      <c r="O186" s="1" t="s">
        <v>540</v>
      </c>
      <c r="P186" s="2">
        <v>43951</v>
      </c>
      <c r="Q186" s="2">
        <v>43951</v>
      </c>
      <c r="R186" s="1" t="s">
        <v>25</v>
      </c>
    </row>
    <row r="187" spans="1:18" x14ac:dyDescent="0.25">
      <c r="A187" s="1" t="s">
        <v>17</v>
      </c>
      <c r="B187" s="1" t="s">
        <v>467</v>
      </c>
      <c r="C187" s="1" t="s">
        <v>541</v>
      </c>
      <c r="D187" s="1" t="s">
        <v>588</v>
      </c>
      <c r="E187" s="1" t="s">
        <v>467</v>
      </c>
      <c r="F187" s="1" t="s">
        <v>20</v>
      </c>
      <c r="G187" s="1" t="s">
        <v>21</v>
      </c>
      <c r="H187" s="1" t="s">
        <v>22</v>
      </c>
      <c r="I187" s="1" t="s">
        <v>23</v>
      </c>
      <c r="J187" s="3">
        <v>-108082.84</v>
      </c>
      <c r="L187" s="1" t="s">
        <v>469</v>
      </c>
      <c r="M187" s="1" t="s">
        <v>23</v>
      </c>
      <c r="N187" s="1" t="s">
        <v>425</v>
      </c>
      <c r="O187" s="1" t="s">
        <v>541</v>
      </c>
      <c r="P187" s="2">
        <v>44074</v>
      </c>
      <c r="Q187" s="2">
        <v>44075</v>
      </c>
      <c r="R187" s="1" t="s">
        <v>25</v>
      </c>
    </row>
    <row r="188" spans="1:18" x14ac:dyDescent="0.25">
      <c r="A188" s="1" t="s">
        <v>17</v>
      </c>
      <c r="B188" s="1" t="s">
        <v>467</v>
      </c>
      <c r="C188" s="1" t="s">
        <v>542</v>
      </c>
      <c r="D188" s="1" t="s">
        <v>588</v>
      </c>
      <c r="E188" s="1" t="s">
        <v>467</v>
      </c>
      <c r="F188" s="1" t="s">
        <v>20</v>
      </c>
      <c r="G188" s="1" t="s">
        <v>21</v>
      </c>
      <c r="H188" s="1" t="s">
        <v>22</v>
      </c>
      <c r="I188" s="1" t="s">
        <v>23</v>
      </c>
      <c r="J188" s="3">
        <v>-108082.84</v>
      </c>
      <c r="L188" s="1" t="s">
        <v>469</v>
      </c>
      <c r="M188" s="1" t="s">
        <v>23</v>
      </c>
      <c r="N188" s="1" t="s">
        <v>442</v>
      </c>
      <c r="O188" s="1" t="s">
        <v>542</v>
      </c>
      <c r="P188" s="2">
        <v>44043</v>
      </c>
      <c r="Q188" s="2">
        <v>44043</v>
      </c>
      <c r="R188" s="1" t="s">
        <v>25</v>
      </c>
    </row>
    <row r="189" spans="1:18" x14ac:dyDescent="0.25">
      <c r="A189" s="1" t="s">
        <v>17</v>
      </c>
      <c r="B189" s="1" t="s">
        <v>467</v>
      </c>
      <c r="C189" s="1" t="s">
        <v>543</v>
      </c>
      <c r="D189" s="1" t="s">
        <v>588</v>
      </c>
      <c r="E189" s="1" t="s">
        <v>467</v>
      </c>
      <c r="F189" s="1" t="s">
        <v>20</v>
      </c>
      <c r="G189" s="1" t="s">
        <v>21</v>
      </c>
      <c r="H189" s="1" t="s">
        <v>22</v>
      </c>
      <c r="I189" s="1" t="s">
        <v>23</v>
      </c>
      <c r="J189" s="3">
        <v>-108082.84</v>
      </c>
      <c r="L189" s="1" t="s">
        <v>469</v>
      </c>
      <c r="M189" s="1" t="s">
        <v>23</v>
      </c>
      <c r="N189" s="1" t="s">
        <v>444</v>
      </c>
      <c r="O189" s="1" t="s">
        <v>543</v>
      </c>
      <c r="P189" s="2">
        <v>44135</v>
      </c>
      <c r="Q189" s="2">
        <v>44137</v>
      </c>
      <c r="R189" s="1" t="s">
        <v>25</v>
      </c>
    </row>
  </sheetData>
  <autoFilter ref="A4:R68">
    <sortState ref="A2:R81">
      <sortCondition ref="M1:M81"/>
    </sortState>
  </autoFilter>
  <conditionalFormatting sqref="J190:J1048576 J116:J137 J1:J68">
    <cfRule type="duplicateValues" dxfId="7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workbookViewId="0">
      <selection activeCell="E26" sqref="E26"/>
    </sheetView>
  </sheetViews>
  <sheetFormatPr defaultRowHeight="15" x14ac:dyDescent="0.25"/>
  <sheetData>
    <row r="1" spans="1:1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x14ac:dyDescent="0.25">
      <c r="A2" s="1" t="s">
        <v>17</v>
      </c>
      <c r="B2" s="1" t="s">
        <v>30</v>
      </c>
      <c r="C2" s="1" t="s">
        <v>708</v>
      </c>
      <c r="D2" s="1" t="s">
        <v>733</v>
      </c>
      <c r="E2" s="1" t="s">
        <v>422</v>
      </c>
      <c r="F2" s="1" t="s">
        <v>709</v>
      </c>
      <c r="G2" s="1" t="s">
        <v>710</v>
      </c>
      <c r="H2" s="1" t="s">
        <v>711</v>
      </c>
      <c r="I2" s="1" t="s">
        <v>23</v>
      </c>
      <c r="J2" s="3">
        <v>3.59</v>
      </c>
      <c r="K2" s="1" t="s">
        <v>24</v>
      </c>
      <c r="L2" s="1" t="s">
        <v>23</v>
      </c>
      <c r="M2" s="1" t="s">
        <v>23</v>
      </c>
      <c r="N2" s="1" t="s">
        <v>708</v>
      </c>
      <c r="O2" s="2">
        <v>43861</v>
      </c>
      <c r="P2" s="2">
        <v>43873</v>
      </c>
      <c r="Q2" s="1" t="s">
        <v>25</v>
      </c>
    </row>
    <row r="3" spans="1:17" x14ac:dyDescent="0.25">
      <c r="A3" s="1" t="s">
        <v>17</v>
      </c>
      <c r="B3" s="1" t="s">
        <v>30</v>
      </c>
      <c r="C3" s="1" t="s">
        <v>708</v>
      </c>
      <c r="D3" s="1" t="s">
        <v>734</v>
      </c>
      <c r="E3" s="1" t="s">
        <v>18</v>
      </c>
      <c r="F3" s="1" t="s">
        <v>709</v>
      </c>
      <c r="G3" s="1" t="s">
        <v>710</v>
      </c>
      <c r="H3" s="1" t="s">
        <v>711</v>
      </c>
      <c r="I3" s="1" t="s">
        <v>23</v>
      </c>
      <c r="J3" s="3">
        <v>674.9</v>
      </c>
      <c r="K3" s="1" t="s">
        <v>24</v>
      </c>
      <c r="L3" s="1" t="s">
        <v>23</v>
      </c>
      <c r="M3" s="1" t="s">
        <v>23</v>
      </c>
      <c r="N3" s="1" t="s">
        <v>708</v>
      </c>
      <c r="O3" s="2">
        <v>43861</v>
      </c>
      <c r="P3" s="2">
        <v>43873</v>
      </c>
      <c r="Q3" s="1" t="s">
        <v>25</v>
      </c>
    </row>
    <row r="4" spans="1:17" x14ac:dyDescent="0.25">
      <c r="A4" s="1" t="s">
        <v>17</v>
      </c>
      <c r="B4" s="1" t="s">
        <v>30</v>
      </c>
      <c r="C4" s="1" t="s">
        <v>708</v>
      </c>
      <c r="D4" s="1" t="s">
        <v>735</v>
      </c>
      <c r="E4" s="1" t="s">
        <v>467</v>
      </c>
      <c r="F4" s="1" t="s">
        <v>709</v>
      </c>
      <c r="G4" s="1" t="s">
        <v>710</v>
      </c>
      <c r="H4" s="1" t="s">
        <v>711</v>
      </c>
      <c r="I4" s="1" t="s">
        <v>23</v>
      </c>
      <c r="J4" s="3">
        <v>46.67</v>
      </c>
      <c r="K4" s="1" t="s">
        <v>24</v>
      </c>
      <c r="L4" s="1" t="s">
        <v>23</v>
      </c>
      <c r="M4" s="1" t="s">
        <v>23</v>
      </c>
      <c r="N4" s="1" t="s">
        <v>708</v>
      </c>
      <c r="O4" s="2">
        <v>43861</v>
      </c>
      <c r="P4" s="2">
        <v>43873</v>
      </c>
      <c r="Q4" s="1" t="s">
        <v>25</v>
      </c>
    </row>
    <row r="5" spans="1:17" x14ac:dyDescent="0.25">
      <c r="A5" s="1" t="s">
        <v>17</v>
      </c>
      <c r="B5" s="1" t="s">
        <v>18</v>
      </c>
      <c r="C5" s="1" t="s">
        <v>292</v>
      </c>
      <c r="D5" s="1" t="s">
        <v>734</v>
      </c>
      <c r="E5" s="1" t="s">
        <v>18</v>
      </c>
      <c r="F5" s="1" t="s">
        <v>709</v>
      </c>
      <c r="G5" s="1" t="s">
        <v>710</v>
      </c>
      <c r="H5" s="1" t="s">
        <v>711</v>
      </c>
      <c r="I5" s="1" t="s">
        <v>23</v>
      </c>
      <c r="J5" s="3">
        <v>294881.32</v>
      </c>
      <c r="K5" s="1" t="s">
        <v>24</v>
      </c>
      <c r="L5" s="1" t="s">
        <v>23</v>
      </c>
      <c r="M5" s="1" t="s">
        <v>23</v>
      </c>
      <c r="N5" s="1" t="s">
        <v>292</v>
      </c>
      <c r="O5" s="2">
        <v>43890</v>
      </c>
      <c r="P5" s="2">
        <v>43888</v>
      </c>
      <c r="Q5" s="1" t="s">
        <v>25</v>
      </c>
    </row>
    <row r="6" spans="1:17" x14ac:dyDescent="0.25">
      <c r="A6" s="1" t="s">
        <v>17</v>
      </c>
      <c r="B6" s="1" t="s">
        <v>448</v>
      </c>
      <c r="C6" s="1" t="s">
        <v>459</v>
      </c>
      <c r="D6" s="1" t="s">
        <v>736</v>
      </c>
      <c r="E6" s="1" t="s">
        <v>448</v>
      </c>
      <c r="F6" s="1" t="s">
        <v>709</v>
      </c>
      <c r="G6" s="1" t="s">
        <v>710</v>
      </c>
      <c r="H6" s="1" t="s">
        <v>711</v>
      </c>
      <c r="I6" s="1" t="s">
        <v>23</v>
      </c>
      <c r="J6" s="3">
        <v>1294.3</v>
      </c>
      <c r="K6" s="1" t="s">
        <v>24</v>
      </c>
      <c r="L6" s="1" t="s">
        <v>23</v>
      </c>
      <c r="M6" s="1" t="s">
        <v>435</v>
      </c>
      <c r="N6" s="1" t="s">
        <v>459</v>
      </c>
      <c r="O6" s="2">
        <v>43951</v>
      </c>
      <c r="P6" s="2">
        <v>43951</v>
      </c>
      <c r="Q6" s="1" t="s">
        <v>25</v>
      </c>
    </row>
    <row r="7" spans="1:17" x14ac:dyDescent="0.25">
      <c r="A7" s="1" t="s">
        <v>17</v>
      </c>
      <c r="B7" s="1" t="s">
        <v>30</v>
      </c>
      <c r="C7" s="1" t="s">
        <v>712</v>
      </c>
      <c r="D7" s="1" t="s">
        <v>733</v>
      </c>
      <c r="E7" s="1" t="s">
        <v>422</v>
      </c>
      <c r="F7" s="1" t="s">
        <v>709</v>
      </c>
      <c r="G7" s="1" t="s">
        <v>710</v>
      </c>
      <c r="H7" s="1" t="s">
        <v>711</v>
      </c>
      <c r="I7" s="1" t="s">
        <v>23</v>
      </c>
      <c r="J7" s="3">
        <v>3.59</v>
      </c>
      <c r="K7" s="1" t="s">
        <v>24</v>
      </c>
      <c r="L7" s="1" t="s">
        <v>23</v>
      </c>
      <c r="M7" s="1" t="s">
        <v>23</v>
      </c>
      <c r="N7" s="1" t="s">
        <v>712</v>
      </c>
      <c r="O7" s="2">
        <v>43951</v>
      </c>
      <c r="P7" s="2">
        <v>43958</v>
      </c>
      <c r="Q7" s="1" t="s">
        <v>25</v>
      </c>
    </row>
    <row r="8" spans="1:17" x14ac:dyDescent="0.25">
      <c r="A8" s="1" t="s">
        <v>17</v>
      </c>
      <c r="B8" s="1" t="s">
        <v>30</v>
      </c>
      <c r="C8" s="1" t="s">
        <v>712</v>
      </c>
      <c r="D8" s="1" t="s">
        <v>734</v>
      </c>
      <c r="E8" s="1" t="s">
        <v>18</v>
      </c>
      <c r="F8" s="1" t="s">
        <v>709</v>
      </c>
      <c r="G8" s="1" t="s">
        <v>710</v>
      </c>
      <c r="H8" s="1" t="s">
        <v>711</v>
      </c>
      <c r="I8" s="1" t="s">
        <v>23</v>
      </c>
      <c r="J8" s="3">
        <v>674.9</v>
      </c>
      <c r="K8" s="1" t="s">
        <v>24</v>
      </c>
      <c r="L8" s="1" t="s">
        <v>23</v>
      </c>
      <c r="M8" s="1" t="s">
        <v>23</v>
      </c>
      <c r="N8" s="1" t="s">
        <v>712</v>
      </c>
      <c r="O8" s="2">
        <v>43951</v>
      </c>
      <c r="P8" s="2">
        <v>43958</v>
      </c>
      <c r="Q8" s="1" t="s">
        <v>25</v>
      </c>
    </row>
    <row r="9" spans="1:17" x14ac:dyDescent="0.25">
      <c r="A9" s="1" t="s">
        <v>17</v>
      </c>
      <c r="B9" s="1" t="s">
        <v>30</v>
      </c>
      <c r="C9" s="1" t="s">
        <v>712</v>
      </c>
      <c r="D9" s="1" t="s">
        <v>735</v>
      </c>
      <c r="E9" s="1" t="s">
        <v>467</v>
      </c>
      <c r="F9" s="1" t="s">
        <v>709</v>
      </c>
      <c r="G9" s="1" t="s">
        <v>710</v>
      </c>
      <c r="H9" s="1" t="s">
        <v>711</v>
      </c>
      <c r="I9" s="1" t="s">
        <v>23</v>
      </c>
      <c r="J9" s="3">
        <v>46.67</v>
      </c>
      <c r="K9" s="1" t="s">
        <v>24</v>
      </c>
      <c r="L9" s="1" t="s">
        <v>23</v>
      </c>
      <c r="M9" s="1" t="s">
        <v>23</v>
      </c>
      <c r="N9" s="1" t="s">
        <v>712</v>
      </c>
      <c r="O9" s="2">
        <v>43951</v>
      </c>
      <c r="P9" s="2">
        <v>43958</v>
      </c>
      <c r="Q9" s="1" t="s">
        <v>25</v>
      </c>
    </row>
    <row r="10" spans="1:17" x14ac:dyDescent="0.25">
      <c r="A10" s="1" t="s">
        <v>17</v>
      </c>
      <c r="B10" s="1" t="s">
        <v>30</v>
      </c>
      <c r="C10" s="1" t="s">
        <v>713</v>
      </c>
      <c r="D10" s="1" t="s">
        <v>733</v>
      </c>
      <c r="E10" s="1" t="s">
        <v>422</v>
      </c>
      <c r="F10" s="1" t="s">
        <v>709</v>
      </c>
      <c r="G10" s="1" t="s">
        <v>710</v>
      </c>
      <c r="H10" s="1" t="s">
        <v>711</v>
      </c>
      <c r="I10" s="1" t="s">
        <v>23</v>
      </c>
      <c r="J10" s="3">
        <v>3.59</v>
      </c>
      <c r="K10" s="1" t="s">
        <v>24</v>
      </c>
      <c r="L10" s="1" t="s">
        <v>23</v>
      </c>
      <c r="M10" s="1" t="s">
        <v>23</v>
      </c>
      <c r="N10" s="1" t="s">
        <v>713</v>
      </c>
      <c r="O10" s="2">
        <v>44043</v>
      </c>
      <c r="P10" s="2">
        <v>44053</v>
      </c>
      <c r="Q10" s="1" t="s">
        <v>25</v>
      </c>
    </row>
    <row r="11" spans="1:17" x14ac:dyDescent="0.25">
      <c r="A11" s="1" t="s">
        <v>17</v>
      </c>
      <c r="B11" s="1" t="s">
        <v>30</v>
      </c>
      <c r="C11" s="1" t="s">
        <v>713</v>
      </c>
      <c r="D11" s="1" t="s">
        <v>734</v>
      </c>
      <c r="E11" s="1" t="s">
        <v>18</v>
      </c>
      <c r="F11" s="1" t="s">
        <v>709</v>
      </c>
      <c r="G11" s="1" t="s">
        <v>710</v>
      </c>
      <c r="H11" s="1" t="s">
        <v>711</v>
      </c>
      <c r="I11" s="1" t="s">
        <v>23</v>
      </c>
      <c r="J11" s="3">
        <v>674.9</v>
      </c>
      <c r="K11" s="1" t="s">
        <v>24</v>
      </c>
      <c r="L11" s="1" t="s">
        <v>23</v>
      </c>
      <c r="M11" s="1" t="s">
        <v>23</v>
      </c>
      <c r="N11" s="1" t="s">
        <v>713</v>
      </c>
      <c r="O11" s="2">
        <v>44043</v>
      </c>
      <c r="P11" s="2">
        <v>44053</v>
      </c>
      <c r="Q11" s="1" t="s">
        <v>25</v>
      </c>
    </row>
    <row r="12" spans="1:17" x14ac:dyDescent="0.25">
      <c r="A12" s="1" t="s">
        <v>17</v>
      </c>
      <c r="B12" s="1" t="s">
        <v>30</v>
      </c>
      <c r="C12" s="1" t="s">
        <v>713</v>
      </c>
      <c r="D12" s="1" t="s">
        <v>735</v>
      </c>
      <c r="E12" s="1" t="s">
        <v>467</v>
      </c>
      <c r="F12" s="1" t="s">
        <v>709</v>
      </c>
      <c r="G12" s="1" t="s">
        <v>710</v>
      </c>
      <c r="H12" s="1" t="s">
        <v>711</v>
      </c>
      <c r="I12" s="1" t="s">
        <v>23</v>
      </c>
      <c r="J12" s="3">
        <v>46.67</v>
      </c>
      <c r="K12" s="1" t="s">
        <v>24</v>
      </c>
      <c r="L12" s="1" t="s">
        <v>23</v>
      </c>
      <c r="M12" s="1" t="s">
        <v>23</v>
      </c>
      <c r="N12" s="1" t="s">
        <v>713</v>
      </c>
      <c r="O12" s="2">
        <v>44043</v>
      </c>
      <c r="P12" s="2">
        <v>44053</v>
      </c>
      <c r="Q12" s="1" t="s">
        <v>25</v>
      </c>
    </row>
    <row r="13" spans="1:17" x14ac:dyDescent="0.25">
      <c r="A13" s="1" t="s">
        <v>17</v>
      </c>
      <c r="B13" s="1" t="s">
        <v>448</v>
      </c>
      <c r="C13" s="1" t="s">
        <v>460</v>
      </c>
      <c r="D13" s="1" t="s">
        <v>736</v>
      </c>
      <c r="E13" s="1" t="s">
        <v>448</v>
      </c>
      <c r="F13" s="1" t="s">
        <v>709</v>
      </c>
      <c r="G13" s="1" t="s">
        <v>710</v>
      </c>
      <c r="H13" s="1" t="s">
        <v>711</v>
      </c>
      <c r="I13" s="1" t="s">
        <v>23</v>
      </c>
      <c r="J13" s="3">
        <v>1294.3</v>
      </c>
      <c r="K13" s="1" t="s">
        <v>24</v>
      </c>
      <c r="L13" s="1" t="s">
        <v>23</v>
      </c>
      <c r="M13" s="1" t="s">
        <v>425</v>
      </c>
      <c r="N13" s="1" t="s">
        <v>460</v>
      </c>
      <c r="O13" s="2">
        <v>44074</v>
      </c>
      <c r="P13" s="2">
        <v>44075</v>
      </c>
      <c r="Q13" s="1" t="s">
        <v>25</v>
      </c>
    </row>
    <row r="14" spans="1:17" x14ac:dyDescent="0.25">
      <c r="A14" s="1" t="s">
        <v>17</v>
      </c>
      <c r="B14" s="1" t="s">
        <v>448</v>
      </c>
      <c r="C14" s="1" t="s">
        <v>464</v>
      </c>
      <c r="D14" s="1" t="s">
        <v>736</v>
      </c>
      <c r="E14" s="1" t="s">
        <v>448</v>
      </c>
      <c r="F14" s="1" t="s">
        <v>709</v>
      </c>
      <c r="G14" s="1" t="s">
        <v>710</v>
      </c>
      <c r="H14" s="1" t="s">
        <v>711</v>
      </c>
      <c r="I14" s="1" t="s">
        <v>23</v>
      </c>
      <c r="J14" s="3">
        <v>1294.3</v>
      </c>
      <c r="K14" s="1" t="s">
        <v>24</v>
      </c>
      <c r="L14" s="1" t="s">
        <v>23</v>
      </c>
      <c r="M14" s="1" t="s">
        <v>465</v>
      </c>
      <c r="N14" s="1" t="s">
        <v>464</v>
      </c>
      <c r="O14" s="2">
        <v>43890</v>
      </c>
      <c r="P14" s="2">
        <v>43887</v>
      </c>
      <c r="Q14" s="1" t="s">
        <v>25</v>
      </c>
    </row>
    <row r="15" spans="1:17" x14ac:dyDescent="0.25">
      <c r="A15" s="1" t="s">
        <v>140</v>
      </c>
      <c r="B15" s="1" t="s">
        <v>467</v>
      </c>
      <c r="C15" s="1" t="s">
        <v>714</v>
      </c>
      <c r="D15" s="1" t="s">
        <v>735</v>
      </c>
      <c r="E15" s="1" t="s">
        <v>467</v>
      </c>
      <c r="F15" s="1" t="s">
        <v>709</v>
      </c>
      <c r="G15" s="1" t="s">
        <v>710</v>
      </c>
      <c r="H15" s="1" t="s">
        <v>711</v>
      </c>
      <c r="I15" s="1" t="s">
        <v>23</v>
      </c>
      <c r="J15" s="3">
        <v>5247.47</v>
      </c>
      <c r="K15" s="1" t="s">
        <v>715</v>
      </c>
      <c r="L15" s="1" t="s">
        <v>23</v>
      </c>
      <c r="M15" s="1" t="s">
        <v>23</v>
      </c>
      <c r="N15" s="1" t="s">
        <v>714</v>
      </c>
      <c r="O15" s="2">
        <v>43890</v>
      </c>
      <c r="P15" s="2">
        <v>43896</v>
      </c>
      <c r="Q15" s="1" t="s">
        <v>25</v>
      </c>
    </row>
    <row r="16" spans="1:17" x14ac:dyDescent="0.25">
      <c r="A16" s="1" t="s">
        <v>17</v>
      </c>
      <c r="B16" s="1" t="s">
        <v>18</v>
      </c>
      <c r="C16" s="1" t="s">
        <v>412</v>
      </c>
      <c r="D16" s="1" t="s">
        <v>734</v>
      </c>
      <c r="E16" s="1" t="s">
        <v>18</v>
      </c>
      <c r="F16" s="1" t="s">
        <v>709</v>
      </c>
      <c r="G16" s="1" t="s">
        <v>710</v>
      </c>
      <c r="H16" s="1" t="s">
        <v>711</v>
      </c>
      <c r="I16" s="1" t="s">
        <v>23</v>
      </c>
      <c r="J16" s="3">
        <v>345764.95</v>
      </c>
      <c r="K16" s="1" t="s">
        <v>24</v>
      </c>
      <c r="L16" s="1" t="s">
        <v>23</v>
      </c>
      <c r="M16" s="1" t="s">
        <v>23</v>
      </c>
      <c r="N16" s="1" t="s">
        <v>412</v>
      </c>
      <c r="O16" s="2">
        <v>44181</v>
      </c>
      <c r="P16" s="2">
        <v>44196</v>
      </c>
      <c r="Q16" s="1" t="s">
        <v>25</v>
      </c>
    </row>
    <row r="17" spans="1:17" x14ac:dyDescent="0.25">
      <c r="A17" s="1" t="s">
        <v>17</v>
      </c>
      <c r="B17" s="1" t="s">
        <v>448</v>
      </c>
      <c r="C17" s="1" t="s">
        <v>449</v>
      </c>
      <c r="D17" s="1" t="s">
        <v>736</v>
      </c>
      <c r="E17" s="1" t="s">
        <v>448</v>
      </c>
      <c r="F17" s="1" t="s">
        <v>709</v>
      </c>
      <c r="G17" s="1" t="s">
        <v>710</v>
      </c>
      <c r="H17" s="1" t="s">
        <v>711</v>
      </c>
      <c r="I17" s="1" t="s">
        <v>23</v>
      </c>
      <c r="J17" s="3">
        <v>1294.3</v>
      </c>
      <c r="K17" s="1" t="s">
        <v>24</v>
      </c>
      <c r="L17" s="1" t="s">
        <v>23</v>
      </c>
      <c r="M17" s="1" t="s">
        <v>427</v>
      </c>
      <c r="N17" s="1" t="s">
        <v>449</v>
      </c>
      <c r="O17" s="2">
        <v>43921</v>
      </c>
      <c r="P17" s="2">
        <v>43920</v>
      </c>
      <c r="Q17" s="1" t="s">
        <v>25</v>
      </c>
    </row>
    <row r="18" spans="1:17" x14ac:dyDescent="0.25">
      <c r="A18" s="1" t="s">
        <v>17</v>
      </c>
      <c r="B18" s="1" t="s">
        <v>30</v>
      </c>
      <c r="C18" s="1" t="s">
        <v>716</v>
      </c>
      <c r="D18" s="1" t="s">
        <v>733</v>
      </c>
      <c r="E18" s="1" t="s">
        <v>422</v>
      </c>
      <c r="F18" s="1" t="s">
        <v>709</v>
      </c>
      <c r="G18" s="1" t="s">
        <v>710</v>
      </c>
      <c r="H18" s="1" t="s">
        <v>711</v>
      </c>
      <c r="I18" s="1" t="s">
        <v>23</v>
      </c>
      <c r="J18" s="3">
        <v>3.59</v>
      </c>
      <c r="K18" s="1" t="s">
        <v>24</v>
      </c>
      <c r="L18" s="1" t="s">
        <v>23</v>
      </c>
      <c r="M18" s="1" t="s">
        <v>23</v>
      </c>
      <c r="N18" s="1" t="s">
        <v>716</v>
      </c>
      <c r="O18" s="2">
        <v>43921</v>
      </c>
      <c r="P18" s="2">
        <v>43928</v>
      </c>
      <c r="Q18" s="1" t="s">
        <v>25</v>
      </c>
    </row>
    <row r="19" spans="1:17" x14ac:dyDescent="0.25">
      <c r="A19" s="1" t="s">
        <v>17</v>
      </c>
      <c r="B19" s="1" t="s">
        <v>30</v>
      </c>
      <c r="C19" s="1" t="s">
        <v>716</v>
      </c>
      <c r="D19" s="1" t="s">
        <v>734</v>
      </c>
      <c r="E19" s="1" t="s">
        <v>18</v>
      </c>
      <c r="F19" s="1" t="s">
        <v>709</v>
      </c>
      <c r="G19" s="1" t="s">
        <v>710</v>
      </c>
      <c r="H19" s="1" t="s">
        <v>711</v>
      </c>
      <c r="I19" s="1" t="s">
        <v>23</v>
      </c>
      <c r="J19" s="3">
        <v>674.9</v>
      </c>
      <c r="K19" s="1" t="s">
        <v>24</v>
      </c>
      <c r="L19" s="1" t="s">
        <v>23</v>
      </c>
      <c r="M19" s="1" t="s">
        <v>23</v>
      </c>
      <c r="N19" s="1" t="s">
        <v>716</v>
      </c>
      <c r="O19" s="2">
        <v>43921</v>
      </c>
      <c r="P19" s="2">
        <v>43928</v>
      </c>
      <c r="Q19" s="1" t="s">
        <v>25</v>
      </c>
    </row>
    <row r="20" spans="1:17" x14ac:dyDescent="0.25">
      <c r="A20" s="1" t="s">
        <v>17</v>
      </c>
      <c r="B20" s="1" t="s">
        <v>30</v>
      </c>
      <c r="C20" s="1" t="s">
        <v>716</v>
      </c>
      <c r="D20" s="1" t="s">
        <v>735</v>
      </c>
      <c r="E20" s="1" t="s">
        <v>467</v>
      </c>
      <c r="F20" s="1" t="s">
        <v>709</v>
      </c>
      <c r="G20" s="1" t="s">
        <v>710</v>
      </c>
      <c r="H20" s="1" t="s">
        <v>711</v>
      </c>
      <c r="I20" s="1" t="s">
        <v>23</v>
      </c>
      <c r="J20" s="3">
        <v>46.67</v>
      </c>
      <c r="K20" s="1" t="s">
        <v>24</v>
      </c>
      <c r="L20" s="1" t="s">
        <v>23</v>
      </c>
      <c r="M20" s="1" t="s">
        <v>23</v>
      </c>
      <c r="N20" s="1" t="s">
        <v>716</v>
      </c>
      <c r="O20" s="2">
        <v>43921</v>
      </c>
      <c r="P20" s="2">
        <v>43928</v>
      </c>
      <c r="Q20" s="1" t="s">
        <v>25</v>
      </c>
    </row>
    <row r="21" spans="1:17" x14ac:dyDescent="0.25">
      <c r="A21" s="1" t="s">
        <v>17</v>
      </c>
      <c r="B21" s="1" t="s">
        <v>18</v>
      </c>
      <c r="C21" s="1" t="s">
        <v>265</v>
      </c>
      <c r="D21" s="1" t="s">
        <v>734</v>
      </c>
      <c r="E21" s="1" t="s">
        <v>18</v>
      </c>
      <c r="F21" s="1" t="s">
        <v>709</v>
      </c>
      <c r="G21" s="1" t="s">
        <v>710</v>
      </c>
      <c r="H21" s="1" t="s">
        <v>711</v>
      </c>
      <c r="I21" s="1" t="s">
        <v>23</v>
      </c>
      <c r="J21" s="3">
        <v>294881.32</v>
      </c>
      <c r="K21" s="1" t="s">
        <v>24</v>
      </c>
      <c r="L21" s="1" t="s">
        <v>23</v>
      </c>
      <c r="M21" s="1" t="s">
        <v>23</v>
      </c>
      <c r="N21" s="1" t="s">
        <v>265</v>
      </c>
      <c r="O21" s="2">
        <v>43951</v>
      </c>
      <c r="P21" s="2">
        <v>43956</v>
      </c>
      <c r="Q21" s="1" t="s">
        <v>25</v>
      </c>
    </row>
    <row r="22" spans="1:17" x14ac:dyDescent="0.25">
      <c r="A22" s="1" t="s">
        <v>17</v>
      </c>
      <c r="B22" s="1" t="s">
        <v>448</v>
      </c>
      <c r="C22" s="1" t="s">
        <v>450</v>
      </c>
      <c r="D22" s="1" t="s">
        <v>736</v>
      </c>
      <c r="E22" s="1" t="s">
        <v>448</v>
      </c>
      <c r="F22" s="1" t="s">
        <v>709</v>
      </c>
      <c r="G22" s="1" t="s">
        <v>710</v>
      </c>
      <c r="H22" s="1" t="s">
        <v>711</v>
      </c>
      <c r="I22" s="1" t="s">
        <v>23</v>
      </c>
      <c r="J22" s="3">
        <v>1294.3</v>
      </c>
      <c r="K22" s="1" t="s">
        <v>24</v>
      </c>
      <c r="L22" s="1" t="s">
        <v>23</v>
      </c>
      <c r="M22" s="1" t="s">
        <v>429</v>
      </c>
      <c r="N22" s="1" t="s">
        <v>450</v>
      </c>
      <c r="O22" s="2">
        <v>43982</v>
      </c>
      <c r="P22" s="2">
        <v>43980</v>
      </c>
      <c r="Q22" s="1" t="s">
        <v>25</v>
      </c>
    </row>
    <row r="23" spans="1:17" x14ac:dyDescent="0.25">
      <c r="A23" s="1" t="s">
        <v>17</v>
      </c>
      <c r="B23" s="1" t="s">
        <v>18</v>
      </c>
      <c r="C23" s="1" t="s">
        <v>266</v>
      </c>
      <c r="D23" s="1" t="s">
        <v>734</v>
      </c>
      <c r="E23" s="1" t="s">
        <v>18</v>
      </c>
      <c r="F23" s="1" t="s">
        <v>709</v>
      </c>
      <c r="G23" s="1" t="s">
        <v>710</v>
      </c>
      <c r="H23" s="1" t="s">
        <v>711</v>
      </c>
      <c r="I23" s="1" t="s">
        <v>23</v>
      </c>
      <c r="J23" s="3">
        <v>294881.32</v>
      </c>
      <c r="K23" s="1" t="s">
        <v>24</v>
      </c>
      <c r="L23" s="1" t="s">
        <v>23</v>
      </c>
      <c r="M23" s="1" t="s">
        <v>23</v>
      </c>
      <c r="N23" s="1" t="s">
        <v>266</v>
      </c>
      <c r="O23" s="2">
        <v>43982</v>
      </c>
      <c r="P23" s="2">
        <v>43983</v>
      </c>
      <c r="Q23" s="1" t="s">
        <v>25</v>
      </c>
    </row>
    <row r="24" spans="1:17" x14ac:dyDescent="0.25">
      <c r="A24" s="1" t="s">
        <v>17</v>
      </c>
      <c r="B24" s="1" t="s">
        <v>30</v>
      </c>
      <c r="C24" s="1" t="s">
        <v>717</v>
      </c>
      <c r="D24" s="1" t="s">
        <v>733</v>
      </c>
      <c r="E24" s="1" t="s">
        <v>422</v>
      </c>
      <c r="F24" s="1" t="s">
        <v>709</v>
      </c>
      <c r="G24" s="1" t="s">
        <v>710</v>
      </c>
      <c r="H24" s="1" t="s">
        <v>711</v>
      </c>
      <c r="I24" s="1" t="s">
        <v>23</v>
      </c>
      <c r="J24" s="3">
        <v>3.59</v>
      </c>
      <c r="K24" s="1" t="s">
        <v>24</v>
      </c>
      <c r="L24" s="1" t="s">
        <v>23</v>
      </c>
      <c r="M24" s="1" t="s">
        <v>23</v>
      </c>
      <c r="N24" s="1" t="s">
        <v>717</v>
      </c>
      <c r="O24" s="2">
        <v>44012</v>
      </c>
      <c r="P24" s="2">
        <v>44020</v>
      </c>
      <c r="Q24" s="1" t="s">
        <v>25</v>
      </c>
    </row>
    <row r="25" spans="1:17" x14ac:dyDescent="0.25">
      <c r="A25" s="1" t="s">
        <v>17</v>
      </c>
      <c r="B25" s="1" t="s">
        <v>30</v>
      </c>
      <c r="C25" s="1" t="s">
        <v>717</v>
      </c>
      <c r="D25" s="1" t="s">
        <v>734</v>
      </c>
      <c r="E25" s="1" t="s">
        <v>18</v>
      </c>
      <c r="F25" s="1" t="s">
        <v>709</v>
      </c>
      <c r="G25" s="1" t="s">
        <v>710</v>
      </c>
      <c r="H25" s="1" t="s">
        <v>711</v>
      </c>
      <c r="I25" s="1" t="s">
        <v>23</v>
      </c>
      <c r="J25" s="3">
        <v>674.9</v>
      </c>
      <c r="K25" s="1" t="s">
        <v>24</v>
      </c>
      <c r="L25" s="1" t="s">
        <v>23</v>
      </c>
      <c r="M25" s="1" t="s">
        <v>23</v>
      </c>
      <c r="N25" s="1" t="s">
        <v>717</v>
      </c>
      <c r="O25" s="2">
        <v>44012</v>
      </c>
      <c r="P25" s="2">
        <v>44020</v>
      </c>
      <c r="Q25" s="1" t="s">
        <v>25</v>
      </c>
    </row>
    <row r="26" spans="1:17" x14ac:dyDescent="0.25">
      <c r="A26" s="1" t="s">
        <v>17</v>
      </c>
      <c r="B26" s="1" t="s">
        <v>30</v>
      </c>
      <c r="C26" s="1" t="s">
        <v>717</v>
      </c>
      <c r="D26" s="1" t="s">
        <v>735</v>
      </c>
      <c r="E26" s="1" t="s">
        <v>467</v>
      </c>
      <c r="F26" s="1" t="s">
        <v>709</v>
      </c>
      <c r="G26" s="1" t="s">
        <v>710</v>
      </c>
      <c r="H26" s="1" t="s">
        <v>711</v>
      </c>
      <c r="I26" s="1" t="s">
        <v>23</v>
      </c>
      <c r="J26" s="3">
        <v>46.67</v>
      </c>
      <c r="K26" s="1" t="s">
        <v>24</v>
      </c>
      <c r="L26" s="1" t="s">
        <v>23</v>
      </c>
      <c r="M26" s="1" t="s">
        <v>23</v>
      </c>
      <c r="N26" s="1" t="s">
        <v>717</v>
      </c>
      <c r="O26" s="2">
        <v>44012</v>
      </c>
      <c r="P26" s="2">
        <v>44020</v>
      </c>
      <c r="Q26" s="1" t="s">
        <v>25</v>
      </c>
    </row>
    <row r="27" spans="1:17" x14ac:dyDescent="0.25">
      <c r="A27" s="1" t="s">
        <v>17</v>
      </c>
      <c r="B27" s="1" t="s">
        <v>448</v>
      </c>
      <c r="C27" s="1" t="s">
        <v>451</v>
      </c>
      <c r="D27" s="1" t="s">
        <v>736</v>
      </c>
      <c r="E27" s="1" t="s">
        <v>448</v>
      </c>
      <c r="F27" s="1" t="s">
        <v>709</v>
      </c>
      <c r="G27" s="1" t="s">
        <v>710</v>
      </c>
      <c r="H27" s="1" t="s">
        <v>711</v>
      </c>
      <c r="I27" s="1" t="s">
        <v>23</v>
      </c>
      <c r="J27" s="3">
        <v>1294.3</v>
      </c>
      <c r="K27" s="1" t="s">
        <v>24</v>
      </c>
      <c r="L27" s="1" t="s">
        <v>23</v>
      </c>
      <c r="M27" s="1" t="s">
        <v>442</v>
      </c>
      <c r="N27" s="1" t="s">
        <v>451</v>
      </c>
      <c r="O27" s="2">
        <v>44043</v>
      </c>
      <c r="P27" s="2">
        <v>44043</v>
      </c>
      <c r="Q27" s="1" t="s">
        <v>25</v>
      </c>
    </row>
    <row r="28" spans="1:17" x14ac:dyDescent="0.25">
      <c r="A28" s="1" t="s">
        <v>17</v>
      </c>
      <c r="B28" s="1" t="s">
        <v>18</v>
      </c>
      <c r="C28" s="1" t="s">
        <v>288</v>
      </c>
      <c r="D28" s="1" t="s">
        <v>734</v>
      </c>
      <c r="E28" s="1" t="s">
        <v>18</v>
      </c>
      <c r="F28" s="1" t="s">
        <v>709</v>
      </c>
      <c r="G28" s="1" t="s">
        <v>710</v>
      </c>
      <c r="H28" s="1" t="s">
        <v>711</v>
      </c>
      <c r="I28" s="1" t="s">
        <v>23</v>
      </c>
      <c r="J28" s="3">
        <v>294881.32</v>
      </c>
      <c r="K28" s="1" t="s">
        <v>24</v>
      </c>
      <c r="L28" s="1" t="s">
        <v>23</v>
      </c>
      <c r="M28" s="1" t="s">
        <v>23</v>
      </c>
      <c r="N28" s="1" t="s">
        <v>288</v>
      </c>
      <c r="O28" s="2">
        <v>44074</v>
      </c>
      <c r="P28" s="2">
        <v>44063</v>
      </c>
      <c r="Q28" s="1" t="s">
        <v>25</v>
      </c>
    </row>
    <row r="29" spans="1:17" x14ac:dyDescent="0.25">
      <c r="A29" s="1" t="s">
        <v>17</v>
      </c>
      <c r="B29" s="1" t="s">
        <v>30</v>
      </c>
      <c r="C29" s="1" t="s">
        <v>718</v>
      </c>
      <c r="D29" s="1" t="s">
        <v>733</v>
      </c>
      <c r="E29" s="1" t="s">
        <v>422</v>
      </c>
      <c r="F29" s="1" t="s">
        <v>709</v>
      </c>
      <c r="G29" s="1" t="s">
        <v>710</v>
      </c>
      <c r="H29" s="1" t="s">
        <v>711</v>
      </c>
      <c r="I29" s="1" t="s">
        <v>23</v>
      </c>
      <c r="J29" s="3">
        <v>3.59</v>
      </c>
      <c r="K29" s="1" t="s">
        <v>24</v>
      </c>
      <c r="L29" s="1" t="s">
        <v>23</v>
      </c>
      <c r="M29" s="1" t="s">
        <v>23</v>
      </c>
      <c r="N29" s="1" t="s">
        <v>718</v>
      </c>
      <c r="O29" s="2">
        <v>44074</v>
      </c>
      <c r="P29" s="2">
        <v>44084</v>
      </c>
      <c r="Q29" s="1" t="s">
        <v>25</v>
      </c>
    </row>
    <row r="30" spans="1:17" x14ac:dyDescent="0.25">
      <c r="A30" s="1" t="s">
        <v>17</v>
      </c>
      <c r="B30" s="1" t="s">
        <v>30</v>
      </c>
      <c r="C30" s="1" t="s">
        <v>718</v>
      </c>
      <c r="D30" s="1" t="s">
        <v>734</v>
      </c>
      <c r="E30" s="1" t="s">
        <v>18</v>
      </c>
      <c r="F30" s="1" t="s">
        <v>709</v>
      </c>
      <c r="G30" s="1" t="s">
        <v>710</v>
      </c>
      <c r="H30" s="1" t="s">
        <v>711</v>
      </c>
      <c r="I30" s="1" t="s">
        <v>23</v>
      </c>
      <c r="J30" s="3">
        <v>674.9</v>
      </c>
      <c r="K30" s="1" t="s">
        <v>24</v>
      </c>
      <c r="L30" s="1" t="s">
        <v>23</v>
      </c>
      <c r="M30" s="1" t="s">
        <v>23</v>
      </c>
      <c r="N30" s="1" t="s">
        <v>718</v>
      </c>
      <c r="O30" s="2">
        <v>44074</v>
      </c>
      <c r="P30" s="2">
        <v>44084</v>
      </c>
      <c r="Q30" s="1" t="s">
        <v>25</v>
      </c>
    </row>
    <row r="31" spans="1:17" x14ac:dyDescent="0.25">
      <c r="A31" s="1" t="s">
        <v>17</v>
      </c>
      <c r="B31" s="1" t="s">
        <v>30</v>
      </c>
      <c r="C31" s="1" t="s">
        <v>718</v>
      </c>
      <c r="D31" s="1" t="s">
        <v>735</v>
      </c>
      <c r="E31" s="1" t="s">
        <v>467</v>
      </c>
      <c r="F31" s="1" t="s">
        <v>709</v>
      </c>
      <c r="G31" s="1" t="s">
        <v>710</v>
      </c>
      <c r="H31" s="1" t="s">
        <v>711</v>
      </c>
      <c r="I31" s="1" t="s">
        <v>23</v>
      </c>
      <c r="J31" s="3">
        <v>46.67</v>
      </c>
      <c r="K31" s="1" t="s">
        <v>24</v>
      </c>
      <c r="L31" s="1" t="s">
        <v>23</v>
      </c>
      <c r="M31" s="1" t="s">
        <v>23</v>
      </c>
      <c r="N31" s="1" t="s">
        <v>718</v>
      </c>
      <c r="O31" s="2">
        <v>44074</v>
      </c>
      <c r="P31" s="2">
        <v>44084</v>
      </c>
      <c r="Q31" s="1" t="s">
        <v>25</v>
      </c>
    </row>
    <row r="32" spans="1:17" x14ac:dyDescent="0.25">
      <c r="A32" s="1" t="s">
        <v>17</v>
      </c>
      <c r="B32" s="1" t="s">
        <v>18</v>
      </c>
      <c r="C32" s="1" t="s">
        <v>289</v>
      </c>
      <c r="D32" s="1" t="s">
        <v>734</v>
      </c>
      <c r="E32" s="1" t="s">
        <v>18</v>
      </c>
      <c r="F32" s="1" t="s">
        <v>709</v>
      </c>
      <c r="G32" s="1" t="s">
        <v>710</v>
      </c>
      <c r="H32" s="1" t="s">
        <v>711</v>
      </c>
      <c r="I32" s="1" t="s">
        <v>23</v>
      </c>
      <c r="J32" s="3">
        <v>294881.32</v>
      </c>
      <c r="K32" s="1" t="s">
        <v>24</v>
      </c>
      <c r="L32" s="1" t="s">
        <v>23</v>
      </c>
      <c r="M32" s="1" t="s">
        <v>23</v>
      </c>
      <c r="N32" s="1" t="s">
        <v>289</v>
      </c>
      <c r="O32" s="2">
        <v>44104</v>
      </c>
      <c r="P32" s="2">
        <v>44103</v>
      </c>
      <c r="Q32" s="1" t="s">
        <v>25</v>
      </c>
    </row>
    <row r="33" spans="1:17" x14ac:dyDescent="0.25">
      <c r="A33" s="1" t="s">
        <v>17</v>
      </c>
      <c r="B33" s="1" t="s">
        <v>18</v>
      </c>
      <c r="C33" s="1" t="s">
        <v>290</v>
      </c>
      <c r="D33" s="1" t="s">
        <v>734</v>
      </c>
      <c r="E33" s="1" t="s">
        <v>18</v>
      </c>
      <c r="F33" s="1" t="s">
        <v>709</v>
      </c>
      <c r="G33" s="1" t="s">
        <v>710</v>
      </c>
      <c r="H33" s="1" t="s">
        <v>711</v>
      </c>
      <c r="I33" s="1" t="s">
        <v>23</v>
      </c>
      <c r="J33" s="3">
        <v>294881.32</v>
      </c>
      <c r="K33" s="1" t="s">
        <v>24</v>
      </c>
      <c r="L33" s="1" t="s">
        <v>23</v>
      </c>
      <c r="M33" s="1" t="s">
        <v>23</v>
      </c>
      <c r="N33" s="1" t="s">
        <v>290</v>
      </c>
      <c r="O33" s="2">
        <v>44135</v>
      </c>
      <c r="P33" s="2">
        <v>44134</v>
      </c>
      <c r="Q33" s="1" t="s">
        <v>25</v>
      </c>
    </row>
    <row r="34" spans="1:17" x14ac:dyDescent="0.25">
      <c r="A34" s="1" t="s">
        <v>17</v>
      </c>
      <c r="B34" s="1" t="s">
        <v>448</v>
      </c>
      <c r="C34" s="1" t="s">
        <v>452</v>
      </c>
      <c r="D34" s="1" t="s">
        <v>736</v>
      </c>
      <c r="E34" s="1" t="s">
        <v>448</v>
      </c>
      <c r="F34" s="1" t="s">
        <v>709</v>
      </c>
      <c r="G34" s="1" t="s">
        <v>710</v>
      </c>
      <c r="H34" s="1" t="s">
        <v>711</v>
      </c>
      <c r="I34" s="1" t="s">
        <v>23</v>
      </c>
      <c r="J34" s="3">
        <v>1294.3</v>
      </c>
      <c r="K34" s="1" t="s">
        <v>24</v>
      </c>
      <c r="L34" s="1" t="s">
        <v>23</v>
      </c>
      <c r="M34" s="1" t="s">
        <v>444</v>
      </c>
      <c r="N34" s="1" t="s">
        <v>452</v>
      </c>
      <c r="O34" s="2">
        <v>44135</v>
      </c>
      <c r="P34" s="2">
        <v>44137</v>
      </c>
      <c r="Q34" s="1" t="s">
        <v>25</v>
      </c>
    </row>
    <row r="35" spans="1:17" x14ac:dyDescent="0.25">
      <c r="A35" s="1" t="s">
        <v>17</v>
      </c>
      <c r="B35" s="1" t="s">
        <v>30</v>
      </c>
      <c r="C35" s="1" t="s">
        <v>719</v>
      </c>
      <c r="D35" s="1" t="s">
        <v>733</v>
      </c>
      <c r="E35" s="1" t="s">
        <v>422</v>
      </c>
      <c r="F35" s="1" t="s">
        <v>709</v>
      </c>
      <c r="G35" s="1" t="s">
        <v>710</v>
      </c>
      <c r="H35" s="1" t="s">
        <v>711</v>
      </c>
      <c r="I35" s="1" t="s">
        <v>23</v>
      </c>
      <c r="J35" s="3">
        <v>3.59</v>
      </c>
      <c r="K35" s="1" t="s">
        <v>24</v>
      </c>
      <c r="L35" s="1" t="s">
        <v>23</v>
      </c>
      <c r="M35" s="1" t="s">
        <v>23</v>
      </c>
      <c r="N35" s="1" t="s">
        <v>719</v>
      </c>
      <c r="O35" s="2">
        <v>44135</v>
      </c>
      <c r="P35" s="2">
        <v>44137</v>
      </c>
      <c r="Q35" s="1" t="s">
        <v>25</v>
      </c>
    </row>
    <row r="36" spans="1:17" x14ac:dyDescent="0.25">
      <c r="A36" s="1" t="s">
        <v>17</v>
      </c>
      <c r="B36" s="1" t="s">
        <v>30</v>
      </c>
      <c r="C36" s="1" t="s">
        <v>719</v>
      </c>
      <c r="D36" s="1" t="s">
        <v>734</v>
      </c>
      <c r="E36" s="1" t="s">
        <v>18</v>
      </c>
      <c r="F36" s="1" t="s">
        <v>709</v>
      </c>
      <c r="G36" s="1" t="s">
        <v>710</v>
      </c>
      <c r="H36" s="1" t="s">
        <v>711</v>
      </c>
      <c r="I36" s="1" t="s">
        <v>23</v>
      </c>
      <c r="J36" s="3">
        <v>674.9</v>
      </c>
      <c r="K36" s="1" t="s">
        <v>24</v>
      </c>
      <c r="L36" s="1" t="s">
        <v>23</v>
      </c>
      <c r="M36" s="1" t="s">
        <v>23</v>
      </c>
      <c r="N36" s="1" t="s">
        <v>719</v>
      </c>
      <c r="O36" s="2">
        <v>44135</v>
      </c>
      <c r="P36" s="2">
        <v>44137</v>
      </c>
      <c r="Q36" s="1" t="s">
        <v>25</v>
      </c>
    </row>
    <row r="37" spans="1:17" x14ac:dyDescent="0.25">
      <c r="A37" s="1" t="s">
        <v>17</v>
      </c>
      <c r="B37" s="1" t="s">
        <v>30</v>
      </c>
      <c r="C37" s="1" t="s">
        <v>719</v>
      </c>
      <c r="D37" s="1" t="s">
        <v>735</v>
      </c>
      <c r="E37" s="1" t="s">
        <v>467</v>
      </c>
      <c r="F37" s="1" t="s">
        <v>709</v>
      </c>
      <c r="G37" s="1" t="s">
        <v>710</v>
      </c>
      <c r="H37" s="1" t="s">
        <v>711</v>
      </c>
      <c r="I37" s="1" t="s">
        <v>23</v>
      </c>
      <c r="J37" s="3">
        <v>46.67</v>
      </c>
      <c r="K37" s="1" t="s">
        <v>24</v>
      </c>
      <c r="L37" s="1" t="s">
        <v>23</v>
      </c>
      <c r="M37" s="1" t="s">
        <v>23</v>
      </c>
      <c r="N37" s="1" t="s">
        <v>719</v>
      </c>
      <c r="O37" s="2">
        <v>44135</v>
      </c>
      <c r="P37" s="2">
        <v>44137</v>
      </c>
      <c r="Q37" s="1" t="s">
        <v>25</v>
      </c>
    </row>
    <row r="38" spans="1:17" x14ac:dyDescent="0.25">
      <c r="A38" s="1" t="s">
        <v>17</v>
      </c>
      <c r="B38" s="1" t="s">
        <v>18</v>
      </c>
      <c r="C38" s="1" t="s">
        <v>291</v>
      </c>
      <c r="D38" s="1" t="s">
        <v>734</v>
      </c>
      <c r="E38" s="1" t="s">
        <v>18</v>
      </c>
      <c r="F38" s="1" t="s">
        <v>709</v>
      </c>
      <c r="G38" s="1" t="s">
        <v>710</v>
      </c>
      <c r="H38" s="1" t="s">
        <v>711</v>
      </c>
      <c r="I38" s="1" t="s">
        <v>23</v>
      </c>
      <c r="J38" s="3">
        <v>345764.95</v>
      </c>
      <c r="K38" s="1" t="s">
        <v>24</v>
      </c>
      <c r="L38" s="1" t="s">
        <v>23</v>
      </c>
      <c r="M38" s="1" t="s">
        <v>23</v>
      </c>
      <c r="N38" s="1" t="s">
        <v>291</v>
      </c>
      <c r="O38" s="2">
        <v>44165</v>
      </c>
      <c r="P38" s="2">
        <v>44167</v>
      </c>
      <c r="Q38" s="1" t="s">
        <v>25</v>
      </c>
    </row>
    <row r="39" spans="1:17" x14ac:dyDescent="0.25">
      <c r="A39" s="1" t="s">
        <v>17</v>
      </c>
      <c r="B39" s="1" t="s">
        <v>448</v>
      </c>
      <c r="C39" s="1" t="s">
        <v>455</v>
      </c>
      <c r="D39" s="1" t="s">
        <v>736</v>
      </c>
      <c r="E39" s="1" t="s">
        <v>448</v>
      </c>
      <c r="F39" s="1" t="s">
        <v>709</v>
      </c>
      <c r="G39" s="1" t="s">
        <v>710</v>
      </c>
      <c r="H39" s="1" t="s">
        <v>711</v>
      </c>
      <c r="I39" s="1" t="s">
        <v>23</v>
      </c>
      <c r="J39" s="3">
        <v>1294.3</v>
      </c>
      <c r="K39" s="1" t="s">
        <v>24</v>
      </c>
      <c r="L39" s="1" t="s">
        <v>23</v>
      </c>
      <c r="M39" s="1" t="s">
        <v>456</v>
      </c>
      <c r="N39" s="1" t="s">
        <v>455</v>
      </c>
      <c r="O39" s="2">
        <v>43861</v>
      </c>
      <c r="P39" s="2">
        <v>43861</v>
      </c>
      <c r="Q39" s="1" t="s">
        <v>25</v>
      </c>
    </row>
    <row r="40" spans="1:17" x14ac:dyDescent="0.25">
      <c r="A40" s="1" t="s">
        <v>17</v>
      </c>
      <c r="B40" s="1" t="s">
        <v>18</v>
      </c>
      <c r="C40" s="1" t="s">
        <v>413</v>
      </c>
      <c r="D40" s="1" t="s">
        <v>734</v>
      </c>
      <c r="E40" s="1" t="s">
        <v>18</v>
      </c>
      <c r="F40" s="1" t="s">
        <v>709</v>
      </c>
      <c r="G40" s="1" t="s">
        <v>710</v>
      </c>
      <c r="H40" s="1" t="s">
        <v>711</v>
      </c>
      <c r="I40" s="1" t="s">
        <v>23</v>
      </c>
      <c r="J40" s="3">
        <v>294881.32</v>
      </c>
      <c r="K40" s="1" t="s">
        <v>24</v>
      </c>
      <c r="L40" s="1" t="s">
        <v>23</v>
      </c>
      <c r="M40" s="1" t="s">
        <v>23</v>
      </c>
      <c r="N40" s="1" t="s">
        <v>413</v>
      </c>
      <c r="O40" s="2">
        <v>43861</v>
      </c>
      <c r="P40" s="2">
        <v>43864</v>
      </c>
      <c r="Q40" s="1" t="s">
        <v>25</v>
      </c>
    </row>
    <row r="41" spans="1:17" x14ac:dyDescent="0.25">
      <c r="A41" s="1" t="s">
        <v>17</v>
      </c>
      <c r="B41" s="1" t="s">
        <v>30</v>
      </c>
      <c r="C41" s="1" t="s">
        <v>720</v>
      </c>
      <c r="D41" s="1" t="s">
        <v>733</v>
      </c>
      <c r="E41" s="1" t="s">
        <v>422</v>
      </c>
      <c r="F41" s="1" t="s">
        <v>709</v>
      </c>
      <c r="G41" s="1" t="s">
        <v>710</v>
      </c>
      <c r="H41" s="1" t="s">
        <v>711</v>
      </c>
      <c r="I41" s="1" t="s">
        <v>23</v>
      </c>
      <c r="J41" s="3">
        <v>3.59</v>
      </c>
      <c r="K41" s="1" t="s">
        <v>24</v>
      </c>
      <c r="L41" s="1" t="s">
        <v>23</v>
      </c>
      <c r="M41" s="1" t="s">
        <v>23</v>
      </c>
      <c r="N41" s="1" t="s">
        <v>720</v>
      </c>
      <c r="O41" s="2">
        <v>43982</v>
      </c>
      <c r="P41" s="2">
        <v>43987</v>
      </c>
      <c r="Q41" s="1" t="s">
        <v>25</v>
      </c>
    </row>
    <row r="42" spans="1:17" x14ac:dyDescent="0.25">
      <c r="A42" s="1" t="s">
        <v>17</v>
      </c>
      <c r="B42" s="1" t="s">
        <v>30</v>
      </c>
      <c r="C42" s="1" t="s">
        <v>720</v>
      </c>
      <c r="D42" s="1" t="s">
        <v>734</v>
      </c>
      <c r="E42" s="1" t="s">
        <v>18</v>
      </c>
      <c r="F42" s="1" t="s">
        <v>709</v>
      </c>
      <c r="G42" s="1" t="s">
        <v>710</v>
      </c>
      <c r="H42" s="1" t="s">
        <v>711</v>
      </c>
      <c r="I42" s="1" t="s">
        <v>23</v>
      </c>
      <c r="J42" s="3">
        <v>674.9</v>
      </c>
      <c r="K42" s="1" t="s">
        <v>24</v>
      </c>
      <c r="L42" s="1" t="s">
        <v>23</v>
      </c>
      <c r="M42" s="1" t="s">
        <v>23</v>
      </c>
      <c r="N42" s="1" t="s">
        <v>720</v>
      </c>
      <c r="O42" s="2">
        <v>43982</v>
      </c>
      <c r="P42" s="2">
        <v>43987</v>
      </c>
      <c r="Q42" s="1" t="s">
        <v>25</v>
      </c>
    </row>
    <row r="43" spans="1:17" x14ac:dyDescent="0.25">
      <c r="A43" s="1" t="s">
        <v>17</v>
      </c>
      <c r="B43" s="1" t="s">
        <v>30</v>
      </c>
      <c r="C43" s="1" t="s">
        <v>720</v>
      </c>
      <c r="D43" s="1" t="s">
        <v>735</v>
      </c>
      <c r="E43" s="1" t="s">
        <v>467</v>
      </c>
      <c r="F43" s="1" t="s">
        <v>709</v>
      </c>
      <c r="G43" s="1" t="s">
        <v>710</v>
      </c>
      <c r="H43" s="1" t="s">
        <v>711</v>
      </c>
      <c r="I43" s="1" t="s">
        <v>23</v>
      </c>
      <c r="J43" s="3">
        <v>46.67</v>
      </c>
      <c r="K43" s="1" t="s">
        <v>24</v>
      </c>
      <c r="L43" s="1" t="s">
        <v>23</v>
      </c>
      <c r="M43" s="1" t="s">
        <v>23</v>
      </c>
      <c r="N43" s="1" t="s">
        <v>720</v>
      </c>
      <c r="O43" s="2">
        <v>43982</v>
      </c>
      <c r="P43" s="2">
        <v>43987</v>
      </c>
      <c r="Q43" s="1" t="s">
        <v>25</v>
      </c>
    </row>
    <row r="44" spans="1:17" x14ac:dyDescent="0.25">
      <c r="A44" s="1" t="s">
        <v>17</v>
      </c>
      <c r="B44" s="1" t="s">
        <v>18</v>
      </c>
      <c r="C44" s="1" t="s">
        <v>418</v>
      </c>
      <c r="D44" s="1" t="s">
        <v>734</v>
      </c>
      <c r="E44" s="1" t="s">
        <v>18</v>
      </c>
      <c r="F44" s="1" t="s">
        <v>709</v>
      </c>
      <c r="G44" s="1" t="s">
        <v>710</v>
      </c>
      <c r="H44" s="1" t="s">
        <v>711</v>
      </c>
      <c r="I44" s="1" t="s">
        <v>23</v>
      </c>
      <c r="J44" s="3">
        <v>294881.32</v>
      </c>
      <c r="K44" s="1" t="s">
        <v>24</v>
      </c>
      <c r="L44" s="1" t="s">
        <v>23</v>
      </c>
      <c r="M44" s="1" t="s">
        <v>23</v>
      </c>
      <c r="N44" s="1" t="s">
        <v>418</v>
      </c>
      <c r="O44" s="2">
        <v>44012</v>
      </c>
      <c r="P44" s="2">
        <v>44014</v>
      </c>
      <c r="Q44" s="1" t="s">
        <v>25</v>
      </c>
    </row>
    <row r="45" spans="1:17" x14ac:dyDescent="0.25">
      <c r="A45" s="1" t="s">
        <v>17</v>
      </c>
      <c r="B45" s="1" t="s">
        <v>30</v>
      </c>
      <c r="C45" s="1" t="s">
        <v>721</v>
      </c>
      <c r="D45" s="1" t="s">
        <v>733</v>
      </c>
      <c r="E45" s="1" t="s">
        <v>422</v>
      </c>
      <c r="F45" s="1" t="s">
        <v>709</v>
      </c>
      <c r="G45" s="1" t="s">
        <v>710</v>
      </c>
      <c r="H45" s="1" t="s">
        <v>711</v>
      </c>
      <c r="I45" s="1" t="s">
        <v>23</v>
      </c>
      <c r="J45" s="3">
        <v>3.59</v>
      </c>
      <c r="K45" s="1" t="s">
        <v>24</v>
      </c>
      <c r="L45" s="1" t="s">
        <v>23</v>
      </c>
      <c r="M45" s="1" t="s">
        <v>23</v>
      </c>
      <c r="N45" s="1" t="s">
        <v>721</v>
      </c>
      <c r="O45" s="2">
        <v>44104</v>
      </c>
      <c r="P45" s="2">
        <v>44105</v>
      </c>
      <c r="Q45" s="1" t="s">
        <v>25</v>
      </c>
    </row>
    <row r="46" spans="1:17" x14ac:dyDescent="0.25">
      <c r="A46" s="1" t="s">
        <v>17</v>
      </c>
      <c r="B46" s="1" t="s">
        <v>30</v>
      </c>
      <c r="C46" s="1" t="s">
        <v>721</v>
      </c>
      <c r="D46" s="1" t="s">
        <v>734</v>
      </c>
      <c r="E46" s="1" t="s">
        <v>18</v>
      </c>
      <c r="F46" s="1" t="s">
        <v>709</v>
      </c>
      <c r="G46" s="1" t="s">
        <v>710</v>
      </c>
      <c r="H46" s="1" t="s">
        <v>711</v>
      </c>
      <c r="I46" s="1" t="s">
        <v>23</v>
      </c>
      <c r="J46" s="3">
        <v>674.9</v>
      </c>
      <c r="K46" s="1" t="s">
        <v>24</v>
      </c>
      <c r="L46" s="1" t="s">
        <v>23</v>
      </c>
      <c r="M46" s="1" t="s">
        <v>23</v>
      </c>
      <c r="N46" s="1" t="s">
        <v>721</v>
      </c>
      <c r="O46" s="2">
        <v>44104</v>
      </c>
      <c r="P46" s="2">
        <v>44105</v>
      </c>
      <c r="Q46" s="1" t="s">
        <v>25</v>
      </c>
    </row>
    <row r="47" spans="1:17" x14ac:dyDescent="0.25">
      <c r="A47" s="1" t="s">
        <v>17</v>
      </c>
      <c r="B47" s="1" t="s">
        <v>30</v>
      </c>
      <c r="C47" s="1" t="s">
        <v>721</v>
      </c>
      <c r="D47" s="1" t="s">
        <v>735</v>
      </c>
      <c r="E47" s="1" t="s">
        <v>467</v>
      </c>
      <c r="F47" s="1" t="s">
        <v>709</v>
      </c>
      <c r="G47" s="1" t="s">
        <v>710</v>
      </c>
      <c r="H47" s="1" t="s">
        <v>711</v>
      </c>
      <c r="I47" s="1" t="s">
        <v>23</v>
      </c>
      <c r="J47" s="3">
        <v>46.67</v>
      </c>
      <c r="K47" s="1" t="s">
        <v>24</v>
      </c>
      <c r="L47" s="1" t="s">
        <v>23</v>
      </c>
      <c r="M47" s="1" t="s">
        <v>23</v>
      </c>
      <c r="N47" s="1" t="s">
        <v>721</v>
      </c>
      <c r="O47" s="2">
        <v>44104</v>
      </c>
      <c r="P47" s="2">
        <v>44105</v>
      </c>
      <c r="Q47" s="1" t="s">
        <v>25</v>
      </c>
    </row>
    <row r="48" spans="1:17" x14ac:dyDescent="0.25">
      <c r="A48" s="1" t="s">
        <v>17</v>
      </c>
      <c r="B48" s="1" t="s">
        <v>448</v>
      </c>
      <c r="C48" s="1" t="s">
        <v>457</v>
      </c>
      <c r="D48" s="1" t="s">
        <v>736</v>
      </c>
      <c r="E48" s="1" t="s">
        <v>448</v>
      </c>
      <c r="F48" s="1" t="s">
        <v>709</v>
      </c>
      <c r="G48" s="1" t="s">
        <v>710</v>
      </c>
      <c r="H48" s="1" t="s">
        <v>711</v>
      </c>
      <c r="I48" s="1" t="s">
        <v>23</v>
      </c>
      <c r="J48" s="3">
        <v>1528.69</v>
      </c>
      <c r="K48" s="1" t="s">
        <v>24</v>
      </c>
      <c r="L48" s="1" t="s">
        <v>23</v>
      </c>
      <c r="M48" s="1" t="s">
        <v>433</v>
      </c>
      <c r="N48" s="1" t="s">
        <v>457</v>
      </c>
      <c r="O48" s="2">
        <v>44165</v>
      </c>
      <c r="P48" s="2">
        <v>44167</v>
      </c>
      <c r="Q48" s="1" t="s">
        <v>25</v>
      </c>
    </row>
    <row r="49" spans="1:17" x14ac:dyDescent="0.25">
      <c r="A49" s="1" t="s">
        <v>17</v>
      </c>
      <c r="B49" s="1" t="s">
        <v>30</v>
      </c>
      <c r="C49" s="1" t="s">
        <v>722</v>
      </c>
      <c r="D49" s="1" t="s">
        <v>733</v>
      </c>
      <c r="E49" s="1" t="s">
        <v>422</v>
      </c>
      <c r="F49" s="1" t="s">
        <v>709</v>
      </c>
      <c r="G49" s="1" t="s">
        <v>710</v>
      </c>
      <c r="H49" s="1" t="s">
        <v>711</v>
      </c>
      <c r="I49" s="1" t="s">
        <v>23</v>
      </c>
      <c r="J49" s="3">
        <v>3.59</v>
      </c>
      <c r="K49" s="1" t="s">
        <v>24</v>
      </c>
      <c r="L49" s="1" t="s">
        <v>23</v>
      </c>
      <c r="M49" s="1" t="s">
        <v>23</v>
      </c>
      <c r="N49" s="1" t="s">
        <v>722</v>
      </c>
      <c r="O49" s="2">
        <v>44165</v>
      </c>
      <c r="P49" s="2">
        <v>44173</v>
      </c>
      <c r="Q49" s="1" t="s">
        <v>25</v>
      </c>
    </row>
    <row r="50" spans="1:17" x14ac:dyDescent="0.25">
      <c r="A50" s="1" t="s">
        <v>17</v>
      </c>
      <c r="B50" s="1" t="s">
        <v>30</v>
      </c>
      <c r="C50" s="1" t="s">
        <v>722</v>
      </c>
      <c r="D50" s="1" t="s">
        <v>734</v>
      </c>
      <c r="E50" s="1" t="s">
        <v>18</v>
      </c>
      <c r="F50" s="1" t="s">
        <v>709</v>
      </c>
      <c r="G50" s="1" t="s">
        <v>710</v>
      </c>
      <c r="H50" s="1" t="s">
        <v>711</v>
      </c>
      <c r="I50" s="1" t="s">
        <v>23</v>
      </c>
      <c r="J50" s="3">
        <v>674.9</v>
      </c>
      <c r="K50" s="1" t="s">
        <v>24</v>
      </c>
      <c r="L50" s="1" t="s">
        <v>23</v>
      </c>
      <c r="M50" s="1" t="s">
        <v>23</v>
      </c>
      <c r="N50" s="1" t="s">
        <v>722</v>
      </c>
      <c r="O50" s="2">
        <v>44165</v>
      </c>
      <c r="P50" s="2">
        <v>44173</v>
      </c>
      <c r="Q50" s="1" t="s">
        <v>25</v>
      </c>
    </row>
    <row r="51" spans="1:17" x14ac:dyDescent="0.25">
      <c r="A51" s="1" t="s">
        <v>17</v>
      </c>
      <c r="B51" s="1" t="s">
        <v>30</v>
      </c>
      <c r="C51" s="1" t="s">
        <v>722</v>
      </c>
      <c r="D51" s="1" t="s">
        <v>735</v>
      </c>
      <c r="E51" s="1" t="s">
        <v>467</v>
      </c>
      <c r="F51" s="1" t="s">
        <v>709</v>
      </c>
      <c r="G51" s="1" t="s">
        <v>710</v>
      </c>
      <c r="H51" s="1" t="s">
        <v>711</v>
      </c>
      <c r="I51" s="1" t="s">
        <v>23</v>
      </c>
      <c r="J51" s="3">
        <v>46.67</v>
      </c>
      <c r="K51" s="1" t="s">
        <v>24</v>
      </c>
      <c r="L51" s="1" t="s">
        <v>23</v>
      </c>
      <c r="M51" s="1" t="s">
        <v>23</v>
      </c>
      <c r="N51" s="1" t="s">
        <v>722</v>
      </c>
      <c r="O51" s="2">
        <v>44165</v>
      </c>
      <c r="P51" s="2">
        <v>44173</v>
      </c>
      <c r="Q51" s="1" t="s">
        <v>25</v>
      </c>
    </row>
    <row r="52" spans="1:17" x14ac:dyDescent="0.25">
      <c r="A52" s="1" t="s">
        <v>17</v>
      </c>
      <c r="B52" s="1" t="s">
        <v>30</v>
      </c>
      <c r="C52" s="1" t="s">
        <v>723</v>
      </c>
      <c r="D52" s="1" t="s">
        <v>733</v>
      </c>
      <c r="E52" s="1" t="s">
        <v>422</v>
      </c>
      <c r="F52" s="1" t="s">
        <v>709</v>
      </c>
      <c r="G52" s="1" t="s">
        <v>710</v>
      </c>
      <c r="H52" s="1" t="s">
        <v>711</v>
      </c>
      <c r="I52" s="1" t="s">
        <v>23</v>
      </c>
      <c r="J52" s="3">
        <v>3.59</v>
      </c>
      <c r="K52" s="1" t="s">
        <v>24</v>
      </c>
      <c r="L52" s="1" t="s">
        <v>23</v>
      </c>
      <c r="M52" s="1" t="s">
        <v>23</v>
      </c>
      <c r="N52" s="1" t="s">
        <v>723</v>
      </c>
      <c r="O52" s="2">
        <v>43890</v>
      </c>
      <c r="P52" s="2">
        <v>43896</v>
      </c>
      <c r="Q52" s="1" t="s">
        <v>25</v>
      </c>
    </row>
    <row r="53" spans="1:17" x14ac:dyDescent="0.25">
      <c r="A53" s="1" t="s">
        <v>17</v>
      </c>
      <c r="B53" s="1" t="s">
        <v>30</v>
      </c>
      <c r="C53" s="1" t="s">
        <v>723</v>
      </c>
      <c r="D53" s="1" t="s">
        <v>734</v>
      </c>
      <c r="E53" s="1" t="s">
        <v>18</v>
      </c>
      <c r="F53" s="1" t="s">
        <v>709</v>
      </c>
      <c r="G53" s="1" t="s">
        <v>710</v>
      </c>
      <c r="H53" s="1" t="s">
        <v>711</v>
      </c>
      <c r="I53" s="1" t="s">
        <v>23</v>
      </c>
      <c r="J53" s="3">
        <v>674.9</v>
      </c>
      <c r="K53" s="1" t="s">
        <v>24</v>
      </c>
      <c r="L53" s="1" t="s">
        <v>23</v>
      </c>
      <c r="M53" s="1" t="s">
        <v>23</v>
      </c>
      <c r="N53" s="1" t="s">
        <v>723</v>
      </c>
      <c r="O53" s="2">
        <v>43890</v>
      </c>
      <c r="P53" s="2">
        <v>43896</v>
      </c>
      <c r="Q53" s="1" t="s">
        <v>25</v>
      </c>
    </row>
    <row r="54" spans="1:17" x14ac:dyDescent="0.25">
      <c r="A54" s="1" t="s">
        <v>17</v>
      </c>
      <c r="B54" s="1" t="s">
        <v>30</v>
      </c>
      <c r="C54" s="1" t="s">
        <v>723</v>
      </c>
      <c r="D54" s="1" t="s">
        <v>735</v>
      </c>
      <c r="E54" s="1" t="s">
        <v>467</v>
      </c>
      <c r="F54" s="1" t="s">
        <v>709</v>
      </c>
      <c r="G54" s="1" t="s">
        <v>710</v>
      </c>
      <c r="H54" s="1" t="s">
        <v>711</v>
      </c>
      <c r="I54" s="1" t="s">
        <v>23</v>
      </c>
      <c r="J54" s="3">
        <v>46.67</v>
      </c>
      <c r="K54" s="1" t="s">
        <v>24</v>
      </c>
      <c r="L54" s="1" t="s">
        <v>23</v>
      </c>
      <c r="M54" s="1" t="s">
        <v>23</v>
      </c>
      <c r="N54" s="1" t="s">
        <v>723</v>
      </c>
      <c r="O54" s="2">
        <v>43890</v>
      </c>
      <c r="P54" s="2">
        <v>43896</v>
      </c>
      <c r="Q54" s="1" t="s">
        <v>25</v>
      </c>
    </row>
    <row r="55" spans="1:17" x14ac:dyDescent="0.25">
      <c r="A55" s="1" t="s">
        <v>17</v>
      </c>
      <c r="B55" s="1" t="s">
        <v>18</v>
      </c>
      <c r="C55" s="1" t="s">
        <v>267</v>
      </c>
      <c r="D55" s="1" t="s">
        <v>734</v>
      </c>
      <c r="E55" s="1" t="s">
        <v>18</v>
      </c>
      <c r="F55" s="1" t="s">
        <v>709</v>
      </c>
      <c r="G55" s="1" t="s">
        <v>710</v>
      </c>
      <c r="H55" s="1" t="s">
        <v>711</v>
      </c>
      <c r="I55" s="1" t="s">
        <v>23</v>
      </c>
      <c r="J55" s="3">
        <v>294881.32</v>
      </c>
      <c r="K55" s="1" t="s">
        <v>24</v>
      </c>
      <c r="L55" s="1" t="s">
        <v>23</v>
      </c>
      <c r="M55" s="1" t="s">
        <v>23</v>
      </c>
      <c r="N55" s="1" t="s">
        <v>267</v>
      </c>
      <c r="O55" s="2">
        <v>43921</v>
      </c>
      <c r="P55" s="2">
        <v>43921</v>
      </c>
      <c r="Q55" s="1" t="s">
        <v>25</v>
      </c>
    </row>
    <row r="56" spans="1:17" x14ac:dyDescent="0.25">
      <c r="A56" s="1" t="s">
        <v>17</v>
      </c>
      <c r="B56" s="1" t="s">
        <v>448</v>
      </c>
      <c r="C56" s="1" t="s">
        <v>453</v>
      </c>
      <c r="D56" s="1" t="s">
        <v>736</v>
      </c>
      <c r="E56" s="1" t="s">
        <v>448</v>
      </c>
      <c r="F56" s="1" t="s">
        <v>709</v>
      </c>
      <c r="G56" s="1" t="s">
        <v>710</v>
      </c>
      <c r="H56" s="1" t="s">
        <v>711</v>
      </c>
      <c r="I56" s="1" t="s">
        <v>23</v>
      </c>
      <c r="J56" s="3">
        <v>1294.3</v>
      </c>
      <c r="K56" s="1" t="s">
        <v>24</v>
      </c>
      <c r="L56" s="1" t="s">
        <v>23</v>
      </c>
      <c r="M56" s="1" t="s">
        <v>437</v>
      </c>
      <c r="N56" s="1" t="s">
        <v>453</v>
      </c>
      <c r="O56" s="2">
        <v>44012</v>
      </c>
      <c r="P56" s="2">
        <v>44018</v>
      </c>
      <c r="Q56" s="1" t="s">
        <v>25</v>
      </c>
    </row>
    <row r="57" spans="1:17" x14ac:dyDescent="0.25">
      <c r="A57" s="1" t="s">
        <v>17</v>
      </c>
      <c r="B57" s="1" t="s">
        <v>18</v>
      </c>
      <c r="C57" s="1" t="s">
        <v>268</v>
      </c>
      <c r="D57" s="1" t="s">
        <v>734</v>
      </c>
      <c r="E57" s="1" t="s">
        <v>18</v>
      </c>
      <c r="F57" s="1" t="s">
        <v>709</v>
      </c>
      <c r="G57" s="1" t="s">
        <v>710</v>
      </c>
      <c r="H57" s="1" t="s">
        <v>711</v>
      </c>
      <c r="I57" s="1" t="s">
        <v>23</v>
      </c>
      <c r="J57" s="3">
        <v>294881.32</v>
      </c>
      <c r="K57" s="1" t="s">
        <v>24</v>
      </c>
      <c r="L57" s="1" t="s">
        <v>23</v>
      </c>
      <c r="M57" s="1" t="s">
        <v>23</v>
      </c>
      <c r="N57" s="1" t="s">
        <v>268</v>
      </c>
      <c r="O57" s="2">
        <v>44043</v>
      </c>
      <c r="P57" s="2">
        <v>44042</v>
      </c>
      <c r="Q57" s="1" t="s">
        <v>25</v>
      </c>
    </row>
    <row r="58" spans="1:17" x14ac:dyDescent="0.25">
      <c r="A58" s="1" t="s">
        <v>17</v>
      </c>
      <c r="B58" s="1" t="s">
        <v>448</v>
      </c>
      <c r="C58" s="1" t="s">
        <v>454</v>
      </c>
      <c r="D58" s="1" t="s">
        <v>736</v>
      </c>
      <c r="E58" s="1" t="s">
        <v>448</v>
      </c>
      <c r="F58" s="1" t="s">
        <v>709</v>
      </c>
      <c r="G58" s="1" t="s">
        <v>710</v>
      </c>
      <c r="H58" s="1" t="s">
        <v>711</v>
      </c>
      <c r="I58" s="1" t="s">
        <v>23</v>
      </c>
      <c r="J58" s="3">
        <v>1294.3</v>
      </c>
      <c r="K58" s="1" t="s">
        <v>24</v>
      </c>
      <c r="L58" s="1" t="s">
        <v>23</v>
      </c>
      <c r="M58" s="1" t="s">
        <v>431</v>
      </c>
      <c r="N58" s="1" t="s">
        <v>454</v>
      </c>
      <c r="O58" s="2">
        <v>44104</v>
      </c>
      <c r="P58" s="2">
        <v>44105</v>
      </c>
      <c r="Q58" s="1" t="s">
        <v>25</v>
      </c>
    </row>
    <row r="59" spans="1:17" x14ac:dyDescent="0.25">
      <c r="A59" s="1" t="s">
        <v>17</v>
      </c>
      <c r="B59" s="1" t="s">
        <v>422</v>
      </c>
      <c r="C59" s="1" t="s">
        <v>441</v>
      </c>
      <c r="D59" s="1" t="s">
        <v>733</v>
      </c>
      <c r="E59" s="1" t="s">
        <v>422</v>
      </c>
      <c r="F59" s="1" t="s">
        <v>709</v>
      </c>
      <c r="G59" s="1" t="s">
        <v>710</v>
      </c>
      <c r="H59" s="1" t="s">
        <v>711</v>
      </c>
      <c r="I59" s="1" t="s">
        <v>23</v>
      </c>
      <c r="J59" s="3">
        <v>2580</v>
      </c>
      <c r="K59" s="1" t="s">
        <v>424</v>
      </c>
      <c r="L59" s="1" t="s">
        <v>23</v>
      </c>
      <c r="M59" s="1" t="s">
        <v>442</v>
      </c>
      <c r="N59" s="1" t="s">
        <v>441</v>
      </c>
      <c r="O59" s="2">
        <v>44043</v>
      </c>
      <c r="P59" s="2">
        <v>44043</v>
      </c>
      <c r="Q59" s="1" t="s">
        <v>25</v>
      </c>
    </row>
    <row r="60" spans="1:17" x14ac:dyDescent="0.25">
      <c r="A60" s="1" t="s">
        <v>17</v>
      </c>
      <c r="B60" s="1" t="s">
        <v>422</v>
      </c>
      <c r="C60" s="1" t="s">
        <v>443</v>
      </c>
      <c r="D60" s="1" t="s">
        <v>733</v>
      </c>
      <c r="E60" s="1" t="s">
        <v>422</v>
      </c>
      <c r="F60" s="1" t="s">
        <v>709</v>
      </c>
      <c r="G60" s="1" t="s">
        <v>710</v>
      </c>
      <c r="H60" s="1" t="s">
        <v>711</v>
      </c>
      <c r="I60" s="1" t="s">
        <v>23</v>
      </c>
      <c r="J60" s="3">
        <v>2580</v>
      </c>
      <c r="K60" s="1" t="s">
        <v>424</v>
      </c>
      <c r="L60" s="1" t="s">
        <v>23</v>
      </c>
      <c r="M60" s="1" t="s">
        <v>444</v>
      </c>
      <c r="N60" s="1" t="s">
        <v>443</v>
      </c>
      <c r="O60" s="2">
        <v>44135</v>
      </c>
      <c r="P60" s="2">
        <v>44137</v>
      </c>
      <c r="Q60" s="1" t="s">
        <v>25</v>
      </c>
    </row>
    <row r="61" spans="1:17" x14ac:dyDescent="0.25">
      <c r="A61" s="1" t="s">
        <v>17</v>
      </c>
      <c r="B61" s="1" t="s">
        <v>448</v>
      </c>
      <c r="C61" s="1" t="s">
        <v>724</v>
      </c>
      <c r="D61" s="1" t="s">
        <v>736</v>
      </c>
      <c r="E61" s="1" t="s">
        <v>448</v>
      </c>
      <c r="F61" s="1" t="s">
        <v>709</v>
      </c>
      <c r="G61" s="1" t="s">
        <v>710</v>
      </c>
      <c r="H61" s="1" t="s">
        <v>711</v>
      </c>
      <c r="I61" s="1" t="s">
        <v>23</v>
      </c>
      <c r="J61" s="3">
        <v>1528.69</v>
      </c>
      <c r="K61" s="1" t="s">
        <v>725</v>
      </c>
      <c r="L61" s="1" t="s">
        <v>23</v>
      </c>
      <c r="M61" s="1" t="s">
        <v>726</v>
      </c>
      <c r="N61" s="1" t="s">
        <v>724</v>
      </c>
      <c r="O61" s="2">
        <v>44196</v>
      </c>
      <c r="P61" s="2">
        <v>44196</v>
      </c>
      <c r="Q61" s="1" t="s">
        <v>25</v>
      </c>
    </row>
    <row r="62" spans="1:17" x14ac:dyDescent="0.25">
      <c r="A62" s="1" t="s">
        <v>17</v>
      </c>
      <c r="B62" s="1" t="s">
        <v>422</v>
      </c>
      <c r="C62" s="1" t="s">
        <v>423</v>
      </c>
      <c r="D62" s="1" t="s">
        <v>733</v>
      </c>
      <c r="E62" s="1" t="s">
        <v>422</v>
      </c>
      <c r="F62" s="1" t="s">
        <v>709</v>
      </c>
      <c r="G62" s="1" t="s">
        <v>710</v>
      </c>
      <c r="H62" s="1" t="s">
        <v>711</v>
      </c>
      <c r="I62" s="1" t="s">
        <v>23</v>
      </c>
      <c r="J62" s="3">
        <v>2580</v>
      </c>
      <c r="K62" s="1" t="s">
        <v>424</v>
      </c>
      <c r="L62" s="1" t="s">
        <v>23</v>
      </c>
      <c r="M62" s="1" t="s">
        <v>425</v>
      </c>
      <c r="N62" s="1" t="s">
        <v>423</v>
      </c>
      <c r="O62" s="2">
        <v>44074</v>
      </c>
      <c r="P62" s="2">
        <v>44075</v>
      </c>
      <c r="Q62" s="1" t="s">
        <v>25</v>
      </c>
    </row>
    <row r="63" spans="1:17" x14ac:dyDescent="0.25">
      <c r="A63" s="1" t="s">
        <v>17</v>
      </c>
      <c r="B63" s="1" t="s">
        <v>422</v>
      </c>
      <c r="C63" s="1" t="s">
        <v>428</v>
      </c>
      <c r="D63" s="1" t="s">
        <v>733</v>
      </c>
      <c r="E63" s="1" t="s">
        <v>422</v>
      </c>
      <c r="F63" s="1" t="s">
        <v>709</v>
      </c>
      <c r="G63" s="1" t="s">
        <v>710</v>
      </c>
      <c r="H63" s="1" t="s">
        <v>711</v>
      </c>
      <c r="I63" s="1" t="s">
        <v>23</v>
      </c>
      <c r="J63" s="3">
        <v>2580</v>
      </c>
      <c r="K63" s="1" t="s">
        <v>424</v>
      </c>
      <c r="L63" s="1" t="s">
        <v>23</v>
      </c>
      <c r="M63" s="1" t="s">
        <v>429</v>
      </c>
      <c r="N63" s="1" t="s">
        <v>428</v>
      </c>
      <c r="O63" s="2">
        <v>43982</v>
      </c>
      <c r="P63" s="2">
        <v>43980</v>
      </c>
      <c r="Q63" s="1" t="s">
        <v>25</v>
      </c>
    </row>
    <row r="64" spans="1:17" x14ac:dyDescent="0.25">
      <c r="A64" s="1" t="s">
        <v>17</v>
      </c>
      <c r="B64" s="1" t="s">
        <v>422</v>
      </c>
      <c r="C64" s="1" t="s">
        <v>430</v>
      </c>
      <c r="D64" s="1" t="s">
        <v>733</v>
      </c>
      <c r="E64" s="1" t="s">
        <v>422</v>
      </c>
      <c r="F64" s="1" t="s">
        <v>709</v>
      </c>
      <c r="G64" s="1" t="s">
        <v>710</v>
      </c>
      <c r="H64" s="1" t="s">
        <v>711</v>
      </c>
      <c r="I64" s="1" t="s">
        <v>23</v>
      </c>
      <c r="J64" s="3">
        <v>2580</v>
      </c>
      <c r="K64" s="1" t="s">
        <v>424</v>
      </c>
      <c r="L64" s="1" t="s">
        <v>23</v>
      </c>
      <c r="M64" s="1" t="s">
        <v>431</v>
      </c>
      <c r="N64" s="1" t="s">
        <v>430</v>
      </c>
      <c r="O64" s="2">
        <v>44104</v>
      </c>
      <c r="P64" s="2">
        <v>44105</v>
      </c>
      <c r="Q64" s="1" t="s">
        <v>25</v>
      </c>
    </row>
    <row r="65" spans="1:17" x14ac:dyDescent="0.25">
      <c r="A65" s="1" t="s">
        <v>17</v>
      </c>
      <c r="B65" s="1" t="s">
        <v>422</v>
      </c>
      <c r="C65" s="1" t="s">
        <v>432</v>
      </c>
      <c r="D65" s="1" t="s">
        <v>733</v>
      </c>
      <c r="E65" s="1" t="s">
        <v>422</v>
      </c>
      <c r="F65" s="1" t="s">
        <v>709</v>
      </c>
      <c r="G65" s="1" t="s">
        <v>710</v>
      </c>
      <c r="H65" s="1" t="s">
        <v>711</v>
      </c>
      <c r="I65" s="1" t="s">
        <v>23</v>
      </c>
      <c r="J65" s="3">
        <v>2208.2800000000002</v>
      </c>
      <c r="K65" s="1" t="s">
        <v>424</v>
      </c>
      <c r="L65" s="1" t="s">
        <v>23</v>
      </c>
      <c r="M65" s="1" t="s">
        <v>433</v>
      </c>
      <c r="N65" s="1" t="s">
        <v>432</v>
      </c>
      <c r="O65" s="2">
        <v>44165</v>
      </c>
      <c r="P65" s="2">
        <v>44167</v>
      </c>
      <c r="Q65" s="1" t="s">
        <v>25</v>
      </c>
    </row>
    <row r="66" spans="1:17" x14ac:dyDescent="0.25">
      <c r="A66" s="1" t="s">
        <v>17</v>
      </c>
      <c r="B66" s="1" t="s">
        <v>422</v>
      </c>
      <c r="C66" s="1" t="s">
        <v>426</v>
      </c>
      <c r="D66" s="1" t="s">
        <v>733</v>
      </c>
      <c r="E66" s="1" t="s">
        <v>422</v>
      </c>
      <c r="F66" s="1" t="s">
        <v>709</v>
      </c>
      <c r="G66" s="1" t="s">
        <v>710</v>
      </c>
      <c r="H66" s="1" t="s">
        <v>711</v>
      </c>
      <c r="I66" s="1" t="s">
        <v>23</v>
      </c>
      <c r="J66" s="3">
        <v>2580</v>
      </c>
      <c r="K66" s="1" t="s">
        <v>424</v>
      </c>
      <c r="L66" s="1" t="s">
        <v>23</v>
      </c>
      <c r="M66" s="1" t="s">
        <v>427</v>
      </c>
      <c r="N66" s="1" t="s">
        <v>426</v>
      </c>
      <c r="O66" s="2">
        <v>43921</v>
      </c>
      <c r="P66" s="2">
        <v>43920</v>
      </c>
      <c r="Q66" s="1" t="s">
        <v>25</v>
      </c>
    </row>
    <row r="67" spans="1:17" x14ac:dyDescent="0.25">
      <c r="A67" s="1" t="s">
        <v>140</v>
      </c>
      <c r="B67" s="1" t="s">
        <v>18</v>
      </c>
      <c r="C67" s="1" t="s">
        <v>727</v>
      </c>
      <c r="D67" s="1" t="s">
        <v>734</v>
      </c>
      <c r="E67" s="1" t="s">
        <v>18</v>
      </c>
      <c r="F67" s="1" t="s">
        <v>709</v>
      </c>
      <c r="G67" s="1" t="s">
        <v>710</v>
      </c>
      <c r="H67" s="1" t="s">
        <v>711</v>
      </c>
      <c r="I67" s="1" t="s">
        <v>23</v>
      </c>
      <c r="J67" s="3">
        <v>11053</v>
      </c>
      <c r="K67" s="1" t="s">
        <v>728</v>
      </c>
      <c r="L67" s="1" t="s">
        <v>23</v>
      </c>
      <c r="M67" s="1" t="s">
        <v>23</v>
      </c>
      <c r="N67" s="1" t="s">
        <v>727</v>
      </c>
      <c r="O67" s="2">
        <v>43890</v>
      </c>
      <c r="P67" s="2">
        <v>43889</v>
      </c>
      <c r="Q67" s="1" t="s">
        <v>25</v>
      </c>
    </row>
    <row r="68" spans="1:17" x14ac:dyDescent="0.25">
      <c r="A68" s="1" t="s">
        <v>17</v>
      </c>
      <c r="B68" s="1" t="s">
        <v>422</v>
      </c>
      <c r="C68" s="1" t="s">
        <v>729</v>
      </c>
      <c r="D68" s="1" t="s">
        <v>733</v>
      </c>
      <c r="E68" s="1" t="s">
        <v>422</v>
      </c>
      <c r="F68" s="1" t="s">
        <v>709</v>
      </c>
      <c r="G68" s="1" t="s">
        <v>710</v>
      </c>
      <c r="H68" s="1" t="s">
        <v>711</v>
      </c>
      <c r="I68" s="1" t="s">
        <v>23</v>
      </c>
      <c r="J68" s="3">
        <v>2208.2800000000002</v>
      </c>
      <c r="K68" s="1" t="s">
        <v>424</v>
      </c>
      <c r="L68" s="1" t="s">
        <v>23</v>
      </c>
      <c r="M68" s="1" t="s">
        <v>726</v>
      </c>
      <c r="N68" s="1" t="s">
        <v>729</v>
      </c>
      <c r="O68" s="2">
        <v>44196</v>
      </c>
      <c r="P68" s="2">
        <v>44196</v>
      </c>
      <c r="Q68" s="1" t="s">
        <v>25</v>
      </c>
    </row>
    <row r="69" spans="1:17" x14ac:dyDescent="0.25">
      <c r="A69" s="1" t="s">
        <v>17</v>
      </c>
      <c r="B69" s="1" t="s">
        <v>422</v>
      </c>
      <c r="C69" s="1" t="s">
        <v>434</v>
      </c>
      <c r="D69" s="1" t="s">
        <v>733</v>
      </c>
      <c r="E69" s="1" t="s">
        <v>422</v>
      </c>
      <c r="F69" s="1" t="s">
        <v>709</v>
      </c>
      <c r="G69" s="1" t="s">
        <v>710</v>
      </c>
      <c r="H69" s="1" t="s">
        <v>711</v>
      </c>
      <c r="I69" s="1" t="s">
        <v>23</v>
      </c>
      <c r="J69" s="3">
        <v>2580</v>
      </c>
      <c r="K69" s="1" t="s">
        <v>424</v>
      </c>
      <c r="L69" s="1" t="s">
        <v>23</v>
      </c>
      <c r="M69" s="1" t="s">
        <v>435</v>
      </c>
      <c r="N69" s="1" t="s">
        <v>434</v>
      </c>
      <c r="O69" s="2">
        <v>43951</v>
      </c>
      <c r="P69" s="2">
        <v>43951</v>
      </c>
      <c r="Q69" s="1" t="s">
        <v>25</v>
      </c>
    </row>
    <row r="70" spans="1:17" x14ac:dyDescent="0.25">
      <c r="A70" s="1" t="s">
        <v>17</v>
      </c>
      <c r="B70" s="1" t="s">
        <v>422</v>
      </c>
      <c r="C70" s="1" t="s">
        <v>436</v>
      </c>
      <c r="D70" s="1" t="s">
        <v>733</v>
      </c>
      <c r="E70" s="1" t="s">
        <v>422</v>
      </c>
      <c r="F70" s="1" t="s">
        <v>709</v>
      </c>
      <c r="G70" s="1" t="s">
        <v>710</v>
      </c>
      <c r="H70" s="1" t="s">
        <v>711</v>
      </c>
      <c r="I70" s="1" t="s">
        <v>23</v>
      </c>
      <c r="J70" s="3">
        <v>2580</v>
      </c>
      <c r="K70" s="1" t="s">
        <v>424</v>
      </c>
      <c r="L70" s="1" t="s">
        <v>23</v>
      </c>
      <c r="M70" s="1" t="s">
        <v>437</v>
      </c>
      <c r="N70" s="1" t="s">
        <v>436</v>
      </c>
      <c r="O70" s="2">
        <v>44012</v>
      </c>
      <c r="P70" s="2">
        <v>44018</v>
      </c>
      <c r="Q70" s="1" t="s">
        <v>25</v>
      </c>
    </row>
    <row r="71" spans="1:17" x14ac:dyDescent="0.25">
      <c r="A71" s="1" t="s">
        <v>17</v>
      </c>
      <c r="B71" s="1" t="s">
        <v>422</v>
      </c>
      <c r="C71" s="1" t="s">
        <v>440</v>
      </c>
      <c r="D71" s="1" t="s">
        <v>733</v>
      </c>
      <c r="E71" s="1" t="s">
        <v>422</v>
      </c>
      <c r="F71" s="1" t="s">
        <v>709</v>
      </c>
      <c r="G71" s="1" t="s">
        <v>710</v>
      </c>
      <c r="H71" s="1" t="s">
        <v>711</v>
      </c>
      <c r="I71" s="1" t="s">
        <v>23</v>
      </c>
      <c r="J71" s="3">
        <v>2580</v>
      </c>
      <c r="K71" s="1" t="s">
        <v>439</v>
      </c>
      <c r="L71" s="1" t="s">
        <v>23</v>
      </c>
      <c r="M71" s="1" t="s">
        <v>23</v>
      </c>
      <c r="N71" s="1" t="s">
        <v>440</v>
      </c>
      <c r="O71" s="2">
        <v>43890</v>
      </c>
      <c r="P71" s="2">
        <v>43889</v>
      </c>
      <c r="Q71" s="1" t="s">
        <v>25</v>
      </c>
    </row>
    <row r="72" spans="1:17" x14ac:dyDescent="0.25">
      <c r="A72" s="1" t="s">
        <v>17</v>
      </c>
      <c r="B72" s="1" t="s">
        <v>467</v>
      </c>
      <c r="C72" s="1" t="s">
        <v>542</v>
      </c>
      <c r="D72" s="1" t="s">
        <v>735</v>
      </c>
      <c r="E72" s="1" t="s">
        <v>467</v>
      </c>
      <c r="F72" s="1" t="s">
        <v>709</v>
      </c>
      <c r="G72" s="1" t="s">
        <v>710</v>
      </c>
      <c r="H72" s="1" t="s">
        <v>711</v>
      </c>
      <c r="I72" s="1" t="s">
        <v>23</v>
      </c>
      <c r="J72" s="3">
        <v>108082.84</v>
      </c>
      <c r="K72" s="1" t="s">
        <v>469</v>
      </c>
      <c r="L72" s="1" t="s">
        <v>23</v>
      </c>
      <c r="M72" s="1" t="s">
        <v>442</v>
      </c>
      <c r="N72" s="1" t="s">
        <v>542</v>
      </c>
      <c r="O72" s="2">
        <v>44043</v>
      </c>
      <c r="P72" s="2">
        <v>44043</v>
      </c>
      <c r="Q72" s="1" t="s">
        <v>25</v>
      </c>
    </row>
    <row r="73" spans="1:17" x14ac:dyDescent="0.25">
      <c r="A73" s="1" t="s">
        <v>17</v>
      </c>
      <c r="B73" s="1" t="s">
        <v>467</v>
      </c>
      <c r="C73" s="1" t="s">
        <v>543</v>
      </c>
      <c r="D73" s="1" t="s">
        <v>735</v>
      </c>
      <c r="E73" s="1" t="s">
        <v>467</v>
      </c>
      <c r="F73" s="1" t="s">
        <v>709</v>
      </c>
      <c r="G73" s="1" t="s">
        <v>710</v>
      </c>
      <c r="H73" s="1" t="s">
        <v>711</v>
      </c>
      <c r="I73" s="1" t="s">
        <v>23</v>
      </c>
      <c r="J73" s="3">
        <v>108082.84</v>
      </c>
      <c r="K73" s="1" t="s">
        <v>469</v>
      </c>
      <c r="L73" s="1" t="s">
        <v>23</v>
      </c>
      <c r="M73" s="1" t="s">
        <v>444</v>
      </c>
      <c r="N73" s="1" t="s">
        <v>543</v>
      </c>
      <c r="O73" s="2">
        <v>44135</v>
      </c>
      <c r="P73" s="2">
        <v>44137</v>
      </c>
      <c r="Q73" s="1" t="s">
        <v>25</v>
      </c>
    </row>
    <row r="74" spans="1:17" x14ac:dyDescent="0.25">
      <c r="A74" s="1" t="s">
        <v>17</v>
      </c>
      <c r="B74" s="1" t="s">
        <v>467</v>
      </c>
      <c r="C74" s="1" t="s">
        <v>540</v>
      </c>
      <c r="D74" s="1" t="s">
        <v>735</v>
      </c>
      <c r="E74" s="1" t="s">
        <v>467</v>
      </c>
      <c r="F74" s="1" t="s">
        <v>709</v>
      </c>
      <c r="G74" s="1" t="s">
        <v>710</v>
      </c>
      <c r="H74" s="1" t="s">
        <v>711</v>
      </c>
      <c r="I74" s="1" t="s">
        <v>23</v>
      </c>
      <c r="J74" s="3">
        <v>108082.84</v>
      </c>
      <c r="K74" s="1" t="s">
        <v>469</v>
      </c>
      <c r="L74" s="1" t="s">
        <v>23</v>
      </c>
      <c r="M74" s="1" t="s">
        <v>435</v>
      </c>
      <c r="N74" s="1" t="s">
        <v>540</v>
      </c>
      <c r="O74" s="2">
        <v>43951</v>
      </c>
      <c r="P74" s="2">
        <v>43951</v>
      </c>
      <c r="Q74" s="1" t="s">
        <v>25</v>
      </c>
    </row>
    <row r="75" spans="1:17" x14ac:dyDescent="0.25">
      <c r="A75" s="1" t="s">
        <v>17</v>
      </c>
      <c r="B75" s="1" t="s">
        <v>467</v>
      </c>
      <c r="C75" s="1" t="s">
        <v>541</v>
      </c>
      <c r="D75" s="1" t="s">
        <v>735</v>
      </c>
      <c r="E75" s="1" t="s">
        <v>467</v>
      </c>
      <c r="F75" s="1" t="s">
        <v>709</v>
      </c>
      <c r="G75" s="1" t="s">
        <v>710</v>
      </c>
      <c r="H75" s="1" t="s">
        <v>711</v>
      </c>
      <c r="I75" s="1" t="s">
        <v>23</v>
      </c>
      <c r="J75" s="3">
        <v>108082.84</v>
      </c>
      <c r="K75" s="1" t="s">
        <v>469</v>
      </c>
      <c r="L75" s="1" t="s">
        <v>23</v>
      </c>
      <c r="M75" s="1" t="s">
        <v>425</v>
      </c>
      <c r="N75" s="1" t="s">
        <v>541</v>
      </c>
      <c r="O75" s="2">
        <v>44074</v>
      </c>
      <c r="P75" s="2">
        <v>44075</v>
      </c>
      <c r="Q75" s="1" t="s">
        <v>25</v>
      </c>
    </row>
    <row r="76" spans="1:17" x14ac:dyDescent="0.25">
      <c r="A76" s="1" t="s">
        <v>17</v>
      </c>
      <c r="B76" s="1" t="s">
        <v>467</v>
      </c>
      <c r="C76" s="1" t="s">
        <v>537</v>
      </c>
      <c r="D76" s="1" t="s">
        <v>735</v>
      </c>
      <c r="E76" s="1" t="s">
        <v>467</v>
      </c>
      <c r="F76" s="1" t="s">
        <v>709</v>
      </c>
      <c r="G76" s="1" t="s">
        <v>710</v>
      </c>
      <c r="H76" s="1" t="s">
        <v>711</v>
      </c>
      <c r="I76" s="1" t="s">
        <v>23</v>
      </c>
      <c r="J76" s="3">
        <v>108082.84</v>
      </c>
      <c r="K76" s="1" t="s">
        <v>469</v>
      </c>
      <c r="L76" s="1" t="s">
        <v>23</v>
      </c>
      <c r="M76" s="1" t="s">
        <v>465</v>
      </c>
      <c r="N76" s="1" t="s">
        <v>537</v>
      </c>
      <c r="O76" s="2">
        <v>43890</v>
      </c>
      <c r="P76" s="2">
        <v>43887</v>
      </c>
      <c r="Q76" s="1" t="s">
        <v>25</v>
      </c>
    </row>
    <row r="77" spans="1:17" x14ac:dyDescent="0.25">
      <c r="A77" s="1" t="s">
        <v>140</v>
      </c>
      <c r="B77" s="1" t="s">
        <v>18</v>
      </c>
      <c r="C77" s="1" t="s">
        <v>285</v>
      </c>
      <c r="D77" s="1" t="s">
        <v>734</v>
      </c>
      <c r="E77" s="1" t="s">
        <v>18</v>
      </c>
      <c r="F77" s="1" t="s">
        <v>709</v>
      </c>
      <c r="G77" s="1" t="s">
        <v>710</v>
      </c>
      <c r="H77" s="1" t="s">
        <v>711</v>
      </c>
      <c r="I77" s="1" t="s">
        <v>23</v>
      </c>
      <c r="J77" s="3">
        <v>-348.76</v>
      </c>
      <c r="K77" s="1" t="s">
        <v>286</v>
      </c>
      <c r="L77" s="1" t="s">
        <v>23</v>
      </c>
      <c r="M77" s="1" t="s">
        <v>287</v>
      </c>
      <c r="N77" s="1" t="s">
        <v>285</v>
      </c>
      <c r="O77" s="2">
        <v>43890</v>
      </c>
      <c r="P77" s="2">
        <v>43888</v>
      </c>
      <c r="Q77" s="1" t="s">
        <v>25</v>
      </c>
    </row>
    <row r="78" spans="1:17" x14ac:dyDescent="0.25">
      <c r="A78" s="1" t="s">
        <v>17</v>
      </c>
      <c r="B78" s="1" t="s">
        <v>467</v>
      </c>
      <c r="C78" s="1" t="s">
        <v>468</v>
      </c>
      <c r="D78" s="1" t="s">
        <v>735</v>
      </c>
      <c r="E78" s="1" t="s">
        <v>467</v>
      </c>
      <c r="F78" s="1" t="s">
        <v>709</v>
      </c>
      <c r="G78" s="1" t="s">
        <v>710</v>
      </c>
      <c r="H78" s="1" t="s">
        <v>711</v>
      </c>
      <c r="I78" s="1" t="s">
        <v>23</v>
      </c>
      <c r="J78" s="3">
        <v>108082.84</v>
      </c>
      <c r="K78" s="1" t="s">
        <v>469</v>
      </c>
      <c r="L78" s="1" t="s">
        <v>23</v>
      </c>
      <c r="M78" s="1" t="s">
        <v>431</v>
      </c>
      <c r="N78" s="1" t="s">
        <v>468</v>
      </c>
      <c r="O78" s="2">
        <v>44104</v>
      </c>
      <c r="P78" s="2">
        <v>44105</v>
      </c>
      <c r="Q78" s="1" t="s">
        <v>25</v>
      </c>
    </row>
    <row r="79" spans="1:17" x14ac:dyDescent="0.25">
      <c r="A79" s="1" t="s">
        <v>17</v>
      </c>
      <c r="B79" s="1" t="s">
        <v>422</v>
      </c>
      <c r="C79" s="1" t="s">
        <v>438</v>
      </c>
      <c r="D79" s="1" t="s">
        <v>733</v>
      </c>
      <c r="E79" s="1" t="s">
        <v>422</v>
      </c>
      <c r="F79" s="1" t="s">
        <v>709</v>
      </c>
      <c r="G79" s="1" t="s">
        <v>710</v>
      </c>
      <c r="H79" s="1" t="s">
        <v>711</v>
      </c>
      <c r="I79" s="1" t="s">
        <v>23</v>
      </c>
      <c r="J79" s="3">
        <v>2580</v>
      </c>
      <c r="K79" s="1" t="s">
        <v>439</v>
      </c>
      <c r="L79" s="1" t="s">
        <v>23</v>
      </c>
      <c r="M79" s="1" t="s">
        <v>23</v>
      </c>
      <c r="N79" s="1" t="s">
        <v>438</v>
      </c>
      <c r="O79" s="2">
        <v>43861</v>
      </c>
      <c r="P79" s="2">
        <v>43861</v>
      </c>
      <c r="Q79" s="1" t="s">
        <v>25</v>
      </c>
    </row>
    <row r="80" spans="1:17" x14ac:dyDescent="0.25">
      <c r="A80" s="1" t="s">
        <v>17</v>
      </c>
      <c r="B80" s="1" t="s">
        <v>467</v>
      </c>
      <c r="C80" s="1" t="s">
        <v>539</v>
      </c>
      <c r="D80" s="1" t="s">
        <v>735</v>
      </c>
      <c r="E80" s="1" t="s">
        <v>467</v>
      </c>
      <c r="F80" s="1" t="s">
        <v>709</v>
      </c>
      <c r="G80" s="1" t="s">
        <v>710</v>
      </c>
      <c r="H80" s="1" t="s">
        <v>711</v>
      </c>
      <c r="I80" s="1" t="s">
        <v>23</v>
      </c>
      <c r="J80" s="3">
        <v>116252.07</v>
      </c>
      <c r="K80" s="1" t="s">
        <v>469</v>
      </c>
      <c r="L80" s="1" t="s">
        <v>23</v>
      </c>
      <c r="M80" s="1" t="s">
        <v>444</v>
      </c>
      <c r="N80" s="1" t="s">
        <v>539</v>
      </c>
      <c r="O80" s="2">
        <v>44165</v>
      </c>
      <c r="P80" s="2">
        <v>44169</v>
      </c>
      <c r="Q80" s="1" t="s">
        <v>25</v>
      </c>
    </row>
    <row r="81" spans="1:17" x14ac:dyDescent="0.25">
      <c r="A81" s="1" t="s">
        <v>17</v>
      </c>
      <c r="B81" s="1" t="s">
        <v>467</v>
      </c>
      <c r="C81" s="1" t="s">
        <v>470</v>
      </c>
      <c r="D81" s="1" t="s">
        <v>735</v>
      </c>
      <c r="E81" s="1" t="s">
        <v>467</v>
      </c>
      <c r="F81" s="1" t="s">
        <v>709</v>
      </c>
      <c r="G81" s="1" t="s">
        <v>710</v>
      </c>
      <c r="H81" s="1" t="s">
        <v>711</v>
      </c>
      <c r="I81" s="1" t="s">
        <v>23</v>
      </c>
      <c r="J81" s="3">
        <v>108082.84</v>
      </c>
      <c r="K81" s="1" t="s">
        <v>469</v>
      </c>
      <c r="L81" s="1" t="s">
        <v>23</v>
      </c>
      <c r="M81" s="1" t="s">
        <v>456</v>
      </c>
      <c r="N81" s="1" t="s">
        <v>470</v>
      </c>
      <c r="O81" s="2">
        <v>43861</v>
      </c>
      <c r="P81" s="2">
        <v>43865</v>
      </c>
      <c r="Q81" s="1" t="s">
        <v>25</v>
      </c>
    </row>
    <row r="82" spans="1:17" x14ac:dyDescent="0.25">
      <c r="A82" s="1" t="s">
        <v>17</v>
      </c>
      <c r="B82" s="1" t="s">
        <v>467</v>
      </c>
      <c r="C82" s="1" t="s">
        <v>493</v>
      </c>
      <c r="D82" s="1" t="s">
        <v>735</v>
      </c>
      <c r="E82" s="1" t="s">
        <v>467</v>
      </c>
      <c r="F82" s="1" t="s">
        <v>709</v>
      </c>
      <c r="G82" s="1" t="s">
        <v>710</v>
      </c>
      <c r="H82" s="1" t="s">
        <v>711</v>
      </c>
      <c r="I82" s="1" t="s">
        <v>23</v>
      </c>
      <c r="J82" s="3">
        <v>108082.84</v>
      </c>
      <c r="K82" s="1" t="s">
        <v>469</v>
      </c>
      <c r="L82" s="1" t="s">
        <v>23</v>
      </c>
      <c r="M82" s="1" t="s">
        <v>427</v>
      </c>
      <c r="N82" s="1" t="s">
        <v>493</v>
      </c>
      <c r="O82" s="2">
        <v>43921</v>
      </c>
      <c r="P82" s="2">
        <v>43920</v>
      </c>
      <c r="Q82" s="1" t="s">
        <v>25</v>
      </c>
    </row>
    <row r="83" spans="1:17" x14ac:dyDescent="0.25">
      <c r="A83" s="1" t="s">
        <v>17</v>
      </c>
      <c r="B83" s="1" t="s">
        <v>467</v>
      </c>
      <c r="C83" s="1" t="s">
        <v>494</v>
      </c>
      <c r="D83" s="1" t="s">
        <v>735</v>
      </c>
      <c r="E83" s="1" t="s">
        <v>467</v>
      </c>
      <c r="F83" s="1" t="s">
        <v>709</v>
      </c>
      <c r="G83" s="1" t="s">
        <v>710</v>
      </c>
      <c r="H83" s="1" t="s">
        <v>711</v>
      </c>
      <c r="I83" s="1" t="s">
        <v>23</v>
      </c>
      <c r="J83" s="3">
        <v>108082.84</v>
      </c>
      <c r="K83" s="1" t="s">
        <v>469</v>
      </c>
      <c r="L83" s="1" t="s">
        <v>23</v>
      </c>
      <c r="M83" s="1" t="s">
        <v>429</v>
      </c>
      <c r="N83" s="1" t="s">
        <v>494</v>
      </c>
      <c r="O83" s="2">
        <v>43982</v>
      </c>
      <c r="P83" s="2">
        <v>43980</v>
      </c>
      <c r="Q83" s="1" t="s">
        <v>25</v>
      </c>
    </row>
    <row r="84" spans="1:17" x14ac:dyDescent="0.25">
      <c r="A84" s="1" t="s">
        <v>17</v>
      </c>
      <c r="B84" s="1" t="s">
        <v>467</v>
      </c>
      <c r="C84" s="1" t="s">
        <v>495</v>
      </c>
      <c r="D84" s="1" t="s">
        <v>735</v>
      </c>
      <c r="E84" s="1" t="s">
        <v>467</v>
      </c>
      <c r="F84" s="1" t="s">
        <v>709</v>
      </c>
      <c r="G84" s="1" t="s">
        <v>710</v>
      </c>
      <c r="H84" s="1" t="s">
        <v>711</v>
      </c>
      <c r="I84" s="1" t="s">
        <v>23</v>
      </c>
      <c r="J84" s="3">
        <v>108082.84</v>
      </c>
      <c r="K84" s="1" t="s">
        <v>469</v>
      </c>
      <c r="L84" s="1" t="s">
        <v>23</v>
      </c>
      <c r="M84" s="1" t="s">
        <v>437</v>
      </c>
      <c r="N84" s="1" t="s">
        <v>495</v>
      </c>
      <c r="O84" s="2">
        <v>44012</v>
      </c>
      <c r="P84" s="2">
        <v>44013</v>
      </c>
      <c r="Q84" s="1" t="s">
        <v>25</v>
      </c>
    </row>
    <row r="85" spans="1:17" x14ac:dyDescent="0.25">
      <c r="A85" s="1" t="s">
        <v>17</v>
      </c>
      <c r="B85" s="1" t="s">
        <v>467</v>
      </c>
      <c r="C85" s="1" t="s">
        <v>730</v>
      </c>
      <c r="D85" s="1" t="s">
        <v>735</v>
      </c>
      <c r="E85" s="1" t="s">
        <v>467</v>
      </c>
      <c r="F85" s="1" t="s">
        <v>709</v>
      </c>
      <c r="G85" s="1" t="s">
        <v>710</v>
      </c>
      <c r="H85" s="1" t="s">
        <v>711</v>
      </c>
      <c r="I85" s="1" t="s">
        <v>23</v>
      </c>
      <c r="J85" s="3">
        <v>116252.06</v>
      </c>
      <c r="K85" s="1" t="s">
        <v>469</v>
      </c>
      <c r="L85" s="1" t="s">
        <v>23</v>
      </c>
      <c r="M85" s="1" t="s">
        <v>726</v>
      </c>
      <c r="N85" s="1" t="s">
        <v>730</v>
      </c>
      <c r="O85" s="2">
        <v>44196</v>
      </c>
      <c r="P85" s="2">
        <v>44196</v>
      </c>
      <c r="Q85" s="1" t="s">
        <v>25</v>
      </c>
    </row>
    <row r="86" spans="1:17" x14ac:dyDescent="0.25">
      <c r="A86" s="1" t="s">
        <v>17</v>
      </c>
      <c r="B86" s="1" t="s">
        <v>30</v>
      </c>
      <c r="C86" s="1" t="s">
        <v>731</v>
      </c>
      <c r="D86" s="1" t="s">
        <v>733</v>
      </c>
      <c r="E86" s="1" t="s">
        <v>422</v>
      </c>
      <c r="F86" s="1" t="s">
        <v>709</v>
      </c>
      <c r="G86" s="1" t="s">
        <v>710</v>
      </c>
      <c r="H86" s="1" t="s">
        <v>711</v>
      </c>
      <c r="I86" s="1" t="s">
        <v>23</v>
      </c>
      <c r="J86" s="3">
        <v>2.16</v>
      </c>
      <c r="K86" s="1" t="s">
        <v>732</v>
      </c>
      <c r="L86" s="1" t="s">
        <v>23</v>
      </c>
      <c r="M86" s="1" t="s">
        <v>23</v>
      </c>
      <c r="N86" s="1" t="s">
        <v>731</v>
      </c>
      <c r="O86" s="2">
        <v>44196</v>
      </c>
      <c r="P86" s="2">
        <v>44205</v>
      </c>
      <c r="Q86" s="1" t="s">
        <v>25</v>
      </c>
    </row>
    <row r="87" spans="1:17" x14ac:dyDescent="0.25">
      <c r="A87" s="1" t="s">
        <v>17</v>
      </c>
      <c r="B87" s="1" t="s">
        <v>30</v>
      </c>
      <c r="C87" s="1" t="s">
        <v>731</v>
      </c>
      <c r="D87" s="1" t="s">
        <v>734</v>
      </c>
      <c r="E87" s="1" t="s">
        <v>18</v>
      </c>
      <c r="F87" s="1" t="s">
        <v>709</v>
      </c>
      <c r="G87" s="1" t="s">
        <v>710</v>
      </c>
      <c r="H87" s="1" t="s">
        <v>711</v>
      </c>
      <c r="I87" s="1" t="s">
        <v>23</v>
      </c>
      <c r="J87" s="3">
        <v>407.02</v>
      </c>
      <c r="K87" s="1" t="s">
        <v>732</v>
      </c>
      <c r="L87" s="1" t="s">
        <v>23</v>
      </c>
      <c r="M87" s="1" t="s">
        <v>23</v>
      </c>
      <c r="N87" s="1" t="s">
        <v>731</v>
      </c>
      <c r="O87" s="2">
        <v>44196</v>
      </c>
      <c r="P87" s="2">
        <v>44205</v>
      </c>
      <c r="Q87" s="1" t="s">
        <v>25</v>
      </c>
    </row>
    <row r="88" spans="1:17" x14ac:dyDescent="0.25">
      <c r="A88" s="1" t="s">
        <v>17</v>
      </c>
      <c r="B88" s="1" t="s">
        <v>30</v>
      </c>
      <c r="C88" s="1" t="s">
        <v>731</v>
      </c>
      <c r="D88" s="1" t="s">
        <v>735</v>
      </c>
      <c r="E88" s="1" t="s">
        <v>467</v>
      </c>
      <c r="F88" s="1" t="s">
        <v>709</v>
      </c>
      <c r="G88" s="1" t="s">
        <v>710</v>
      </c>
      <c r="H88" s="1" t="s">
        <v>711</v>
      </c>
      <c r="I88" s="1" t="s">
        <v>23</v>
      </c>
      <c r="J88" s="3">
        <v>28.13</v>
      </c>
      <c r="K88" s="1" t="s">
        <v>732</v>
      </c>
      <c r="L88" s="1" t="s">
        <v>23</v>
      </c>
      <c r="M88" s="1" t="s">
        <v>23</v>
      </c>
      <c r="N88" s="1" t="s">
        <v>731</v>
      </c>
      <c r="O88" s="2">
        <v>44196</v>
      </c>
      <c r="P88" s="2">
        <v>44205</v>
      </c>
      <c r="Q88" s="1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"/>
  <sheetViews>
    <sheetView workbookViewId="0">
      <selection activeCell="G6" sqref="G6"/>
    </sheetView>
  </sheetViews>
  <sheetFormatPr defaultRowHeight="15" x14ac:dyDescent="0.25"/>
  <cols>
    <col min="1" max="1" width="13.140625" bestFit="1" customWidth="1"/>
    <col min="2" max="2" width="24" bestFit="1" customWidth="1"/>
    <col min="3" max="3" width="19" bestFit="1" customWidth="1"/>
    <col min="4" max="4" width="3.140625" customWidth="1"/>
    <col min="5" max="6" width="12.7109375" style="18" customWidth="1"/>
  </cols>
  <sheetData>
    <row r="3" spans="1:7" x14ac:dyDescent="0.25">
      <c r="A3" s="52" t="s">
        <v>700</v>
      </c>
      <c r="B3" t="s">
        <v>702</v>
      </c>
      <c r="C3" t="s">
        <v>703</v>
      </c>
      <c r="E3" s="55" t="s">
        <v>704</v>
      </c>
      <c r="F3" s="18" t="s">
        <v>760</v>
      </c>
    </row>
    <row r="4" spans="1:7" x14ac:dyDescent="0.25">
      <c r="A4" s="53" t="s">
        <v>467</v>
      </c>
      <c r="B4" s="19">
        <v>87622711</v>
      </c>
      <c r="C4" s="19">
        <v>1369348.6300000001</v>
      </c>
      <c r="E4" s="18">
        <v>1370342</v>
      </c>
      <c r="F4" s="18">
        <f>GETPIVOTDATA("Sum of Property Tax",$A$3,"Seg1_Code","CF00")-E4</f>
        <v>-993.36999999987893</v>
      </c>
      <c r="G4" t="s">
        <v>705</v>
      </c>
    </row>
    <row r="5" spans="1:7" x14ac:dyDescent="0.25">
      <c r="A5" s="53" t="s">
        <v>422</v>
      </c>
      <c r="B5" s="19">
        <v>1768440</v>
      </c>
      <c r="C5" s="19">
        <v>29368.54</v>
      </c>
      <c r="E5" s="18">
        <v>29445</v>
      </c>
      <c r="F5" s="18">
        <f>GETPIVOTDATA("Sum of Property Tax",$A$3,"Seg1_Code","FI00")-E5</f>
        <v>-76.459999999999127</v>
      </c>
      <c r="G5" t="s">
        <v>705</v>
      </c>
    </row>
    <row r="6" spans="1:7" x14ac:dyDescent="0.25">
      <c r="A6" s="53" t="s">
        <v>18</v>
      </c>
      <c r="B6" s="19">
        <v>216537666</v>
      </c>
      <c r="C6" s="19">
        <v>4086967.7299999991</v>
      </c>
      <c r="E6" s="18">
        <v>4068370</v>
      </c>
      <c r="F6" s="18">
        <f>GETPIVOTDATA("Sum of Property Tax",$A$3,"Seg1_Code","FN00")-E6</f>
        <v>18597.72999999905</v>
      </c>
      <c r="G6" t="s">
        <v>705</v>
      </c>
    </row>
    <row r="7" spans="1:7" x14ac:dyDescent="0.25">
      <c r="A7" s="53" t="s">
        <v>448</v>
      </c>
      <c r="B7" s="19">
        <v>894188</v>
      </c>
      <c r="C7" s="19">
        <v>18552.27</v>
      </c>
      <c r="E7" s="18">
        <v>18552</v>
      </c>
      <c r="F7" s="18">
        <f>GETPIVOTDATA("Sum of Property Tax",$A$3,"Seg1_Code","FT00")-E7</f>
        <v>0.27000000000043656</v>
      </c>
    </row>
    <row r="8" spans="1:7" x14ac:dyDescent="0.25">
      <c r="A8" s="53" t="s">
        <v>701</v>
      </c>
      <c r="B8" s="19">
        <v>306823005</v>
      </c>
      <c r="C8" s="19">
        <v>5504237.169999999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62"/>
  <sheetViews>
    <sheetView topLeftCell="A3" zoomScale="87" zoomScaleNormal="87" workbookViewId="0">
      <selection activeCell="K104" sqref="K5:K104"/>
    </sheetView>
  </sheetViews>
  <sheetFormatPr defaultRowHeight="15" x14ac:dyDescent="0.25"/>
  <cols>
    <col min="1" max="2" width="14.7109375" style="1" customWidth="1"/>
    <col min="3" max="3" width="18.85546875" style="1" customWidth="1"/>
    <col min="4" max="4" width="25.85546875" style="1" hidden="1" customWidth="1"/>
    <col min="5" max="8" width="11.85546875" style="1" customWidth="1"/>
    <col min="9" max="9" width="18.85546875" style="1" hidden="1" customWidth="1"/>
    <col min="10" max="11" width="17.5703125" style="3" customWidth="1"/>
    <col min="12" max="12" width="24.140625" style="1" hidden="1" customWidth="1"/>
    <col min="13" max="13" width="44.28515625" style="1" hidden="1" customWidth="1"/>
    <col min="14" max="14" width="23.140625" style="1" hidden="1" customWidth="1"/>
    <col min="15" max="15" width="23.140625" style="1" customWidth="1"/>
    <col min="16" max="16" width="17.5703125" style="2" customWidth="1"/>
    <col min="17" max="17" width="16.140625" style="2" customWidth="1"/>
    <col min="18" max="18" width="16.140625" style="1" customWidth="1"/>
  </cols>
  <sheetData>
    <row r="1" spans="1:18" x14ac:dyDescent="0.25">
      <c r="K1" s="44"/>
      <c r="L1" t="s">
        <v>420</v>
      </c>
      <c r="M1"/>
    </row>
    <row r="2" spans="1:18" x14ac:dyDescent="0.25">
      <c r="K2" s="42"/>
      <c r="L2" t="s">
        <v>421</v>
      </c>
      <c r="M2"/>
    </row>
    <row r="4" spans="1:18" s="7" customForma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469</v>
      </c>
      <c r="K4" s="40" t="s">
        <v>419</v>
      </c>
      <c r="L4" s="4" t="s">
        <v>10</v>
      </c>
      <c r="M4" s="4" t="s">
        <v>11</v>
      </c>
      <c r="N4" s="4" t="s">
        <v>12</v>
      </c>
      <c r="O4" s="4" t="s">
        <v>13</v>
      </c>
      <c r="P4" s="6" t="s">
        <v>14</v>
      </c>
      <c r="Q4" s="6" t="s">
        <v>15</v>
      </c>
      <c r="R4" s="4" t="s">
        <v>16</v>
      </c>
    </row>
    <row r="5" spans="1:18" x14ac:dyDescent="0.25">
      <c r="A5" s="1" t="s">
        <v>29</v>
      </c>
      <c r="B5" s="1" t="s">
        <v>30</v>
      </c>
      <c r="C5" s="1" t="s">
        <v>31</v>
      </c>
      <c r="D5" s="1" t="s">
        <v>185</v>
      </c>
      <c r="E5" s="1" t="s">
        <v>18</v>
      </c>
      <c r="F5" s="1" t="s">
        <v>20</v>
      </c>
      <c r="G5" s="1" t="s">
        <v>21</v>
      </c>
      <c r="H5" s="1" t="s">
        <v>22</v>
      </c>
      <c r="I5" s="1" t="s">
        <v>23</v>
      </c>
      <c r="J5" s="3">
        <v>1858.21</v>
      </c>
      <c r="K5" s="43">
        <v>110926</v>
      </c>
      <c r="L5" s="1" t="s">
        <v>32</v>
      </c>
      <c r="M5" s="1" t="s">
        <v>125</v>
      </c>
      <c r="N5" s="1" t="s">
        <v>126</v>
      </c>
      <c r="O5" s="1" t="s">
        <v>127</v>
      </c>
      <c r="P5" s="2">
        <v>44523</v>
      </c>
      <c r="Q5" s="2">
        <v>44524</v>
      </c>
      <c r="R5" s="1" t="s">
        <v>25</v>
      </c>
    </row>
    <row r="6" spans="1:18" x14ac:dyDescent="0.25">
      <c r="A6" s="1" t="s">
        <v>29</v>
      </c>
      <c r="B6" s="1" t="s">
        <v>30</v>
      </c>
      <c r="C6" s="1" t="s">
        <v>31</v>
      </c>
      <c r="D6" s="1" t="s">
        <v>185</v>
      </c>
      <c r="E6" s="1" t="s">
        <v>18</v>
      </c>
      <c r="F6" s="1" t="s">
        <v>20</v>
      </c>
      <c r="G6" s="1" t="s">
        <v>21</v>
      </c>
      <c r="H6" s="1" t="s">
        <v>22</v>
      </c>
      <c r="I6" s="1" t="s">
        <v>23</v>
      </c>
      <c r="J6" s="3">
        <v>18788.22</v>
      </c>
      <c r="K6" s="43">
        <v>878596</v>
      </c>
      <c r="L6" s="1" t="s">
        <v>32</v>
      </c>
      <c r="M6" s="1" t="s">
        <v>125</v>
      </c>
      <c r="N6" s="1" t="s">
        <v>128</v>
      </c>
      <c r="O6" s="1" t="s">
        <v>129</v>
      </c>
      <c r="P6" s="2">
        <v>44523</v>
      </c>
      <c r="Q6" s="2">
        <v>44524</v>
      </c>
      <c r="R6" s="1" t="s">
        <v>25</v>
      </c>
    </row>
    <row r="7" spans="1:18" x14ac:dyDescent="0.25">
      <c r="A7" s="1" t="s">
        <v>29</v>
      </c>
      <c r="B7" s="1" t="s">
        <v>30</v>
      </c>
      <c r="C7" s="1" t="s">
        <v>31</v>
      </c>
      <c r="D7" s="1" t="s">
        <v>185</v>
      </c>
      <c r="E7" s="1" t="s">
        <v>18</v>
      </c>
      <c r="F7" s="1" t="s">
        <v>20</v>
      </c>
      <c r="G7" s="1" t="s">
        <v>21</v>
      </c>
      <c r="H7" s="1" t="s">
        <v>22</v>
      </c>
      <c r="I7" s="1" t="s">
        <v>23</v>
      </c>
      <c r="J7" s="3">
        <v>300.98</v>
      </c>
      <c r="K7" s="43">
        <v>13175</v>
      </c>
      <c r="L7" s="1" t="s">
        <v>32</v>
      </c>
      <c r="M7" s="1" t="s">
        <v>125</v>
      </c>
      <c r="N7" s="1" t="s">
        <v>130</v>
      </c>
      <c r="O7" s="1" t="s">
        <v>131</v>
      </c>
      <c r="P7" s="2">
        <v>44523</v>
      </c>
      <c r="Q7" s="2">
        <v>44524</v>
      </c>
      <c r="R7" s="1" t="s">
        <v>25</v>
      </c>
    </row>
    <row r="8" spans="1:18" x14ac:dyDescent="0.25">
      <c r="A8" s="1" t="s">
        <v>29</v>
      </c>
      <c r="B8" s="1" t="s">
        <v>30</v>
      </c>
      <c r="C8" s="1" t="s">
        <v>31</v>
      </c>
      <c r="D8" s="1" t="s">
        <v>185</v>
      </c>
      <c r="E8" s="1" t="s">
        <v>18</v>
      </c>
      <c r="F8" s="1" t="s">
        <v>20</v>
      </c>
      <c r="G8" s="1" t="s">
        <v>21</v>
      </c>
      <c r="H8" s="1" t="s">
        <v>22</v>
      </c>
      <c r="I8" s="1" t="s">
        <v>23</v>
      </c>
      <c r="J8" s="3">
        <v>22791.66</v>
      </c>
      <c r="K8" s="43">
        <v>1155295</v>
      </c>
      <c r="L8" s="1" t="s">
        <v>32</v>
      </c>
      <c r="M8" s="1" t="s">
        <v>125</v>
      </c>
      <c r="N8" s="1" t="s">
        <v>132</v>
      </c>
      <c r="O8" s="1" t="s">
        <v>133</v>
      </c>
      <c r="P8" s="2">
        <v>44523</v>
      </c>
      <c r="Q8" s="2">
        <v>44524</v>
      </c>
      <c r="R8" s="1" t="s">
        <v>25</v>
      </c>
    </row>
    <row r="9" spans="1:18" x14ac:dyDescent="0.25">
      <c r="A9" s="1" t="s">
        <v>29</v>
      </c>
      <c r="B9" s="1" t="s">
        <v>30</v>
      </c>
      <c r="C9" s="1" t="s">
        <v>31</v>
      </c>
      <c r="D9" s="1" t="s">
        <v>185</v>
      </c>
      <c r="E9" s="1" t="s">
        <v>18</v>
      </c>
      <c r="F9" s="1" t="s">
        <v>20</v>
      </c>
      <c r="G9" s="1" t="s">
        <v>21</v>
      </c>
      <c r="H9" s="1" t="s">
        <v>22</v>
      </c>
      <c r="I9" s="1" t="s">
        <v>23</v>
      </c>
      <c r="J9" s="3">
        <v>32640.74</v>
      </c>
      <c r="K9" s="43">
        <v>1725200</v>
      </c>
      <c r="L9" s="1" t="s">
        <v>32</v>
      </c>
      <c r="M9" s="1" t="s">
        <v>125</v>
      </c>
      <c r="N9" s="1" t="s">
        <v>134</v>
      </c>
      <c r="O9" s="1" t="s">
        <v>135</v>
      </c>
      <c r="P9" s="2">
        <v>44523</v>
      </c>
      <c r="Q9" s="2">
        <v>44524</v>
      </c>
      <c r="R9" s="1" t="s">
        <v>25</v>
      </c>
    </row>
    <row r="10" spans="1:18" x14ac:dyDescent="0.25">
      <c r="A10" s="1" t="s">
        <v>29</v>
      </c>
      <c r="B10" s="1" t="s">
        <v>30</v>
      </c>
      <c r="C10" s="1" t="s">
        <v>31</v>
      </c>
      <c r="D10" s="1" t="s">
        <v>185</v>
      </c>
      <c r="E10" s="1" t="s">
        <v>18</v>
      </c>
      <c r="F10" s="1" t="s">
        <v>20</v>
      </c>
      <c r="G10" s="1" t="s">
        <v>21</v>
      </c>
      <c r="H10" s="1" t="s">
        <v>22</v>
      </c>
      <c r="I10" s="1" t="s">
        <v>23</v>
      </c>
      <c r="J10" s="3">
        <v>13006.92</v>
      </c>
      <c r="K10" s="43">
        <v>628753</v>
      </c>
      <c r="L10" s="1" t="s">
        <v>32</v>
      </c>
      <c r="M10" s="1" t="s">
        <v>125</v>
      </c>
      <c r="N10" s="1" t="s">
        <v>136</v>
      </c>
      <c r="O10" s="1" t="s">
        <v>137</v>
      </c>
      <c r="P10" s="2">
        <v>44523</v>
      </c>
      <c r="Q10" s="2">
        <v>44524</v>
      </c>
      <c r="R10" s="1" t="s">
        <v>25</v>
      </c>
    </row>
    <row r="11" spans="1:18" x14ac:dyDescent="0.25">
      <c r="A11" s="1" t="s">
        <v>29</v>
      </c>
      <c r="B11" s="1" t="s">
        <v>30</v>
      </c>
      <c r="C11" s="1" t="s">
        <v>31</v>
      </c>
      <c r="D11" s="1" t="s">
        <v>185</v>
      </c>
      <c r="E11" s="1" t="s">
        <v>18</v>
      </c>
      <c r="F11" s="1" t="s">
        <v>20</v>
      </c>
      <c r="G11" s="1" t="s">
        <v>21</v>
      </c>
      <c r="H11" s="1" t="s">
        <v>22</v>
      </c>
      <c r="I11" s="1" t="s">
        <v>23</v>
      </c>
      <c r="J11" s="3">
        <v>49428.42</v>
      </c>
      <c r="K11" s="43">
        <v>3086159</v>
      </c>
      <c r="L11" s="1" t="s">
        <v>32</v>
      </c>
      <c r="M11" s="1" t="s">
        <v>125</v>
      </c>
      <c r="N11" s="1" t="s">
        <v>138</v>
      </c>
      <c r="O11" s="1" t="s">
        <v>139</v>
      </c>
      <c r="P11" s="2">
        <v>44523</v>
      </c>
      <c r="Q11" s="2">
        <v>44524</v>
      </c>
      <c r="R11" s="1" t="s">
        <v>25</v>
      </c>
    </row>
    <row r="12" spans="1:18" x14ac:dyDescent="0.25">
      <c r="A12" s="1" t="s">
        <v>29</v>
      </c>
      <c r="B12" s="1" t="s">
        <v>30</v>
      </c>
      <c r="C12" s="1" t="s">
        <v>148</v>
      </c>
      <c r="D12" s="1" t="s">
        <v>185</v>
      </c>
      <c r="E12" s="1" t="s">
        <v>18</v>
      </c>
      <c r="F12" s="1" t="s">
        <v>20</v>
      </c>
      <c r="G12" s="1" t="s">
        <v>21</v>
      </c>
      <c r="H12" s="1" t="s">
        <v>22</v>
      </c>
      <c r="I12" s="1" t="s">
        <v>23</v>
      </c>
      <c r="J12" s="3">
        <v>212722.79</v>
      </c>
      <c r="K12" s="43">
        <v>10786512</v>
      </c>
      <c r="L12" s="1" t="s">
        <v>32</v>
      </c>
      <c r="M12" s="1" t="s">
        <v>125</v>
      </c>
      <c r="N12" s="1" t="s">
        <v>149</v>
      </c>
      <c r="O12" s="1" t="s">
        <v>150</v>
      </c>
      <c r="P12" s="2">
        <v>44524</v>
      </c>
      <c r="Q12" s="2">
        <v>44529</v>
      </c>
      <c r="R12" s="1" t="s">
        <v>25</v>
      </c>
    </row>
    <row r="13" spans="1:18" x14ac:dyDescent="0.25">
      <c r="A13" s="1" t="s">
        <v>29</v>
      </c>
      <c r="B13" s="1" t="s">
        <v>30</v>
      </c>
      <c r="C13" s="1" t="s">
        <v>148</v>
      </c>
      <c r="D13" s="1" t="s">
        <v>185</v>
      </c>
      <c r="E13" s="1" t="s">
        <v>18</v>
      </c>
      <c r="F13" s="1" t="s">
        <v>20</v>
      </c>
      <c r="G13" s="1" t="s">
        <v>21</v>
      </c>
      <c r="H13" s="1" t="s">
        <v>22</v>
      </c>
      <c r="I13" s="1" t="s">
        <v>23</v>
      </c>
      <c r="J13" s="3">
        <v>97598.68</v>
      </c>
      <c r="K13" s="43">
        <v>4704810</v>
      </c>
      <c r="L13" s="1" t="s">
        <v>32</v>
      </c>
      <c r="M13" s="1" t="s">
        <v>125</v>
      </c>
      <c r="N13" s="1" t="s">
        <v>151</v>
      </c>
      <c r="O13" s="1" t="s">
        <v>152</v>
      </c>
      <c r="P13" s="2">
        <v>44524</v>
      </c>
      <c r="Q13" s="2">
        <v>44529</v>
      </c>
      <c r="R13" s="1" t="s">
        <v>25</v>
      </c>
    </row>
    <row r="14" spans="1:18" x14ac:dyDescent="0.25">
      <c r="A14" s="1" t="s">
        <v>29</v>
      </c>
      <c r="B14" s="1" t="s">
        <v>30</v>
      </c>
      <c r="C14" s="1" t="s">
        <v>148</v>
      </c>
      <c r="D14" s="1" t="s">
        <v>185</v>
      </c>
      <c r="E14" s="1" t="s">
        <v>18</v>
      </c>
      <c r="F14" s="1" t="s">
        <v>20</v>
      </c>
      <c r="G14" s="1" t="s">
        <v>21</v>
      </c>
      <c r="H14" s="1" t="s">
        <v>22</v>
      </c>
      <c r="I14" s="1" t="s">
        <v>23</v>
      </c>
      <c r="J14" s="3">
        <v>164700.07999999999</v>
      </c>
      <c r="K14" s="43">
        <v>9666695</v>
      </c>
      <c r="L14" s="1" t="s">
        <v>32</v>
      </c>
      <c r="M14" s="1" t="s">
        <v>125</v>
      </c>
      <c r="N14" s="1" t="s">
        <v>153</v>
      </c>
      <c r="O14" s="1" t="s">
        <v>154</v>
      </c>
      <c r="P14" s="2">
        <v>44524</v>
      </c>
      <c r="Q14" s="2">
        <v>44529</v>
      </c>
      <c r="R14" s="1" t="s">
        <v>25</v>
      </c>
    </row>
    <row r="15" spans="1:18" x14ac:dyDescent="0.25">
      <c r="A15" s="1" t="s">
        <v>29</v>
      </c>
      <c r="B15" s="1" t="s">
        <v>30</v>
      </c>
      <c r="C15" s="1" t="s">
        <v>31</v>
      </c>
      <c r="D15" s="1" t="s">
        <v>185</v>
      </c>
      <c r="E15" s="1" t="s">
        <v>18</v>
      </c>
      <c r="F15" s="1" t="s">
        <v>20</v>
      </c>
      <c r="G15" s="1" t="s">
        <v>21</v>
      </c>
      <c r="H15" s="1" t="s">
        <v>22</v>
      </c>
      <c r="I15" s="1" t="s">
        <v>23</v>
      </c>
      <c r="J15" s="3">
        <v>8414.5</v>
      </c>
      <c r="K15" s="43">
        <v>253480</v>
      </c>
      <c r="L15" s="1" t="s">
        <v>32</v>
      </c>
      <c r="M15" s="1" t="s">
        <v>33</v>
      </c>
      <c r="N15" s="1" t="s">
        <v>34</v>
      </c>
      <c r="O15" s="1" t="s">
        <v>35</v>
      </c>
      <c r="P15" s="2">
        <v>44523</v>
      </c>
      <c r="Q15" s="2">
        <v>44524</v>
      </c>
      <c r="R15" s="1" t="s">
        <v>25</v>
      </c>
    </row>
    <row r="16" spans="1:18" x14ac:dyDescent="0.25">
      <c r="A16" s="1" t="s">
        <v>29</v>
      </c>
      <c r="B16" s="1" t="s">
        <v>30</v>
      </c>
      <c r="C16" s="1" t="s">
        <v>31</v>
      </c>
      <c r="D16" s="1" t="s">
        <v>185</v>
      </c>
      <c r="E16" s="1" t="s">
        <v>18</v>
      </c>
      <c r="F16" s="1" t="s">
        <v>20</v>
      </c>
      <c r="G16" s="1" t="s">
        <v>21</v>
      </c>
      <c r="H16" s="1" t="s">
        <v>22</v>
      </c>
      <c r="I16" s="1" t="s">
        <v>23</v>
      </c>
      <c r="J16" s="3">
        <v>3147.87</v>
      </c>
      <c r="K16" s="43">
        <v>160111</v>
      </c>
      <c r="L16" s="1" t="s">
        <v>32</v>
      </c>
      <c r="M16" s="1" t="s">
        <v>33</v>
      </c>
      <c r="N16" s="1" t="s">
        <v>36</v>
      </c>
      <c r="O16" s="1" t="s">
        <v>37</v>
      </c>
      <c r="P16" s="2">
        <v>44523</v>
      </c>
      <c r="Q16" s="2">
        <v>44524</v>
      </c>
      <c r="R16" s="1" t="s">
        <v>25</v>
      </c>
    </row>
    <row r="17" spans="1:18" x14ac:dyDescent="0.25">
      <c r="A17" s="1" t="s">
        <v>29</v>
      </c>
      <c r="B17" s="1" t="s">
        <v>30</v>
      </c>
      <c r="C17" s="1" t="s">
        <v>180</v>
      </c>
      <c r="D17" s="1" t="s">
        <v>185</v>
      </c>
      <c r="E17" s="1" t="s">
        <v>18</v>
      </c>
      <c r="F17" s="1" t="s">
        <v>20</v>
      </c>
      <c r="G17" s="1" t="s">
        <v>21</v>
      </c>
      <c r="H17" s="1" t="s">
        <v>22</v>
      </c>
      <c r="I17" s="1" t="s">
        <v>23</v>
      </c>
      <c r="J17" s="3">
        <v>25056.45</v>
      </c>
      <c r="K17" s="43">
        <v>1186277</v>
      </c>
      <c r="L17" s="1" t="s">
        <v>32</v>
      </c>
      <c r="M17" s="1" t="s">
        <v>181</v>
      </c>
      <c r="N17" s="1" t="s">
        <v>182</v>
      </c>
      <c r="O17" s="1" t="s">
        <v>183</v>
      </c>
      <c r="P17" s="2">
        <v>44509</v>
      </c>
      <c r="Q17" s="2">
        <v>44510</v>
      </c>
      <c r="R17" s="1" t="s">
        <v>25</v>
      </c>
    </row>
    <row r="18" spans="1:18" x14ac:dyDescent="0.25">
      <c r="A18" s="1" t="s">
        <v>29</v>
      </c>
      <c r="B18" s="1" t="s">
        <v>30</v>
      </c>
      <c r="C18" s="1" t="s">
        <v>31</v>
      </c>
      <c r="D18" s="1" t="s">
        <v>185</v>
      </c>
      <c r="E18" s="1" t="s">
        <v>18</v>
      </c>
      <c r="F18" s="1" t="s">
        <v>20</v>
      </c>
      <c r="G18" s="1" t="s">
        <v>21</v>
      </c>
      <c r="H18" s="1" t="s">
        <v>22</v>
      </c>
      <c r="I18" s="1" t="s">
        <v>23</v>
      </c>
      <c r="J18" s="3">
        <v>34918.92</v>
      </c>
      <c r="K18" s="43">
        <v>2217041</v>
      </c>
      <c r="L18" s="1" t="s">
        <v>32</v>
      </c>
      <c r="M18" s="1" t="s">
        <v>38</v>
      </c>
      <c r="N18" s="1" t="s">
        <v>39</v>
      </c>
      <c r="O18" s="1" t="s">
        <v>40</v>
      </c>
      <c r="P18" s="2">
        <v>44523</v>
      </c>
      <c r="Q18" s="2">
        <v>44524</v>
      </c>
      <c r="R18" s="1" t="s">
        <v>25</v>
      </c>
    </row>
    <row r="19" spans="1:18" x14ac:dyDescent="0.25">
      <c r="A19" s="1" t="s">
        <v>29</v>
      </c>
      <c r="B19" s="1" t="s">
        <v>30</v>
      </c>
      <c r="C19" s="1" t="s">
        <v>31</v>
      </c>
      <c r="D19" s="1" t="s">
        <v>185</v>
      </c>
      <c r="E19" s="1" t="s">
        <v>18</v>
      </c>
      <c r="F19" s="1" t="s">
        <v>20</v>
      </c>
      <c r="G19" s="1" t="s">
        <v>21</v>
      </c>
      <c r="H19" s="1" t="s">
        <v>22</v>
      </c>
      <c r="I19" s="1" t="s">
        <v>23</v>
      </c>
      <c r="J19" s="3">
        <v>101936.71</v>
      </c>
      <c r="K19" s="43">
        <v>5585284</v>
      </c>
      <c r="L19" s="1" t="s">
        <v>32</v>
      </c>
      <c r="M19" s="1" t="s">
        <v>41</v>
      </c>
      <c r="N19" s="1" t="s">
        <v>42</v>
      </c>
      <c r="O19" s="1" t="s">
        <v>43</v>
      </c>
      <c r="P19" s="2">
        <v>44523</v>
      </c>
      <c r="Q19" s="2">
        <v>44524</v>
      </c>
      <c r="R19" s="1" t="s">
        <v>25</v>
      </c>
    </row>
    <row r="20" spans="1:18" x14ac:dyDescent="0.25">
      <c r="A20" s="1" t="s">
        <v>29</v>
      </c>
      <c r="B20" s="1" t="s">
        <v>30</v>
      </c>
      <c r="C20" s="1" t="s">
        <v>31</v>
      </c>
      <c r="D20" s="1" t="s">
        <v>185</v>
      </c>
      <c r="E20" s="1" t="s">
        <v>18</v>
      </c>
      <c r="F20" s="1" t="s">
        <v>20</v>
      </c>
      <c r="G20" s="1" t="s">
        <v>21</v>
      </c>
      <c r="H20" s="1" t="s">
        <v>22</v>
      </c>
      <c r="I20" s="1" t="s">
        <v>23</v>
      </c>
      <c r="J20" s="3">
        <v>91624.12</v>
      </c>
      <c r="K20" s="43">
        <v>6066845</v>
      </c>
      <c r="L20" s="1" t="s">
        <v>32</v>
      </c>
      <c r="M20" s="1" t="s">
        <v>41</v>
      </c>
      <c r="N20" s="1" t="s">
        <v>44</v>
      </c>
      <c r="O20" s="1" t="s">
        <v>45</v>
      </c>
      <c r="P20" s="2">
        <v>44523</v>
      </c>
      <c r="Q20" s="2">
        <v>44524</v>
      </c>
      <c r="R20" s="1" t="s">
        <v>25</v>
      </c>
    </row>
    <row r="21" spans="1:18" x14ac:dyDescent="0.25">
      <c r="A21" s="1" t="s">
        <v>29</v>
      </c>
      <c r="B21" s="1" t="s">
        <v>30</v>
      </c>
      <c r="C21" s="1" t="s">
        <v>31</v>
      </c>
      <c r="D21" s="1" t="s">
        <v>185</v>
      </c>
      <c r="E21" s="1" t="s">
        <v>18</v>
      </c>
      <c r="F21" s="1" t="s">
        <v>20</v>
      </c>
      <c r="G21" s="1" t="s">
        <v>21</v>
      </c>
      <c r="H21" s="1" t="s">
        <v>22</v>
      </c>
      <c r="I21" s="1" t="s">
        <v>23</v>
      </c>
      <c r="J21" s="3">
        <v>7486.51</v>
      </c>
      <c r="K21" s="41">
        <f>SUMIF('Palm Beach County'!I:I,'2021'!J21,'Palm Beach County'!P:P)</f>
        <v>460062</v>
      </c>
      <c r="L21" s="1" t="s">
        <v>32</v>
      </c>
      <c r="M21" s="1" t="s">
        <v>46</v>
      </c>
      <c r="N21" s="1" t="s">
        <v>47</v>
      </c>
      <c r="O21" s="1" t="s">
        <v>48</v>
      </c>
      <c r="P21" s="2">
        <v>44523</v>
      </c>
      <c r="Q21" s="2">
        <v>44524</v>
      </c>
      <c r="R21" s="1" t="s">
        <v>25</v>
      </c>
    </row>
    <row r="22" spans="1:18" x14ac:dyDescent="0.25">
      <c r="A22" s="1" t="s">
        <v>29</v>
      </c>
      <c r="B22" s="1" t="s">
        <v>30</v>
      </c>
      <c r="C22" s="1" t="s">
        <v>31</v>
      </c>
      <c r="D22" s="1" t="s">
        <v>185</v>
      </c>
      <c r="E22" s="1" t="s">
        <v>18</v>
      </c>
      <c r="F22" s="1" t="s">
        <v>20</v>
      </c>
      <c r="G22" s="1" t="s">
        <v>21</v>
      </c>
      <c r="H22" s="1" t="s">
        <v>22</v>
      </c>
      <c r="I22" s="1" t="s">
        <v>23</v>
      </c>
      <c r="J22" s="3">
        <v>18508.52</v>
      </c>
      <c r="K22" s="43">
        <v>899203</v>
      </c>
      <c r="L22" s="1" t="s">
        <v>32</v>
      </c>
      <c r="M22" s="1" t="s">
        <v>46</v>
      </c>
      <c r="N22" s="1" t="s">
        <v>49</v>
      </c>
      <c r="O22" s="1" t="s">
        <v>50</v>
      </c>
      <c r="P22" s="2">
        <v>44523</v>
      </c>
      <c r="Q22" s="2">
        <v>44524</v>
      </c>
      <c r="R22" s="1" t="s">
        <v>25</v>
      </c>
    </row>
    <row r="23" spans="1:18" x14ac:dyDescent="0.25">
      <c r="A23" s="1" t="s">
        <v>29</v>
      </c>
      <c r="B23" s="1" t="s">
        <v>30</v>
      </c>
      <c r="C23" s="1" t="s">
        <v>31</v>
      </c>
      <c r="D23" s="1" t="s">
        <v>185</v>
      </c>
      <c r="E23" s="1" t="s">
        <v>18</v>
      </c>
      <c r="F23" s="1" t="s">
        <v>20</v>
      </c>
      <c r="G23" s="1" t="s">
        <v>21</v>
      </c>
      <c r="H23" s="1" t="s">
        <v>22</v>
      </c>
      <c r="I23" s="1" t="s">
        <v>23</v>
      </c>
      <c r="J23" s="3">
        <v>193842.56</v>
      </c>
      <c r="K23" s="41">
        <f>SUMIF('Palm Beach County'!I:I,'2021'!J23,'Palm Beach County'!P:P)</f>
        <v>11182329</v>
      </c>
      <c r="L23" s="1" t="s">
        <v>32</v>
      </c>
      <c r="M23" s="1" t="s">
        <v>46</v>
      </c>
      <c r="N23" s="1" t="s">
        <v>51</v>
      </c>
      <c r="O23" s="1" t="s">
        <v>52</v>
      </c>
      <c r="P23" s="2">
        <v>44523</v>
      </c>
      <c r="Q23" s="2">
        <v>44524</v>
      </c>
      <c r="R23" s="1" t="s">
        <v>25</v>
      </c>
    </row>
    <row r="24" spans="1:18" x14ac:dyDescent="0.25">
      <c r="A24" s="1" t="s">
        <v>29</v>
      </c>
      <c r="B24" s="1" t="s">
        <v>30</v>
      </c>
      <c r="C24" s="1" t="s">
        <v>31</v>
      </c>
      <c r="D24" s="1" t="s">
        <v>185</v>
      </c>
      <c r="E24" s="1" t="s">
        <v>18</v>
      </c>
      <c r="F24" s="1" t="s">
        <v>20</v>
      </c>
      <c r="G24" s="1" t="s">
        <v>21</v>
      </c>
      <c r="H24" s="1" t="s">
        <v>22</v>
      </c>
      <c r="I24" s="1" t="s">
        <v>23</v>
      </c>
      <c r="J24" s="3">
        <v>103812</v>
      </c>
      <c r="K24" s="41">
        <f>SUMIF('Palm Beach County'!I:I,'2021'!J24,'Palm Beach County'!P:P)</f>
        <v>5096378</v>
      </c>
      <c r="L24" s="1" t="s">
        <v>32</v>
      </c>
      <c r="M24" s="1" t="s">
        <v>46</v>
      </c>
      <c r="N24" s="1" t="s">
        <v>53</v>
      </c>
      <c r="O24" s="1" t="s">
        <v>54</v>
      </c>
      <c r="P24" s="2">
        <v>44523</v>
      </c>
      <c r="Q24" s="2">
        <v>44524</v>
      </c>
      <c r="R24" s="1" t="s">
        <v>25</v>
      </c>
    </row>
    <row r="25" spans="1:18" x14ac:dyDescent="0.25">
      <c r="A25" s="1" t="s">
        <v>29</v>
      </c>
      <c r="B25" s="1" t="s">
        <v>30</v>
      </c>
      <c r="C25" s="1" t="s">
        <v>31</v>
      </c>
      <c r="D25" s="1" t="s">
        <v>185</v>
      </c>
      <c r="E25" s="1" t="s">
        <v>18</v>
      </c>
      <c r="F25" s="1" t="s">
        <v>20</v>
      </c>
      <c r="G25" s="1" t="s">
        <v>21</v>
      </c>
      <c r="H25" s="1" t="s">
        <v>22</v>
      </c>
      <c r="I25" s="1" t="s">
        <v>23</v>
      </c>
      <c r="J25" s="3">
        <v>111990.55</v>
      </c>
      <c r="K25" s="41">
        <f>SUMIF('Palm Beach County'!I:I,'2021'!J25,'Palm Beach County'!P:P)</f>
        <v>5784024</v>
      </c>
      <c r="L25" s="1" t="s">
        <v>32</v>
      </c>
      <c r="M25" s="1" t="s">
        <v>46</v>
      </c>
      <c r="N25" s="1" t="s">
        <v>55</v>
      </c>
      <c r="O25" s="1" t="s">
        <v>56</v>
      </c>
      <c r="P25" s="2">
        <v>44523</v>
      </c>
      <c r="Q25" s="2">
        <v>44524</v>
      </c>
      <c r="R25" s="1" t="s">
        <v>25</v>
      </c>
    </row>
    <row r="26" spans="1:18" x14ac:dyDescent="0.25">
      <c r="A26" s="1" t="s">
        <v>29</v>
      </c>
      <c r="B26" s="1" t="s">
        <v>30</v>
      </c>
      <c r="C26" s="1" t="s">
        <v>31</v>
      </c>
      <c r="D26" s="1" t="s">
        <v>185</v>
      </c>
      <c r="E26" s="1" t="s">
        <v>18</v>
      </c>
      <c r="F26" s="1" t="s">
        <v>20</v>
      </c>
      <c r="G26" s="1" t="s">
        <v>21</v>
      </c>
      <c r="H26" s="1" t="s">
        <v>22</v>
      </c>
      <c r="I26" s="1" t="s">
        <v>23</v>
      </c>
      <c r="J26" s="3">
        <v>47832.75</v>
      </c>
      <c r="K26" s="41">
        <f>SUMIF('Palm Beach County'!I:I,'2021'!J26,'Palm Beach County'!P:P)</f>
        <v>2453154</v>
      </c>
      <c r="L26" s="1" t="s">
        <v>32</v>
      </c>
      <c r="M26" s="1" t="s">
        <v>46</v>
      </c>
      <c r="N26" s="1" t="s">
        <v>57</v>
      </c>
      <c r="O26" s="1" t="s">
        <v>58</v>
      </c>
      <c r="P26" s="2">
        <v>44523</v>
      </c>
      <c r="Q26" s="2">
        <v>44524</v>
      </c>
      <c r="R26" s="1" t="s">
        <v>25</v>
      </c>
    </row>
    <row r="27" spans="1:18" x14ac:dyDescent="0.25">
      <c r="A27" s="1" t="s">
        <v>29</v>
      </c>
      <c r="B27" s="1" t="s">
        <v>30</v>
      </c>
      <c r="C27" s="1" t="s">
        <v>31</v>
      </c>
      <c r="D27" s="1" t="s">
        <v>185</v>
      </c>
      <c r="E27" s="1" t="s">
        <v>18</v>
      </c>
      <c r="F27" s="1" t="s">
        <v>20</v>
      </c>
      <c r="G27" s="1" t="s">
        <v>21</v>
      </c>
      <c r="H27" s="1" t="s">
        <v>22</v>
      </c>
      <c r="I27" s="1" t="s">
        <v>23</v>
      </c>
      <c r="J27" s="3">
        <v>2678.62</v>
      </c>
      <c r="K27" s="43">
        <v>41747</v>
      </c>
      <c r="L27" s="1" t="s">
        <v>32</v>
      </c>
      <c r="M27" s="1" t="s">
        <v>46</v>
      </c>
      <c r="N27" s="1" t="s">
        <v>59</v>
      </c>
      <c r="O27" s="1" t="s">
        <v>60</v>
      </c>
      <c r="P27" s="2">
        <v>44523</v>
      </c>
      <c r="Q27" s="2">
        <v>44524</v>
      </c>
      <c r="R27" s="1" t="s">
        <v>25</v>
      </c>
    </row>
    <row r="28" spans="1:18" x14ac:dyDescent="0.25">
      <c r="A28" s="1" t="s">
        <v>29</v>
      </c>
      <c r="B28" s="1" t="s">
        <v>30</v>
      </c>
      <c r="C28" s="1" t="s">
        <v>31</v>
      </c>
      <c r="D28" s="1" t="s">
        <v>185</v>
      </c>
      <c r="E28" s="1" t="s">
        <v>18</v>
      </c>
      <c r="F28" s="1" t="s">
        <v>20</v>
      </c>
      <c r="G28" s="1" t="s">
        <v>21</v>
      </c>
      <c r="H28" s="1" t="s">
        <v>22</v>
      </c>
      <c r="I28" s="1" t="s">
        <v>23</v>
      </c>
      <c r="J28" s="3">
        <v>3741.81</v>
      </c>
      <c r="K28" s="41">
        <f>SUMIF('Palm Beach County'!I:I,'2021'!J28,'Palm Beach County'!P:P)</f>
        <v>229265</v>
      </c>
      <c r="L28" s="1" t="s">
        <v>32</v>
      </c>
      <c r="M28" s="1" t="s">
        <v>46</v>
      </c>
      <c r="N28" s="1" t="s">
        <v>61</v>
      </c>
      <c r="O28" s="1" t="s">
        <v>62</v>
      </c>
      <c r="P28" s="2">
        <v>44523</v>
      </c>
      <c r="Q28" s="2">
        <v>44524</v>
      </c>
      <c r="R28" s="1" t="s">
        <v>25</v>
      </c>
    </row>
    <row r="29" spans="1:18" x14ac:dyDescent="0.25">
      <c r="A29" s="1" t="s">
        <v>29</v>
      </c>
      <c r="B29" s="1" t="s">
        <v>30</v>
      </c>
      <c r="C29" s="1" t="s">
        <v>31</v>
      </c>
      <c r="D29" s="1" t="s">
        <v>185</v>
      </c>
      <c r="E29" s="1" t="s">
        <v>18</v>
      </c>
      <c r="F29" s="1" t="s">
        <v>20</v>
      </c>
      <c r="G29" s="1" t="s">
        <v>21</v>
      </c>
      <c r="H29" s="1" t="s">
        <v>22</v>
      </c>
      <c r="I29" s="1" t="s">
        <v>23</v>
      </c>
      <c r="J29" s="3">
        <v>1132.6500000000001</v>
      </c>
      <c r="K29" s="41">
        <f>SUMIF('Palm Beach County'!I:I,'2021'!J29,'Palm Beach County'!P:P)</f>
        <v>1243</v>
      </c>
      <c r="L29" s="1" t="s">
        <v>32</v>
      </c>
      <c r="M29" s="1" t="s">
        <v>46</v>
      </c>
      <c r="N29" s="1" t="s">
        <v>63</v>
      </c>
      <c r="O29" s="1" t="s">
        <v>64</v>
      </c>
      <c r="P29" s="2">
        <v>44523</v>
      </c>
      <c r="Q29" s="2">
        <v>44524</v>
      </c>
      <c r="R29" s="1" t="s">
        <v>25</v>
      </c>
    </row>
    <row r="30" spans="1:18" x14ac:dyDescent="0.25">
      <c r="A30" s="1" t="s">
        <v>29</v>
      </c>
      <c r="B30" s="1" t="s">
        <v>30</v>
      </c>
      <c r="C30" s="1" t="s">
        <v>31</v>
      </c>
      <c r="D30" s="1" t="s">
        <v>185</v>
      </c>
      <c r="E30" s="1" t="s">
        <v>18</v>
      </c>
      <c r="F30" s="1" t="s">
        <v>20</v>
      </c>
      <c r="G30" s="1" t="s">
        <v>21</v>
      </c>
      <c r="H30" s="1" t="s">
        <v>22</v>
      </c>
      <c r="I30" s="1" t="s">
        <v>23</v>
      </c>
      <c r="J30" s="3">
        <v>8120.04</v>
      </c>
      <c r="K30" s="41">
        <f>SUMIF('Palm Beach County'!I:I,'2021'!J30,'Palm Beach County'!P:P)</f>
        <v>311744</v>
      </c>
      <c r="L30" s="1" t="s">
        <v>32</v>
      </c>
      <c r="M30" s="1" t="s">
        <v>46</v>
      </c>
      <c r="N30" s="1" t="s">
        <v>65</v>
      </c>
      <c r="O30" s="1" t="s">
        <v>66</v>
      </c>
      <c r="P30" s="2">
        <v>44523</v>
      </c>
      <c r="Q30" s="2">
        <v>44524</v>
      </c>
      <c r="R30" s="1" t="s">
        <v>25</v>
      </c>
    </row>
    <row r="31" spans="1:18" x14ac:dyDescent="0.25">
      <c r="A31" s="1" t="s">
        <v>29</v>
      </c>
      <c r="B31" s="1" t="s">
        <v>30</v>
      </c>
      <c r="C31" s="1" t="s">
        <v>31</v>
      </c>
      <c r="D31" s="1" t="s">
        <v>185</v>
      </c>
      <c r="E31" s="1" t="s">
        <v>18</v>
      </c>
      <c r="F31" s="1" t="s">
        <v>20</v>
      </c>
      <c r="G31" s="1" t="s">
        <v>21</v>
      </c>
      <c r="H31" s="1" t="s">
        <v>22</v>
      </c>
      <c r="I31" s="1" t="s">
        <v>23</v>
      </c>
      <c r="J31" s="3">
        <v>1768.48</v>
      </c>
      <c r="K31" s="41">
        <f>SUMIF('Palm Beach County'!I:I,'2021'!J31,'Palm Beach County'!P:P)</f>
        <v>5974</v>
      </c>
      <c r="L31" s="1" t="s">
        <v>32</v>
      </c>
      <c r="M31" s="1" t="s">
        <v>46</v>
      </c>
      <c r="N31" s="1" t="s">
        <v>67</v>
      </c>
      <c r="O31" s="1" t="s">
        <v>68</v>
      </c>
      <c r="P31" s="2">
        <v>44523</v>
      </c>
      <c r="Q31" s="2">
        <v>44524</v>
      </c>
      <c r="R31" s="1" t="s">
        <v>25</v>
      </c>
    </row>
    <row r="32" spans="1:18" x14ac:dyDescent="0.25">
      <c r="A32" s="1" t="s">
        <v>29</v>
      </c>
      <c r="B32" s="1" t="s">
        <v>30</v>
      </c>
      <c r="C32" s="1" t="s">
        <v>31</v>
      </c>
      <c r="D32" s="1" t="s">
        <v>185</v>
      </c>
      <c r="E32" s="1" t="s">
        <v>18</v>
      </c>
      <c r="F32" s="1" t="s">
        <v>20</v>
      </c>
      <c r="G32" s="1" t="s">
        <v>21</v>
      </c>
      <c r="H32" s="1" t="s">
        <v>22</v>
      </c>
      <c r="I32" s="1" t="s">
        <v>23</v>
      </c>
      <c r="J32" s="3">
        <v>984.6</v>
      </c>
      <c r="K32" s="41">
        <f>SUMIF('Palm Beach County'!I:I,'2021'!J32,'Palm Beach County'!P:P)</f>
        <v>25115</v>
      </c>
      <c r="L32" s="1" t="s">
        <v>32</v>
      </c>
      <c r="M32" s="1" t="s">
        <v>46</v>
      </c>
      <c r="N32" s="1" t="s">
        <v>69</v>
      </c>
      <c r="O32" s="1" t="s">
        <v>70</v>
      </c>
      <c r="P32" s="2">
        <v>44523</v>
      </c>
      <c r="Q32" s="2">
        <v>44524</v>
      </c>
      <c r="R32" s="1" t="s">
        <v>25</v>
      </c>
    </row>
    <row r="33" spans="1:18" x14ac:dyDescent="0.25">
      <c r="A33" s="1" t="s">
        <v>29</v>
      </c>
      <c r="B33" s="1" t="s">
        <v>30</v>
      </c>
      <c r="C33" s="1" t="s">
        <v>31</v>
      </c>
      <c r="D33" s="1" t="s">
        <v>185</v>
      </c>
      <c r="E33" s="1" t="s">
        <v>18</v>
      </c>
      <c r="F33" s="1" t="s">
        <v>20</v>
      </c>
      <c r="G33" s="1" t="s">
        <v>21</v>
      </c>
      <c r="H33" s="1" t="s">
        <v>22</v>
      </c>
      <c r="I33" s="1" t="s">
        <v>23</v>
      </c>
      <c r="J33" s="3">
        <v>21712.62</v>
      </c>
      <c r="K33" s="41">
        <f>SUMIF('Palm Beach County'!I:I,'2021'!J33,'Palm Beach County'!P:P)</f>
        <v>1022555</v>
      </c>
      <c r="L33" s="1" t="s">
        <v>32</v>
      </c>
      <c r="M33" s="1" t="s">
        <v>46</v>
      </c>
      <c r="N33" s="1" t="s">
        <v>71</v>
      </c>
      <c r="O33" s="1" t="s">
        <v>72</v>
      </c>
      <c r="P33" s="2">
        <v>44523</v>
      </c>
      <c r="Q33" s="2">
        <v>44524</v>
      </c>
      <c r="R33" s="1" t="s">
        <v>25</v>
      </c>
    </row>
    <row r="34" spans="1:18" x14ac:dyDescent="0.25">
      <c r="A34" s="1" t="s">
        <v>29</v>
      </c>
      <c r="B34" s="1" t="s">
        <v>30</v>
      </c>
      <c r="C34" s="1" t="s">
        <v>31</v>
      </c>
      <c r="D34" s="1" t="s">
        <v>185</v>
      </c>
      <c r="E34" s="1" t="s">
        <v>18</v>
      </c>
      <c r="F34" s="1" t="s">
        <v>20</v>
      </c>
      <c r="G34" s="1" t="s">
        <v>21</v>
      </c>
      <c r="H34" s="1" t="s">
        <v>22</v>
      </c>
      <c r="I34" s="1" t="s">
        <v>23</v>
      </c>
      <c r="J34" s="3">
        <v>6673.16</v>
      </c>
      <c r="K34" s="41">
        <f>SUMIF('Palm Beach County'!I:I,'2021'!J34,'Palm Beach County'!P:P)</f>
        <v>325268</v>
      </c>
      <c r="L34" s="1" t="s">
        <v>32</v>
      </c>
      <c r="M34" s="1" t="s">
        <v>46</v>
      </c>
      <c r="N34" s="1" t="s">
        <v>73</v>
      </c>
      <c r="O34" s="1" t="s">
        <v>74</v>
      </c>
      <c r="P34" s="2">
        <v>44523</v>
      </c>
      <c r="Q34" s="2">
        <v>44524</v>
      </c>
      <c r="R34" s="1" t="s">
        <v>25</v>
      </c>
    </row>
    <row r="35" spans="1:18" x14ac:dyDescent="0.25">
      <c r="A35" s="1" t="s">
        <v>29</v>
      </c>
      <c r="B35" s="1" t="s">
        <v>30</v>
      </c>
      <c r="C35" s="1" t="s">
        <v>31</v>
      </c>
      <c r="D35" s="1" t="s">
        <v>185</v>
      </c>
      <c r="E35" s="1" t="s">
        <v>18</v>
      </c>
      <c r="F35" s="1" t="s">
        <v>20</v>
      </c>
      <c r="G35" s="1" t="s">
        <v>21</v>
      </c>
      <c r="H35" s="1" t="s">
        <v>22</v>
      </c>
      <c r="I35" s="1" t="s">
        <v>23</v>
      </c>
      <c r="J35" s="3">
        <v>4094.38</v>
      </c>
      <c r="K35" s="43">
        <v>220018</v>
      </c>
      <c r="L35" s="1" t="s">
        <v>32</v>
      </c>
      <c r="M35" s="1" t="s">
        <v>46</v>
      </c>
      <c r="N35" s="1" t="s">
        <v>75</v>
      </c>
      <c r="O35" s="1" t="s">
        <v>76</v>
      </c>
      <c r="P35" s="2">
        <v>44523</v>
      </c>
      <c r="Q35" s="2">
        <v>44524</v>
      </c>
      <c r="R35" s="1" t="s">
        <v>25</v>
      </c>
    </row>
    <row r="36" spans="1:18" x14ac:dyDescent="0.25">
      <c r="A36" s="1" t="s">
        <v>29</v>
      </c>
      <c r="B36" s="1" t="s">
        <v>30</v>
      </c>
      <c r="C36" s="1" t="s">
        <v>31</v>
      </c>
      <c r="D36" s="1" t="s">
        <v>185</v>
      </c>
      <c r="E36" s="1" t="s">
        <v>18</v>
      </c>
      <c r="F36" s="1" t="s">
        <v>20</v>
      </c>
      <c r="G36" s="1" t="s">
        <v>21</v>
      </c>
      <c r="H36" s="1" t="s">
        <v>22</v>
      </c>
      <c r="I36" s="1" t="s">
        <v>23</v>
      </c>
      <c r="J36" s="3">
        <v>32733.03</v>
      </c>
      <c r="K36" s="41">
        <f>SUMIF('Palm Beach County'!I:I,'2021'!J36,'Palm Beach County'!P:P)</f>
        <v>1963091</v>
      </c>
      <c r="L36" s="1" t="s">
        <v>32</v>
      </c>
      <c r="M36" s="1" t="s">
        <v>46</v>
      </c>
      <c r="N36" s="1" t="s">
        <v>77</v>
      </c>
      <c r="O36" s="1" t="s">
        <v>78</v>
      </c>
      <c r="P36" s="2">
        <v>44523</v>
      </c>
      <c r="Q36" s="2">
        <v>44524</v>
      </c>
      <c r="R36" s="1" t="s">
        <v>25</v>
      </c>
    </row>
    <row r="37" spans="1:18" x14ac:dyDescent="0.25">
      <c r="A37" s="1" t="s">
        <v>29</v>
      </c>
      <c r="B37" s="1" t="s">
        <v>30</v>
      </c>
      <c r="C37" s="1" t="s">
        <v>31</v>
      </c>
      <c r="D37" s="1" t="s">
        <v>185</v>
      </c>
      <c r="E37" s="1" t="s">
        <v>18</v>
      </c>
      <c r="F37" s="1" t="s">
        <v>20</v>
      </c>
      <c r="G37" s="1" t="s">
        <v>21</v>
      </c>
      <c r="H37" s="1" t="s">
        <v>22</v>
      </c>
      <c r="I37" s="1" t="s">
        <v>23</v>
      </c>
      <c r="J37" s="3">
        <v>1871.41</v>
      </c>
      <c r="K37" s="41">
        <f>SUMIF('Palm Beach County'!I:I,'2021'!J37,'Palm Beach County'!P:P)</f>
        <v>113925</v>
      </c>
      <c r="L37" s="1" t="s">
        <v>32</v>
      </c>
      <c r="M37" s="1" t="s">
        <v>46</v>
      </c>
      <c r="N37" s="1" t="s">
        <v>79</v>
      </c>
      <c r="O37" s="1" t="s">
        <v>80</v>
      </c>
      <c r="P37" s="2">
        <v>44523</v>
      </c>
      <c r="Q37" s="2">
        <v>44524</v>
      </c>
      <c r="R37" s="1" t="s">
        <v>25</v>
      </c>
    </row>
    <row r="38" spans="1:18" x14ac:dyDescent="0.25">
      <c r="A38" s="1" t="s">
        <v>29</v>
      </c>
      <c r="B38" s="1" t="s">
        <v>30</v>
      </c>
      <c r="C38" s="1" t="s">
        <v>31</v>
      </c>
      <c r="D38" s="1" t="s">
        <v>185</v>
      </c>
      <c r="E38" s="1" t="s">
        <v>18</v>
      </c>
      <c r="F38" s="1" t="s">
        <v>20</v>
      </c>
      <c r="G38" s="1" t="s">
        <v>21</v>
      </c>
      <c r="H38" s="1" t="s">
        <v>22</v>
      </c>
      <c r="I38" s="1" t="s">
        <v>23</v>
      </c>
      <c r="J38" s="3">
        <v>21898.83</v>
      </c>
      <c r="K38" s="41">
        <f>SUMIF('Palm Beach County'!I:I,'2021'!J38,'Palm Beach County'!P:P)</f>
        <v>964585</v>
      </c>
      <c r="L38" s="1" t="s">
        <v>32</v>
      </c>
      <c r="M38" s="1" t="s">
        <v>46</v>
      </c>
      <c r="N38" s="1" t="s">
        <v>81</v>
      </c>
      <c r="O38" s="1" t="s">
        <v>82</v>
      </c>
      <c r="P38" s="2">
        <v>44523</v>
      </c>
      <c r="Q38" s="2">
        <v>44524</v>
      </c>
      <c r="R38" s="1" t="s">
        <v>25</v>
      </c>
    </row>
    <row r="39" spans="1:18" x14ac:dyDescent="0.25">
      <c r="A39" s="1" t="s">
        <v>29</v>
      </c>
      <c r="B39" s="1" t="s">
        <v>30</v>
      </c>
      <c r="C39" s="1" t="s">
        <v>31</v>
      </c>
      <c r="D39" s="1" t="s">
        <v>185</v>
      </c>
      <c r="E39" s="1" t="s">
        <v>18</v>
      </c>
      <c r="F39" s="1" t="s">
        <v>20</v>
      </c>
      <c r="G39" s="1" t="s">
        <v>21</v>
      </c>
      <c r="H39" s="1" t="s">
        <v>22</v>
      </c>
      <c r="I39" s="1" t="s">
        <v>23</v>
      </c>
      <c r="J39" s="3">
        <v>27191.18</v>
      </c>
      <c r="K39" s="41">
        <f>SUMIF('Palm Beach County'!I:I,'2021'!J39,'Palm Beach County'!P:P)</f>
        <v>1279666</v>
      </c>
      <c r="L39" s="1" t="s">
        <v>32</v>
      </c>
      <c r="M39" s="1" t="s">
        <v>46</v>
      </c>
      <c r="N39" s="1" t="s">
        <v>83</v>
      </c>
      <c r="O39" s="1" t="s">
        <v>84</v>
      </c>
      <c r="P39" s="2">
        <v>44523</v>
      </c>
      <c r="Q39" s="2">
        <v>44524</v>
      </c>
      <c r="R39" s="1" t="s">
        <v>25</v>
      </c>
    </row>
    <row r="40" spans="1:18" x14ac:dyDescent="0.25">
      <c r="A40" s="1" t="s">
        <v>29</v>
      </c>
      <c r="B40" s="1" t="s">
        <v>30</v>
      </c>
      <c r="C40" s="1" t="s">
        <v>31</v>
      </c>
      <c r="D40" s="1" t="s">
        <v>185</v>
      </c>
      <c r="E40" s="1" t="s">
        <v>18</v>
      </c>
      <c r="F40" s="1" t="s">
        <v>20</v>
      </c>
      <c r="G40" s="1" t="s">
        <v>21</v>
      </c>
      <c r="H40" s="1" t="s">
        <v>22</v>
      </c>
      <c r="I40" s="1" t="s">
        <v>23</v>
      </c>
      <c r="J40" s="3">
        <v>29796.799999999999</v>
      </c>
      <c r="K40" s="41">
        <f>SUMIF('Palm Beach County'!I:I,'2021'!J40,'Palm Beach County'!P:P)</f>
        <v>1529992</v>
      </c>
      <c r="L40" s="1" t="s">
        <v>32</v>
      </c>
      <c r="M40" s="1" t="s">
        <v>46</v>
      </c>
      <c r="N40" s="1" t="s">
        <v>85</v>
      </c>
      <c r="O40" s="1" t="s">
        <v>86</v>
      </c>
      <c r="P40" s="2">
        <v>44523</v>
      </c>
      <c r="Q40" s="2">
        <v>44524</v>
      </c>
      <c r="R40" s="1" t="s">
        <v>25</v>
      </c>
    </row>
    <row r="41" spans="1:18" x14ac:dyDescent="0.25">
      <c r="A41" s="1" t="s">
        <v>29</v>
      </c>
      <c r="B41" s="1" t="s">
        <v>30</v>
      </c>
      <c r="C41" s="1" t="s">
        <v>31</v>
      </c>
      <c r="D41" s="1" t="s">
        <v>185</v>
      </c>
      <c r="E41" s="1" t="s">
        <v>18</v>
      </c>
      <c r="F41" s="1" t="s">
        <v>20</v>
      </c>
      <c r="G41" s="1" t="s">
        <v>21</v>
      </c>
      <c r="H41" s="1" t="s">
        <v>22</v>
      </c>
      <c r="I41" s="1" t="s">
        <v>23</v>
      </c>
      <c r="J41" s="3">
        <v>8030.4</v>
      </c>
      <c r="K41" s="41">
        <f>SUMIF('Palm Beach County'!I:I,'2021'!J41,'Palm Beach County'!P:P)</f>
        <v>507031</v>
      </c>
      <c r="L41" s="1" t="s">
        <v>32</v>
      </c>
      <c r="M41" s="1" t="s">
        <v>46</v>
      </c>
      <c r="N41" s="1" t="s">
        <v>87</v>
      </c>
      <c r="O41" s="1" t="s">
        <v>88</v>
      </c>
      <c r="P41" s="2">
        <v>44523</v>
      </c>
      <c r="Q41" s="2">
        <v>44524</v>
      </c>
      <c r="R41" s="1" t="s">
        <v>25</v>
      </c>
    </row>
    <row r="42" spans="1:18" x14ac:dyDescent="0.25">
      <c r="A42" s="1" t="s">
        <v>29</v>
      </c>
      <c r="B42" s="1" t="s">
        <v>30</v>
      </c>
      <c r="C42" s="1" t="s">
        <v>31</v>
      </c>
      <c r="D42" s="1" t="s">
        <v>185</v>
      </c>
      <c r="E42" s="1" t="s">
        <v>18</v>
      </c>
      <c r="F42" s="1" t="s">
        <v>20</v>
      </c>
      <c r="G42" s="1" t="s">
        <v>21</v>
      </c>
      <c r="H42" s="1" t="s">
        <v>22</v>
      </c>
      <c r="I42" s="1" t="s">
        <v>23</v>
      </c>
      <c r="J42" s="3">
        <v>3521.99</v>
      </c>
      <c r="K42" s="41">
        <f>SUMIF('Palm Beach County'!I:I,'2021'!J42,'Palm Beach County'!P:P)</f>
        <v>154078</v>
      </c>
      <c r="L42" s="1" t="s">
        <v>32</v>
      </c>
      <c r="M42" s="1" t="s">
        <v>46</v>
      </c>
      <c r="N42" s="1" t="s">
        <v>89</v>
      </c>
      <c r="O42" s="1" t="s">
        <v>90</v>
      </c>
      <c r="P42" s="2">
        <v>44523</v>
      </c>
      <c r="Q42" s="2">
        <v>44524</v>
      </c>
      <c r="R42" s="1" t="s">
        <v>25</v>
      </c>
    </row>
    <row r="43" spans="1:18" x14ac:dyDescent="0.25">
      <c r="A43" s="1" t="s">
        <v>29</v>
      </c>
      <c r="B43" s="1" t="s">
        <v>30</v>
      </c>
      <c r="C43" s="1" t="s">
        <v>31</v>
      </c>
      <c r="D43" s="1" t="s">
        <v>185</v>
      </c>
      <c r="E43" s="1" t="s">
        <v>18</v>
      </c>
      <c r="F43" s="1" t="s">
        <v>20</v>
      </c>
      <c r="G43" s="1" t="s">
        <v>21</v>
      </c>
      <c r="H43" s="1" t="s">
        <v>22</v>
      </c>
      <c r="I43" s="1" t="s">
        <v>23</v>
      </c>
      <c r="J43" s="3">
        <v>15188.59</v>
      </c>
      <c r="K43" s="41">
        <f>SUMIF('Palm Beach County'!I:I,'2021'!J43,'Palm Beach County'!P:P)</f>
        <v>975123</v>
      </c>
      <c r="L43" s="1" t="s">
        <v>32</v>
      </c>
      <c r="M43" s="1" t="s">
        <v>46</v>
      </c>
      <c r="N43" s="1" t="s">
        <v>91</v>
      </c>
      <c r="O43" s="1" t="s">
        <v>92</v>
      </c>
      <c r="P43" s="2">
        <v>44523</v>
      </c>
      <c r="Q43" s="2">
        <v>44524</v>
      </c>
      <c r="R43" s="1" t="s">
        <v>25</v>
      </c>
    </row>
    <row r="44" spans="1:18" x14ac:dyDescent="0.25">
      <c r="A44" s="1" t="s">
        <v>29</v>
      </c>
      <c r="B44" s="1" t="s">
        <v>30</v>
      </c>
      <c r="C44" s="1" t="s">
        <v>31</v>
      </c>
      <c r="D44" s="1" t="s">
        <v>185</v>
      </c>
      <c r="E44" s="1" t="s">
        <v>18</v>
      </c>
      <c r="F44" s="1" t="s">
        <v>20</v>
      </c>
      <c r="G44" s="1" t="s">
        <v>21</v>
      </c>
      <c r="H44" s="1" t="s">
        <v>22</v>
      </c>
      <c r="I44" s="1" t="s">
        <v>23</v>
      </c>
      <c r="J44" s="3">
        <v>3719.08</v>
      </c>
      <c r="K44" s="41">
        <f>SUMIF('Palm Beach County'!I:I,'2021'!J44,'Palm Beach County'!P:P)</f>
        <v>199068</v>
      </c>
      <c r="L44" s="1" t="s">
        <v>32</v>
      </c>
      <c r="M44" s="1" t="s">
        <v>46</v>
      </c>
      <c r="N44" s="1" t="s">
        <v>93</v>
      </c>
      <c r="O44" s="1" t="s">
        <v>94</v>
      </c>
      <c r="P44" s="2">
        <v>44523</v>
      </c>
      <c r="Q44" s="2">
        <v>44524</v>
      </c>
      <c r="R44" s="1" t="s">
        <v>25</v>
      </c>
    </row>
    <row r="45" spans="1:18" x14ac:dyDescent="0.25">
      <c r="A45" s="1" t="s">
        <v>29</v>
      </c>
      <c r="B45" s="1" t="s">
        <v>30</v>
      </c>
      <c r="C45" s="1" t="s">
        <v>31</v>
      </c>
      <c r="D45" s="1" t="s">
        <v>185</v>
      </c>
      <c r="E45" s="1" t="s">
        <v>18</v>
      </c>
      <c r="F45" s="1" t="s">
        <v>20</v>
      </c>
      <c r="G45" s="1" t="s">
        <v>21</v>
      </c>
      <c r="H45" s="1" t="s">
        <v>22</v>
      </c>
      <c r="I45" s="1" t="s">
        <v>23</v>
      </c>
      <c r="J45" s="3">
        <v>10132.219999999999</v>
      </c>
      <c r="K45" s="41">
        <f>SUMIF('Palm Beach County'!I:I,'2021'!J45,'Palm Beach County'!P:P)</f>
        <v>510123</v>
      </c>
      <c r="L45" s="1" t="s">
        <v>32</v>
      </c>
      <c r="M45" s="1" t="s">
        <v>46</v>
      </c>
      <c r="N45" s="1" t="s">
        <v>95</v>
      </c>
      <c r="O45" s="1" t="s">
        <v>96</v>
      </c>
      <c r="P45" s="2">
        <v>44523</v>
      </c>
      <c r="Q45" s="2">
        <v>44524</v>
      </c>
      <c r="R45" s="1" t="s">
        <v>25</v>
      </c>
    </row>
    <row r="46" spans="1:18" x14ac:dyDescent="0.25">
      <c r="A46" s="1" t="s">
        <v>29</v>
      </c>
      <c r="B46" s="1" t="s">
        <v>30</v>
      </c>
      <c r="C46" s="1" t="s">
        <v>31</v>
      </c>
      <c r="D46" s="1" t="s">
        <v>185</v>
      </c>
      <c r="E46" s="1" t="s">
        <v>18</v>
      </c>
      <c r="F46" s="1" t="s">
        <v>20</v>
      </c>
      <c r="G46" s="1" t="s">
        <v>21</v>
      </c>
      <c r="H46" s="1" t="s">
        <v>22</v>
      </c>
      <c r="I46" s="1" t="s">
        <v>23</v>
      </c>
      <c r="J46" s="3">
        <v>19661.82</v>
      </c>
      <c r="K46" s="41">
        <f>SUMIF('Palm Beach County'!I:I,'2021'!J46,'Palm Beach County'!P:P)</f>
        <v>994902</v>
      </c>
      <c r="L46" s="1" t="s">
        <v>32</v>
      </c>
      <c r="M46" s="1" t="s">
        <v>46</v>
      </c>
      <c r="N46" s="1" t="s">
        <v>97</v>
      </c>
      <c r="O46" s="1" t="s">
        <v>98</v>
      </c>
      <c r="P46" s="2">
        <v>44523</v>
      </c>
      <c r="Q46" s="2">
        <v>44524</v>
      </c>
      <c r="R46" s="1" t="s">
        <v>25</v>
      </c>
    </row>
    <row r="47" spans="1:18" x14ac:dyDescent="0.25">
      <c r="A47" s="1" t="s">
        <v>29</v>
      </c>
      <c r="B47" s="1" t="s">
        <v>30</v>
      </c>
      <c r="C47" s="1" t="s">
        <v>31</v>
      </c>
      <c r="D47" s="1" t="s">
        <v>185</v>
      </c>
      <c r="E47" s="1" t="s">
        <v>18</v>
      </c>
      <c r="F47" s="1" t="s">
        <v>20</v>
      </c>
      <c r="G47" s="1" t="s">
        <v>21</v>
      </c>
      <c r="H47" s="1" t="s">
        <v>22</v>
      </c>
      <c r="I47" s="1" t="s">
        <v>23</v>
      </c>
      <c r="J47" s="3">
        <v>907.66</v>
      </c>
      <c r="K47" s="41">
        <f>SUMIF('Palm Beach County'!I:I,'2021'!J47,'Palm Beach County'!P:P)</f>
        <v>45306</v>
      </c>
      <c r="L47" s="1" t="s">
        <v>32</v>
      </c>
      <c r="M47" s="1" t="s">
        <v>46</v>
      </c>
      <c r="N47" s="1" t="s">
        <v>99</v>
      </c>
      <c r="O47" s="1" t="s">
        <v>100</v>
      </c>
      <c r="P47" s="2">
        <v>44523</v>
      </c>
      <c r="Q47" s="2">
        <v>44524</v>
      </c>
      <c r="R47" s="1" t="s">
        <v>25</v>
      </c>
    </row>
    <row r="48" spans="1:18" x14ac:dyDescent="0.25">
      <c r="A48" s="1" t="s">
        <v>29</v>
      </c>
      <c r="B48" s="1" t="s">
        <v>30</v>
      </c>
      <c r="C48" s="1" t="s">
        <v>31</v>
      </c>
      <c r="D48" s="1" t="s">
        <v>185</v>
      </c>
      <c r="E48" s="1" t="s">
        <v>18</v>
      </c>
      <c r="F48" s="1" t="s">
        <v>20</v>
      </c>
      <c r="G48" s="1" t="s">
        <v>21</v>
      </c>
      <c r="H48" s="1" t="s">
        <v>22</v>
      </c>
      <c r="I48" s="1" t="s">
        <v>23</v>
      </c>
      <c r="J48" s="3">
        <v>1209707.94</v>
      </c>
      <c r="K48" s="41">
        <f>SUMIF('Palm Beach County'!I:I,'2021'!J48,'Palm Beach County'!P:P)</f>
        <v>57944729</v>
      </c>
      <c r="L48" s="1" t="s">
        <v>32</v>
      </c>
      <c r="M48" s="1" t="s">
        <v>46</v>
      </c>
      <c r="N48" s="1" t="s">
        <v>101</v>
      </c>
      <c r="O48" s="1" t="s">
        <v>102</v>
      </c>
      <c r="P48" s="2">
        <v>44523</v>
      </c>
      <c r="Q48" s="2">
        <v>44524</v>
      </c>
      <c r="R48" s="1" t="s">
        <v>25</v>
      </c>
    </row>
    <row r="49" spans="1:18" x14ac:dyDescent="0.25">
      <c r="A49" s="1" t="s">
        <v>29</v>
      </c>
      <c r="B49" s="1" t="s">
        <v>30</v>
      </c>
      <c r="C49" s="1" t="s">
        <v>148</v>
      </c>
      <c r="D49" s="1" t="s">
        <v>185</v>
      </c>
      <c r="E49" s="1" t="s">
        <v>18</v>
      </c>
      <c r="F49" s="1" t="s">
        <v>20</v>
      </c>
      <c r="G49" s="1" t="s">
        <v>21</v>
      </c>
      <c r="H49" s="1" t="s">
        <v>22</v>
      </c>
      <c r="I49" s="1" t="s">
        <v>23</v>
      </c>
      <c r="J49" s="3">
        <v>60066.15</v>
      </c>
      <c r="K49" s="41">
        <f>SUMIF('Palm Beach County'!I:I,'2021'!J49,'Palm Beach County'!P:P)</f>
        <v>2877154</v>
      </c>
      <c r="L49" s="1" t="s">
        <v>32</v>
      </c>
      <c r="M49" s="1" t="s">
        <v>46</v>
      </c>
      <c r="N49" s="1" t="s">
        <v>155</v>
      </c>
      <c r="O49" s="1" t="s">
        <v>156</v>
      </c>
      <c r="P49" s="2">
        <v>44524</v>
      </c>
      <c r="Q49" s="2">
        <v>44529</v>
      </c>
      <c r="R49" s="1" t="s">
        <v>25</v>
      </c>
    </row>
    <row r="50" spans="1:18" x14ac:dyDescent="0.25">
      <c r="A50" s="1" t="s">
        <v>29</v>
      </c>
      <c r="B50" s="1" t="s">
        <v>30</v>
      </c>
      <c r="C50" s="1" t="s">
        <v>148</v>
      </c>
      <c r="D50" s="1" t="s">
        <v>185</v>
      </c>
      <c r="E50" s="1" t="s">
        <v>18</v>
      </c>
      <c r="F50" s="1" t="s">
        <v>20</v>
      </c>
      <c r="G50" s="1" t="s">
        <v>21</v>
      </c>
      <c r="H50" s="1" t="s">
        <v>22</v>
      </c>
      <c r="I50" s="1" t="s">
        <v>23</v>
      </c>
      <c r="J50" s="3">
        <v>72211.03</v>
      </c>
      <c r="K50" s="41">
        <f>SUMIF('Palm Beach County'!I:I,'2021'!J50,'Palm Beach County'!P:P)</f>
        <v>3453540</v>
      </c>
      <c r="L50" s="1" t="s">
        <v>32</v>
      </c>
      <c r="M50" s="1" t="s">
        <v>46</v>
      </c>
      <c r="N50" s="1" t="s">
        <v>157</v>
      </c>
      <c r="O50" s="1" t="s">
        <v>158</v>
      </c>
      <c r="P50" s="2">
        <v>44524</v>
      </c>
      <c r="Q50" s="2">
        <v>44529</v>
      </c>
      <c r="R50" s="1" t="s">
        <v>25</v>
      </c>
    </row>
    <row r="51" spans="1:18" x14ac:dyDescent="0.25">
      <c r="A51" s="1" t="s">
        <v>29</v>
      </c>
      <c r="B51" s="1" t="s">
        <v>30</v>
      </c>
      <c r="C51" s="1" t="s">
        <v>148</v>
      </c>
      <c r="D51" s="1" t="s">
        <v>185</v>
      </c>
      <c r="E51" s="1" t="s">
        <v>18</v>
      </c>
      <c r="F51" s="1" t="s">
        <v>20</v>
      </c>
      <c r="G51" s="1" t="s">
        <v>21</v>
      </c>
      <c r="H51" s="1" t="s">
        <v>22</v>
      </c>
      <c r="I51" s="1" t="s">
        <v>23</v>
      </c>
      <c r="J51" s="3">
        <v>60754.38</v>
      </c>
      <c r="K51" s="41">
        <f>SUMIF('Palm Beach County'!I:I,'2021'!J51,'Palm Beach County'!P:P)</f>
        <v>3900488</v>
      </c>
      <c r="L51" s="1" t="s">
        <v>32</v>
      </c>
      <c r="M51" s="1" t="s">
        <v>46</v>
      </c>
      <c r="N51" s="1" t="s">
        <v>159</v>
      </c>
      <c r="O51" s="1" t="s">
        <v>160</v>
      </c>
      <c r="P51" s="2">
        <v>44524</v>
      </c>
      <c r="Q51" s="2">
        <v>44529</v>
      </c>
      <c r="R51" s="1" t="s">
        <v>25</v>
      </c>
    </row>
    <row r="52" spans="1:18" x14ac:dyDescent="0.25">
      <c r="A52" s="1" t="s">
        <v>29</v>
      </c>
      <c r="B52" s="1" t="s">
        <v>30</v>
      </c>
      <c r="C52" s="1" t="s">
        <v>148</v>
      </c>
      <c r="D52" s="1" t="s">
        <v>185</v>
      </c>
      <c r="E52" s="1" t="s">
        <v>18</v>
      </c>
      <c r="F52" s="1" t="s">
        <v>20</v>
      </c>
      <c r="G52" s="1" t="s">
        <v>21</v>
      </c>
      <c r="H52" s="1" t="s">
        <v>22</v>
      </c>
      <c r="I52" s="1" t="s">
        <v>23</v>
      </c>
      <c r="J52" s="3">
        <v>55956.78</v>
      </c>
      <c r="K52" s="41">
        <f>SUMIF('Palm Beach County'!I:I,'2021'!J52,'Palm Beach County'!P:P)</f>
        <v>2860285</v>
      </c>
      <c r="L52" s="1" t="s">
        <v>32</v>
      </c>
      <c r="M52" s="1" t="s">
        <v>46</v>
      </c>
      <c r="N52" s="1" t="s">
        <v>161</v>
      </c>
      <c r="O52" s="1" t="s">
        <v>162</v>
      </c>
      <c r="P52" s="2">
        <v>44524</v>
      </c>
      <c r="Q52" s="2">
        <v>44529</v>
      </c>
      <c r="R52" s="1" t="s">
        <v>25</v>
      </c>
    </row>
    <row r="53" spans="1:18" x14ac:dyDescent="0.25">
      <c r="A53" s="1" t="s">
        <v>29</v>
      </c>
      <c r="B53" s="1" t="s">
        <v>30</v>
      </c>
      <c r="C53" s="1" t="s">
        <v>148</v>
      </c>
      <c r="D53" s="1" t="s">
        <v>185</v>
      </c>
      <c r="E53" s="1" t="s">
        <v>18</v>
      </c>
      <c r="F53" s="1" t="s">
        <v>20</v>
      </c>
      <c r="G53" s="1" t="s">
        <v>21</v>
      </c>
      <c r="H53" s="1" t="s">
        <v>22</v>
      </c>
      <c r="I53" s="1" t="s">
        <v>23</v>
      </c>
      <c r="J53" s="3">
        <v>205938.24</v>
      </c>
      <c r="K53" s="41">
        <f>SUMIF('Palm Beach County'!I:I,'2021'!J53,'Palm Beach County'!P:P)</f>
        <v>9170968</v>
      </c>
      <c r="L53" s="1" t="s">
        <v>32</v>
      </c>
      <c r="M53" s="1" t="s">
        <v>46</v>
      </c>
      <c r="N53" s="1" t="s">
        <v>163</v>
      </c>
      <c r="O53" s="1" t="s">
        <v>164</v>
      </c>
      <c r="P53" s="2">
        <v>44524</v>
      </c>
      <c r="Q53" s="2">
        <v>44529</v>
      </c>
      <c r="R53" s="1" t="s">
        <v>25</v>
      </c>
    </row>
    <row r="54" spans="1:18" x14ac:dyDescent="0.25">
      <c r="A54" s="1" t="s">
        <v>29</v>
      </c>
      <c r="B54" s="1" t="s">
        <v>30</v>
      </c>
      <c r="C54" s="1" t="s">
        <v>148</v>
      </c>
      <c r="D54" s="1" t="s">
        <v>185</v>
      </c>
      <c r="E54" s="1" t="s">
        <v>18</v>
      </c>
      <c r="F54" s="1" t="s">
        <v>20</v>
      </c>
      <c r="G54" s="1" t="s">
        <v>21</v>
      </c>
      <c r="H54" s="1" t="s">
        <v>22</v>
      </c>
      <c r="I54" s="1" t="s">
        <v>23</v>
      </c>
      <c r="J54" s="3">
        <v>85386.91</v>
      </c>
      <c r="K54" s="41">
        <f>SUMIF('Palm Beach County'!I:I,'2021'!J54,'Palm Beach County'!P:P)</f>
        <v>5120887</v>
      </c>
      <c r="L54" s="1" t="s">
        <v>32</v>
      </c>
      <c r="M54" s="1" t="s">
        <v>46</v>
      </c>
      <c r="N54" s="1" t="s">
        <v>165</v>
      </c>
      <c r="O54" s="1" t="s">
        <v>166</v>
      </c>
      <c r="P54" s="2">
        <v>44524</v>
      </c>
      <c r="Q54" s="2">
        <v>44529</v>
      </c>
      <c r="R54" s="1" t="s">
        <v>25</v>
      </c>
    </row>
    <row r="55" spans="1:18" x14ac:dyDescent="0.25">
      <c r="A55" s="1" t="s">
        <v>29</v>
      </c>
      <c r="B55" s="1" t="s">
        <v>30</v>
      </c>
      <c r="C55" s="1" t="s">
        <v>148</v>
      </c>
      <c r="D55" s="1" t="s">
        <v>185</v>
      </c>
      <c r="E55" s="1" t="s">
        <v>18</v>
      </c>
      <c r="F55" s="1" t="s">
        <v>20</v>
      </c>
      <c r="G55" s="1" t="s">
        <v>21</v>
      </c>
      <c r="H55" s="1" t="s">
        <v>22</v>
      </c>
      <c r="I55" s="1" t="s">
        <v>23</v>
      </c>
      <c r="J55" s="3">
        <v>313372.09999999998</v>
      </c>
      <c r="K55" s="41">
        <f>SUMIF('Palm Beach County'!I:I,'2021'!J55,'Palm Beach County'!P:P)</f>
        <v>18793787</v>
      </c>
      <c r="L55" s="1" t="s">
        <v>32</v>
      </c>
      <c r="M55" s="1" t="s">
        <v>46</v>
      </c>
      <c r="N55" s="1" t="s">
        <v>167</v>
      </c>
      <c r="O55" s="1" t="s">
        <v>168</v>
      </c>
      <c r="P55" s="2">
        <v>44524</v>
      </c>
      <c r="Q55" s="2">
        <v>44529</v>
      </c>
      <c r="R55" s="1" t="s">
        <v>25</v>
      </c>
    </row>
    <row r="56" spans="1:18" x14ac:dyDescent="0.25">
      <c r="A56" s="1" t="s">
        <v>29</v>
      </c>
      <c r="B56" s="1" t="s">
        <v>30</v>
      </c>
      <c r="C56" s="1" t="s">
        <v>148</v>
      </c>
      <c r="D56" s="1" t="s">
        <v>185</v>
      </c>
      <c r="E56" s="1" t="s">
        <v>18</v>
      </c>
      <c r="F56" s="1" t="s">
        <v>20</v>
      </c>
      <c r="G56" s="1" t="s">
        <v>21</v>
      </c>
      <c r="H56" s="1" t="s">
        <v>22</v>
      </c>
      <c r="I56" s="1" t="s">
        <v>23</v>
      </c>
      <c r="J56" s="3">
        <v>98103.38</v>
      </c>
      <c r="K56" s="41">
        <f>SUMIF('Palm Beach County'!I:I,'2021'!J56,'Palm Beach County'!P:P)</f>
        <v>5883530</v>
      </c>
      <c r="L56" s="1" t="s">
        <v>32</v>
      </c>
      <c r="M56" s="1" t="s">
        <v>46</v>
      </c>
      <c r="N56" s="1" t="s">
        <v>169</v>
      </c>
      <c r="O56" s="1" t="s">
        <v>170</v>
      </c>
      <c r="P56" s="2">
        <v>44524</v>
      </c>
      <c r="Q56" s="2">
        <v>44529</v>
      </c>
      <c r="R56" s="1" t="s">
        <v>25</v>
      </c>
    </row>
    <row r="57" spans="1:18" x14ac:dyDescent="0.25">
      <c r="A57" s="1" t="s">
        <v>29</v>
      </c>
      <c r="B57" s="1" t="s">
        <v>30</v>
      </c>
      <c r="C57" s="1" t="s">
        <v>148</v>
      </c>
      <c r="D57" s="1" t="s">
        <v>185</v>
      </c>
      <c r="E57" s="1" t="s">
        <v>18</v>
      </c>
      <c r="F57" s="1" t="s">
        <v>20</v>
      </c>
      <c r="G57" s="1" t="s">
        <v>21</v>
      </c>
      <c r="H57" s="1" t="s">
        <v>22</v>
      </c>
      <c r="I57" s="1" t="s">
        <v>23</v>
      </c>
      <c r="J57" s="3">
        <v>59434.37</v>
      </c>
      <c r="K57" s="41">
        <f>SUMIF('Palm Beach County'!I:I,'2021'!J57,'Palm Beach County'!P:P)</f>
        <v>2708990</v>
      </c>
      <c r="L57" s="1" t="s">
        <v>32</v>
      </c>
      <c r="M57" s="1" t="s">
        <v>46</v>
      </c>
      <c r="N57" s="1" t="s">
        <v>171</v>
      </c>
      <c r="O57" s="1" t="s">
        <v>172</v>
      </c>
      <c r="P57" s="2">
        <v>44524</v>
      </c>
      <c r="Q57" s="2">
        <v>44529</v>
      </c>
      <c r="R57" s="1" t="s">
        <v>25</v>
      </c>
    </row>
    <row r="58" spans="1:18" x14ac:dyDescent="0.25">
      <c r="A58" s="1" t="s">
        <v>29</v>
      </c>
      <c r="B58" s="1" t="s">
        <v>30</v>
      </c>
      <c r="C58" s="1" t="s">
        <v>31</v>
      </c>
      <c r="D58" s="1" t="s">
        <v>185</v>
      </c>
      <c r="E58" s="1" t="s">
        <v>18</v>
      </c>
      <c r="F58" s="1" t="s">
        <v>20</v>
      </c>
      <c r="G58" s="1" t="s">
        <v>21</v>
      </c>
      <c r="H58" s="1" t="s">
        <v>22</v>
      </c>
      <c r="I58" s="1" t="s">
        <v>23</v>
      </c>
      <c r="J58" s="3">
        <v>10306.39</v>
      </c>
      <c r="K58" s="43">
        <v>620446</v>
      </c>
      <c r="L58" s="1" t="s">
        <v>32</v>
      </c>
      <c r="M58" s="1" t="s">
        <v>103</v>
      </c>
      <c r="N58" s="1" t="s">
        <v>104</v>
      </c>
      <c r="O58" s="1" t="s">
        <v>105</v>
      </c>
      <c r="P58" s="2">
        <v>44523</v>
      </c>
      <c r="Q58" s="2">
        <v>44524</v>
      </c>
      <c r="R58" s="1" t="s">
        <v>25</v>
      </c>
    </row>
    <row r="59" spans="1:18" x14ac:dyDescent="0.25">
      <c r="A59" s="1" t="s">
        <v>29</v>
      </c>
      <c r="B59" s="1" t="s">
        <v>30</v>
      </c>
      <c r="C59" s="1" t="s">
        <v>31</v>
      </c>
      <c r="D59" s="1" t="s">
        <v>185</v>
      </c>
      <c r="E59" s="1" t="s">
        <v>18</v>
      </c>
      <c r="F59" s="1" t="s">
        <v>20</v>
      </c>
      <c r="G59" s="1" t="s">
        <v>21</v>
      </c>
      <c r="H59" s="1" t="s">
        <v>22</v>
      </c>
      <c r="I59" s="1" t="s">
        <v>23</v>
      </c>
      <c r="J59" s="3">
        <v>76990.16</v>
      </c>
      <c r="K59" s="43">
        <v>4395861</v>
      </c>
      <c r="L59" s="1" t="s">
        <v>32</v>
      </c>
      <c r="M59" s="1" t="s">
        <v>106</v>
      </c>
      <c r="N59" s="1" t="s">
        <v>107</v>
      </c>
      <c r="O59" s="1" t="s">
        <v>108</v>
      </c>
      <c r="P59" s="2">
        <v>44523</v>
      </c>
      <c r="Q59" s="2">
        <v>44524</v>
      </c>
      <c r="R59" s="1" t="s">
        <v>25</v>
      </c>
    </row>
    <row r="60" spans="1:18" x14ac:dyDescent="0.25">
      <c r="A60" s="1" t="s">
        <v>29</v>
      </c>
      <c r="B60" s="1" t="s">
        <v>30</v>
      </c>
      <c r="C60" s="1" t="s">
        <v>31</v>
      </c>
      <c r="D60" s="1" t="s">
        <v>185</v>
      </c>
      <c r="E60" s="1" t="s">
        <v>18</v>
      </c>
      <c r="F60" s="1" t="s">
        <v>20</v>
      </c>
      <c r="G60" s="1" t="s">
        <v>21</v>
      </c>
      <c r="H60" s="1" t="s">
        <v>22</v>
      </c>
      <c r="I60" s="1" t="s">
        <v>23</v>
      </c>
      <c r="J60" s="3">
        <v>88484.65</v>
      </c>
      <c r="K60" s="43">
        <v>6681709</v>
      </c>
      <c r="L60" s="1" t="s">
        <v>32</v>
      </c>
      <c r="M60" s="1" t="s">
        <v>106</v>
      </c>
      <c r="N60" s="1" t="s">
        <v>109</v>
      </c>
      <c r="O60" s="1" t="s">
        <v>110</v>
      </c>
      <c r="P60" s="2">
        <v>44523</v>
      </c>
      <c r="Q60" s="2">
        <v>44524</v>
      </c>
      <c r="R60" s="1" t="s">
        <v>25</v>
      </c>
    </row>
    <row r="61" spans="1:18" x14ac:dyDescent="0.25">
      <c r="A61" s="1" t="s">
        <v>29</v>
      </c>
      <c r="B61" s="1" t="s">
        <v>30</v>
      </c>
      <c r="C61" s="1" t="s">
        <v>31</v>
      </c>
      <c r="D61" s="1" t="s">
        <v>185</v>
      </c>
      <c r="E61" s="1" t="s">
        <v>18</v>
      </c>
      <c r="F61" s="1" t="s">
        <v>20</v>
      </c>
      <c r="G61" s="1" t="s">
        <v>21</v>
      </c>
      <c r="H61" s="1" t="s">
        <v>22</v>
      </c>
      <c r="I61" s="1" t="s">
        <v>23</v>
      </c>
      <c r="J61" s="3">
        <v>48900.01</v>
      </c>
      <c r="K61" s="43">
        <v>3165020</v>
      </c>
      <c r="L61" s="1" t="s">
        <v>32</v>
      </c>
      <c r="M61" s="1" t="s">
        <v>106</v>
      </c>
      <c r="N61" s="1" t="s">
        <v>111</v>
      </c>
      <c r="O61" s="1" t="s">
        <v>112</v>
      </c>
      <c r="P61" s="2">
        <v>44523</v>
      </c>
      <c r="Q61" s="2">
        <v>44524</v>
      </c>
      <c r="R61" s="1" t="s">
        <v>25</v>
      </c>
    </row>
    <row r="62" spans="1:18" x14ac:dyDescent="0.25">
      <c r="A62" s="1" t="s">
        <v>29</v>
      </c>
      <c r="B62" s="1" t="s">
        <v>30</v>
      </c>
      <c r="C62" s="1" t="s">
        <v>31</v>
      </c>
      <c r="D62" s="1" t="s">
        <v>185</v>
      </c>
      <c r="E62" s="1" t="s">
        <v>18</v>
      </c>
      <c r="F62" s="1" t="s">
        <v>20</v>
      </c>
      <c r="G62" s="1" t="s">
        <v>21</v>
      </c>
      <c r="H62" s="1" t="s">
        <v>22</v>
      </c>
      <c r="I62" s="1" t="s">
        <v>23</v>
      </c>
      <c r="J62" s="3">
        <v>41573.17</v>
      </c>
      <c r="K62" s="43">
        <v>2637517</v>
      </c>
      <c r="L62" s="1" t="s">
        <v>32</v>
      </c>
      <c r="M62" s="1" t="s">
        <v>106</v>
      </c>
      <c r="N62" s="1" t="s">
        <v>113</v>
      </c>
      <c r="O62" s="1" t="s">
        <v>114</v>
      </c>
      <c r="P62" s="2">
        <v>44523</v>
      </c>
      <c r="Q62" s="2">
        <v>44524</v>
      </c>
      <c r="R62" s="1" t="s">
        <v>25</v>
      </c>
    </row>
    <row r="63" spans="1:18" x14ac:dyDescent="0.25">
      <c r="A63" s="1" t="s">
        <v>29</v>
      </c>
      <c r="B63" s="1" t="s">
        <v>30</v>
      </c>
      <c r="C63" s="1" t="s">
        <v>31</v>
      </c>
      <c r="D63" s="1" t="s">
        <v>185</v>
      </c>
      <c r="E63" s="1" t="s">
        <v>18</v>
      </c>
      <c r="F63" s="1" t="s">
        <v>20</v>
      </c>
      <c r="G63" s="1" t="s">
        <v>21</v>
      </c>
      <c r="H63" s="1" t="s">
        <v>22</v>
      </c>
      <c r="I63" s="1" t="s">
        <v>23</v>
      </c>
      <c r="J63" s="3">
        <v>9796.2000000000007</v>
      </c>
      <c r="K63" s="43">
        <v>703338</v>
      </c>
      <c r="L63" s="1" t="s">
        <v>32</v>
      </c>
      <c r="M63" s="1" t="s">
        <v>106</v>
      </c>
      <c r="N63" s="1" t="s">
        <v>115</v>
      </c>
      <c r="O63" s="1" t="s">
        <v>116</v>
      </c>
      <c r="P63" s="2">
        <v>44523</v>
      </c>
      <c r="Q63" s="2">
        <v>44524</v>
      </c>
      <c r="R63" s="1" t="s">
        <v>25</v>
      </c>
    </row>
    <row r="64" spans="1:18" x14ac:dyDescent="0.25">
      <c r="A64" s="1" t="s">
        <v>29</v>
      </c>
      <c r="B64" s="1" t="s">
        <v>30</v>
      </c>
      <c r="C64" s="1" t="s">
        <v>31</v>
      </c>
      <c r="D64" s="1" t="s">
        <v>185</v>
      </c>
      <c r="E64" s="1" t="s">
        <v>18</v>
      </c>
      <c r="F64" s="1" t="s">
        <v>20</v>
      </c>
      <c r="G64" s="1" t="s">
        <v>21</v>
      </c>
      <c r="H64" s="1" t="s">
        <v>22</v>
      </c>
      <c r="I64" s="1" t="s">
        <v>23</v>
      </c>
      <c r="J64" s="3">
        <v>445.93</v>
      </c>
      <c r="K64" s="43">
        <v>20940</v>
      </c>
      <c r="L64" s="1" t="s">
        <v>32</v>
      </c>
      <c r="M64" s="1" t="s">
        <v>106</v>
      </c>
      <c r="N64" s="1" t="s">
        <v>117</v>
      </c>
      <c r="O64" s="1" t="s">
        <v>118</v>
      </c>
      <c r="P64" s="2">
        <v>44523</v>
      </c>
      <c r="Q64" s="2">
        <v>44524</v>
      </c>
      <c r="R64" s="1" t="s">
        <v>25</v>
      </c>
    </row>
    <row r="65" spans="1:18" x14ac:dyDescent="0.25">
      <c r="A65" s="1" t="s">
        <v>29</v>
      </c>
      <c r="B65" s="1" t="s">
        <v>30</v>
      </c>
      <c r="C65" s="1" t="s">
        <v>31</v>
      </c>
      <c r="D65" s="1" t="s">
        <v>185</v>
      </c>
      <c r="E65" s="1" t="s">
        <v>18</v>
      </c>
      <c r="F65" s="1" t="s">
        <v>20</v>
      </c>
      <c r="G65" s="1" t="s">
        <v>21</v>
      </c>
      <c r="H65" s="1" t="s">
        <v>22</v>
      </c>
      <c r="I65" s="1" t="s">
        <v>23</v>
      </c>
      <c r="J65" s="3">
        <v>555.61</v>
      </c>
      <c r="K65" s="43">
        <v>18393</v>
      </c>
      <c r="L65" s="1" t="s">
        <v>32</v>
      </c>
      <c r="M65" s="1" t="s">
        <v>106</v>
      </c>
      <c r="N65" s="1" t="s">
        <v>119</v>
      </c>
      <c r="O65" s="1" t="s">
        <v>120</v>
      </c>
      <c r="P65" s="2">
        <v>44523</v>
      </c>
      <c r="Q65" s="2">
        <v>44524</v>
      </c>
      <c r="R65" s="1" t="s">
        <v>25</v>
      </c>
    </row>
    <row r="66" spans="1:18" x14ac:dyDescent="0.25">
      <c r="A66" s="1" t="s">
        <v>29</v>
      </c>
      <c r="B66" s="1" t="s">
        <v>30</v>
      </c>
      <c r="C66" s="1" t="s">
        <v>31</v>
      </c>
      <c r="D66" s="1" t="s">
        <v>185</v>
      </c>
      <c r="E66" s="1" t="s">
        <v>18</v>
      </c>
      <c r="F66" s="1" t="s">
        <v>20</v>
      </c>
      <c r="G66" s="1" t="s">
        <v>21</v>
      </c>
      <c r="H66" s="1" t="s">
        <v>22</v>
      </c>
      <c r="I66" s="1" t="s">
        <v>23</v>
      </c>
      <c r="J66" s="3">
        <v>379.3</v>
      </c>
      <c r="K66" s="43">
        <v>28642</v>
      </c>
      <c r="L66" s="1" t="s">
        <v>32</v>
      </c>
      <c r="M66" s="1" t="s">
        <v>106</v>
      </c>
      <c r="N66" s="1" t="s">
        <v>121</v>
      </c>
      <c r="O66" s="1" t="s">
        <v>122</v>
      </c>
      <c r="P66" s="2">
        <v>44523</v>
      </c>
      <c r="Q66" s="2">
        <v>44524</v>
      </c>
      <c r="R66" s="1" t="s">
        <v>25</v>
      </c>
    </row>
    <row r="67" spans="1:18" x14ac:dyDescent="0.25">
      <c r="A67" s="1" t="s">
        <v>29</v>
      </c>
      <c r="B67" s="1" t="s">
        <v>30</v>
      </c>
      <c r="C67" s="1" t="s">
        <v>31</v>
      </c>
      <c r="D67" s="1" t="s">
        <v>185</v>
      </c>
      <c r="E67" s="1" t="s">
        <v>18</v>
      </c>
      <c r="F67" s="1" t="s">
        <v>20</v>
      </c>
      <c r="G67" s="1" t="s">
        <v>21</v>
      </c>
      <c r="H67" s="1" t="s">
        <v>22</v>
      </c>
      <c r="I67" s="1" t="s">
        <v>23</v>
      </c>
      <c r="J67" s="3">
        <v>637.5</v>
      </c>
      <c r="K67" s="43">
        <v>31314</v>
      </c>
      <c r="L67" s="1" t="s">
        <v>32</v>
      </c>
      <c r="M67" s="1" t="s">
        <v>106</v>
      </c>
      <c r="N67" s="1" t="s">
        <v>123</v>
      </c>
      <c r="O67" s="1" t="s">
        <v>124</v>
      </c>
      <c r="P67" s="2">
        <v>44523</v>
      </c>
      <c r="Q67" s="2">
        <v>44524</v>
      </c>
      <c r="R67" s="1" t="s">
        <v>25</v>
      </c>
    </row>
    <row r="68" spans="1:18" s="39" customFormat="1" x14ac:dyDescent="0.25">
      <c r="A68" s="1" t="s">
        <v>29</v>
      </c>
      <c r="B68" s="1" t="s">
        <v>30</v>
      </c>
      <c r="C68" s="1" t="s">
        <v>31</v>
      </c>
      <c r="D68" s="1" t="s">
        <v>588</v>
      </c>
      <c r="E68" s="1" t="s">
        <v>467</v>
      </c>
      <c r="F68" s="1" t="s">
        <v>20</v>
      </c>
      <c r="G68" s="1" t="s">
        <v>21</v>
      </c>
      <c r="H68" s="1" t="s">
        <v>22</v>
      </c>
      <c r="I68" s="1" t="s">
        <v>23</v>
      </c>
      <c r="J68" s="3">
        <v>112737.44</v>
      </c>
      <c r="K68" s="43">
        <v>8480947</v>
      </c>
      <c r="L68" s="1" t="s">
        <v>32</v>
      </c>
      <c r="M68" s="1" t="s">
        <v>544</v>
      </c>
      <c r="N68" s="1" t="s">
        <v>594</v>
      </c>
      <c r="O68" s="1" t="s">
        <v>595</v>
      </c>
      <c r="P68" s="2">
        <v>44523</v>
      </c>
      <c r="Q68" s="2">
        <v>44524</v>
      </c>
      <c r="R68" s="1" t="s">
        <v>25</v>
      </c>
    </row>
    <row r="69" spans="1:18" s="39" customFormat="1" x14ac:dyDescent="0.25">
      <c r="A69" s="1" t="s">
        <v>29</v>
      </c>
      <c r="B69" s="1" t="s">
        <v>30</v>
      </c>
      <c r="C69" s="1" t="s">
        <v>31</v>
      </c>
      <c r="D69" s="1" t="s">
        <v>588</v>
      </c>
      <c r="E69" s="1" t="s">
        <v>467</v>
      </c>
      <c r="F69" s="1" t="s">
        <v>20</v>
      </c>
      <c r="G69" s="1" t="s">
        <v>21</v>
      </c>
      <c r="H69" s="1" t="s">
        <v>22</v>
      </c>
      <c r="I69" s="1" t="s">
        <v>23</v>
      </c>
      <c r="J69" s="3">
        <v>1709.07</v>
      </c>
      <c r="K69" s="43">
        <v>107740</v>
      </c>
      <c r="L69" s="1" t="s">
        <v>32</v>
      </c>
      <c r="M69" s="1" t="s">
        <v>483</v>
      </c>
      <c r="N69" s="1" t="s">
        <v>598</v>
      </c>
      <c r="O69" s="1" t="s">
        <v>599</v>
      </c>
      <c r="P69" s="2">
        <v>44523</v>
      </c>
      <c r="Q69" s="2">
        <v>44524</v>
      </c>
      <c r="R69" s="1" t="s">
        <v>25</v>
      </c>
    </row>
    <row r="70" spans="1:18" s="39" customFormat="1" x14ac:dyDescent="0.25">
      <c r="A70" s="1" t="s">
        <v>29</v>
      </c>
      <c r="B70" s="1" t="s">
        <v>30</v>
      </c>
      <c r="C70" s="1" t="s">
        <v>31</v>
      </c>
      <c r="D70" s="1" t="s">
        <v>588</v>
      </c>
      <c r="E70" s="1" t="s">
        <v>467</v>
      </c>
      <c r="F70" s="1" t="s">
        <v>20</v>
      </c>
      <c r="G70" s="1" t="s">
        <v>21</v>
      </c>
      <c r="H70" s="1" t="s">
        <v>22</v>
      </c>
      <c r="I70" s="1" t="s">
        <v>23</v>
      </c>
      <c r="J70" s="3">
        <v>393.89</v>
      </c>
      <c r="K70" s="43">
        <v>24225</v>
      </c>
      <c r="L70" s="1" t="s">
        <v>32</v>
      </c>
      <c r="M70" s="1" t="s">
        <v>483</v>
      </c>
      <c r="N70" s="1" t="s">
        <v>600</v>
      </c>
      <c r="O70" s="1" t="s">
        <v>601</v>
      </c>
      <c r="P70" s="2">
        <v>44523</v>
      </c>
      <c r="Q70" s="2">
        <v>44524</v>
      </c>
      <c r="R70" s="1" t="s">
        <v>25</v>
      </c>
    </row>
    <row r="71" spans="1:18" s="39" customFormat="1" x14ac:dyDescent="0.25">
      <c r="A71" s="1" t="s">
        <v>29</v>
      </c>
      <c r="B71" s="1" t="s">
        <v>30</v>
      </c>
      <c r="C71" s="1" t="s">
        <v>31</v>
      </c>
      <c r="D71" s="1" t="s">
        <v>588</v>
      </c>
      <c r="E71" s="1" t="s">
        <v>467</v>
      </c>
      <c r="F71" s="1" t="s">
        <v>20</v>
      </c>
      <c r="G71" s="1" t="s">
        <v>21</v>
      </c>
      <c r="H71" s="1" t="s">
        <v>22</v>
      </c>
      <c r="I71" s="1" t="s">
        <v>23</v>
      </c>
      <c r="J71" s="3">
        <v>53069.97</v>
      </c>
      <c r="K71" s="43">
        <v>2851094</v>
      </c>
      <c r="L71" s="1" t="s">
        <v>32</v>
      </c>
      <c r="M71" s="1" t="s">
        <v>571</v>
      </c>
      <c r="N71" s="1" t="s">
        <v>602</v>
      </c>
      <c r="O71" s="1" t="s">
        <v>603</v>
      </c>
      <c r="P71" s="2">
        <v>44523</v>
      </c>
      <c r="Q71" s="2">
        <v>44524</v>
      </c>
      <c r="R71" s="1" t="s">
        <v>25</v>
      </c>
    </row>
    <row r="72" spans="1:18" s="39" customFormat="1" x14ac:dyDescent="0.25">
      <c r="A72" s="1" t="s">
        <v>29</v>
      </c>
      <c r="B72" s="1" t="s">
        <v>30</v>
      </c>
      <c r="C72" s="1" t="s">
        <v>31</v>
      </c>
      <c r="D72" s="1" t="s">
        <v>588</v>
      </c>
      <c r="E72" s="1" t="s">
        <v>467</v>
      </c>
      <c r="F72" s="1" t="s">
        <v>20</v>
      </c>
      <c r="G72" s="1" t="s">
        <v>21</v>
      </c>
      <c r="H72" s="1" t="s">
        <v>22</v>
      </c>
      <c r="I72" s="1" t="s">
        <v>23</v>
      </c>
      <c r="J72" s="3">
        <v>7967.79</v>
      </c>
      <c r="K72" s="43">
        <v>539964</v>
      </c>
      <c r="L72" s="1" t="s">
        <v>32</v>
      </c>
      <c r="M72" s="1" t="s">
        <v>506</v>
      </c>
      <c r="N72" s="1" t="s">
        <v>604</v>
      </c>
      <c r="O72" s="1" t="s">
        <v>605</v>
      </c>
      <c r="P72" s="2">
        <v>44523</v>
      </c>
      <c r="Q72" s="2">
        <v>44524</v>
      </c>
      <c r="R72" s="1" t="s">
        <v>25</v>
      </c>
    </row>
    <row r="73" spans="1:18" s="39" customFormat="1" x14ac:dyDescent="0.25">
      <c r="A73" s="1" t="s">
        <v>29</v>
      </c>
      <c r="B73" s="1" t="s">
        <v>30</v>
      </c>
      <c r="C73" s="1" t="s">
        <v>31</v>
      </c>
      <c r="D73" s="1" t="s">
        <v>588</v>
      </c>
      <c r="E73" s="1" t="s">
        <v>467</v>
      </c>
      <c r="F73" s="1" t="s">
        <v>20</v>
      </c>
      <c r="G73" s="1" t="s">
        <v>21</v>
      </c>
      <c r="H73" s="1" t="s">
        <v>22</v>
      </c>
      <c r="I73" s="1" t="s">
        <v>23</v>
      </c>
      <c r="J73" s="3">
        <v>3531.58</v>
      </c>
      <c r="K73" s="43">
        <v>286728</v>
      </c>
      <c r="L73" s="1" t="s">
        <v>32</v>
      </c>
      <c r="M73" s="1" t="s">
        <v>509</v>
      </c>
      <c r="N73" s="1" t="s">
        <v>606</v>
      </c>
      <c r="O73" s="1" t="s">
        <v>607</v>
      </c>
      <c r="P73" s="2">
        <v>44523</v>
      </c>
      <c r="Q73" s="2">
        <v>44524</v>
      </c>
      <c r="R73" s="1" t="s">
        <v>25</v>
      </c>
    </row>
    <row r="74" spans="1:18" s="39" customFormat="1" x14ac:dyDescent="0.25">
      <c r="A74" s="1" t="s">
        <v>29</v>
      </c>
      <c r="B74" s="1" t="s">
        <v>30</v>
      </c>
      <c r="C74" s="1" t="s">
        <v>31</v>
      </c>
      <c r="D74" s="1" t="s">
        <v>588</v>
      </c>
      <c r="E74" s="1" t="s">
        <v>467</v>
      </c>
      <c r="F74" s="1" t="s">
        <v>20</v>
      </c>
      <c r="G74" s="1" t="s">
        <v>21</v>
      </c>
      <c r="H74" s="1" t="s">
        <v>22</v>
      </c>
      <c r="I74" s="1" t="s">
        <v>23</v>
      </c>
      <c r="J74" s="3">
        <v>107986.61</v>
      </c>
      <c r="K74" s="43">
        <v>7886288</v>
      </c>
      <c r="L74" s="1" t="s">
        <v>32</v>
      </c>
      <c r="M74" s="1" t="s">
        <v>549</v>
      </c>
      <c r="N74" s="1" t="s">
        <v>608</v>
      </c>
      <c r="O74" s="1" t="s">
        <v>609</v>
      </c>
      <c r="P74" s="2">
        <v>44523</v>
      </c>
      <c r="Q74" s="2">
        <v>44524</v>
      </c>
      <c r="R74" s="1" t="s">
        <v>25</v>
      </c>
    </row>
    <row r="75" spans="1:18" s="39" customFormat="1" x14ac:dyDescent="0.25">
      <c r="A75" s="1" t="s">
        <v>29</v>
      </c>
      <c r="B75" s="1" t="s">
        <v>30</v>
      </c>
      <c r="C75" s="1" t="s">
        <v>31</v>
      </c>
      <c r="D75" s="1" t="s">
        <v>588</v>
      </c>
      <c r="E75" s="1" t="s">
        <v>467</v>
      </c>
      <c r="F75" s="1" t="s">
        <v>20</v>
      </c>
      <c r="G75" s="1" t="s">
        <v>21</v>
      </c>
      <c r="H75" s="1" t="s">
        <v>22</v>
      </c>
      <c r="I75" s="1" t="s">
        <v>23</v>
      </c>
      <c r="J75" s="3">
        <v>48.4</v>
      </c>
      <c r="K75" s="43">
        <v>3250</v>
      </c>
      <c r="L75" s="1" t="s">
        <v>32</v>
      </c>
      <c r="M75" s="1" t="s">
        <v>549</v>
      </c>
      <c r="N75" s="1" t="s">
        <v>610</v>
      </c>
      <c r="O75" s="1" t="s">
        <v>611</v>
      </c>
      <c r="P75" s="2">
        <v>44523</v>
      </c>
      <c r="Q75" s="2">
        <v>44524</v>
      </c>
      <c r="R75" s="1" t="s">
        <v>25</v>
      </c>
    </row>
    <row r="76" spans="1:18" s="39" customFormat="1" x14ac:dyDescent="0.25">
      <c r="A76" s="1" t="s">
        <v>29</v>
      </c>
      <c r="B76" s="1" t="s">
        <v>30</v>
      </c>
      <c r="C76" s="1" t="s">
        <v>31</v>
      </c>
      <c r="D76" s="1" t="s">
        <v>588</v>
      </c>
      <c r="E76" s="1" t="s">
        <v>467</v>
      </c>
      <c r="F76" s="1" t="s">
        <v>20</v>
      </c>
      <c r="G76" s="1" t="s">
        <v>21</v>
      </c>
      <c r="H76" s="1" t="s">
        <v>22</v>
      </c>
      <c r="I76" s="1" t="s">
        <v>23</v>
      </c>
      <c r="J76" s="3">
        <v>58407.65</v>
      </c>
      <c r="K76" s="43">
        <v>2957625</v>
      </c>
      <c r="L76" s="1" t="s">
        <v>32</v>
      </c>
      <c r="M76" s="1" t="s">
        <v>461</v>
      </c>
      <c r="N76" s="1" t="s">
        <v>612</v>
      </c>
      <c r="O76" s="1" t="s">
        <v>613</v>
      </c>
      <c r="P76" s="2">
        <v>44523</v>
      </c>
      <c r="Q76" s="2">
        <v>44524</v>
      </c>
      <c r="R76" s="1" t="s">
        <v>25</v>
      </c>
    </row>
    <row r="77" spans="1:18" s="39" customFormat="1" x14ac:dyDescent="0.25">
      <c r="A77" s="1" t="s">
        <v>29</v>
      </c>
      <c r="B77" s="1" t="s">
        <v>30</v>
      </c>
      <c r="C77" s="1" t="s">
        <v>31</v>
      </c>
      <c r="D77" s="1" t="s">
        <v>588</v>
      </c>
      <c r="E77" s="1" t="s">
        <v>467</v>
      </c>
      <c r="F77" s="1" t="s">
        <v>20</v>
      </c>
      <c r="G77" s="1" t="s">
        <v>21</v>
      </c>
      <c r="H77" s="1" t="s">
        <v>22</v>
      </c>
      <c r="I77" s="1" t="s">
        <v>23</v>
      </c>
      <c r="J77" s="3">
        <v>38181.760000000002</v>
      </c>
      <c r="K77" s="43">
        <v>2307937</v>
      </c>
      <c r="L77" s="1" t="s">
        <v>32</v>
      </c>
      <c r="M77" s="1" t="s">
        <v>461</v>
      </c>
      <c r="N77" s="1" t="s">
        <v>614</v>
      </c>
      <c r="O77" s="1" t="s">
        <v>615</v>
      </c>
      <c r="P77" s="2">
        <v>44523</v>
      </c>
      <c r="Q77" s="2">
        <v>44524</v>
      </c>
      <c r="R77" s="1" t="s">
        <v>25</v>
      </c>
    </row>
    <row r="78" spans="1:18" s="39" customFormat="1" x14ac:dyDescent="0.25">
      <c r="A78" s="1" t="s">
        <v>29</v>
      </c>
      <c r="B78" s="1" t="s">
        <v>30</v>
      </c>
      <c r="C78" s="1" t="s">
        <v>31</v>
      </c>
      <c r="D78" s="1" t="s">
        <v>588</v>
      </c>
      <c r="E78" s="1" t="s">
        <v>467</v>
      </c>
      <c r="F78" s="1" t="s">
        <v>20</v>
      </c>
      <c r="G78" s="1" t="s">
        <v>21</v>
      </c>
      <c r="H78" s="1" t="s">
        <v>22</v>
      </c>
      <c r="I78" s="1" t="s">
        <v>23</v>
      </c>
      <c r="J78" s="3">
        <v>215900.46</v>
      </c>
      <c r="K78" s="43">
        <v>11143687</v>
      </c>
      <c r="L78" s="1" t="s">
        <v>32</v>
      </c>
      <c r="M78" s="1" t="s">
        <v>461</v>
      </c>
      <c r="N78" s="1" t="s">
        <v>616</v>
      </c>
      <c r="O78" s="1" t="s">
        <v>617</v>
      </c>
      <c r="P78" s="2">
        <v>44523</v>
      </c>
      <c r="Q78" s="2">
        <v>44524</v>
      </c>
      <c r="R78" s="1" t="s">
        <v>25</v>
      </c>
    </row>
    <row r="79" spans="1:18" s="39" customFormat="1" x14ac:dyDescent="0.25">
      <c r="A79" s="1" t="s">
        <v>29</v>
      </c>
      <c r="B79" s="1" t="s">
        <v>30</v>
      </c>
      <c r="C79" s="1" t="s">
        <v>31</v>
      </c>
      <c r="D79" s="1" t="s">
        <v>588</v>
      </c>
      <c r="E79" s="1" t="s">
        <v>467</v>
      </c>
      <c r="F79" s="1" t="s">
        <v>20</v>
      </c>
      <c r="G79" s="1" t="s">
        <v>21</v>
      </c>
      <c r="H79" s="1" t="s">
        <v>22</v>
      </c>
      <c r="I79" s="1" t="s">
        <v>23</v>
      </c>
      <c r="J79" s="3">
        <v>23399.29</v>
      </c>
      <c r="K79" s="43">
        <v>1138500</v>
      </c>
      <c r="L79" s="1" t="s">
        <v>32</v>
      </c>
      <c r="M79" s="1" t="s">
        <v>461</v>
      </c>
      <c r="N79" s="1" t="s">
        <v>618</v>
      </c>
      <c r="O79" s="1" t="s">
        <v>619</v>
      </c>
      <c r="P79" s="2">
        <v>44523</v>
      </c>
      <c r="Q79" s="2">
        <v>44524</v>
      </c>
      <c r="R79" s="1" t="s">
        <v>25</v>
      </c>
    </row>
    <row r="80" spans="1:18" s="39" customFormat="1" x14ac:dyDescent="0.25">
      <c r="A80" s="1" t="s">
        <v>29</v>
      </c>
      <c r="B80" s="1" t="s">
        <v>30</v>
      </c>
      <c r="C80" s="1" t="s">
        <v>31</v>
      </c>
      <c r="D80" s="1" t="s">
        <v>588</v>
      </c>
      <c r="E80" s="1" t="s">
        <v>467</v>
      </c>
      <c r="F80" s="1" t="s">
        <v>20</v>
      </c>
      <c r="G80" s="1" t="s">
        <v>21</v>
      </c>
      <c r="H80" s="1" t="s">
        <v>22</v>
      </c>
      <c r="I80" s="1" t="s">
        <v>23</v>
      </c>
      <c r="J80" s="3">
        <v>22946.68</v>
      </c>
      <c r="K80" s="43">
        <v>1144687</v>
      </c>
      <c r="L80" s="1" t="s">
        <v>32</v>
      </c>
      <c r="M80" s="1" t="s">
        <v>461</v>
      </c>
      <c r="N80" s="1" t="s">
        <v>620</v>
      </c>
      <c r="O80" s="1" t="s">
        <v>621</v>
      </c>
      <c r="P80" s="2">
        <v>44523</v>
      </c>
      <c r="Q80" s="2">
        <v>44524</v>
      </c>
      <c r="R80" s="1" t="s">
        <v>25</v>
      </c>
    </row>
    <row r="81" spans="1:18" s="39" customFormat="1" x14ac:dyDescent="0.25">
      <c r="A81" s="1" t="s">
        <v>29</v>
      </c>
      <c r="B81" s="1" t="s">
        <v>30</v>
      </c>
      <c r="C81" s="1" t="s">
        <v>31</v>
      </c>
      <c r="D81" s="1" t="s">
        <v>588</v>
      </c>
      <c r="E81" s="1" t="s">
        <v>467</v>
      </c>
      <c r="F81" s="1" t="s">
        <v>20</v>
      </c>
      <c r="G81" s="1" t="s">
        <v>21</v>
      </c>
      <c r="H81" s="1" t="s">
        <v>22</v>
      </c>
      <c r="I81" s="1" t="s">
        <v>23</v>
      </c>
      <c r="J81" s="3">
        <v>23283.59</v>
      </c>
      <c r="K81" s="43">
        <v>1175625</v>
      </c>
      <c r="L81" s="1" t="s">
        <v>32</v>
      </c>
      <c r="M81" s="1" t="s">
        <v>461</v>
      </c>
      <c r="N81" s="1" t="s">
        <v>622</v>
      </c>
      <c r="O81" s="1" t="s">
        <v>623</v>
      </c>
      <c r="P81" s="2">
        <v>44523</v>
      </c>
      <c r="Q81" s="2">
        <v>44524</v>
      </c>
      <c r="R81" s="1" t="s">
        <v>25</v>
      </c>
    </row>
    <row r="82" spans="1:18" s="39" customFormat="1" x14ac:dyDescent="0.25">
      <c r="A82" s="1" t="s">
        <v>29</v>
      </c>
      <c r="B82" s="1" t="s">
        <v>30</v>
      </c>
      <c r="C82" s="1" t="s">
        <v>31</v>
      </c>
      <c r="D82" s="1" t="s">
        <v>588</v>
      </c>
      <c r="E82" s="1" t="s">
        <v>467</v>
      </c>
      <c r="F82" s="1" t="s">
        <v>20</v>
      </c>
      <c r="G82" s="1" t="s">
        <v>21</v>
      </c>
      <c r="H82" s="1" t="s">
        <v>22</v>
      </c>
      <c r="I82" s="1" t="s">
        <v>23</v>
      </c>
      <c r="J82" s="3">
        <v>99958.45</v>
      </c>
      <c r="K82" s="43">
        <v>5271750</v>
      </c>
      <c r="L82" s="1" t="s">
        <v>32</v>
      </c>
      <c r="M82" s="1" t="s">
        <v>461</v>
      </c>
      <c r="N82" s="1" t="s">
        <v>624</v>
      </c>
      <c r="O82" s="1" t="s">
        <v>625</v>
      </c>
      <c r="P82" s="2">
        <v>44523</v>
      </c>
      <c r="Q82" s="2">
        <v>44524</v>
      </c>
      <c r="R82" s="1" t="s">
        <v>25</v>
      </c>
    </row>
    <row r="83" spans="1:18" s="39" customFormat="1" x14ac:dyDescent="0.25">
      <c r="A83" s="1" t="s">
        <v>29</v>
      </c>
      <c r="B83" s="1" t="s">
        <v>30</v>
      </c>
      <c r="C83" s="1" t="s">
        <v>31</v>
      </c>
      <c r="D83" s="1" t="s">
        <v>588</v>
      </c>
      <c r="E83" s="1" t="s">
        <v>467</v>
      </c>
      <c r="F83" s="1" t="s">
        <v>20</v>
      </c>
      <c r="G83" s="1" t="s">
        <v>21</v>
      </c>
      <c r="H83" s="1" t="s">
        <v>22</v>
      </c>
      <c r="I83" s="1" t="s">
        <v>23</v>
      </c>
      <c r="J83" s="3">
        <v>93103.1</v>
      </c>
      <c r="K83" s="43">
        <v>5711062</v>
      </c>
      <c r="L83" s="1" t="s">
        <v>32</v>
      </c>
      <c r="M83" s="1" t="s">
        <v>461</v>
      </c>
      <c r="N83" s="1" t="s">
        <v>626</v>
      </c>
      <c r="O83" s="1" t="s">
        <v>627</v>
      </c>
      <c r="P83" s="2">
        <v>44523</v>
      </c>
      <c r="Q83" s="2">
        <v>44524</v>
      </c>
      <c r="R83" s="1" t="s">
        <v>25</v>
      </c>
    </row>
    <row r="84" spans="1:18" s="39" customFormat="1" x14ac:dyDescent="0.25">
      <c r="A84" s="1" t="s">
        <v>29</v>
      </c>
      <c r="B84" s="1" t="s">
        <v>30</v>
      </c>
      <c r="C84" s="1" t="s">
        <v>31</v>
      </c>
      <c r="D84" s="1" t="s">
        <v>588</v>
      </c>
      <c r="E84" s="1" t="s">
        <v>467</v>
      </c>
      <c r="F84" s="1" t="s">
        <v>20</v>
      </c>
      <c r="G84" s="1" t="s">
        <v>21</v>
      </c>
      <c r="H84" s="1" t="s">
        <v>22</v>
      </c>
      <c r="I84" s="1" t="s">
        <v>23</v>
      </c>
      <c r="J84" s="3">
        <v>15320.07</v>
      </c>
      <c r="K84" s="43">
        <v>773437</v>
      </c>
      <c r="L84" s="1" t="s">
        <v>32</v>
      </c>
      <c r="M84" s="1" t="s">
        <v>461</v>
      </c>
      <c r="N84" s="1" t="s">
        <v>628</v>
      </c>
      <c r="O84" s="1" t="s">
        <v>629</v>
      </c>
      <c r="P84" s="2">
        <v>44523</v>
      </c>
      <c r="Q84" s="2">
        <v>44524</v>
      </c>
      <c r="R84" s="1" t="s">
        <v>25</v>
      </c>
    </row>
    <row r="85" spans="1:18" s="39" customFormat="1" x14ac:dyDescent="0.25">
      <c r="A85" s="1" t="s">
        <v>29</v>
      </c>
      <c r="B85" s="1" t="s">
        <v>30</v>
      </c>
      <c r="C85" s="1" t="s">
        <v>31</v>
      </c>
      <c r="D85" s="1" t="s">
        <v>588</v>
      </c>
      <c r="E85" s="1" t="s">
        <v>467</v>
      </c>
      <c r="F85" s="1" t="s">
        <v>20</v>
      </c>
      <c r="G85" s="1" t="s">
        <v>21</v>
      </c>
      <c r="H85" s="1" t="s">
        <v>22</v>
      </c>
      <c r="I85" s="1" t="s">
        <v>23</v>
      </c>
      <c r="J85" s="3">
        <v>15.48</v>
      </c>
      <c r="K85" s="43">
        <v>943</v>
      </c>
      <c r="L85" s="1" t="s">
        <v>32</v>
      </c>
      <c r="M85" s="1" t="s">
        <v>461</v>
      </c>
      <c r="N85" s="1" t="s">
        <v>630</v>
      </c>
      <c r="O85" s="1" t="s">
        <v>631</v>
      </c>
      <c r="P85" s="2">
        <v>44523</v>
      </c>
      <c r="Q85" s="2">
        <v>44524</v>
      </c>
      <c r="R85" s="1" t="s">
        <v>25</v>
      </c>
    </row>
    <row r="86" spans="1:18" s="39" customFormat="1" x14ac:dyDescent="0.25">
      <c r="A86" s="1" t="s">
        <v>29</v>
      </c>
      <c r="B86" s="1" t="s">
        <v>30</v>
      </c>
      <c r="C86" s="1" t="s">
        <v>31</v>
      </c>
      <c r="D86" s="1" t="s">
        <v>588</v>
      </c>
      <c r="E86" s="1" t="s">
        <v>467</v>
      </c>
      <c r="F86" s="1" t="s">
        <v>20</v>
      </c>
      <c r="G86" s="1" t="s">
        <v>21</v>
      </c>
      <c r="H86" s="1" t="s">
        <v>22</v>
      </c>
      <c r="I86" s="1" t="s">
        <v>23</v>
      </c>
      <c r="J86" s="3">
        <v>112.01</v>
      </c>
      <c r="K86" s="43">
        <v>3050</v>
      </c>
      <c r="L86" s="1" t="s">
        <v>32</v>
      </c>
      <c r="M86" s="1" t="s">
        <v>461</v>
      </c>
      <c r="N86" s="1" t="s">
        <v>632</v>
      </c>
      <c r="O86" s="1" t="s">
        <v>633</v>
      </c>
      <c r="P86" s="2">
        <v>44523</v>
      </c>
      <c r="Q86" s="2">
        <v>44524</v>
      </c>
      <c r="R86" s="1" t="s">
        <v>25</v>
      </c>
    </row>
    <row r="87" spans="1:18" s="39" customFormat="1" x14ac:dyDescent="0.25">
      <c r="A87" s="1" t="s">
        <v>29</v>
      </c>
      <c r="B87" s="1" t="s">
        <v>30</v>
      </c>
      <c r="C87" s="1" t="s">
        <v>31</v>
      </c>
      <c r="D87" s="1" t="s">
        <v>588</v>
      </c>
      <c r="E87" s="1" t="s">
        <v>467</v>
      </c>
      <c r="F87" s="1" t="s">
        <v>20</v>
      </c>
      <c r="G87" s="1" t="s">
        <v>21</v>
      </c>
      <c r="H87" s="1" t="s">
        <v>22</v>
      </c>
      <c r="I87" s="1" t="s">
        <v>23</v>
      </c>
      <c r="J87" s="3">
        <v>2439.39</v>
      </c>
      <c r="K87" s="43">
        <v>125909</v>
      </c>
      <c r="L87" s="1" t="s">
        <v>32</v>
      </c>
      <c r="M87" s="1" t="s">
        <v>461</v>
      </c>
      <c r="N87" s="1" t="s">
        <v>634</v>
      </c>
      <c r="O87" s="1" t="s">
        <v>635</v>
      </c>
      <c r="P87" s="2">
        <v>44523</v>
      </c>
      <c r="Q87" s="2">
        <v>44524</v>
      </c>
      <c r="R87" s="1" t="s">
        <v>25</v>
      </c>
    </row>
    <row r="88" spans="1:18" s="39" customFormat="1" x14ac:dyDescent="0.25">
      <c r="A88" s="1" t="s">
        <v>29</v>
      </c>
      <c r="B88" s="1" t="s">
        <v>30</v>
      </c>
      <c r="C88" s="1" t="s">
        <v>31</v>
      </c>
      <c r="D88" s="1" t="s">
        <v>588</v>
      </c>
      <c r="E88" s="1" t="s">
        <v>467</v>
      </c>
      <c r="F88" s="1" t="s">
        <v>20</v>
      </c>
      <c r="G88" s="1" t="s">
        <v>21</v>
      </c>
      <c r="H88" s="1" t="s">
        <v>22</v>
      </c>
      <c r="I88" s="1" t="s">
        <v>23</v>
      </c>
      <c r="J88" s="3">
        <v>5.62</v>
      </c>
      <c r="K88" s="43">
        <v>422</v>
      </c>
      <c r="L88" s="1" t="s">
        <v>32</v>
      </c>
      <c r="M88" s="1" t="s">
        <v>461</v>
      </c>
      <c r="N88" s="1" t="s">
        <v>636</v>
      </c>
      <c r="O88" s="1" t="s">
        <v>637</v>
      </c>
      <c r="P88" s="2">
        <v>44523</v>
      </c>
      <c r="Q88" s="2">
        <v>44524</v>
      </c>
      <c r="R88" s="1" t="s">
        <v>25</v>
      </c>
    </row>
    <row r="89" spans="1:18" s="39" customFormat="1" x14ac:dyDescent="0.25">
      <c r="A89" s="1" t="s">
        <v>29</v>
      </c>
      <c r="B89" s="1" t="s">
        <v>30</v>
      </c>
      <c r="C89" s="1" t="s">
        <v>31</v>
      </c>
      <c r="D89" s="1" t="s">
        <v>588</v>
      </c>
      <c r="E89" s="1" t="s">
        <v>467</v>
      </c>
      <c r="F89" s="1" t="s">
        <v>20</v>
      </c>
      <c r="G89" s="1" t="s">
        <v>21</v>
      </c>
      <c r="H89" s="1" t="s">
        <v>22</v>
      </c>
      <c r="I89" s="1" t="s">
        <v>23</v>
      </c>
      <c r="J89" s="3">
        <v>402338.05</v>
      </c>
      <c r="K89" s="43">
        <v>30250690</v>
      </c>
      <c r="L89" s="1" t="s">
        <v>32</v>
      </c>
      <c r="M89" s="1" t="s">
        <v>461</v>
      </c>
      <c r="N89" s="1" t="s">
        <v>638</v>
      </c>
      <c r="O89" s="1" t="s">
        <v>639</v>
      </c>
      <c r="P89" s="2">
        <v>44523</v>
      </c>
      <c r="Q89" s="2">
        <v>44524</v>
      </c>
      <c r="R89" s="1" t="s">
        <v>25</v>
      </c>
    </row>
    <row r="90" spans="1:18" s="39" customFormat="1" x14ac:dyDescent="0.25">
      <c r="A90" s="1" t="s">
        <v>29</v>
      </c>
      <c r="B90" s="1" t="s">
        <v>30</v>
      </c>
      <c r="C90" s="1" t="s">
        <v>31</v>
      </c>
      <c r="D90" s="1" t="s">
        <v>588</v>
      </c>
      <c r="E90" s="1" t="s">
        <v>467</v>
      </c>
      <c r="F90" s="1" t="s">
        <v>20</v>
      </c>
      <c r="G90" s="1" t="s">
        <v>21</v>
      </c>
      <c r="H90" s="1" t="s">
        <v>22</v>
      </c>
      <c r="I90" s="1" t="s">
        <v>23</v>
      </c>
      <c r="J90" s="3">
        <v>138.80000000000001</v>
      </c>
      <c r="K90" s="43">
        <v>10437</v>
      </c>
      <c r="L90" s="1" t="s">
        <v>32</v>
      </c>
      <c r="M90" s="1" t="s">
        <v>461</v>
      </c>
      <c r="N90" s="1" t="s">
        <v>640</v>
      </c>
      <c r="O90" s="1" t="s">
        <v>641</v>
      </c>
      <c r="P90" s="2">
        <v>44523</v>
      </c>
      <c r="Q90" s="2">
        <v>44524</v>
      </c>
      <c r="R90" s="1" t="s">
        <v>25</v>
      </c>
    </row>
    <row r="91" spans="1:18" s="39" customFormat="1" x14ac:dyDescent="0.25">
      <c r="A91" s="1" t="s">
        <v>29</v>
      </c>
      <c r="B91" s="1" t="s">
        <v>30</v>
      </c>
      <c r="C91" s="1" t="s">
        <v>31</v>
      </c>
      <c r="D91" s="1" t="s">
        <v>588</v>
      </c>
      <c r="E91" s="1" t="s">
        <v>467</v>
      </c>
      <c r="F91" s="1" t="s">
        <v>20</v>
      </c>
      <c r="G91" s="1" t="s">
        <v>21</v>
      </c>
      <c r="H91" s="1" t="s">
        <v>22</v>
      </c>
      <c r="I91" s="1" t="s">
        <v>23</v>
      </c>
      <c r="J91" s="3">
        <v>6882.84</v>
      </c>
      <c r="K91" s="43">
        <v>354211</v>
      </c>
      <c r="L91" s="1" t="s">
        <v>32</v>
      </c>
      <c r="M91" s="1" t="s">
        <v>461</v>
      </c>
      <c r="N91" s="1" t="s">
        <v>642</v>
      </c>
      <c r="O91" s="1" t="s">
        <v>643</v>
      </c>
      <c r="P91" s="2">
        <v>44523</v>
      </c>
      <c r="Q91" s="2">
        <v>44524</v>
      </c>
      <c r="R91" s="1" t="s">
        <v>25</v>
      </c>
    </row>
    <row r="92" spans="1:18" s="39" customFormat="1" x14ac:dyDescent="0.25">
      <c r="A92" s="1" t="s">
        <v>29</v>
      </c>
      <c r="B92" s="1" t="s">
        <v>30</v>
      </c>
      <c r="C92" s="1" t="s">
        <v>31</v>
      </c>
      <c r="D92" s="1" t="s">
        <v>588</v>
      </c>
      <c r="E92" s="1" t="s">
        <v>467</v>
      </c>
      <c r="F92" s="1" t="s">
        <v>20</v>
      </c>
      <c r="G92" s="1" t="s">
        <v>21</v>
      </c>
      <c r="H92" s="1" t="s">
        <v>22</v>
      </c>
      <c r="I92" s="1" t="s">
        <v>23</v>
      </c>
      <c r="J92" s="3">
        <v>16182.02</v>
      </c>
      <c r="K92" s="43">
        <v>991989</v>
      </c>
      <c r="L92" s="1" t="s">
        <v>32</v>
      </c>
      <c r="M92" s="1" t="s">
        <v>490</v>
      </c>
      <c r="N92" s="1" t="s">
        <v>644</v>
      </c>
      <c r="O92" s="1" t="s">
        <v>645</v>
      </c>
      <c r="P92" s="2">
        <v>44523</v>
      </c>
      <c r="Q92" s="2">
        <v>44524</v>
      </c>
      <c r="R92" s="1" t="s">
        <v>25</v>
      </c>
    </row>
    <row r="93" spans="1:18" s="39" customFormat="1" x14ac:dyDescent="0.25">
      <c r="A93" s="1" t="s">
        <v>29</v>
      </c>
      <c r="B93" s="1" t="s">
        <v>30</v>
      </c>
      <c r="C93" s="1" t="s">
        <v>31</v>
      </c>
      <c r="D93" s="1" t="s">
        <v>588</v>
      </c>
      <c r="E93" s="1" t="s">
        <v>467</v>
      </c>
      <c r="F93" s="1" t="s">
        <v>20</v>
      </c>
      <c r="G93" s="1" t="s">
        <v>21</v>
      </c>
      <c r="H93" s="1" t="s">
        <v>22</v>
      </c>
      <c r="I93" s="1" t="s">
        <v>23</v>
      </c>
      <c r="J93" s="3">
        <v>4555.54</v>
      </c>
      <c r="K93" s="43">
        <v>335944</v>
      </c>
      <c r="L93" s="1" t="s">
        <v>32</v>
      </c>
      <c r="M93" s="1" t="s">
        <v>473</v>
      </c>
      <c r="N93" s="1" t="s">
        <v>646</v>
      </c>
      <c r="O93" s="1" t="s">
        <v>647</v>
      </c>
      <c r="P93" s="2">
        <v>44523</v>
      </c>
      <c r="Q93" s="2">
        <v>44524</v>
      </c>
      <c r="R93" s="1" t="s">
        <v>25</v>
      </c>
    </row>
    <row r="94" spans="1:18" s="39" customFormat="1" x14ac:dyDescent="0.25">
      <c r="A94" s="1" t="s">
        <v>29</v>
      </c>
      <c r="B94" s="1" t="s">
        <v>30</v>
      </c>
      <c r="C94" s="1" t="s">
        <v>31</v>
      </c>
      <c r="D94" s="1" t="s">
        <v>588</v>
      </c>
      <c r="E94" s="1" t="s">
        <v>467</v>
      </c>
      <c r="F94" s="1" t="s">
        <v>20</v>
      </c>
      <c r="G94" s="1" t="s">
        <v>21</v>
      </c>
      <c r="H94" s="1" t="s">
        <v>22</v>
      </c>
      <c r="I94" s="1" t="s">
        <v>23</v>
      </c>
      <c r="J94" s="3">
        <v>40.200000000000003</v>
      </c>
      <c r="K94" s="43">
        <v>2964</v>
      </c>
      <c r="L94" s="1" t="s">
        <v>32</v>
      </c>
      <c r="M94" s="1" t="s">
        <v>473</v>
      </c>
      <c r="N94" s="1" t="s">
        <v>648</v>
      </c>
      <c r="O94" s="1" t="s">
        <v>649</v>
      </c>
      <c r="P94" s="2">
        <v>44523</v>
      </c>
      <c r="Q94" s="2">
        <v>44524</v>
      </c>
      <c r="R94" s="1" t="s">
        <v>25</v>
      </c>
    </row>
    <row r="95" spans="1:18" s="39" customFormat="1" x14ac:dyDescent="0.25">
      <c r="A95" s="1" t="s">
        <v>29</v>
      </c>
      <c r="B95" s="1" t="s">
        <v>30</v>
      </c>
      <c r="C95" s="1" t="s">
        <v>31</v>
      </c>
      <c r="D95" s="1" t="s">
        <v>588</v>
      </c>
      <c r="E95" s="1" t="s">
        <v>467</v>
      </c>
      <c r="F95" s="1" t="s">
        <v>20</v>
      </c>
      <c r="G95" s="1" t="s">
        <v>21</v>
      </c>
      <c r="H95" s="1" t="s">
        <v>22</v>
      </c>
      <c r="I95" s="1" t="s">
        <v>23</v>
      </c>
      <c r="J95" s="3">
        <v>12.7</v>
      </c>
      <c r="K95" s="43">
        <v>936</v>
      </c>
      <c r="L95" s="1" t="s">
        <v>32</v>
      </c>
      <c r="M95" s="1" t="s">
        <v>473</v>
      </c>
      <c r="N95" s="1" t="s">
        <v>650</v>
      </c>
      <c r="O95" s="1" t="s">
        <v>651</v>
      </c>
      <c r="P95" s="2">
        <v>44523</v>
      </c>
      <c r="Q95" s="2">
        <v>44524</v>
      </c>
      <c r="R95" s="1" t="s">
        <v>25</v>
      </c>
    </row>
    <row r="96" spans="1:18" s="39" customFormat="1" x14ac:dyDescent="0.25">
      <c r="A96" s="1" t="s">
        <v>29</v>
      </c>
      <c r="B96" s="1" t="s">
        <v>30</v>
      </c>
      <c r="C96" s="1" t="s">
        <v>31</v>
      </c>
      <c r="D96" s="1" t="s">
        <v>588</v>
      </c>
      <c r="E96" s="1" t="s">
        <v>467</v>
      </c>
      <c r="F96" s="1" t="s">
        <v>20</v>
      </c>
      <c r="G96" s="1" t="s">
        <v>21</v>
      </c>
      <c r="H96" s="1" t="s">
        <v>22</v>
      </c>
      <c r="I96" s="1" t="s">
        <v>23</v>
      </c>
      <c r="J96" s="3">
        <v>2675.28</v>
      </c>
      <c r="K96" s="43">
        <v>165735</v>
      </c>
      <c r="L96" s="1" t="s">
        <v>32</v>
      </c>
      <c r="M96" s="1" t="s">
        <v>520</v>
      </c>
      <c r="N96" s="1" t="s">
        <v>652</v>
      </c>
      <c r="O96" s="1" t="s">
        <v>653</v>
      </c>
      <c r="P96" s="2">
        <v>44523</v>
      </c>
      <c r="Q96" s="2">
        <v>44524</v>
      </c>
      <c r="R96" s="1" t="s">
        <v>25</v>
      </c>
    </row>
    <row r="97" spans="1:18" s="39" customFormat="1" x14ac:dyDescent="0.25">
      <c r="A97" s="1" t="s">
        <v>29</v>
      </c>
      <c r="B97" s="1" t="s">
        <v>30</v>
      </c>
      <c r="C97" s="1" t="s">
        <v>31</v>
      </c>
      <c r="D97" s="1" t="s">
        <v>588</v>
      </c>
      <c r="E97" s="1" t="s">
        <v>467</v>
      </c>
      <c r="F97" s="1" t="s">
        <v>20</v>
      </c>
      <c r="G97" s="1" t="s">
        <v>21</v>
      </c>
      <c r="H97" s="1" t="s">
        <v>22</v>
      </c>
      <c r="I97" s="1" t="s">
        <v>23</v>
      </c>
      <c r="J97" s="3">
        <v>25741.83</v>
      </c>
      <c r="K97" s="43">
        <v>1476410</v>
      </c>
      <c r="L97" s="1" t="s">
        <v>32</v>
      </c>
      <c r="M97" s="1" t="s">
        <v>654</v>
      </c>
      <c r="N97" s="1" t="s">
        <v>655</v>
      </c>
      <c r="O97" s="1" t="s">
        <v>656</v>
      </c>
      <c r="P97" s="2">
        <v>44523</v>
      </c>
      <c r="Q97" s="2">
        <v>44524</v>
      </c>
      <c r="R97" s="1" t="s">
        <v>25</v>
      </c>
    </row>
    <row r="98" spans="1:18" s="39" customFormat="1" x14ac:dyDescent="0.25">
      <c r="A98" s="1" t="s">
        <v>29</v>
      </c>
      <c r="B98" s="1" t="s">
        <v>30</v>
      </c>
      <c r="C98" s="1" t="s">
        <v>31</v>
      </c>
      <c r="D98" s="1" t="s">
        <v>588</v>
      </c>
      <c r="E98" s="1" t="s">
        <v>467</v>
      </c>
      <c r="F98" s="1" t="s">
        <v>20</v>
      </c>
      <c r="G98" s="1" t="s">
        <v>21</v>
      </c>
      <c r="H98" s="1" t="s">
        <v>22</v>
      </c>
      <c r="I98" s="1" t="s">
        <v>23</v>
      </c>
      <c r="J98" s="3">
        <v>8.35</v>
      </c>
      <c r="K98" s="43">
        <v>479</v>
      </c>
      <c r="L98" s="1" t="s">
        <v>32</v>
      </c>
      <c r="M98" s="1" t="s">
        <v>654</v>
      </c>
      <c r="N98" s="1" t="s">
        <v>657</v>
      </c>
      <c r="O98" s="1" t="s">
        <v>658</v>
      </c>
      <c r="P98" s="2">
        <v>44523</v>
      </c>
      <c r="Q98" s="2">
        <v>44524</v>
      </c>
      <c r="R98" s="1" t="s">
        <v>25</v>
      </c>
    </row>
    <row r="99" spans="1:18" s="39" customFormat="1" x14ac:dyDescent="0.25">
      <c r="A99" s="1" t="s">
        <v>29</v>
      </c>
      <c r="B99" s="1" t="s">
        <v>30</v>
      </c>
      <c r="C99" s="1" t="s">
        <v>31</v>
      </c>
      <c r="D99" s="1" t="s">
        <v>588</v>
      </c>
      <c r="E99" s="1" t="s">
        <v>467</v>
      </c>
      <c r="F99" s="1" t="s">
        <v>20</v>
      </c>
      <c r="G99" s="1" t="s">
        <v>21</v>
      </c>
      <c r="H99" s="1" t="s">
        <v>22</v>
      </c>
      <c r="I99" s="1" t="s">
        <v>23</v>
      </c>
      <c r="J99" s="3">
        <v>6646.29</v>
      </c>
      <c r="K99" s="43">
        <v>451215</v>
      </c>
      <c r="L99" s="1" t="s">
        <v>32</v>
      </c>
      <c r="M99" s="1" t="s">
        <v>478</v>
      </c>
      <c r="N99" s="1" t="s">
        <v>659</v>
      </c>
      <c r="O99" s="1" t="s">
        <v>660</v>
      </c>
      <c r="P99" s="2">
        <v>44523</v>
      </c>
      <c r="Q99" s="2">
        <v>44524</v>
      </c>
      <c r="R99" s="1" t="s">
        <v>25</v>
      </c>
    </row>
    <row r="100" spans="1:18" s="39" customFormat="1" x14ac:dyDescent="0.25">
      <c r="A100" s="1" t="s">
        <v>29</v>
      </c>
      <c r="B100" s="1" t="s">
        <v>30</v>
      </c>
      <c r="C100" s="1" t="s">
        <v>31</v>
      </c>
      <c r="D100" s="1" t="s">
        <v>588</v>
      </c>
      <c r="E100" s="1" t="s">
        <v>467</v>
      </c>
      <c r="F100" s="1" t="s">
        <v>20</v>
      </c>
      <c r="G100" s="1" t="s">
        <v>21</v>
      </c>
      <c r="H100" s="1" t="s">
        <v>22</v>
      </c>
      <c r="I100" s="1" t="s">
        <v>23</v>
      </c>
      <c r="J100" s="3">
        <v>58.13</v>
      </c>
      <c r="K100" s="43">
        <v>2423</v>
      </c>
      <c r="L100" s="1" t="s">
        <v>32</v>
      </c>
      <c r="M100" s="1" t="s">
        <v>478</v>
      </c>
      <c r="N100" s="1" t="s">
        <v>661</v>
      </c>
      <c r="O100" s="1" t="s">
        <v>662</v>
      </c>
      <c r="P100" s="2">
        <v>44523</v>
      </c>
      <c r="Q100" s="2">
        <v>44524</v>
      </c>
      <c r="R100" s="1" t="s">
        <v>25</v>
      </c>
    </row>
    <row r="101" spans="1:18" s="39" customFormat="1" x14ac:dyDescent="0.25">
      <c r="A101" s="1" t="s">
        <v>29</v>
      </c>
      <c r="B101" s="1" t="s">
        <v>30</v>
      </c>
      <c r="C101" s="1" t="s">
        <v>31</v>
      </c>
      <c r="D101" s="1" t="s">
        <v>588</v>
      </c>
      <c r="E101" s="1" t="s">
        <v>467</v>
      </c>
      <c r="F101" s="1" t="s">
        <v>20</v>
      </c>
      <c r="G101" s="1" t="s">
        <v>21</v>
      </c>
      <c r="H101" s="1" t="s">
        <v>22</v>
      </c>
      <c r="I101" s="1" t="s">
        <v>23</v>
      </c>
      <c r="J101" s="3">
        <v>53.37</v>
      </c>
      <c r="K101" s="43">
        <v>2100</v>
      </c>
      <c r="L101" s="1" t="s">
        <v>32</v>
      </c>
      <c r="M101" s="1" t="s">
        <v>478</v>
      </c>
      <c r="N101" s="1" t="s">
        <v>663</v>
      </c>
      <c r="O101" s="1" t="s">
        <v>664</v>
      </c>
      <c r="P101" s="2">
        <v>44523</v>
      </c>
      <c r="Q101" s="2">
        <v>44524</v>
      </c>
      <c r="R101" s="1" t="s">
        <v>25</v>
      </c>
    </row>
    <row r="102" spans="1:18" s="39" customFormat="1" x14ac:dyDescent="0.25">
      <c r="A102" s="1" t="s">
        <v>29</v>
      </c>
      <c r="B102" s="1" t="s">
        <v>30</v>
      </c>
      <c r="C102" s="1" t="s">
        <v>31</v>
      </c>
      <c r="D102" s="1" t="s">
        <v>588</v>
      </c>
      <c r="E102" s="1" t="s">
        <v>467</v>
      </c>
      <c r="F102" s="1" t="s">
        <v>20</v>
      </c>
      <c r="G102" s="1" t="s">
        <v>21</v>
      </c>
      <c r="H102" s="1" t="s">
        <v>22</v>
      </c>
      <c r="I102" s="1" t="s">
        <v>23</v>
      </c>
      <c r="J102" s="3">
        <v>23496.93</v>
      </c>
      <c r="K102" s="43">
        <v>1642308</v>
      </c>
      <c r="L102" s="1" t="s">
        <v>32</v>
      </c>
      <c r="M102" s="1" t="s">
        <v>498</v>
      </c>
      <c r="N102" s="1" t="s">
        <v>596</v>
      </c>
      <c r="O102" s="1" t="s">
        <v>597</v>
      </c>
      <c r="P102" s="2">
        <v>44523</v>
      </c>
      <c r="Q102" s="2">
        <v>44524</v>
      </c>
      <c r="R102" s="1" t="s">
        <v>25</v>
      </c>
    </row>
    <row r="103" spans="1:18" s="39" customFormat="1" x14ac:dyDescent="0.25">
      <c r="A103" s="1" t="s">
        <v>29</v>
      </c>
      <c r="B103" s="1" t="s">
        <v>30</v>
      </c>
      <c r="C103" s="1" t="s">
        <v>682</v>
      </c>
      <c r="D103" s="1" t="s">
        <v>466</v>
      </c>
      <c r="E103" s="1" t="s">
        <v>448</v>
      </c>
      <c r="F103" s="1" t="s">
        <v>20</v>
      </c>
      <c r="G103" s="1" t="s">
        <v>21</v>
      </c>
      <c r="H103" s="1" t="s">
        <v>22</v>
      </c>
      <c r="I103" s="1" t="s">
        <v>23</v>
      </c>
      <c r="J103" s="3">
        <v>18552.27</v>
      </c>
      <c r="K103" s="43">
        <v>894188</v>
      </c>
      <c r="L103" s="1" t="s">
        <v>32</v>
      </c>
      <c r="M103" s="1" t="s">
        <v>461</v>
      </c>
      <c r="N103" s="1" t="s">
        <v>683</v>
      </c>
      <c r="O103" s="1" t="s">
        <v>684</v>
      </c>
      <c r="P103" s="2">
        <v>44519</v>
      </c>
      <c r="Q103" s="2">
        <v>44520</v>
      </c>
      <c r="R103" s="1" t="s">
        <v>25</v>
      </c>
    </row>
    <row r="104" spans="1:18" s="39" customFormat="1" x14ac:dyDescent="0.25">
      <c r="A104" s="1" t="s">
        <v>29</v>
      </c>
      <c r="B104" s="1" t="s">
        <v>30</v>
      </c>
      <c r="C104" s="1" t="s">
        <v>682</v>
      </c>
      <c r="D104" s="1" t="s">
        <v>447</v>
      </c>
      <c r="E104" s="1" t="s">
        <v>422</v>
      </c>
      <c r="F104" s="1" t="s">
        <v>20</v>
      </c>
      <c r="G104" s="1" t="s">
        <v>21</v>
      </c>
      <c r="H104" s="1" t="s">
        <v>22</v>
      </c>
      <c r="I104" s="1" t="s">
        <v>23</v>
      </c>
      <c r="J104" s="3">
        <v>29368.54</v>
      </c>
      <c r="K104" s="43">
        <v>1768440</v>
      </c>
      <c r="L104" s="1" t="s">
        <v>32</v>
      </c>
      <c r="M104" s="1" t="s">
        <v>103</v>
      </c>
      <c r="N104" s="1" t="s">
        <v>691</v>
      </c>
      <c r="O104" s="1" t="s">
        <v>692</v>
      </c>
      <c r="P104" s="2">
        <v>44519</v>
      </c>
      <c r="Q104" s="2">
        <v>44520</v>
      </c>
      <c r="R104" s="1" t="s">
        <v>25</v>
      </c>
    </row>
    <row r="105" spans="1:18" s="39" customForma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38"/>
      <c r="K105" s="38"/>
      <c r="L105" s="45"/>
      <c r="M105" s="45"/>
      <c r="N105" s="45"/>
      <c r="O105" s="45"/>
      <c r="P105" s="46"/>
      <c r="Q105" s="46"/>
      <c r="R105" s="45"/>
    </row>
    <row r="106" spans="1:18" s="39" customForma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38"/>
      <c r="K106" s="38"/>
      <c r="L106" s="45"/>
      <c r="M106" s="45"/>
      <c r="N106" s="45"/>
      <c r="O106" s="45"/>
      <c r="P106" s="46"/>
      <c r="Q106" s="46"/>
      <c r="R106" s="45"/>
    </row>
    <row r="107" spans="1:18" s="39" customFormat="1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38"/>
      <c r="K107" s="38"/>
      <c r="L107" s="45"/>
      <c r="M107" s="45"/>
      <c r="N107" s="45"/>
      <c r="O107" s="45"/>
      <c r="P107" s="46"/>
      <c r="Q107" s="46"/>
      <c r="R107" s="45"/>
    </row>
    <row r="112" spans="1:18" x14ac:dyDescent="0.25">
      <c r="A112" s="1" t="s">
        <v>17</v>
      </c>
      <c r="B112" s="1" t="s">
        <v>18</v>
      </c>
      <c r="C112" s="1" t="s">
        <v>19</v>
      </c>
      <c r="D112" s="1" t="s">
        <v>185</v>
      </c>
      <c r="E112" s="1" t="s">
        <v>18</v>
      </c>
      <c r="F112" s="1" t="s">
        <v>20</v>
      </c>
      <c r="G112" s="1" t="s">
        <v>21</v>
      </c>
      <c r="H112" s="1" t="s">
        <v>22</v>
      </c>
      <c r="I112" s="1" t="s">
        <v>23</v>
      </c>
      <c r="J112" s="3">
        <v>-312462.74</v>
      </c>
      <c r="L112" s="1" t="s">
        <v>24</v>
      </c>
      <c r="M112" s="1" t="s">
        <v>23</v>
      </c>
      <c r="N112" s="1" t="s">
        <v>23</v>
      </c>
      <c r="O112" s="1" t="s">
        <v>19</v>
      </c>
      <c r="P112" s="2">
        <v>44227</v>
      </c>
      <c r="Q112" s="2">
        <v>44235</v>
      </c>
      <c r="R112" s="1" t="s">
        <v>25</v>
      </c>
    </row>
    <row r="113" spans="1:18" x14ac:dyDescent="0.25">
      <c r="A113" s="1" t="s">
        <v>17</v>
      </c>
      <c r="B113" s="1" t="s">
        <v>18</v>
      </c>
      <c r="C113" s="1" t="s">
        <v>26</v>
      </c>
      <c r="D113" s="1" t="s">
        <v>185</v>
      </c>
      <c r="E113" s="1" t="s">
        <v>18</v>
      </c>
      <c r="F113" s="1" t="s">
        <v>20</v>
      </c>
      <c r="G113" s="1" t="s">
        <v>21</v>
      </c>
      <c r="H113" s="1" t="s">
        <v>22</v>
      </c>
      <c r="I113" s="1" t="s">
        <v>23</v>
      </c>
      <c r="J113" s="3">
        <v>-312462.74</v>
      </c>
      <c r="L113" s="1" t="s">
        <v>24</v>
      </c>
      <c r="M113" s="1" t="s">
        <v>23</v>
      </c>
      <c r="N113" s="1" t="s">
        <v>23</v>
      </c>
      <c r="O113" s="1" t="s">
        <v>26</v>
      </c>
      <c r="P113" s="2">
        <v>44347</v>
      </c>
      <c r="Q113" s="2">
        <v>44344</v>
      </c>
      <c r="R113" s="1" t="s">
        <v>25</v>
      </c>
    </row>
    <row r="114" spans="1:18" x14ac:dyDescent="0.25">
      <c r="A114" s="1" t="s">
        <v>17</v>
      </c>
      <c r="B114" s="1" t="s">
        <v>18</v>
      </c>
      <c r="C114" s="1" t="s">
        <v>27</v>
      </c>
      <c r="D114" s="1" t="s">
        <v>185</v>
      </c>
      <c r="E114" s="1" t="s">
        <v>18</v>
      </c>
      <c r="F114" s="1" t="s">
        <v>20</v>
      </c>
      <c r="G114" s="1" t="s">
        <v>21</v>
      </c>
      <c r="H114" s="1" t="s">
        <v>22</v>
      </c>
      <c r="I114" s="1" t="s">
        <v>23</v>
      </c>
      <c r="J114" s="3">
        <v>-312462.74</v>
      </c>
      <c r="L114" s="1" t="s">
        <v>24</v>
      </c>
      <c r="M114" s="1" t="s">
        <v>23</v>
      </c>
      <c r="N114" s="1" t="s">
        <v>23</v>
      </c>
      <c r="O114" s="1" t="s">
        <v>27</v>
      </c>
      <c r="P114" s="2">
        <v>44439</v>
      </c>
      <c r="Q114" s="2">
        <v>44438</v>
      </c>
      <c r="R114" s="1" t="s">
        <v>25</v>
      </c>
    </row>
    <row r="115" spans="1:18" x14ac:dyDescent="0.25">
      <c r="A115" s="1" t="s">
        <v>17</v>
      </c>
      <c r="B115" s="1" t="s">
        <v>18</v>
      </c>
      <c r="C115" s="1" t="s">
        <v>28</v>
      </c>
      <c r="D115" s="1" t="s">
        <v>185</v>
      </c>
      <c r="E115" s="1" t="s">
        <v>18</v>
      </c>
      <c r="F115" s="1" t="s">
        <v>20</v>
      </c>
      <c r="G115" s="1" t="s">
        <v>21</v>
      </c>
      <c r="H115" s="1" t="s">
        <v>22</v>
      </c>
      <c r="I115" s="1" t="s">
        <v>23</v>
      </c>
      <c r="J115" s="3">
        <v>-481612.64</v>
      </c>
      <c r="L115" s="1" t="s">
        <v>24</v>
      </c>
      <c r="M115" s="1" t="s">
        <v>23</v>
      </c>
      <c r="N115" s="1" t="s">
        <v>23</v>
      </c>
      <c r="O115" s="1" t="s">
        <v>28</v>
      </c>
      <c r="P115" s="2">
        <v>44530</v>
      </c>
      <c r="Q115" s="2">
        <v>44529</v>
      </c>
      <c r="R115" s="1" t="s">
        <v>25</v>
      </c>
    </row>
    <row r="116" spans="1:18" x14ac:dyDescent="0.25">
      <c r="A116" s="1" t="s">
        <v>140</v>
      </c>
      <c r="B116" s="1" t="s">
        <v>18</v>
      </c>
      <c r="C116" s="1" t="s">
        <v>141</v>
      </c>
      <c r="D116" s="1" t="s">
        <v>185</v>
      </c>
      <c r="E116" s="1" t="s">
        <v>18</v>
      </c>
      <c r="F116" s="1" t="s">
        <v>20</v>
      </c>
      <c r="G116" s="1" t="s">
        <v>21</v>
      </c>
      <c r="H116" s="1" t="s">
        <v>22</v>
      </c>
      <c r="I116" s="1" t="s">
        <v>23</v>
      </c>
      <c r="J116" s="3">
        <v>481612.64</v>
      </c>
      <c r="L116" s="1" t="s">
        <v>142</v>
      </c>
      <c r="M116" s="1" t="s">
        <v>23</v>
      </c>
      <c r="N116" s="1" t="s">
        <v>23</v>
      </c>
      <c r="O116" s="1" t="s">
        <v>143</v>
      </c>
      <c r="P116" s="2">
        <v>44561</v>
      </c>
      <c r="Q116" s="2">
        <v>44529</v>
      </c>
      <c r="R116" s="1" t="s">
        <v>25</v>
      </c>
    </row>
    <row r="117" spans="1:18" x14ac:dyDescent="0.25">
      <c r="A117" s="1" t="s">
        <v>17</v>
      </c>
      <c r="B117" s="1" t="s">
        <v>18</v>
      </c>
      <c r="C117" s="1" t="s">
        <v>144</v>
      </c>
      <c r="D117" s="1" t="s">
        <v>185</v>
      </c>
      <c r="E117" s="1" t="s">
        <v>18</v>
      </c>
      <c r="F117" s="1" t="s">
        <v>20</v>
      </c>
      <c r="G117" s="1" t="s">
        <v>21</v>
      </c>
      <c r="H117" s="1" t="s">
        <v>22</v>
      </c>
      <c r="I117" s="1" t="s">
        <v>23</v>
      </c>
      <c r="J117" s="3">
        <v>-312462.74</v>
      </c>
      <c r="L117" s="1" t="s">
        <v>24</v>
      </c>
      <c r="M117" s="1" t="s">
        <v>23</v>
      </c>
      <c r="N117" s="1" t="s">
        <v>23</v>
      </c>
      <c r="O117" s="1" t="s">
        <v>144</v>
      </c>
      <c r="P117" s="2">
        <v>44255</v>
      </c>
      <c r="Q117" s="2">
        <v>44257</v>
      </c>
      <c r="R117" s="1" t="s">
        <v>25</v>
      </c>
    </row>
    <row r="118" spans="1:18" x14ac:dyDescent="0.25">
      <c r="A118" s="1" t="s">
        <v>17</v>
      </c>
      <c r="B118" s="1" t="s">
        <v>18</v>
      </c>
      <c r="C118" s="1" t="s">
        <v>145</v>
      </c>
      <c r="D118" s="1" t="s">
        <v>185</v>
      </c>
      <c r="E118" s="1" t="s">
        <v>18</v>
      </c>
      <c r="F118" s="1" t="s">
        <v>20</v>
      </c>
      <c r="G118" s="1" t="s">
        <v>21</v>
      </c>
      <c r="H118" s="1" t="s">
        <v>22</v>
      </c>
      <c r="I118" s="1" t="s">
        <v>23</v>
      </c>
      <c r="J118" s="3">
        <v>-312462.74</v>
      </c>
      <c r="L118" s="1" t="s">
        <v>24</v>
      </c>
      <c r="M118" s="1" t="s">
        <v>23</v>
      </c>
      <c r="N118" s="1" t="s">
        <v>23</v>
      </c>
      <c r="O118" s="1" t="s">
        <v>145</v>
      </c>
      <c r="P118" s="2">
        <v>44286</v>
      </c>
      <c r="Q118" s="2">
        <v>44285</v>
      </c>
      <c r="R118" s="1" t="s">
        <v>25</v>
      </c>
    </row>
    <row r="119" spans="1:18" x14ac:dyDescent="0.25">
      <c r="A119" s="1" t="s">
        <v>17</v>
      </c>
      <c r="B119" s="1" t="s">
        <v>18</v>
      </c>
      <c r="C119" s="1" t="s">
        <v>146</v>
      </c>
      <c r="D119" s="1" t="s">
        <v>185</v>
      </c>
      <c r="E119" s="1" t="s">
        <v>18</v>
      </c>
      <c r="F119" s="1" t="s">
        <v>20</v>
      </c>
      <c r="G119" s="1" t="s">
        <v>21</v>
      </c>
      <c r="H119" s="1" t="s">
        <v>22</v>
      </c>
      <c r="I119" s="1" t="s">
        <v>23</v>
      </c>
      <c r="J119" s="3">
        <v>-312462.74</v>
      </c>
      <c r="L119" s="1" t="s">
        <v>24</v>
      </c>
      <c r="M119" s="1" t="s">
        <v>23</v>
      </c>
      <c r="N119" s="1" t="s">
        <v>23</v>
      </c>
      <c r="O119" s="1" t="s">
        <v>146</v>
      </c>
      <c r="P119" s="2">
        <v>44500</v>
      </c>
      <c r="Q119" s="2">
        <v>44498</v>
      </c>
      <c r="R119" s="1" t="s">
        <v>25</v>
      </c>
    </row>
    <row r="120" spans="1:18" x14ac:dyDescent="0.25">
      <c r="A120" s="1" t="s">
        <v>140</v>
      </c>
      <c r="B120" s="1" t="s">
        <v>18</v>
      </c>
      <c r="C120" s="1" t="s">
        <v>143</v>
      </c>
      <c r="D120" s="1" t="s">
        <v>185</v>
      </c>
      <c r="E120" s="1" t="s">
        <v>18</v>
      </c>
      <c r="F120" s="1" t="s">
        <v>20</v>
      </c>
      <c r="G120" s="1" t="s">
        <v>21</v>
      </c>
      <c r="H120" s="1" t="s">
        <v>22</v>
      </c>
      <c r="I120" s="1" t="s">
        <v>23</v>
      </c>
      <c r="J120" s="3">
        <v>-481612.64</v>
      </c>
      <c r="L120" s="1" t="s">
        <v>142</v>
      </c>
      <c r="M120" s="1" t="s">
        <v>23</v>
      </c>
      <c r="N120" s="1" t="s">
        <v>23</v>
      </c>
      <c r="O120" s="1" t="s">
        <v>143</v>
      </c>
      <c r="P120" s="2">
        <v>44530</v>
      </c>
      <c r="Q120" s="2">
        <v>44529</v>
      </c>
      <c r="R120" s="1" t="s">
        <v>25</v>
      </c>
    </row>
    <row r="121" spans="1:18" x14ac:dyDescent="0.25">
      <c r="A121" s="1" t="s">
        <v>17</v>
      </c>
      <c r="B121" s="1" t="s">
        <v>18</v>
      </c>
      <c r="C121" s="1" t="s">
        <v>147</v>
      </c>
      <c r="D121" s="1" t="s">
        <v>185</v>
      </c>
      <c r="E121" s="1" t="s">
        <v>18</v>
      </c>
      <c r="F121" s="1" t="s">
        <v>20</v>
      </c>
      <c r="G121" s="1" t="s">
        <v>21</v>
      </c>
      <c r="H121" s="1" t="s">
        <v>22</v>
      </c>
      <c r="I121" s="1" t="s">
        <v>23</v>
      </c>
      <c r="J121" s="3">
        <v>-312462.74</v>
      </c>
      <c r="L121" s="1" t="s">
        <v>24</v>
      </c>
      <c r="M121" s="1" t="s">
        <v>23</v>
      </c>
      <c r="N121" s="1" t="s">
        <v>23</v>
      </c>
      <c r="O121" s="1" t="s">
        <v>147</v>
      </c>
      <c r="P121" s="2">
        <v>44469</v>
      </c>
      <c r="Q121" s="2">
        <v>44473</v>
      </c>
      <c r="R121" s="1" t="s">
        <v>25</v>
      </c>
    </row>
    <row r="122" spans="1:18" x14ac:dyDescent="0.25">
      <c r="A122" s="1" t="s">
        <v>173</v>
      </c>
      <c r="B122" s="1" t="s">
        <v>30</v>
      </c>
      <c r="C122" s="1" t="s">
        <v>174</v>
      </c>
      <c r="D122" s="1" t="s">
        <v>185</v>
      </c>
      <c r="E122" s="1" t="s">
        <v>18</v>
      </c>
      <c r="F122" s="1" t="s">
        <v>20</v>
      </c>
      <c r="G122" s="1" t="s">
        <v>21</v>
      </c>
      <c r="H122" s="1" t="s">
        <v>22</v>
      </c>
      <c r="I122" s="1" t="s">
        <v>23</v>
      </c>
      <c r="J122" s="3">
        <v>884.95</v>
      </c>
      <c r="L122" s="1" t="s">
        <v>175</v>
      </c>
      <c r="M122" s="1" t="s">
        <v>23</v>
      </c>
      <c r="N122" s="1" t="s">
        <v>176</v>
      </c>
      <c r="O122" s="1" t="s">
        <v>174</v>
      </c>
      <c r="P122" s="2">
        <v>44530</v>
      </c>
      <c r="Q122" s="2">
        <v>44529</v>
      </c>
      <c r="R122" s="1" t="s">
        <v>25</v>
      </c>
    </row>
    <row r="123" spans="1:18" x14ac:dyDescent="0.25">
      <c r="A123" s="1" t="s">
        <v>17</v>
      </c>
      <c r="B123" s="1" t="s">
        <v>18</v>
      </c>
      <c r="C123" s="1" t="s">
        <v>177</v>
      </c>
      <c r="D123" s="1" t="s">
        <v>185</v>
      </c>
      <c r="E123" s="1" t="s">
        <v>18</v>
      </c>
      <c r="F123" s="1" t="s">
        <v>20</v>
      </c>
      <c r="G123" s="1" t="s">
        <v>21</v>
      </c>
      <c r="H123" s="1" t="s">
        <v>22</v>
      </c>
      <c r="I123" s="1" t="s">
        <v>23</v>
      </c>
      <c r="J123" s="3">
        <v>-312462.74</v>
      </c>
      <c r="L123" s="1" t="s">
        <v>24</v>
      </c>
      <c r="M123" s="1" t="s">
        <v>23</v>
      </c>
      <c r="N123" s="1" t="s">
        <v>23</v>
      </c>
      <c r="O123" s="1" t="s">
        <v>177</v>
      </c>
      <c r="P123" s="2">
        <v>44316</v>
      </c>
      <c r="Q123" s="2">
        <v>44320</v>
      </c>
      <c r="R123" s="1" t="s">
        <v>25</v>
      </c>
    </row>
    <row r="124" spans="1:18" x14ac:dyDescent="0.25">
      <c r="A124" s="1" t="s">
        <v>17</v>
      </c>
      <c r="B124" s="1" t="s">
        <v>18</v>
      </c>
      <c r="C124" s="1" t="s">
        <v>178</v>
      </c>
      <c r="D124" s="1" t="s">
        <v>185</v>
      </c>
      <c r="E124" s="1" t="s">
        <v>18</v>
      </c>
      <c r="F124" s="1" t="s">
        <v>20</v>
      </c>
      <c r="G124" s="1" t="s">
        <v>21</v>
      </c>
      <c r="H124" s="1" t="s">
        <v>22</v>
      </c>
      <c r="I124" s="1" t="s">
        <v>23</v>
      </c>
      <c r="J124" s="3">
        <v>-312462.74</v>
      </c>
      <c r="L124" s="1" t="s">
        <v>24</v>
      </c>
      <c r="M124" s="1" t="s">
        <v>23</v>
      </c>
      <c r="N124" s="1" t="s">
        <v>23</v>
      </c>
      <c r="O124" s="1" t="s">
        <v>178</v>
      </c>
      <c r="P124" s="2">
        <v>44377</v>
      </c>
      <c r="Q124" s="2">
        <v>44379</v>
      </c>
      <c r="R124" s="1" t="s">
        <v>25</v>
      </c>
    </row>
    <row r="125" spans="1:18" x14ac:dyDescent="0.25">
      <c r="A125" s="1" t="s">
        <v>17</v>
      </c>
      <c r="B125" s="1" t="s">
        <v>18</v>
      </c>
      <c r="C125" s="1" t="s">
        <v>179</v>
      </c>
      <c r="D125" s="1" t="s">
        <v>185</v>
      </c>
      <c r="E125" s="1" t="s">
        <v>18</v>
      </c>
      <c r="F125" s="1" t="s">
        <v>20</v>
      </c>
      <c r="G125" s="1" t="s">
        <v>21</v>
      </c>
      <c r="H125" s="1" t="s">
        <v>22</v>
      </c>
      <c r="I125" s="1" t="s">
        <v>23</v>
      </c>
      <c r="J125" s="3">
        <v>-312462.74</v>
      </c>
      <c r="L125" s="1" t="s">
        <v>24</v>
      </c>
      <c r="M125" s="1" t="s">
        <v>23</v>
      </c>
      <c r="N125" s="1" t="s">
        <v>23</v>
      </c>
      <c r="O125" s="1" t="s">
        <v>179</v>
      </c>
      <c r="P125" s="2">
        <v>44408</v>
      </c>
      <c r="Q125" s="2">
        <v>44411</v>
      </c>
      <c r="R125" s="1" t="s">
        <v>25</v>
      </c>
    </row>
    <row r="126" spans="1:18" x14ac:dyDescent="0.25">
      <c r="A126" s="1" t="s">
        <v>17</v>
      </c>
      <c r="B126" s="1" t="s">
        <v>18</v>
      </c>
      <c r="C126" s="1" t="s">
        <v>184</v>
      </c>
      <c r="D126" s="1" t="s">
        <v>185</v>
      </c>
      <c r="E126" s="1" t="s">
        <v>18</v>
      </c>
      <c r="F126" s="1" t="s">
        <v>20</v>
      </c>
      <c r="G126" s="1" t="s">
        <v>21</v>
      </c>
      <c r="H126" s="1" t="s">
        <v>22</v>
      </c>
      <c r="I126" s="1" t="s">
        <v>23</v>
      </c>
      <c r="J126" s="3">
        <v>-481612.64</v>
      </c>
      <c r="L126" s="1" t="s">
        <v>24</v>
      </c>
      <c r="M126" s="1" t="s">
        <v>23</v>
      </c>
      <c r="N126" s="1" t="s">
        <v>23</v>
      </c>
      <c r="O126" s="1" t="s">
        <v>184</v>
      </c>
      <c r="P126" s="2">
        <v>44561</v>
      </c>
      <c r="Q126" s="2">
        <v>44560</v>
      </c>
      <c r="R126" s="1" t="s">
        <v>25</v>
      </c>
    </row>
    <row r="127" spans="1:18" s="39" customFormat="1" x14ac:dyDescent="0.25">
      <c r="A127" s="1" t="s">
        <v>17</v>
      </c>
      <c r="B127" s="1" t="s">
        <v>448</v>
      </c>
      <c r="C127" s="1" t="s">
        <v>671</v>
      </c>
      <c r="D127" s="1" t="s">
        <v>466</v>
      </c>
      <c r="E127" s="1" t="s">
        <v>448</v>
      </c>
      <c r="F127" s="1" t="s">
        <v>20</v>
      </c>
      <c r="G127" s="1" t="s">
        <v>21</v>
      </c>
      <c r="H127" s="1" t="s">
        <v>22</v>
      </c>
      <c r="I127" s="1" t="s">
        <v>23</v>
      </c>
      <c r="J127" s="3">
        <v>-1373.37</v>
      </c>
      <c r="K127" s="38"/>
      <c r="L127" s="1" t="s">
        <v>672</v>
      </c>
      <c r="M127" s="1" t="s">
        <v>23</v>
      </c>
      <c r="N127" s="1" t="s">
        <v>444</v>
      </c>
      <c r="O127" s="1" t="s">
        <v>671</v>
      </c>
      <c r="P127" s="2">
        <v>44500</v>
      </c>
      <c r="Q127" s="2">
        <v>44498</v>
      </c>
      <c r="R127" s="1" t="s">
        <v>25</v>
      </c>
    </row>
    <row r="128" spans="1:18" s="39" customFormat="1" x14ac:dyDescent="0.25">
      <c r="A128" s="1" t="s">
        <v>17</v>
      </c>
      <c r="B128" s="1" t="s">
        <v>448</v>
      </c>
      <c r="C128" s="1" t="s">
        <v>673</v>
      </c>
      <c r="D128" s="1" t="s">
        <v>466</v>
      </c>
      <c r="E128" s="1" t="s">
        <v>448</v>
      </c>
      <c r="F128" s="1" t="s">
        <v>20</v>
      </c>
      <c r="G128" s="1" t="s">
        <v>21</v>
      </c>
      <c r="H128" s="1" t="s">
        <v>22</v>
      </c>
      <c r="I128" s="1" t="s">
        <v>23</v>
      </c>
      <c r="J128" s="3">
        <v>-1373.37</v>
      </c>
      <c r="K128" s="38"/>
      <c r="L128" s="1" t="s">
        <v>672</v>
      </c>
      <c r="M128" s="1" t="s">
        <v>23</v>
      </c>
      <c r="N128" s="1" t="s">
        <v>442</v>
      </c>
      <c r="O128" s="1" t="s">
        <v>673</v>
      </c>
      <c r="P128" s="2">
        <v>44408</v>
      </c>
      <c r="Q128" s="2">
        <v>44411</v>
      </c>
      <c r="R128" s="1" t="s">
        <v>25</v>
      </c>
    </row>
    <row r="129" spans="1:18" s="39" customFormat="1" x14ac:dyDescent="0.25">
      <c r="A129" s="1" t="s">
        <v>17</v>
      </c>
      <c r="B129" s="1" t="s">
        <v>448</v>
      </c>
      <c r="C129" s="1" t="s">
        <v>674</v>
      </c>
      <c r="D129" s="1" t="s">
        <v>466</v>
      </c>
      <c r="E129" s="1" t="s">
        <v>448</v>
      </c>
      <c r="F129" s="1" t="s">
        <v>20</v>
      </c>
      <c r="G129" s="1" t="s">
        <v>21</v>
      </c>
      <c r="H129" s="1" t="s">
        <v>22</v>
      </c>
      <c r="I129" s="1" t="s">
        <v>23</v>
      </c>
      <c r="J129" s="3">
        <v>-1373.37</v>
      </c>
      <c r="K129" s="38"/>
      <c r="L129" s="1" t="s">
        <v>672</v>
      </c>
      <c r="M129" s="1" t="s">
        <v>23</v>
      </c>
      <c r="N129" s="1" t="s">
        <v>425</v>
      </c>
      <c r="O129" s="1" t="s">
        <v>674</v>
      </c>
      <c r="P129" s="2">
        <v>44439</v>
      </c>
      <c r="Q129" s="2">
        <v>44435</v>
      </c>
      <c r="R129" s="1" t="s">
        <v>25</v>
      </c>
    </row>
    <row r="130" spans="1:18" s="39" customFormat="1" x14ac:dyDescent="0.25">
      <c r="A130" s="1" t="s">
        <v>17</v>
      </c>
      <c r="B130" s="1" t="s">
        <v>448</v>
      </c>
      <c r="C130" s="1" t="s">
        <v>675</v>
      </c>
      <c r="D130" s="1" t="s">
        <v>466</v>
      </c>
      <c r="E130" s="1" t="s">
        <v>448</v>
      </c>
      <c r="F130" s="1" t="s">
        <v>20</v>
      </c>
      <c r="G130" s="1" t="s">
        <v>21</v>
      </c>
      <c r="H130" s="1" t="s">
        <v>22</v>
      </c>
      <c r="I130" s="1" t="s">
        <v>23</v>
      </c>
      <c r="J130" s="3">
        <v>-1373.37</v>
      </c>
      <c r="K130" s="38"/>
      <c r="L130" s="1" t="s">
        <v>672</v>
      </c>
      <c r="M130" s="1" t="s">
        <v>23</v>
      </c>
      <c r="N130" s="1" t="s">
        <v>431</v>
      </c>
      <c r="O130" s="1" t="s">
        <v>675</v>
      </c>
      <c r="P130" s="2">
        <v>44469</v>
      </c>
      <c r="Q130" s="2">
        <v>44473</v>
      </c>
      <c r="R130" s="1" t="s">
        <v>25</v>
      </c>
    </row>
    <row r="131" spans="1:18" s="39" customFormat="1" x14ac:dyDescent="0.25">
      <c r="A131" s="1" t="s">
        <v>17</v>
      </c>
      <c r="B131" s="1" t="s">
        <v>448</v>
      </c>
      <c r="C131" s="1" t="s">
        <v>676</v>
      </c>
      <c r="D131" s="1" t="s">
        <v>466</v>
      </c>
      <c r="E131" s="1" t="s">
        <v>448</v>
      </c>
      <c r="F131" s="1" t="s">
        <v>20</v>
      </c>
      <c r="G131" s="1" t="s">
        <v>21</v>
      </c>
      <c r="H131" s="1" t="s">
        <v>22</v>
      </c>
      <c r="I131" s="1" t="s">
        <v>23</v>
      </c>
      <c r="J131" s="3">
        <v>-1373.37</v>
      </c>
      <c r="K131" s="38"/>
      <c r="L131" s="1" t="s">
        <v>672</v>
      </c>
      <c r="M131" s="1" t="s">
        <v>23</v>
      </c>
      <c r="N131" s="1" t="s">
        <v>465</v>
      </c>
      <c r="O131" s="1" t="s">
        <v>676</v>
      </c>
      <c r="P131" s="2">
        <v>44255</v>
      </c>
      <c r="Q131" s="2">
        <v>44257</v>
      </c>
      <c r="R131" s="1" t="s">
        <v>25</v>
      </c>
    </row>
    <row r="132" spans="1:18" s="39" customFormat="1" x14ac:dyDescent="0.25">
      <c r="A132" s="1" t="s">
        <v>17</v>
      </c>
      <c r="B132" s="1" t="s">
        <v>448</v>
      </c>
      <c r="C132" s="1" t="s">
        <v>677</v>
      </c>
      <c r="D132" s="1" t="s">
        <v>466</v>
      </c>
      <c r="E132" s="1" t="s">
        <v>448</v>
      </c>
      <c r="F132" s="1" t="s">
        <v>20</v>
      </c>
      <c r="G132" s="1" t="s">
        <v>21</v>
      </c>
      <c r="H132" s="1" t="s">
        <v>22</v>
      </c>
      <c r="I132" s="1" t="s">
        <v>23</v>
      </c>
      <c r="J132" s="3">
        <v>-1373.37</v>
      </c>
      <c r="K132" s="38"/>
      <c r="L132" s="1" t="s">
        <v>672</v>
      </c>
      <c r="M132" s="1" t="s">
        <v>23</v>
      </c>
      <c r="N132" s="1" t="s">
        <v>427</v>
      </c>
      <c r="O132" s="1" t="s">
        <v>677</v>
      </c>
      <c r="P132" s="2">
        <v>44286</v>
      </c>
      <c r="Q132" s="2">
        <v>44287</v>
      </c>
      <c r="R132" s="1" t="s">
        <v>25</v>
      </c>
    </row>
    <row r="133" spans="1:18" s="39" customFormat="1" x14ac:dyDescent="0.25">
      <c r="A133" s="1" t="s">
        <v>17</v>
      </c>
      <c r="B133" s="1" t="s">
        <v>448</v>
      </c>
      <c r="C133" s="1" t="s">
        <v>678</v>
      </c>
      <c r="D133" s="1" t="s">
        <v>466</v>
      </c>
      <c r="E133" s="1" t="s">
        <v>448</v>
      </c>
      <c r="F133" s="1" t="s">
        <v>20</v>
      </c>
      <c r="G133" s="1" t="s">
        <v>21</v>
      </c>
      <c r="H133" s="1" t="s">
        <v>22</v>
      </c>
      <c r="I133" s="1" t="s">
        <v>23</v>
      </c>
      <c r="J133" s="3">
        <v>-1373.37</v>
      </c>
      <c r="K133" s="38"/>
      <c r="L133" s="1" t="s">
        <v>672</v>
      </c>
      <c r="M133" s="1" t="s">
        <v>23</v>
      </c>
      <c r="N133" s="1" t="s">
        <v>435</v>
      </c>
      <c r="O133" s="1" t="s">
        <v>678</v>
      </c>
      <c r="P133" s="2">
        <v>44316</v>
      </c>
      <c r="Q133" s="2">
        <v>44320</v>
      </c>
      <c r="R133" s="1" t="s">
        <v>25</v>
      </c>
    </row>
    <row r="134" spans="1:18" s="39" customFormat="1" x14ac:dyDescent="0.25">
      <c r="A134" s="1" t="s">
        <v>17</v>
      </c>
      <c r="B134" s="1" t="s">
        <v>448</v>
      </c>
      <c r="C134" s="1" t="s">
        <v>679</v>
      </c>
      <c r="D134" s="1" t="s">
        <v>466</v>
      </c>
      <c r="E134" s="1" t="s">
        <v>448</v>
      </c>
      <c r="F134" s="1" t="s">
        <v>20</v>
      </c>
      <c r="G134" s="1" t="s">
        <v>21</v>
      </c>
      <c r="H134" s="1" t="s">
        <v>22</v>
      </c>
      <c r="I134" s="1" t="s">
        <v>23</v>
      </c>
      <c r="J134" s="3">
        <v>-2409.29</v>
      </c>
      <c r="K134" s="38"/>
      <c r="L134" s="1" t="s">
        <v>672</v>
      </c>
      <c r="M134" s="1" t="s">
        <v>23</v>
      </c>
      <c r="N134" s="1" t="s">
        <v>444</v>
      </c>
      <c r="O134" s="1" t="s">
        <v>679</v>
      </c>
      <c r="P134" s="2">
        <v>44530</v>
      </c>
      <c r="Q134" s="2">
        <v>44530</v>
      </c>
      <c r="R134" s="1" t="s">
        <v>25</v>
      </c>
    </row>
    <row r="135" spans="1:18" s="39" customFormat="1" x14ac:dyDescent="0.25">
      <c r="A135" s="1" t="s">
        <v>17</v>
      </c>
      <c r="B135" s="1" t="s">
        <v>448</v>
      </c>
      <c r="C135" s="1" t="s">
        <v>679</v>
      </c>
      <c r="D135" s="1" t="s">
        <v>466</v>
      </c>
      <c r="E135" s="1" t="s">
        <v>448</v>
      </c>
      <c r="F135" s="1" t="s">
        <v>20</v>
      </c>
      <c r="G135" s="1" t="s">
        <v>21</v>
      </c>
      <c r="H135" s="1" t="s">
        <v>22</v>
      </c>
      <c r="I135" s="1" t="s">
        <v>23</v>
      </c>
      <c r="J135" s="3">
        <v>-2409.2800000000002</v>
      </c>
      <c r="K135" s="38"/>
      <c r="L135" s="1" t="s">
        <v>672</v>
      </c>
      <c r="M135" s="1" t="s">
        <v>23</v>
      </c>
      <c r="N135" s="1" t="s">
        <v>23</v>
      </c>
      <c r="O135" s="1" t="s">
        <v>679</v>
      </c>
      <c r="P135" s="2">
        <v>44530</v>
      </c>
      <c r="Q135" s="2">
        <v>44530</v>
      </c>
      <c r="R135" s="1" t="s">
        <v>25</v>
      </c>
    </row>
    <row r="136" spans="1:18" s="39" customFormat="1" x14ac:dyDescent="0.25">
      <c r="A136" s="1" t="s">
        <v>17</v>
      </c>
      <c r="B136" s="1" t="s">
        <v>448</v>
      </c>
      <c r="C136" s="1" t="s">
        <v>680</v>
      </c>
      <c r="D136" s="1" t="s">
        <v>466</v>
      </c>
      <c r="E136" s="1" t="s">
        <v>448</v>
      </c>
      <c r="F136" s="1" t="s">
        <v>20</v>
      </c>
      <c r="G136" s="1" t="s">
        <v>21</v>
      </c>
      <c r="H136" s="1" t="s">
        <v>22</v>
      </c>
      <c r="I136" s="1" t="s">
        <v>23</v>
      </c>
      <c r="J136" s="3">
        <v>-1373.37</v>
      </c>
      <c r="K136" s="38"/>
      <c r="L136" s="1" t="s">
        <v>672</v>
      </c>
      <c r="M136" s="1" t="s">
        <v>23</v>
      </c>
      <c r="N136" s="1" t="s">
        <v>456</v>
      </c>
      <c r="O136" s="1" t="s">
        <v>680</v>
      </c>
      <c r="P136" s="2">
        <v>44227</v>
      </c>
      <c r="Q136" s="2">
        <v>44237</v>
      </c>
      <c r="R136" s="1" t="s">
        <v>25</v>
      </c>
    </row>
    <row r="137" spans="1:18" s="39" customFormat="1" x14ac:dyDescent="0.25">
      <c r="A137" s="1" t="s">
        <v>17</v>
      </c>
      <c r="B137" s="1" t="s">
        <v>448</v>
      </c>
      <c r="C137" s="1" t="s">
        <v>681</v>
      </c>
      <c r="D137" s="1" t="s">
        <v>466</v>
      </c>
      <c r="E137" s="1" t="s">
        <v>448</v>
      </c>
      <c r="F137" s="1" t="s">
        <v>20</v>
      </c>
      <c r="G137" s="1" t="s">
        <v>21</v>
      </c>
      <c r="H137" s="1" t="s">
        <v>22</v>
      </c>
      <c r="I137" s="1" t="s">
        <v>23</v>
      </c>
      <c r="J137" s="3">
        <v>-1373.37</v>
      </c>
      <c r="K137" s="38"/>
      <c r="L137" s="1" t="s">
        <v>672</v>
      </c>
      <c r="M137" s="1" t="s">
        <v>23</v>
      </c>
      <c r="N137" s="1" t="s">
        <v>429</v>
      </c>
      <c r="O137" s="1" t="s">
        <v>681</v>
      </c>
      <c r="P137" s="2">
        <v>44347</v>
      </c>
      <c r="Q137" s="2">
        <v>44349</v>
      </c>
      <c r="R137" s="1" t="s">
        <v>25</v>
      </c>
    </row>
    <row r="138" spans="1:18" s="39" customFormat="1" x14ac:dyDescent="0.25">
      <c r="A138" s="1" t="s">
        <v>17</v>
      </c>
      <c r="B138" s="1" t="s">
        <v>448</v>
      </c>
      <c r="C138" s="1" t="s">
        <v>685</v>
      </c>
      <c r="D138" s="1" t="s">
        <v>466</v>
      </c>
      <c r="E138" s="1" t="s">
        <v>448</v>
      </c>
      <c r="F138" s="1" t="s">
        <v>20</v>
      </c>
      <c r="G138" s="1" t="s">
        <v>21</v>
      </c>
      <c r="H138" s="1" t="s">
        <v>22</v>
      </c>
      <c r="I138" s="1" t="s">
        <v>23</v>
      </c>
      <c r="J138" s="3">
        <v>-1373.37</v>
      </c>
      <c r="K138" s="38"/>
      <c r="L138" s="1" t="s">
        <v>672</v>
      </c>
      <c r="M138" s="1" t="s">
        <v>23</v>
      </c>
      <c r="N138" s="1" t="s">
        <v>437</v>
      </c>
      <c r="O138" s="1" t="s">
        <v>685</v>
      </c>
      <c r="P138" s="2">
        <v>44377</v>
      </c>
      <c r="Q138" s="2">
        <v>44379</v>
      </c>
      <c r="R138" s="1" t="s">
        <v>25</v>
      </c>
    </row>
    <row r="139" spans="1:18" s="39" customFormat="1" x14ac:dyDescent="0.25">
      <c r="A139" s="1" t="s">
        <v>17</v>
      </c>
      <c r="B139" s="1" t="s">
        <v>422</v>
      </c>
      <c r="C139" s="1" t="s">
        <v>686</v>
      </c>
      <c r="D139" s="1" t="s">
        <v>447</v>
      </c>
      <c r="E139" s="1" t="s">
        <v>422</v>
      </c>
      <c r="F139" s="1" t="s">
        <v>20</v>
      </c>
      <c r="G139" s="1" t="s">
        <v>21</v>
      </c>
      <c r="H139" s="1" t="s">
        <v>22</v>
      </c>
      <c r="I139" s="1" t="s">
        <v>23</v>
      </c>
      <c r="J139" s="3">
        <v>-2593.59</v>
      </c>
      <c r="K139" s="38"/>
      <c r="L139" s="1" t="s">
        <v>424</v>
      </c>
      <c r="M139" s="1" t="s">
        <v>23</v>
      </c>
      <c r="N139" s="1" t="s">
        <v>465</v>
      </c>
      <c r="O139" s="1" t="s">
        <v>686</v>
      </c>
      <c r="P139" s="2">
        <v>44255</v>
      </c>
      <c r="Q139" s="2">
        <v>44257</v>
      </c>
      <c r="R139" s="1" t="s">
        <v>25</v>
      </c>
    </row>
    <row r="140" spans="1:18" s="39" customFormat="1" x14ac:dyDescent="0.25">
      <c r="A140" s="1" t="s">
        <v>17</v>
      </c>
      <c r="B140" s="1" t="s">
        <v>422</v>
      </c>
      <c r="C140" s="1" t="s">
        <v>687</v>
      </c>
      <c r="D140" s="1" t="s">
        <v>447</v>
      </c>
      <c r="E140" s="1" t="s">
        <v>422</v>
      </c>
      <c r="F140" s="1" t="s">
        <v>20</v>
      </c>
      <c r="G140" s="1" t="s">
        <v>21</v>
      </c>
      <c r="H140" s="1" t="s">
        <v>22</v>
      </c>
      <c r="I140" s="1" t="s">
        <v>23</v>
      </c>
      <c r="J140" s="3">
        <v>-2593.59</v>
      </c>
      <c r="K140" s="38"/>
      <c r="L140" s="1" t="s">
        <v>688</v>
      </c>
      <c r="M140" s="1" t="s">
        <v>23</v>
      </c>
      <c r="N140" s="1" t="s">
        <v>437</v>
      </c>
      <c r="O140" s="1" t="s">
        <v>687</v>
      </c>
      <c r="P140" s="2">
        <v>44377</v>
      </c>
      <c r="Q140" s="2">
        <v>44379</v>
      </c>
      <c r="R140" s="1" t="s">
        <v>25</v>
      </c>
    </row>
    <row r="141" spans="1:18" s="39" customFormat="1" x14ac:dyDescent="0.25">
      <c r="A141" s="1" t="s">
        <v>17</v>
      </c>
      <c r="B141" s="1" t="s">
        <v>422</v>
      </c>
      <c r="C141" s="1" t="s">
        <v>689</v>
      </c>
      <c r="D141" s="1" t="s">
        <v>447</v>
      </c>
      <c r="E141" s="1" t="s">
        <v>422</v>
      </c>
      <c r="F141" s="1" t="s">
        <v>20</v>
      </c>
      <c r="G141" s="1" t="s">
        <v>21</v>
      </c>
      <c r="H141" s="1" t="s">
        <v>22</v>
      </c>
      <c r="I141" s="1" t="s">
        <v>23</v>
      </c>
      <c r="J141" s="3">
        <v>-2593.59</v>
      </c>
      <c r="K141" s="38"/>
      <c r="L141" s="1" t="s">
        <v>688</v>
      </c>
      <c r="M141" s="1" t="s">
        <v>23</v>
      </c>
      <c r="N141" s="1" t="s">
        <v>429</v>
      </c>
      <c r="O141" s="1" t="s">
        <v>689</v>
      </c>
      <c r="P141" s="2">
        <v>44347</v>
      </c>
      <c r="Q141" s="2">
        <v>44349</v>
      </c>
      <c r="R141" s="1" t="s">
        <v>25</v>
      </c>
    </row>
    <row r="142" spans="1:18" s="39" customFormat="1" x14ac:dyDescent="0.25">
      <c r="A142" s="1" t="s">
        <v>17</v>
      </c>
      <c r="B142" s="1" t="s">
        <v>422</v>
      </c>
      <c r="C142" s="1" t="s">
        <v>690</v>
      </c>
      <c r="D142" s="1" t="s">
        <v>447</v>
      </c>
      <c r="E142" s="1" t="s">
        <v>422</v>
      </c>
      <c r="F142" s="1" t="s">
        <v>20</v>
      </c>
      <c r="G142" s="1" t="s">
        <v>21</v>
      </c>
      <c r="H142" s="1" t="s">
        <v>22</v>
      </c>
      <c r="I142" s="1" t="s">
        <v>23</v>
      </c>
      <c r="J142" s="3">
        <v>-2593.59</v>
      </c>
      <c r="K142" s="38"/>
      <c r="L142" s="1" t="s">
        <v>424</v>
      </c>
      <c r="M142" s="1" t="s">
        <v>23</v>
      </c>
      <c r="N142" s="1" t="s">
        <v>435</v>
      </c>
      <c r="O142" s="1" t="s">
        <v>690</v>
      </c>
      <c r="P142" s="2">
        <v>44316</v>
      </c>
      <c r="Q142" s="2">
        <v>44320</v>
      </c>
      <c r="R142" s="1" t="s">
        <v>25</v>
      </c>
    </row>
    <row r="143" spans="1:18" s="39" customFormat="1" x14ac:dyDescent="0.25">
      <c r="A143" s="1" t="s">
        <v>17</v>
      </c>
      <c r="B143" s="1" t="s">
        <v>422</v>
      </c>
      <c r="C143" s="1" t="s">
        <v>693</v>
      </c>
      <c r="D143" s="1" t="s">
        <v>447</v>
      </c>
      <c r="E143" s="1" t="s">
        <v>422</v>
      </c>
      <c r="F143" s="1" t="s">
        <v>20</v>
      </c>
      <c r="G143" s="1" t="s">
        <v>21</v>
      </c>
      <c r="H143" s="1" t="s">
        <v>22</v>
      </c>
      <c r="I143" s="1" t="s">
        <v>23</v>
      </c>
      <c r="J143" s="3">
        <v>-2593.59</v>
      </c>
      <c r="K143" s="38"/>
      <c r="L143" s="1" t="s">
        <v>424</v>
      </c>
      <c r="M143" s="1" t="s">
        <v>23</v>
      </c>
      <c r="N143" s="1" t="s">
        <v>456</v>
      </c>
      <c r="O143" s="1" t="s">
        <v>693</v>
      </c>
      <c r="P143" s="2">
        <v>44227</v>
      </c>
      <c r="Q143" s="2">
        <v>44237</v>
      </c>
      <c r="R143" s="1" t="s">
        <v>25</v>
      </c>
    </row>
    <row r="144" spans="1:18" s="39" customFormat="1" x14ac:dyDescent="0.25">
      <c r="A144" s="1" t="s">
        <v>17</v>
      </c>
      <c r="B144" s="1" t="s">
        <v>422</v>
      </c>
      <c r="C144" s="1" t="s">
        <v>694</v>
      </c>
      <c r="D144" s="1" t="s">
        <v>447</v>
      </c>
      <c r="E144" s="1" t="s">
        <v>422</v>
      </c>
      <c r="F144" s="1" t="s">
        <v>20</v>
      </c>
      <c r="G144" s="1" t="s">
        <v>21</v>
      </c>
      <c r="H144" s="1" t="s">
        <v>22</v>
      </c>
      <c r="I144" s="1" t="s">
        <v>23</v>
      </c>
      <c r="J144" s="3">
        <v>-2593.59</v>
      </c>
      <c r="K144" s="38"/>
      <c r="L144" s="1" t="s">
        <v>424</v>
      </c>
      <c r="M144" s="1" t="s">
        <v>23</v>
      </c>
      <c r="N144" s="1" t="s">
        <v>427</v>
      </c>
      <c r="O144" s="1" t="s">
        <v>694</v>
      </c>
      <c r="P144" s="2">
        <v>44286</v>
      </c>
      <c r="Q144" s="2">
        <v>44287</v>
      </c>
      <c r="R144" s="1" t="s">
        <v>25</v>
      </c>
    </row>
    <row r="145" spans="1:18" s="39" customFormat="1" x14ac:dyDescent="0.25">
      <c r="A145" s="1" t="s">
        <v>17</v>
      </c>
      <c r="B145" s="1" t="s">
        <v>422</v>
      </c>
      <c r="C145" s="1" t="s">
        <v>695</v>
      </c>
      <c r="D145" s="1" t="s">
        <v>447</v>
      </c>
      <c r="E145" s="1" t="s">
        <v>422</v>
      </c>
      <c r="F145" s="1" t="s">
        <v>20</v>
      </c>
      <c r="G145" s="1" t="s">
        <v>21</v>
      </c>
      <c r="H145" s="1" t="s">
        <v>22</v>
      </c>
      <c r="I145" s="1" t="s">
        <v>23</v>
      </c>
      <c r="J145" s="3">
        <v>-2593.59</v>
      </c>
      <c r="K145" s="38"/>
      <c r="L145" s="1" t="s">
        <v>688</v>
      </c>
      <c r="M145" s="1" t="s">
        <v>23</v>
      </c>
      <c r="N145" s="1" t="s">
        <v>442</v>
      </c>
      <c r="O145" s="1" t="s">
        <v>695</v>
      </c>
      <c r="P145" s="2">
        <v>44408</v>
      </c>
      <c r="Q145" s="2">
        <v>44411</v>
      </c>
      <c r="R145" s="1" t="s">
        <v>25</v>
      </c>
    </row>
    <row r="146" spans="1:18" s="39" customFormat="1" x14ac:dyDescent="0.25">
      <c r="A146" s="1" t="s">
        <v>17</v>
      </c>
      <c r="B146" s="1" t="s">
        <v>422</v>
      </c>
      <c r="C146" s="1" t="s">
        <v>696</v>
      </c>
      <c r="D146" s="1" t="s">
        <v>447</v>
      </c>
      <c r="E146" s="1" t="s">
        <v>422</v>
      </c>
      <c r="F146" s="1" t="s">
        <v>20</v>
      </c>
      <c r="G146" s="1" t="s">
        <v>21</v>
      </c>
      <c r="H146" s="1" t="s">
        <v>22</v>
      </c>
      <c r="I146" s="1" t="s">
        <v>23</v>
      </c>
      <c r="J146" s="3">
        <v>-2593.59</v>
      </c>
      <c r="K146" s="38"/>
      <c r="L146" s="1" t="s">
        <v>688</v>
      </c>
      <c r="M146" s="1" t="s">
        <v>23</v>
      </c>
      <c r="N146" s="1" t="s">
        <v>425</v>
      </c>
      <c r="O146" s="1" t="s">
        <v>696</v>
      </c>
      <c r="P146" s="2">
        <v>44439</v>
      </c>
      <c r="Q146" s="2">
        <v>44435</v>
      </c>
      <c r="R146" s="1" t="s">
        <v>25</v>
      </c>
    </row>
    <row r="147" spans="1:18" s="39" customFormat="1" x14ac:dyDescent="0.25">
      <c r="A147" s="1" t="s">
        <v>17</v>
      </c>
      <c r="B147" s="1" t="s">
        <v>422</v>
      </c>
      <c r="C147" s="1" t="s">
        <v>697</v>
      </c>
      <c r="D147" s="1" t="s">
        <v>447</v>
      </c>
      <c r="E147" s="1" t="s">
        <v>422</v>
      </c>
      <c r="F147" s="1" t="s">
        <v>20</v>
      </c>
      <c r="G147" s="1" t="s">
        <v>21</v>
      </c>
      <c r="H147" s="1" t="s">
        <v>22</v>
      </c>
      <c r="I147" s="1" t="s">
        <v>23</v>
      </c>
      <c r="J147" s="3">
        <v>-2593.59</v>
      </c>
      <c r="K147" s="38"/>
      <c r="L147" s="1" t="s">
        <v>688</v>
      </c>
      <c r="M147" s="1" t="s">
        <v>23</v>
      </c>
      <c r="N147" s="1" t="s">
        <v>431</v>
      </c>
      <c r="O147" s="1" t="s">
        <v>697</v>
      </c>
      <c r="P147" s="2">
        <v>44469</v>
      </c>
      <c r="Q147" s="2">
        <v>44473</v>
      </c>
      <c r="R147" s="1" t="s">
        <v>25</v>
      </c>
    </row>
    <row r="148" spans="1:18" s="39" customFormat="1" x14ac:dyDescent="0.25">
      <c r="A148" s="1" t="s">
        <v>17</v>
      </c>
      <c r="B148" s="1" t="s">
        <v>422</v>
      </c>
      <c r="C148" s="1" t="s">
        <v>698</v>
      </c>
      <c r="D148" s="1" t="s">
        <v>447</v>
      </c>
      <c r="E148" s="1" t="s">
        <v>422</v>
      </c>
      <c r="F148" s="1" t="s">
        <v>20</v>
      </c>
      <c r="G148" s="1" t="s">
        <v>21</v>
      </c>
      <c r="H148" s="1" t="s">
        <v>22</v>
      </c>
      <c r="I148" s="1" t="s">
        <v>23</v>
      </c>
      <c r="J148" s="3">
        <v>-2593.59</v>
      </c>
      <c r="K148" s="38"/>
      <c r="L148" s="1" t="s">
        <v>688</v>
      </c>
      <c r="M148" s="1" t="s">
        <v>23</v>
      </c>
      <c r="N148" s="1" t="s">
        <v>444</v>
      </c>
      <c r="O148" s="1" t="s">
        <v>698</v>
      </c>
      <c r="P148" s="2">
        <v>44500</v>
      </c>
      <c r="Q148" s="2">
        <v>44498</v>
      </c>
      <c r="R148" s="1" t="s">
        <v>25</v>
      </c>
    </row>
    <row r="149" spans="1:18" s="39" customFormat="1" x14ac:dyDescent="0.25">
      <c r="A149" s="1" t="s">
        <v>17</v>
      </c>
      <c r="B149" s="1" t="s">
        <v>422</v>
      </c>
      <c r="C149" s="1" t="s">
        <v>699</v>
      </c>
      <c r="D149" s="1" t="s">
        <v>447</v>
      </c>
      <c r="E149" s="1" t="s">
        <v>422</v>
      </c>
      <c r="F149" s="1" t="s">
        <v>20</v>
      </c>
      <c r="G149" s="1" t="s">
        <v>21</v>
      </c>
      <c r="H149" s="1" t="s">
        <v>22</v>
      </c>
      <c r="I149" s="1" t="s">
        <v>23</v>
      </c>
      <c r="J149" s="3">
        <v>-1716.32</v>
      </c>
      <c r="K149" s="38"/>
      <c r="L149" s="1" t="s">
        <v>688</v>
      </c>
      <c r="M149" s="1" t="s">
        <v>23</v>
      </c>
      <c r="N149" s="1" t="s">
        <v>433</v>
      </c>
      <c r="O149" s="1" t="s">
        <v>699</v>
      </c>
      <c r="P149" s="2">
        <v>44530</v>
      </c>
      <c r="Q149" s="2">
        <v>44530</v>
      </c>
      <c r="R149" s="1" t="s">
        <v>25</v>
      </c>
    </row>
    <row r="150" spans="1:18" s="39" customFormat="1" x14ac:dyDescent="0.25">
      <c r="A150" s="1" t="s">
        <v>17</v>
      </c>
      <c r="B150" s="1" t="s">
        <v>422</v>
      </c>
      <c r="C150" s="1" t="s">
        <v>699</v>
      </c>
      <c r="D150" s="1" t="s">
        <v>447</v>
      </c>
      <c r="E150" s="1" t="s">
        <v>422</v>
      </c>
      <c r="F150" s="1" t="s">
        <v>20</v>
      </c>
      <c r="G150" s="1" t="s">
        <v>21</v>
      </c>
      <c r="H150" s="1" t="s">
        <v>22</v>
      </c>
      <c r="I150" s="1" t="s">
        <v>23</v>
      </c>
      <c r="J150" s="3">
        <v>-1716.32</v>
      </c>
      <c r="K150" s="38"/>
      <c r="L150" s="1" t="s">
        <v>688</v>
      </c>
      <c r="M150" s="1" t="s">
        <v>23</v>
      </c>
      <c r="N150" s="1" t="s">
        <v>23</v>
      </c>
      <c r="O150" s="1" t="s">
        <v>699</v>
      </c>
      <c r="P150" s="2">
        <v>44530</v>
      </c>
      <c r="Q150" s="2">
        <v>44530</v>
      </c>
      <c r="R150" s="1" t="s">
        <v>25</v>
      </c>
    </row>
    <row r="151" spans="1:18" s="39" customFormat="1" x14ac:dyDescent="0.25">
      <c r="A151" s="1" t="s">
        <v>17</v>
      </c>
      <c r="B151" s="1" t="s">
        <v>467</v>
      </c>
      <c r="C151" s="1" t="s">
        <v>589</v>
      </c>
      <c r="D151" s="1" t="s">
        <v>588</v>
      </c>
      <c r="E151" s="1" t="s">
        <v>467</v>
      </c>
      <c r="F151" s="1" t="s">
        <v>20</v>
      </c>
      <c r="G151" s="1" t="s">
        <v>21</v>
      </c>
      <c r="H151" s="1" t="s">
        <v>22</v>
      </c>
      <c r="I151" s="1" t="s">
        <v>23</v>
      </c>
      <c r="J151" s="3">
        <v>-110919.73</v>
      </c>
      <c r="K151" s="38"/>
      <c r="L151" s="1" t="s">
        <v>469</v>
      </c>
      <c r="M151" s="1" t="s">
        <v>23</v>
      </c>
      <c r="N151" s="1" t="s">
        <v>431</v>
      </c>
      <c r="O151" s="1" t="s">
        <v>589</v>
      </c>
      <c r="P151" s="2">
        <v>44469</v>
      </c>
      <c r="Q151" s="2">
        <v>44473</v>
      </c>
      <c r="R151" s="1" t="s">
        <v>25</v>
      </c>
    </row>
    <row r="152" spans="1:18" s="39" customFormat="1" x14ac:dyDescent="0.25">
      <c r="A152" s="1" t="s">
        <v>17</v>
      </c>
      <c r="B152" s="1" t="s">
        <v>467</v>
      </c>
      <c r="C152" s="1" t="s">
        <v>590</v>
      </c>
      <c r="D152" s="1" t="s">
        <v>588</v>
      </c>
      <c r="E152" s="1" t="s">
        <v>467</v>
      </c>
      <c r="F152" s="1" t="s">
        <v>20</v>
      </c>
      <c r="G152" s="1" t="s">
        <v>21</v>
      </c>
      <c r="H152" s="1" t="s">
        <v>22</v>
      </c>
      <c r="I152" s="1" t="s">
        <v>23</v>
      </c>
      <c r="J152" s="3">
        <v>-110919.73</v>
      </c>
      <c r="K152" s="38"/>
      <c r="L152" s="1" t="s">
        <v>469</v>
      </c>
      <c r="M152" s="1" t="s">
        <v>23</v>
      </c>
      <c r="N152" s="1" t="s">
        <v>429</v>
      </c>
      <c r="O152" s="1" t="s">
        <v>590</v>
      </c>
      <c r="P152" s="2">
        <v>44347</v>
      </c>
      <c r="Q152" s="2">
        <v>44349</v>
      </c>
      <c r="R152" s="1" t="s">
        <v>25</v>
      </c>
    </row>
    <row r="153" spans="1:18" s="39" customFormat="1" x14ac:dyDescent="0.25">
      <c r="A153" s="1" t="s">
        <v>17</v>
      </c>
      <c r="B153" s="1" t="s">
        <v>467</v>
      </c>
      <c r="C153" s="1" t="s">
        <v>591</v>
      </c>
      <c r="D153" s="1" t="s">
        <v>588</v>
      </c>
      <c r="E153" s="1" t="s">
        <v>467</v>
      </c>
      <c r="F153" s="1" t="s">
        <v>20</v>
      </c>
      <c r="G153" s="1" t="s">
        <v>21</v>
      </c>
      <c r="H153" s="1" t="s">
        <v>22</v>
      </c>
      <c r="I153" s="1" t="s">
        <v>23</v>
      </c>
      <c r="J153" s="3">
        <v>-110919.73</v>
      </c>
      <c r="K153" s="38"/>
      <c r="L153" s="1" t="s">
        <v>469</v>
      </c>
      <c r="M153" s="1" t="s">
        <v>23</v>
      </c>
      <c r="N153" s="1" t="s">
        <v>429</v>
      </c>
      <c r="O153" s="1" t="s">
        <v>591</v>
      </c>
      <c r="P153" s="2">
        <v>44377</v>
      </c>
      <c r="Q153" s="2">
        <v>44379</v>
      </c>
      <c r="R153" s="1" t="s">
        <v>25</v>
      </c>
    </row>
    <row r="154" spans="1:18" s="39" customFormat="1" x14ac:dyDescent="0.25">
      <c r="A154" s="1" t="s">
        <v>17</v>
      </c>
      <c r="B154" s="1" t="s">
        <v>467</v>
      </c>
      <c r="C154" s="1" t="s">
        <v>592</v>
      </c>
      <c r="D154" s="1" t="s">
        <v>588</v>
      </c>
      <c r="E154" s="1" t="s">
        <v>467</v>
      </c>
      <c r="F154" s="1" t="s">
        <v>20</v>
      </c>
      <c r="G154" s="1" t="s">
        <v>21</v>
      </c>
      <c r="H154" s="1" t="s">
        <v>22</v>
      </c>
      <c r="I154" s="1" t="s">
        <v>23</v>
      </c>
      <c r="J154" s="3">
        <v>-110919.73</v>
      </c>
      <c r="K154" s="38"/>
      <c r="L154" s="1" t="s">
        <v>469</v>
      </c>
      <c r="M154" s="1" t="s">
        <v>23</v>
      </c>
      <c r="N154" s="1" t="s">
        <v>442</v>
      </c>
      <c r="O154" s="1" t="s">
        <v>592</v>
      </c>
      <c r="P154" s="2">
        <v>44408</v>
      </c>
      <c r="Q154" s="2">
        <v>44411</v>
      </c>
      <c r="R154" s="1" t="s">
        <v>25</v>
      </c>
    </row>
    <row r="155" spans="1:18" s="39" customFormat="1" x14ac:dyDescent="0.25">
      <c r="A155" s="1" t="s">
        <v>17</v>
      </c>
      <c r="B155" s="1" t="s">
        <v>467</v>
      </c>
      <c r="C155" s="1" t="s">
        <v>593</v>
      </c>
      <c r="D155" s="1" t="s">
        <v>588</v>
      </c>
      <c r="E155" s="1" t="s">
        <v>467</v>
      </c>
      <c r="F155" s="1" t="s">
        <v>20</v>
      </c>
      <c r="G155" s="1" t="s">
        <v>21</v>
      </c>
      <c r="H155" s="1" t="s">
        <v>22</v>
      </c>
      <c r="I155" s="1" t="s">
        <v>23</v>
      </c>
      <c r="J155" s="3">
        <v>-130075.67</v>
      </c>
      <c r="K155" s="38"/>
      <c r="L155" s="1" t="s">
        <v>469</v>
      </c>
      <c r="M155" s="1" t="s">
        <v>23</v>
      </c>
      <c r="N155" s="1" t="s">
        <v>433</v>
      </c>
      <c r="O155" s="1" t="s">
        <v>593</v>
      </c>
      <c r="P155" s="2">
        <v>44530</v>
      </c>
      <c r="Q155" s="2">
        <v>44530</v>
      </c>
      <c r="R155" s="1" t="s">
        <v>25</v>
      </c>
    </row>
    <row r="156" spans="1:18" s="39" customFormat="1" x14ac:dyDescent="0.25">
      <c r="A156" s="1" t="s">
        <v>17</v>
      </c>
      <c r="B156" s="1" t="s">
        <v>467</v>
      </c>
      <c r="C156" s="1" t="s">
        <v>593</v>
      </c>
      <c r="D156" s="1" t="s">
        <v>588</v>
      </c>
      <c r="E156" s="1" t="s">
        <v>467</v>
      </c>
      <c r="F156" s="1" t="s">
        <v>20</v>
      </c>
      <c r="G156" s="1" t="s">
        <v>21</v>
      </c>
      <c r="H156" s="1" t="s">
        <v>22</v>
      </c>
      <c r="I156" s="1" t="s">
        <v>23</v>
      </c>
      <c r="J156" s="3">
        <v>-130075.66</v>
      </c>
      <c r="K156" s="38"/>
      <c r="L156" s="1" t="s">
        <v>469</v>
      </c>
      <c r="M156" s="1" t="s">
        <v>23</v>
      </c>
      <c r="N156" s="1" t="s">
        <v>23</v>
      </c>
      <c r="O156" s="1" t="s">
        <v>593</v>
      </c>
      <c r="P156" s="2">
        <v>44530</v>
      </c>
      <c r="Q156" s="2">
        <v>44530</v>
      </c>
      <c r="R156" s="1" t="s">
        <v>25</v>
      </c>
    </row>
    <row r="157" spans="1:18" s="39" customFormat="1" x14ac:dyDescent="0.25">
      <c r="A157" s="1" t="s">
        <v>17</v>
      </c>
      <c r="B157" s="1" t="s">
        <v>467</v>
      </c>
      <c r="C157" s="1" t="s">
        <v>665</v>
      </c>
      <c r="D157" s="1" t="s">
        <v>588</v>
      </c>
      <c r="E157" s="1" t="s">
        <v>467</v>
      </c>
      <c r="F157" s="1" t="s">
        <v>20</v>
      </c>
      <c r="G157" s="1" t="s">
        <v>21</v>
      </c>
      <c r="H157" s="1" t="s">
        <v>22</v>
      </c>
      <c r="I157" s="1" t="s">
        <v>23</v>
      </c>
      <c r="J157" s="3">
        <v>-110919.73</v>
      </c>
      <c r="K157" s="38"/>
      <c r="L157" s="1" t="s">
        <v>469</v>
      </c>
      <c r="M157" s="1" t="s">
        <v>23</v>
      </c>
      <c r="N157" s="1" t="s">
        <v>465</v>
      </c>
      <c r="O157" s="1" t="s">
        <v>665</v>
      </c>
      <c r="P157" s="2">
        <v>44255</v>
      </c>
      <c r="Q157" s="2">
        <v>44257</v>
      </c>
      <c r="R157" s="1" t="s">
        <v>25</v>
      </c>
    </row>
    <row r="158" spans="1:18" s="39" customFormat="1" x14ac:dyDescent="0.25">
      <c r="A158" s="1" t="s">
        <v>17</v>
      </c>
      <c r="B158" s="1" t="s">
        <v>467</v>
      </c>
      <c r="C158" s="1" t="s">
        <v>666</v>
      </c>
      <c r="D158" s="1" t="s">
        <v>588</v>
      </c>
      <c r="E158" s="1" t="s">
        <v>467</v>
      </c>
      <c r="F158" s="1" t="s">
        <v>20</v>
      </c>
      <c r="G158" s="1" t="s">
        <v>21</v>
      </c>
      <c r="H158" s="1" t="s">
        <v>22</v>
      </c>
      <c r="I158" s="1" t="s">
        <v>23</v>
      </c>
      <c r="J158" s="3">
        <v>-110919.73</v>
      </c>
      <c r="K158" s="38"/>
      <c r="L158" s="1" t="s">
        <v>469</v>
      </c>
      <c r="M158" s="1" t="s">
        <v>23</v>
      </c>
      <c r="N158" s="1" t="s">
        <v>435</v>
      </c>
      <c r="O158" s="1" t="s">
        <v>666</v>
      </c>
      <c r="P158" s="2">
        <v>44316</v>
      </c>
      <c r="Q158" s="2">
        <v>44319</v>
      </c>
      <c r="R158" s="1" t="s">
        <v>25</v>
      </c>
    </row>
    <row r="159" spans="1:18" s="39" customFormat="1" x14ac:dyDescent="0.25">
      <c r="A159" s="1" t="s">
        <v>17</v>
      </c>
      <c r="B159" s="1" t="s">
        <v>467</v>
      </c>
      <c r="C159" s="1" t="s">
        <v>667</v>
      </c>
      <c r="D159" s="1" t="s">
        <v>588</v>
      </c>
      <c r="E159" s="1" t="s">
        <v>467</v>
      </c>
      <c r="F159" s="1" t="s">
        <v>20</v>
      </c>
      <c r="G159" s="1" t="s">
        <v>21</v>
      </c>
      <c r="H159" s="1" t="s">
        <v>22</v>
      </c>
      <c r="I159" s="1" t="s">
        <v>23</v>
      </c>
      <c r="J159" s="3">
        <v>-110919.73</v>
      </c>
      <c r="K159" s="38"/>
      <c r="L159" s="1" t="s">
        <v>469</v>
      </c>
      <c r="M159" s="1" t="s">
        <v>23</v>
      </c>
      <c r="N159" s="1" t="s">
        <v>456</v>
      </c>
      <c r="O159" s="1" t="s">
        <v>667</v>
      </c>
      <c r="P159" s="2">
        <v>44227</v>
      </c>
      <c r="Q159" s="2">
        <v>44236</v>
      </c>
      <c r="R159" s="1" t="s">
        <v>25</v>
      </c>
    </row>
    <row r="160" spans="1:18" s="39" customFormat="1" x14ac:dyDescent="0.25">
      <c r="A160" s="1" t="s">
        <v>17</v>
      </c>
      <c r="B160" s="1" t="s">
        <v>467</v>
      </c>
      <c r="C160" s="1" t="s">
        <v>668</v>
      </c>
      <c r="D160" s="1" t="s">
        <v>588</v>
      </c>
      <c r="E160" s="1" t="s">
        <v>467</v>
      </c>
      <c r="F160" s="1" t="s">
        <v>20</v>
      </c>
      <c r="G160" s="1" t="s">
        <v>21</v>
      </c>
      <c r="H160" s="1" t="s">
        <v>22</v>
      </c>
      <c r="I160" s="1" t="s">
        <v>23</v>
      </c>
      <c r="J160" s="3">
        <v>-110919.73</v>
      </c>
      <c r="K160" s="38"/>
      <c r="L160" s="1" t="s">
        <v>469</v>
      </c>
      <c r="M160" s="1" t="s">
        <v>23</v>
      </c>
      <c r="N160" s="1" t="s">
        <v>427</v>
      </c>
      <c r="O160" s="1" t="s">
        <v>668</v>
      </c>
      <c r="P160" s="2">
        <v>44286</v>
      </c>
      <c r="Q160" s="2">
        <v>44287</v>
      </c>
      <c r="R160" s="1" t="s">
        <v>25</v>
      </c>
    </row>
    <row r="161" spans="1:18" s="39" customFormat="1" x14ac:dyDescent="0.25">
      <c r="A161" s="1" t="s">
        <v>17</v>
      </c>
      <c r="B161" s="1" t="s">
        <v>467</v>
      </c>
      <c r="C161" s="1" t="s">
        <v>669</v>
      </c>
      <c r="D161" s="1" t="s">
        <v>588</v>
      </c>
      <c r="E161" s="1" t="s">
        <v>467</v>
      </c>
      <c r="F161" s="1" t="s">
        <v>20</v>
      </c>
      <c r="G161" s="1" t="s">
        <v>21</v>
      </c>
      <c r="H161" s="1" t="s">
        <v>22</v>
      </c>
      <c r="I161" s="1" t="s">
        <v>23</v>
      </c>
      <c r="J161" s="3">
        <v>-110919.73</v>
      </c>
      <c r="K161" s="38"/>
      <c r="L161" s="1" t="s">
        <v>469</v>
      </c>
      <c r="M161" s="1" t="s">
        <v>23</v>
      </c>
      <c r="N161" s="1" t="s">
        <v>425</v>
      </c>
      <c r="O161" s="1" t="s">
        <v>669</v>
      </c>
      <c r="P161" s="2">
        <v>44439</v>
      </c>
      <c r="Q161" s="2">
        <v>44435</v>
      </c>
      <c r="R161" s="1" t="s">
        <v>25</v>
      </c>
    </row>
    <row r="162" spans="1:18" s="39" customFormat="1" x14ac:dyDescent="0.25">
      <c r="A162" s="1" t="s">
        <v>17</v>
      </c>
      <c r="B162" s="1" t="s">
        <v>467</v>
      </c>
      <c r="C162" s="1" t="s">
        <v>670</v>
      </c>
      <c r="D162" s="1" t="s">
        <v>588</v>
      </c>
      <c r="E162" s="1" t="s">
        <v>467</v>
      </c>
      <c r="F162" s="1" t="s">
        <v>20</v>
      </c>
      <c r="G162" s="1" t="s">
        <v>21</v>
      </c>
      <c r="H162" s="1" t="s">
        <v>22</v>
      </c>
      <c r="I162" s="1" t="s">
        <v>23</v>
      </c>
      <c r="J162" s="3">
        <v>-110919.73</v>
      </c>
      <c r="K162" s="38"/>
      <c r="L162" s="1" t="s">
        <v>469</v>
      </c>
      <c r="M162" s="1" t="s">
        <v>23</v>
      </c>
      <c r="N162" s="1" t="s">
        <v>444</v>
      </c>
      <c r="O162" s="1" t="s">
        <v>670</v>
      </c>
      <c r="P162" s="2">
        <v>44500</v>
      </c>
      <c r="Q162" s="2">
        <v>44498</v>
      </c>
      <c r="R162" s="1" t="s">
        <v>25</v>
      </c>
    </row>
  </sheetData>
  <autoFilter ref="A4:R104">
    <sortState ref="A2:R79">
      <sortCondition ref="M1:M79"/>
    </sortState>
  </autoFilter>
  <conditionalFormatting sqref="J163:J1048576 J105:J126 J1:J3 J5:J67">
    <cfRule type="duplicateValues" dxfId="6" priority="2"/>
  </conditionalFormatting>
  <conditionalFormatting sqref="J4">
    <cfRule type="duplicateValues" dxfId="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90"/>
  <sheetViews>
    <sheetView workbookViewId="0">
      <selection activeCell="J77" sqref="J77"/>
    </sheetView>
  </sheetViews>
  <sheetFormatPr defaultRowHeight="15" x14ac:dyDescent="0.25"/>
  <cols>
    <col min="10" max="10" width="12.85546875" customWidth="1"/>
    <col min="11" max="11" width="35.85546875" customWidth="1"/>
    <col min="12" max="12" width="18.85546875" customWidth="1"/>
    <col min="15" max="15" width="17.28515625" customWidth="1"/>
  </cols>
  <sheetData>
    <row r="1" spans="1:1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hidden="1" x14ac:dyDescent="0.25">
      <c r="A2" s="1" t="s">
        <v>17</v>
      </c>
      <c r="B2" s="1" t="s">
        <v>30</v>
      </c>
      <c r="C2" s="1" t="s">
        <v>737</v>
      </c>
      <c r="D2" s="1" t="s">
        <v>733</v>
      </c>
      <c r="E2" s="1" t="s">
        <v>422</v>
      </c>
      <c r="F2" s="1" t="s">
        <v>709</v>
      </c>
      <c r="G2" s="1" t="s">
        <v>710</v>
      </c>
      <c r="H2" s="1" t="s">
        <v>711</v>
      </c>
      <c r="I2" s="1" t="s">
        <v>23</v>
      </c>
      <c r="J2" s="41">
        <v>5.09</v>
      </c>
      <c r="K2" s="1" t="s">
        <v>738</v>
      </c>
      <c r="L2" s="1" t="s">
        <v>23</v>
      </c>
      <c r="M2" s="1" t="s">
        <v>23</v>
      </c>
      <c r="N2" s="1" t="s">
        <v>737</v>
      </c>
      <c r="O2" s="2">
        <v>44530</v>
      </c>
      <c r="P2" s="2">
        <v>44530</v>
      </c>
      <c r="Q2" s="1" t="s">
        <v>25</v>
      </c>
    </row>
    <row r="3" spans="1:17" x14ac:dyDescent="0.25">
      <c r="A3" s="1" t="s">
        <v>17</v>
      </c>
      <c r="B3" s="1" t="s">
        <v>30</v>
      </c>
      <c r="C3" s="1" t="s">
        <v>737</v>
      </c>
      <c r="D3" s="1" t="s">
        <v>734</v>
      </c>
      <c r="E3" s="1" t="s">
        <v>18</v>
      </c>
      <c r="F3" s="1" t="s">
        <v>709</v>
      </c>
      <c r="G3" s="1" t="s">
        <v>710</v>
      </c>
      <c r="H3" s="1" t="s">
        <v>711</v>
      </c>
      <c r="I3" s="1" t="s">
        <v>23</v>
      </c>
      <c r="J3" s="57">
        <v>956.48</v>
      </c>
      <c r="K3" s="1" t="s">
        <v>738</v>
      </c>
      <c r="L3" s="1" t="s">
        <v>23</v>
      </c>
      <c r="M3" s="1" t="s">
        <v>23</v>
      </c>
      <c r="N3" s="1" t="s">
        <v>737</v>
      </c>
      <c r="O3" s="2">
        <v>44530</v>
      </c>
      <c r="P3" s="2">
        <v>44530</v>
      </c>
      <c r="Q3" s="1" t="s">
        <v>25</v>
      </c>
    </row>
    <row r="4" spans="1:17" hidden="1" x14ac:dyDescent="0.25">
      <c r="A4" s="1" t="s">
        <v>17</v>
      </c>
      <c r="B4" s="1" t="s">
        <v>30</v>
      </c>
      <c r="C4" s="1" t="s">
        <v>737</v>
      </c>
      <c r="D4" s="1" t="s">
        <v>735</v>
      </c>
      <c r="E4" s="1" t="s">
        <v>467</v>
      </c>
      <c r="F4" s="1" t="s">
        <v>709</v>
      </c>
      <c r="G4" s="1" t="s">
        <v>710</v>
      </c>
      <c r="H4" s="1" t="s">
        <v>711</v>
      </c>
      <c r="I4" s="1" t="s">
        <v>23</v>
      </c>
      <c r="J4" s="56">
        <v>66.14</v>
      </c>
      <c r="K4" s="1" t="s">
        <v>738</v>
      </c>
      <c r="L4" s="1" t="s">
        <v>23</v>
      </c>
      <c r="M4" s="1" t="s">
        <v>23</v>
      </c>
      <c r="N4" s="1" t="s">
        <v>737</v>
      </c>
      <c r="O4" s="2">
        <v>44530</v>
      </c>
      <c r="P4" s="2">
        <v>44530</v>
      </c>
      <c r="Q4" s="1" t="s">
        <v>25</v>
      </c>
    </row>
    <row r="5" spans="1:17" hidden="1" x14ac:dyDescent="0.25">
      <c r="A5" s="1" t="s">
        <v>17</v>
      </c>
      <c r="B5" s="1" t="s">
        <v>30</v>
      </c>
      <c r="C5" s="1" t="s">
        <v>739</v>
      </c>
      <c r="D5" s="1" t="s">
        <v>733</v>
      </c>
      <c r="E5" s="1" t="s">
        <v>422</v>
      </c>
      <c r="F5" s="1" t="s">
        <v>709</v>
      </c>
      <c r="G5" s="1" t="s">
        <v>710</v>
      </c>
      <c r="H5" s="1" t="s">
        <v>711</v>
      </c>
      <c r="I5" s="1" t="s">
        <v>23</v>
      </c>
      <c r="J5" s="41">
        <v>-3.59</v>
      </c>
      <c r="K5" s="1" t="s">
        <v>738</v>
      </c>
      <c r="L5" s="1" t="s">
        <v>23</v>
      </c>
      <c r="M5" s="1" t="s">
        <v>23</v>
      </c>
      <c r="N5" s="1" t="s">
        <v>739</v>
      </c>
      <c r="O5" s="2">
        <v>44316</v>
      </c>
      <c r="P5" s="2">
        <v>44320</v>
      </c>
      <c r="Q5" s="1" t="s">
        <v>25</v>
      </c>
    </row>
    <row r="6" spans="1:17" x14ac:dyDescent="0.25">
      <c r="A6" s="1" t="s">
        <v>17</v>
      </c>
      <c r="B6" s="1" t="s">
        <v>30</v>
      </c>
      <c r="C6" s="1" t="s">
        <v>739</v>
      </c>
      <c r="D6" s="1" t="s">
        <v>734</v>
      </c>
      <c r="E6" s="1" t="s">
        <v>18</v>
      </c>
      <c r="F6" s="1" t="s">
        <v>709</v>
      </c>
      <c r="G6" s="1" t="s">
        <v>710</v>
      </c>
      <c r="H6" s="1" t="s">
        <v>711</v>
      </c>
      <c r="I6" s="1" t="s">
        <v>23</v>
      </c>
      <c r="J6" s="57">
        <v>-674.9</v>
      </c>
      <c r="K6" s="1" t="s">
        <v>738</v>
      </c>
      <c r="L6" s="1" t="s">
        <v>23</v>
      </c>
      <c r="M6" s="1" t="s">
        <v>23</v>
      </c>
      <c r="N6" s="1" t="s">
        <v>739</v>
      </c>
      <c r="O6" s="2">
        <v>44316</v>
      </c>
      <c r="P6" s="2">
        <v>44320</v>
      </c>
      <c r="Q6" s="1" t="s">
        <v>25</v>
      </c>
    </row>
    <row r="7" spans="1:17" hidden="1" x14ac:dyDescent="0.25">
      <c r="A7" s="1" t="s">
        <v>17</v>
      </c>
      <c r="B7" s="1" t="s">
        <v>30</v>
      </c>
      <c r="C7" s="1" t="s">
        <v>739</v>
      </c>
      <c r="D7" s="1" t="s">
        <v>735</v>
      </c>
      <c r="E7" s="1" t="s">
        <v>467</v>
      </c>
      <c r="F7" s="1" t="s">
        <v>709</v>
      </c>
      <c r="G7" s="1" t="s">
        <v>710</v>
      </c>
      <c r="H7" s="1" t="s">
        <v>711</v>
      </c>
      <c r="I7" s="1" t="s">
        <v>23</v>
      </c>
      <c r="J7" s="56">
        <v>-46.67</v>
      </c>
      <c r="K7" s="1" t="s">
        <v>738</v>
      </c>
      <c r="L7" s="1" t="s">
        <v>23</v>
      </c>
      <c r="M7" s="1" t="s">
        <v>23</v>
      </c>
      <c r="N7" s="1" t="s">
        <v>739</v>
      </c>
      <c r="O7" s="2">
        <v>44316</v>
      </c>
      <c r="P7" s="2">
        <v>44320</v>
      </c>
      <c r="Q7" s="1" t="s">
        <v>25</v>
      </c>
    </row>
    <row r="8" spans="1:17" hidden="1" x14ac:dyDescent="0.25">
      <c r="A8" s="1" t="s">
        <v>17</v>
      </c>
      <c r="B8" s="1" t="s">
        <v>30</v>
      </c>
      <c r="C8" s="1" t="s">
        <v>740</v>
      </c>
      <c r="D8" s="1" t="s">
        <v>733</v>
      </c>
      <c r="E8" s="1" t="s">
        <v>422</v>
      </c>
      <c r="F8" s="1" t="s">
        <v>709</v>
      </c>
      <c r="G8" s="1" t="s">
        <v>710</v>
      </c>
      <c r="H8" s="1" t="s">
        <v>711</v>
      </c>
      <c r="I8" s="1" t="s">
        <v>23</v>
      </c>
      <c r="J8" s="41">
        <v>6.98</v>
      </c>
      <c r="K8" s="1" t="s">
        <v>738</v>
      </c>
      <c r="L8" s="1" t="s">
        <v>23</v>
      </c>
      <c r="M8" s="1" t="s">
        <v>23</v>
      </c>
      <c r="N8" s="1" t="s">
        <v>740</v>
      </c>
      <c r="O8" s="2">
        <v>44500</v>
      </c>
      <c r="P8" s="2">
        <v>44498</v>
      </c>
      <c r="Q8" s="1" t="s">
        <v>25</v>
      </c>
    </row>
    <row r="9" spans="1:17" x14ac:dyDescent="0.25">
      <c r="A9" s="1" t="s">
        <v>17</v>
      </c>
      <c r="B9" s="1" t="s">
        <v>30</v>
      </c>
      <c r="C9" s="1" t="s">
        <v>740</v>
      </c>
      <c r="D9" s="1" t="s">
        <v>734</v>
      </c>
      <c r="E9" s="1" t="s">
        <v>18</v>
      </c>
      <c r="F9" s="1" t="s">
        <v>709</v>
      </c>
      <c r="G9" s="1" t="s">
        <v>710</v>
      </c>
      <c r="H9" s="1" t="s">
        <v>711</v>
      </c>
      <c r="I9" s="1" t="s">
        <v>23</v>
      </c>
      <c r="J9" s="57">
        <v>1312.71</v>
      </c>
      <c r="K9" s="1" t="s">
        <v>738</v>
      </c>
      <c r="L9" s="1" t="s">
        <v>23</v>
      </c>
      <c r="M9" s="1" t="s">
        <v>23</v>
      </c>
      <c r="N9" s="1" t="s">
        <v>740</v>
      </c>
      <c r="O9" s="2">
        <v>44500</v>
      </c>
      <c r="P9" s="2">
        <v>44498</v>
      </c>
      <c r="Q9" s="1" t="s">
        <v>25</v>
      </c>
    </row>
    <row r="10" spans="1:17" hidden="1" x14ac:dyDescent="0.25">
      <c r="A10" s="1" t="s">
        <v>17</v>
      </c>
      <c r="B10" s="1" t="s">
        <v>30</v>
      </c>
      <c r="C10" s="1" t="s">
        <v>740</v>
      </c>
      <c r="D10" s="1" t="s">
        <v>735</v>
      </c>
      <c r="E10" s="1" t="s">
        <v>467</v>
      </c>
      <c r="F10" s="1" t="s">
        <v>709</v>
      </c>
      <c r="G10" s="1" t="s">
        <v>710</v>
      </c>
      <c r="H10" s="1" t="s">
        <v>711</v>
      </c>
      <c r="I10" s="1" t="s">
        <v>23</v>
      </c>
      <c r="J10" s="56">
        <v>90.77</v>
      </c>
      <c r="K10" s="1" t="s">
        <v>738</v>
      </c>
      <c r="L10" s="1" t="s">
        <v>23</v>
      </c>
      <c r="M10" s="1" t="s">
        <v>23</v>
      </c>
      <c r="N10" s="1" t="s">
        <v>740</v>
      </c>
      <c r="O10" s="2">
        <v>44500</v>
      </c>
      <c r="P10" s="2">
        <v>44498</v>
      </c>
      <c r="Q10" s="1" t="s">
        <v>25</v>
      </c>
    </row>
    <row r="11" spans="1:17" x14ac:dyDescent="0.25">
      <c r="A11" s="1" t="s">
        <v>17</v>
      </c>
      <c r="B11" s="1" t="s">
        <v>18</v>
      </c>
      <c r="C11" s="1" t="s">
        <v>177</v>
      </c>
      <c r="D11" s="1" t="s">
        <v>734</v>
      </c>
      <c r="E11" s="1" t="s">
        <v>18</v>
      </c>
      <c r="F11" s="1" t="s">
        <v>709</v>
      </c>
      <c r="G11" s="1" t="s">
        <v>710</v>
      </c>
      <c r="H11" s="1" t="s">
        <v>711</v>
      </c>
      <c r="I11" s="1" t="s">
        <v>23</v>
      </c>
      <c r="J11" s="3">
        <v>312462.74</v>
      </c>
      <c r="K11" s="1" t="s">
        <v>24</v>
      </c>
      <c r="L11" s="1" t="s">
        <v>23</v>
      </c>
      <c r="M11" s="1" t="s">
        <v>23</v>
      </c>
      <c r="N11" s="1" t="s">
        <v>177</v>
      </c>
      <c r="O11" s="2">
        <v>44316</v>
      </c>
      <c r="P11" s="2">
        <v>44320</v>
      </c>
      <c r="Q11" s="1" t="s">
        <v>25</v>
      </c>
    </row>
    <row r="12" spans="1:17" hidden="1" x14ac:dyDescent="0.25">
      <c r="A12" s="1" t="s">
        <v>17</v>
      </c>
      <c r="B12" s="1" t="s">
        <v>30</v>
      </c>
      <c r="C12" s="1" t="s">
        <v>741</v>
      </c>
      <c r="D12" s="1" t="s">
        <v>733</v>
      </c>
      <c r="E12" s="1" t="s">
        <v>422</v>
      </c>
      <c r="F12" s="1" t="s">
        <v>709</v>
      </c>
      <c r="G12" s="1" t="s">
        <v>710</v>
      </c>
      <c r="H12" s="1" t="s">
        <v>711</v>
      </c>
      <c r="I12" s="1" t="s">
        <v>23</v>
      </c>
      <c r="J12" s="41">
        <v>6.98</v>
      </c>
      <c r="K12" s="1" t="s">
        <v>738</v>
      </c>
      <c r="L12" s="1" t="s">
        <v>23</v>
      </c>
      <c r="M12" s="1" t="s">
        <v>23</v>
      </c>
      <c r="N12" s="1" t="s">
        <v>741</v>
      </c>
      <c r="O12" s="2">
        <v>44316</v>
      </c>
      <c r="P12" s="2">
        <v>44320</v>
      </c>
      <c r="Q12" s="1" t="s">
        <v>25</v>
      </c>
    </row>
    <row r="13" spans="1:17" x14ac:dyDescent="0.25">
      <c r="A13" s="1" t="s">
        <v>17</v>
      </c>
      <c r="B13" s="1" t="s">
        <v>30</v>
      </c>
      <c r="C13" s="1" t="s">
        <v>741</v>
      </c>
      <c r="D13" s="1" t="s">
        <v>734</v>
      </c>
      <c r="E13" s="1" t="s">
        <v>18</v>
      </c>
      <c r="F13" s="1" t="s">
        <v>709</v>
      </c>
      <c r="G13" s="1" t="s">
        <v>710</v>
      </c>
      <c r="H13" s="1" t="s">
        <v>711</v>
      </c>
      <c r="I13" s="1" t="s">
        <v>23</v>
      </c>
      <c r="J13" s="57">
        <v>1312.71</v>
      </c>
      <c r="K13" s="1" t="s">
        <v>738</v>
      </c>
      <c r="L13" s="1" t="s">
        <v>23</v>
      </c>
      <c r="M13" s="1" t="s">
        <v>23</v>
      </c>
      <c r="N13" s="1" t="s">
        <v>741</v>
      </c>
      <c r="O13" s="2">
        <v>44316</v>
      </c>
      <c r="P13" s="2">
        <v>44320</v>
      </c>
      <c r="Q13" s="1" t="s">
        <v>25</v>
      </c>
    </row>
    <row r="14" spans="1:17" hidden="1" x14ac:dyDescent="0.25">
      <c r="A14" s="1" t="s">
        <v>17</v>
      </c>
      <c r="B14" s="1" t="s">
        <v>30</v>
      </c>
      <c r="C14" s="1" t="s">
        <v>741</v>
      </c>
      <c r="D14" s="1" t="s">
        <v>735</v>
      </c>
      <c r="E14" s="1" t="s">
        <v>467</v>
      </c>
      <c r="F14" s="1" t="s">
        <v>709</v>
      </c>
      <c r="G14" s="1" t="s">
        <v>710</v>
      </c>
      <c r="H14" s="1" t="s">
        <v>711</v>
      </c>
      <c r="I14" s="1" t="s">
        <v>23</v>
      </c>
      <c r="J14" s="56">
        <v>90.77</v>
      </c>
      <c r="K14" s="1" t="s">
        <v>738</v>
      </c>
      <c r="L14" s="1" t="s">
        <v>23</v>
      </c>
      <c r="M14" s="1" t="s">
        <v>23</v>
      </c>
      <c r="N14" s="1" t="s">
        <v>741</v>
      </c>
      <c r="O14" s="2">
        <v>44316</v>
      </c>
      <c r="P14" s="2">
        <v>44320</v>
      </c>
      <c r="Q14" s="1" t="s">
        <v>25</v>
      </c>
    </row>
    <row r="15" spans="1:17" x14ac:dyDescent="0.25">
      <c r="A15" s="1" t="s">
        <v>17</v>
      </c>
      <c r="B15" s="1" t="s">
        <v>18</v>
      </c>
      <c r="C15" s="1" t="s">
        <v>178</v>
      </c>
      <c r="D15" s="1" t="s">
        <v>734</v>
      </c>
      <c r="E15" s="1" t="s">
        <v>18</v>
      </c>
      <c r="F15" s="1" t="s">
        <v>709</v>
      </c>
      <c r="G15" s="1" t="s">
        <v>710</v>
      </c>
      <c r="H15" s="1" t="s">
        <v>711</v>
      </c>
      <c r="I15" s="1" t="s">
        <v>23</v>
      </c>
      <c r="J15" s="3">
        <v>312462.74</v>
      </c>
      <c r="K15" s="1" t="s">
        <v>24</v>
      </c>
      <c r="L15" s="1" t="s">
        <v>23</v>
      </c>
      <c r="M15" s="1" t="s">
        <v>23</v>
      </c>
      <c r="N15" s="1" t="s">
        <v>178</v>
      </c>
      <c r="O15" s="2">
        <v>44377</v>
      </c>
      <c r="P15" s="2">
        <v>44379</v>
      </c>
      <c r="Q15" s="1" t="s">
        <v>25</v>
      </c>
    </row>
    <row r="16" spans="1:17" hidden="1" x14ac:dyDescent="0.25">
      <c r="A16" s="1" t="s">
        <v>17</v>
      </c>
      <c r="B16" s="1" t="s">
        <v>30</v>
      </c>
      <c r="C16" s="1" t="s">
        <v>742</v>
      </c>
      <c r="D16" s="1" t="s">
        <v>733</v>
      </c>
      <c r="E16" s="1" t="s">
        <v>422</v>
      </c>
      <c r="F16" s="1" t="s">
        <v>709</v>
      </c>
      <c r="G16" s="1" t="s">
        <v>710</v>
      </c>
      <c r="H16" s="1" t="s">
        <v>711</v>
      </c>
      <c r="I16" s="1" t="s">
        <v>23</v>
      </c>
      <c r="J16" s="41">
        <v>6.98</v>
      </c>
      <c r="K16" s="1" t="s">
        <v>738</v>
      </c>
      <c r="L16" s="1" t="s">
        <v>23</v>
      </c>
      <c r="M16" s="1" t="s">
        <v>23</v>
      </c>
      <c r="N16" s="1" t="s">
        <v>742</v>
      </c>
      <c r="O16" s="2">
        <v>44377</v>
      </c>
      <c r="P16" s="2">
        <v>44378</v>
      </c>
      <c r="Q16" s="1" t="s">
        <v>25</v>
      </c>
    </row>
    <row r="17" spans="1:17" x14ac:dyDescent="0.25">
      <c r="A17" s="1" t="s">
        <v>17</v>
      </c>
      <c r="B17" s="1" t="s">
        <v>30</v>
      </c>
      <c r="C17" s="1" t="s">
        <v>742</v>
      </c>
      <c r="D17" s="1" t="s">
        <v>734</v>
      </c>
      <c r="E17" s="1" t="s">
        <v>18</v>
      </c>
      <c r="F17" s="1" t="s">
        <v>709</v>
      </c>
      <c r="G17" s="1" t="s">
        <v>710</v>
      </c>
      <c r="H17" s="1" t="s">
        <v>711</v>
      </c>
      <c r="I17" s="1" t="s">
        <v>23</v>
      </c>
      <c r="J17" s="57">
        <v>1312.71</v>
      </c>
      <c r="K17" s="1" t="s">
        <v>738</v>
      </c>
      <c r="L17" s="1" t="s">
        <v>23</v>
      </c>
      <c r="M17" s="1" t="s">
        <v>23</v>
      </c>
      <c r="N17" s="1" t="s">
        <v>742</v>
      </c>
      <c r="O17" s="2">
        <v>44377</v>
      </c>
      <c r="P17" s="2">
        <v>44378</v>
      </c>
      <c r="Q17" s="1" t="s">
        <v>25</v>
      </c>
    </row>
    <row r="18" spans="1:17" hidden="1" x14ac:dyDescent="0.25">
      <c r="A18" s="1" t="s">
        <v>17</v>
      </c>
      <c r="B18" s="1" t="s">
        <v>30</v>
      </c>
      <c r="C18" s="1" t="s">
        <v>742</v>
      </c>
      <c r="D18" s="1" t="s">
        <v>735</v>
      </c>
      <c r="E18" s="1" t="s">
        <v>467</v>
      </c>
      <c r="F18" s="1" t="s">
        <v>709</v>
      </c>
      <c r="G18" s="1" t="s">
        <v>710</v>
      </c>
      <c r="H18" s="1" t="s">
        <v>711</v>
      </c>
      <c r="I18" s="1" t="s">
        <v>23</v>
      </c>
      <c r="J18" s="56">
        <v>90.77</v>
      </c>
      <c r="K18" s="1" t="s">
        <v>738</v>
      </c>
      <c r="L18" s="1" t="s">
        <v>23</v>
      </c>
      <c r="M18" s="1" t="s">
        <v>23</v>
      </c>
      <c r="N18" s="1" t="s">
        <v>742</v>
      </c>
      <c r="O18" s="2">
        <v>44377</v>
      </c>
      <c r="P18" s="2">
        <v>44378</v>
      </c>
      <c r="Q18" s="1" t="s">
        <v>25</v>
      </c>
    </row>
    <row r="19" spans="1:17" x14ac:dyDescent="0.25">
      <c r="A19" s="1" t="s">
        <v>17</v>
      </c>
      <c r="B19" s="1" t="s">
        <v>18</v>
      </c>
      <c r="C19" s="1" t="s">
        <v>179</v>
      </c>
      <c r="D19" s="1" t="s">
        <v>734</v>
      </c>
      <c r="E19" s="1" t="s">
        <v>18</v>
      </c>
      <c r="F19" s="1" t="s">
        <v>709</v>
      </c>
      <c r="G19" s="1" t="s">
        <v>710</v>
      </c>
      <c r="H19" s="1" t="s">
        <v>711</v>
      </c>
      <c r="I19" s="1" t="s">
        <v>23</v>
      </c>
      <c r="J19" s="3">
        <v>312462.74</v>
      </c>
      <c r="K19" s="1" t="s">
        <v>24</v>
      </c>
      <c r="L19" s="1" t="s">
        <v>23</v>
      </c>
      <c r="M19" s="1" t="s">
        <v>23</v>
      </c>
      <c r="N19" s="1" t="s">
        <v>179</v>
      </c>
      <c r="O19" s="2">
        <v>44408</v>
      </c>
      <c r="P19" s="2">
        <v>44411</v>
      </c>
      <c r="Q19" s="1" t="s">
        <v>25</v>
      </c>
    </row>
    <row r="20" spans="1:17" x14ac:dyDescent="0.25">
      <c r="A20" s="1" t="s">
        <v>17</v>
      </c>
      <c r="B20" s="1" t="s">
        <v>18</v>
      </c>
      <c r="C20" s="1" t="s">
        <v>184</v>
      </c>
      <c r="D20" s="1" t="s">
        <v>734</v>
      </c>
      <c r="E20" s="1" t="s">
        <v>18</v>
      </c>
      <c r="F20" s="1" t="s">
        <v>709</v>
      </c>
      <c r="G20" s="1" t="s">
        <v>710</v>
      </c>
      <c r="H20" s="1" t="s">
        <v>711</v>
      </c>
      <c r="I20" s="1" t="s">
        <v>23</v>
      </c>
      <c r="J20" s="3">
        <v>481612.64</v>
      </c>
      <c r="K20" s="1" t="s">
        <v>24</v>
      </c>
      <c r="L20" s="1" t="s">
        <v>23</v>
      </c>
      <c r="M20" s="1" t="s">
        <v>23</v>
      </c>
      <c r="N20" s="1" t="s">
        <v>184</v>
      </c>
      <c r="O20" s="2">
        <v>44561</v>
      </c>
      <c r="P20" s="2">
        <v>44560</v>
      </c>
      <c r="Q20" s="1" t="s">
        <v>25</v>
      </c>
    </row>
    <row r="21" spans="1:17" hidden="1" x14ac:dyDescent="0.25">
      <c r="A21" s="1" t="s">
        <v>17</v>
      </c>
      <c r="B21" s="1" t="s">
        <v>30</v>
      </c>
      <c r="C21" s="1" t="s">
        <v>743</v>
      </c>
      <c r="D21" s="1" t="s">
        <v>733</v>
      </c>
      <c r="E21" s="1" t="s">
        <v>422</v>
      </c>
      <c r="F21" s="1" t="s">
        <v>709</v>
      </c>
      <c r="G21" s="1" t="s">
        <v>710</v>
      </c>
      <c r="H21" s="1" t="s">
        <v>711</v>
      </c>
      <c r="I21" s="1" t="s">
        <v>23</v>
      </c>
      <c r="J21" s="41">
        <v>6.98</v>
      </c>
      <c r="K21" s="1" t="s">
        <v>738</v>
      </c>
      <c r="L21" s="1" t="s">
        <v>23</v>
      </c>
      <c r="M21" s="1" t="s">
        <v>23</v>
      </c>
      <c r="N21" s="1" t="s">
        <v>743</v>
      </c>
      <c r="O21" s="2">
        <v>44347</v>
      </c>
      <c r="P21" s="2">
        <v>44349</v>
      </c>
      <c r="Q21" s="1" t="s">
        <v>25</v>
      </c>
    </row>
    <row r="22" spans="1:17" x14ac:dyDescent="0.25">
      <c r="A22" s="1" t="s">
        <v>17</v>
      </c>
      <c r="B22" s="1" t="s">
        <v>30</v>
      </c>
      <c r="C22" s="1" t="s">
        <v>743</v>
      </c>
      <c r="D22" s="1" t="s">
        <v>734</v>
      </c>
      <c r="E22" s="1" t="s">
        <v>18</v>
      </c>
      <c r="F22" s="1" t="s">
        <v>709</v>
      </c>
      <c r="G22" s="1" t="s">
        <v>710</v>
      </c>
      <c r="H22" s="1" t="s">
        <v>711</v>
      </c>
      <c r="I22" s="1" t="s">
        <v>23</v>
      </c>
      <c r="J22" s="57">
        <v>1312.71</v>
      </c>
      <c r="K22" s="1" t="s">
        <v>738</v>
      </c>
      <c r="L22" s="1" t="s">
        <v>23</v>
      </c>
      <c r="M22" s="1" t="s">
        <v>23</v>
      </c>
      <c r="N22" s="1" t="s">
        <v>743</v>
      </c>
      <c r="O22" s="2">
        <v>44347</v>
      </c>
      <c r="P22" s="2">
        <v>44349</v>
      </c>
      <c r="Q22" s="1" t="s">
        <v>25</v>
      </c>
    </row>
    <row r="23" spans="1:17" hidden="1" x14ac:dyDescent="0.25">
      <c r="A23" s="1" t="s">
        <v>17</v>
      </c>
      <c r="B23" s="1" t="s">
        <v>30</v>
      </c>
      <c r="C23" s="1" t="s">
        <v>743</v>
      </c>
      <c r="D23" s="1" t="s">
        <v>735</v>
      </c>
      <c r="E23" s="1" t="s">
        <v>467</v>
      </c>
      <c r="F23" s="1" t="s">
        <v>709</v>
      </c>
      <c r="G23" s="1" t="s">
        <v>710</v>
      </c>
      <c r="H23" s="1" t="s">
        <v>711</v>
      </c>
      <c r="I23" s="1" t="s">
        <v>23</v>
      </c>
      <c r="J23" s="56">
        <v>90.77</v>
      </c>
      <c r="K23" s="1" t="s">
        <v>738</v>
      </c>
      <c r="L23" s="1" t="s">
        <v>23</v>
      </c>
      <c r="M23" s="1" t="s">
        <v>23</v>
      </c>
      <c r="N23" s="1" t="s">
        <v>743</v>
      </c>
      <c r="O23" s="2">
        <v>44347</v>
      </c>
      <c r="P23" s="2">
        <v>44349</v>
      </c>
      <c r="Q23" s="1" t="s">
        <v>25</v>
      </c>
    </row>
    <row r="24" spans="1:17" hidden="1" x14ac:dyDescent="0.25">
      <c r="A24" s="1" t="s">
        <v>17</v>
      </c>
      <c r="B24" s="1" t="s">
        <v>30</v>
      </c>
      <c r="C24" s="1" t="s">
        <v>744</v>
      </c>
      <c r="D24" s="1" t="s">
        <v>733</v>
      </c>
      <c r="E24" s="1" t="s">
        <v>422</v>
      </c>
      <c r="F24" s="1" t="s">
        <v>709</v>
      </c>
      <c r="G24" s="1" t="s">
        <v>710</v>
      </c>
      <c r="H24" s="1" t="s">
        <v>711</v>
      </c>
      <c r="I24" s="1" t="s">
        <v>23</v>
      </c>
      <c r="J24" s="41">
        <v>6.98</v>
      </c>
      <c r="K24" s="1" t="s">
        <v>738</v>
      </c>
      <c r="L24" s="1" t="s">
        <v>23</v>
      </c>
      <c r="M24" s="1" t="s">
        <v>23</v>
      </c>
      <c r="N24" s="1" t="s">
        <v>744</v>
      </c>
      <c r="O24" s="2">
        <v>44439</v>
      </c>
      <c r="P24" s="2">
        <v>44439</v>
      </c>
      <c r="Q24" s="1" t="s">
        <v>25</v>
      </c>
    </row>
    <row r="25" spans="1:17" x14ac:dyDescent="0.25">
      <c r="A25" s="1" t="s">
        <v>17</v>
      </c>
      <c r="B25" s="1" t="s">
        <v>30</v>
      </c>
      <c r="C25" s="1" t="s">
        <v>744</v>
      </c>
      <c r="D25" s="1" t="s">
        <v>734</v>
      </c>
      <c r="E25" s="1" t="s">
        <v>18</v>
      </c>
      <c r="F25" s="1" t="s">
        <v>709</v>
      </c>
      <c r="G25" s="1" t="s">
        <v>710</v>
      </c>
      <c r="H25" s="1" t="s">
        <v>711</v>
      </c>
      <c r="I25" s="1" t="s">
        <v>23</v>
      </c>
      <c r="J25" s="57">
        <v>1312.71</v>
      </c>
      <c r="K25" s="1" t="s">
        <v>738</v>
      </c>
      <c r="L25" s="1" t="s">
        <v>23</v>
      </c>
      <c r="M25" s="1" t="s">
        <v>23</v>
      </c>
      <c r="N25" s="1" t="s">
        <v>744</v>
      </c>
      <c r="O25" s="2">
        <v>44439</v>
      </c>
      <c r="P25" s="2">
        <v>44439</v>
      </c>
      <c r="Q25" s="1" t="s">
        <v>25</v>
      </c>
    </row>
    <row r="26" spans="1:17" hidden="1" x14ac:dyDescent="0.25">
      <c r="A26" s="1" t="s">
        <v>17</v>
      </c>
      <c r="B26" s="1" t="s">
        <v>30</v>
      </c>
      <c r="C26" s="1" t="s">
        <v>744</v>
      </c>
      <c r="D26" s="1" t="s">
        <v>735</v>
      </c>
      <c r="E26" s="1" t="s">
        <v>467</v>
      </c>
      <c r="F26" s="1" t="s">
        <v>709</v>
      </c>
      <c r="G26" s="1" t="s">
        <v>710</v>
      </c>
      <c r="H26" s="1" t="s">
        <v>711</v>
      </c>
      <c r="I26" s="1" t="s">
        <v>23</v>
      </c>
      <c r="J26" s="56">
        <v>90.77</v>
      </c>
      <c r="K26" s="1" t="s">
        <v>738</v>
      </c>
      <c r="L26" s="1" t="s">
        <v>23</v>
      </c>
      <c r="M26" s="1" t="s">
        <v>23</v>
      </c>
      <c r="N26" s="1" t="s">
        <v>744</v>
      </c>
      <c r="O26" s="2">
        <v>44439</v>
      </c>
      <c r="P26" s="2">
        <v>44439</v>
      </c>
      <c r="Q26" s="1" t="s">
        <v>25</v>
      </c>
    </row>
    <row r="27" spans="1:17" x14ac:dyDescent="0.25">
      <c r="A27" s="1" t="s">
        <v>17</v>
      </c>
      <c r="B27" s="1" t="s">
        <v>18</v>
      </c>
      <c r="C27" s="1" t="s">
        <v>147</v>
      </c>
      <c r="D27" s="1" t="s">
        <v>734</v>
      </c>
      <c r="E27" s="1" t="s">
        <v>18</v>
      </c>
      <c r="F27" s="1" t="s">
        <v>709</v>
      </c>
      <c r="G27" s="1" t="s">
        <v>710</v>
      </c>
      <c r="H27" s="1" t="s">
        <v>711</v>
      </c>
      <c r="I27" s="1" t="s">
        <v>23</v>
      </c>
      <c r="J27" s="3">
        <v>312462.74</v>
      </c>
      <c r="K27" s="1" t="s">
        <v>24</v>
      </c>
      <c r="L27" s="1" t="s">
        <v>23</v>
      </c>
      <c r="M27" s="1" t="s">
        <v>23</v>
      </c>
      <c r="N27" s="1" t="s">
        <v>147</v>
      </c>
      <c r="O27" s="2">
        <v>44469</v>
      </c>
      <c r="P27" s="2">
        <v>44473</v>
      </c>
      <c r="Q27" s="1" t="s">
        <v>25</v>
      </c>
    </row>
    <row r="28" spans="1:17" hidden="1" x14ac:dyDescent="0.25">
      <c r="A28" s="1" t="s">
        <v>17</v>
      </c>
      <c r="B28" s="1" t="s">
        <v>30</v>
      </c>
      <c r="C28" s="1" t="s">
        <v>745</v>
      </c>
      <c r="D28" s="1" t="s">
        <v>733</v>
      </c>
      <c r="E28" s="1" t="s">
        <v>422</v>
      </c>
      <c r="F28" s="1" t="s">
        <v>709</v>
      </c>
      <c r="G28" s="1" t="s">
        <v>710</v>
      </c>
      <c r="H28" s="1" t="s">
        <v>711</v>
      </c>
      <c r="I28" s="1" t="s">
        <v>23</v>
      </c>
      <c r="J28" s="41">
        <v>5.09</v>
      </c>
      <c r="K28" s="1" t="s">
        <v>738</v>
      </c>
      <c r="L28" s="1" t="s">
        <v>23</v>
      </c>
      <c r="M28" s="1" t="s">
        <v>23</v>
      </c>
      <c r="N28" s="1" t="s">
        <v>745</v>
      </c>
      <c r="O28" s="2">
        <v>44561</v>
      </c>
      <c r="P28" s="2">
        <v>44552</v>
      </c>
      <c r="Q28" s="1" t="s">
        <v>25</v>
      </c>
    </row>
    <row r="29" spans="1:17" x14ac:dyDescent="0.25">
      <c r="A29" s="1" t="s">
        <v>17</v>
      </c>
      <c r="B29" s="1" t="s">
        <v>30</v>
      </c>
      <c r="C29" s="1" t="s">
        <v>745</v>
      </c>
      <c r="D29" s="1" t="s">
        <v>734</v>
      </c>
      <c r="E29" s="1" t="s">
        <v>18</v>
      </c>
      <c r="F29" s="1" t="s">
        <v>709</v>
      </c>
      <c r="G29" s="1" t="s">
        <v>710</v>
      </c>
      <c r="H29" s="1" t="s">
        <v>711</v>
      </c>
      <c r="I29" s="1" t="s">
        <v>23</v>
      </c>
      <c r="J29" s="57">
        <v>956.48</v>
      </c>
      <c r="K29" s="1" t="s">
        <v>738</v>
      </c>
      <c r="L29" s="1" t="s">
        <v>23</v>
      </c>
      <c r="M29" s="1" t="s">
        <v>23</v>
      </c>
      <c r="N29" s="1" t="s">
        <v>745</v>
      </c>
      <c r="O29" s="2">
        <v>44561</v>
      </c>
      <c r="P29" s="2">
        <v>44552</v>
      </c>
      <c r="Q29" s="1" t="s">
        <v>25</v>
      </c>
    </row>
    <row r="30" spans="1:17" hidden="1" x14ac:dyDescent="0.25">
      <c r="A30" s="1" t="s">
        <v>17</v>
      </c>
      <c r="B30" s="1" t="s">
        <v>30</v>
      </c>
      <c r="C30" s="1" t="s">
        <v>745</v>
      </c>
      <c r="D30" s="1" t="s">
        <v>735</v>
      </c>
      <c r="E30" s="1" t="s">
        <v>467</v>
      </c>
      <c r="F30" s="1" t="s">
        <v>709</v>
      </c>
      <c r="G30" s="1" t="s">
        <v>710</v>
      </c>
      <c r="H30" s="1" t="s">
        <v>711</v>
      </c>
      <c r="I30" s="1" t="s">
        <v>23</v>
      </c>
      <c r="J30" s="56">
        <v>66.14</v>
      </c>
      <c r="K30" s="1" t="s">
        <v>738</v>
      </c>
      <c r="L30" s="1" t="s">
        <v>23</v>
      </c>
      <c r="M30" s="1" t="s">
        <v>23</v>
      </c>
      <c r="N30" s="1" t="s">
        <v>745</v>
      </c>
      <c r="O30" s="2">
        <v>44561</v>
      </c>
      <c r="P30" s="2">
        <v>44552</v>
      </c>
      <c r="Q30" s="1" t="s">
        <v>25</v>
      </c>
    </row>
    <row r="31" spans="1:17" x14ac:dyDescent="0.25">
      <c r="A31" s="1" t="s">
        <v>17</v>
      </c>
      <c r="B31" s="1" t="s">
        <v>18</v>
      </c>
      <c r="C31" s="1" t="s">
        <v>19</v>
      </c>
      <c r="D31" s="1" t="s">
        <v>734</v>
      </c>
      <c r="E31" s="1" t="s">
        <v>18</v>
      </c>
      <c r="F31" s="1" t="s">
        <v>709</v>
      </c>
      <c r="G31" s="1" t="s">
        <v>710</v>
      </c>
      <c r="H31" s="1" t="s">
        <v>711</v>
      </c>
      <c r="I31" s="1" t="s">
        <v>23</v>
      </c>
      <c r="J31" s="3">
        <v>312462.74</v>
      </c>
      <c r="K31" s="1" t="s">
        <v>24</v>
      </c>
      <c r="L31" s="1" t="s">
        <v>23</v>
      </c>
      <c r="M31" s="1" t="s">
        <v>23</v>
      </c>
      <c r="N31" s="1" t="s">
        <v>19</v>
      </c>
      <c r="O31" s="2">
        <v>44227</v>
      </c>
      <c r="P31" s="2">
        <v>44235</v>
      </c>
      <c r="Q31" s="1" t="s">
        <v>25</v>
      </c>
    </row>
    <row r="32" spans="1:17" x14ac:dyDescent="0.25">
      <c r="A32" s="1" t="s">
        <v>17</v>
      </c>
      <c r="B32" s="1" t="s">
        <v>18</v>
      </c>
      <c r="C32" s="1" t="s">
        <v>26</v>
      </c>
      <c r="D32" s="1" t="s">
        <v>734</v>
      </c>
      <c r="E32" s="1" t="s">
        <v>18</v>
      </c>
      <c r="F32" s="1" t="s">
        <v>709</v>
      </c>
      <c r="G32" s="1" t="s">
        <v>710</v>
      </c>
      <c r="H32" s="1" t="s">
        <v>711</v>
      </c>
      <c r="I32" s="1" t="s">
        <v>23</v>
      </c>
      <c r="J32" s="3">
        <v>312462.74</v>
      </c>
      <c r="K32" s="1" t="s">
        <v>24</v>
      </c>
      <c r="L32" s="1" t="s">
        <v>23</v>
      </c>
      <c r="M32" s="1" t="s">
        <v>23</v>
      </c>
      <c r="N32" s="1" t="s">
        <v>26</v>
      </c>
      <c r="O32" s="2">
        <v>44347</v>
      </c>
      <c r="P32" s="2">
        <v>44344</v>
      </c>
      <c r="Q32" s="1" t="s">
        <v>25</v>
      </c>
    </row>
    <row r="33" spans="1:17" hidden="1" x14ac:dyDescent="0.25">
      <c r="A33" s="1" t="s">
        <v>17</v>
      </c>
      <c r="B33" s="1" t="s">
        <v>30</v>
      </c>
      <c r="C33" s="1" t="s">
        <v>746</v>
      </c>
      <c r="D33" s="1" t="s">
        <v>733</v>
      </c>
      <c r="E33" s="1" t="s">
        <v>422</v>
      </c>
      <c r="F33" s="1" t="s">
        <v>709</v>
      </c>
      <c r="G33" s="1" t="s">
        <v>710</v>
      </c>
      <c r="H33" s="1" t="s">
        <v>711</v>
      </c>
      <c r="I33" s="1" t="s">
        <v>23</v>
      </c>
      <c r="J33" s="41">
        <v>6.98</v>
      </c>
      <c r="K33" s="1" t="s">
        <v>738</v>
      </c>
      <c r="L33" s="1" t="s">
        <v>23</v>
      </c>
      <c r="M33" s="1" t="s">
        <v>23</v>
      </c>
      <c r="N33" s="1" t="s">
        <v>746</v>
      </c>
      <c r="O33" s="2">
        <v>44408</v>
      </c>
      <c r="P33" s="2">
        <v>44410</v>
      </c>
      <c r="Q33" s="1" t="s">
        <v>25</v>
      </c>
    </row>
    <row r="34" spans="1:17" x14ac:dyDescent="0.25">
      <c r="A34" s="1" t="s">
        <v>17</v>
      </c>
      <c r="B34" s="1" t="s">
        <v>30</v>
      </c>
      <c r="C34" s="1" t="s">
        <v>746</v>
      </c>
      <c r="D34" s="1" t="s">
        <v>734</v>
      </c>
      <c r="E34" s="1" t="s">
        <v>18</v>
      </c>
      <c r="F34" s="1" t="s">
        <v>709</v>
      </c>
      <c r="G34" s="1" t="s">
        <v>710</v>
      </c>
      <c r="H34" s="1" t="s">
        <v>711</v>
      </c>
      <c r="I34" s="1" t="s">
        <v>23</v>
      </c>
      <c r="J34" s="57">
        <v>1312.71</v>
      </c>
      <c r="K34" s="1" t="s">
        <v>738</v>
      </c>
      <c r="L34" s="1" t="s">
        <v>23</v>
      </c>
      <c r="M34" s="1" t="s">
        <v>23</v>
      </c>
      <c r="N34" s="1" t="s">
        <v>746</v>
      </c>
      <c r="O34" s="2">
        <v>44408</v>
      </c>
      <c r="P34" s="2">
        <v>44410</v>
      </c>
      <c r="Q34" s="1" t="s">
        <v>25</v>
      </c>
    </row>
    <row r="35" spans="1:17" hidden="1" x14ac:dyDescent="0.25">
      <c r="A35" s="1" t="s">
        <v>17</v>
      </c>
      <c r="B35" s="1" t="s">
        <v>30</v>
      </c>
      <c r="C35" s="1" t="s">
        <v>746</v>
      </c>
      <c r="D35" s="1" t="s">
        <v>735</v>
      </c>
      <c r="E35" s="1" t="s">
        <v>467</v>
      </c>
      <c r="F35" s="1" t="s">
        <v>709</v>
      </c>
      <c r="G35" s="1" t="s">
        <v>710</v>
      </c>
      <c r="H35" s="1" t="s">
        <v>711</v>
      </c>
      <c r="I35" s="1" t="s">
        <v>23</v>
      </c>
      <c r="J35" s="56">
        <v>90.77</v>
      </c>
      <c r="K35" s="1" t="s">
        <v>738</v>
      </c>
      <c r="L35" s="1" t="s">
        <v>23</v>
      </c>
      <c r="M35" s="1" t="s">
        <v>23</v>
      </c>
      <c r="N35" s="1" t="s">
        <v>746</v>
      </c>
      <c r="O35" s="2">
        <v>44408</v>
      </c>
      <c r="P35" s="2">
        <v>44410</v>
      </c>
      <c r="Q35" s="1" t="s">
        <v>25</v>
      </c>
    </row>
    <row r="36" spans="1:17" x14ac:dyDescent="0.25">
      <c r="A36" s="1" t="s">
        <v>17</v>
      </c>
      <c r="B36" s="1" t="s">
        <v>18</v>
      </c>
      <c r="C36" s="1" t="s">
        <v>27</v>
      </c>
      <c r="D36" s="1" t="s">
        <v>734</v>
      </c>
      <c r="E36" s="1" t="s">
        <v>18</v>
      </c>
      <c r="F36" s="1" t="s">
        <v>709</v>
      </c>
      <c r="G36" s="1" t="s">
        <v>710</v>
      </c>
      <c r="H36" s="1" t="s">
        <v>711</v>
      </c>
      <c r="I36" s="1" t="s">
        <v>23</v>
      </c>
      <c r="J36" s="3">
        <v>312462.74</v>
      </c>
      <c r="K36" s="1" t="s">
        <v>24</v>
      </c>
      <c r="L36" s="1" t="s">
        <v>23</v>
      </c>
      <c r="M36" s="1" t="s">
        <v>23</v>
      </c>
      <c r="N36" s="1" t="s">
        <v>27</v>
      </c>
      <c r="O36" s="2">
        <v>44439</v>
      </c>
      <c r="P36" s="2">
        <v>44438</v>
      </c>
      <c r="Q36" s="1" t="s">
        <v>25</v>
      </c>
    </row>
    <row r="37" spans="1:17" x14ac:dyDescent="0.25">
      <c r="A37" s="1" t="s">
        <v>17</v>
      </c>
      <c r="B37" s="1" t="s">
        <v>18</v>
      </c>
      <c r="C37" s="1" t="s">
        <v>28</v>
      </c>
      <c r="D37" s="1" t="s">
        <v>734</v>
      </c>
      <c r="E37" s="1" t="s">
        <v>18</v>
      </c>
      <c r="F37" s="1" t="s">
        <v>709</v>
      </c>
      <c r="G37" s="1" t="s">
        <v>710</v>
      </c>
      <c r="H37" s="1" t="s">
        <v>711</v>
      </c>
      <c r="I37" s="1" t="s">
        <v>23</v>
      </c>
      <c r="J37" s="3">
        <v>481612.64</v>
      </c>
      <c r="K37" s="1" t="s">
        <v>24</v>
      </c>
      <c r="L37" s="1" t="s">
        <v>23</v>
      </c>
      <c r="M37" s="1" t="s">
        <v>23</v>
      </c>
      <c r="N37" s="1" t="s">
        <v>28</v>
      </c>
      <c r="O37" s="2">
        <v>44530</v>
      </c>
      <c r="P37" s="2">
        <v>44529</v>
      </c>
      <c r="Q37" s="1" t="s">
        <v>25</v>
      </c>
    </row>
    <row r="38" spans="1:17" x14ac:dyDescent="0.25">
      <c r="A38" s="1" t="s">
        <v>17</v>
      </c>
      <c r="B38" s="1" t="s">
        <v>18</v>
      </c>
      <c r="C38" s="1" t="s">
        <v>144</v>
      </c>
      <c r="D38" s="1" t="s">
        <v>734</v>
      </c>
      <c r="E38" s="1" t="s">
        <v>18</v>
      </c>
      <c r="F38" s="1" t="s">
        <v>709</v>
      </c>
      <c r="G38" s="1" t="s">
        <v>710</v>
      </c>
      <c r="H38" s="1" t="s">
        <v>711</v>
      </c>
      <c r="I38" s="1" t="s">
        <v>23</v>
      </c>
      <c r="J38" s="3">
        <v>312462.74</v>
      </c>
      <c r="K38" s="1" t="s">
        <v>24</v>
      </c>
      <c r="L38" s="1" t="s">
        <v>23</v>
      </c>
      <c r="M38" s="1" t="s">
        <v>23</v>
      </c>
      <c r="N38" s="1" t="s">
        <v>144</v>
      </c>
      <c r="O38" s="2">
        <v>44255</v>
      </c>
      <c r="P38" s="2">
        <v>44257</v>
      </c>
      <c r="Q38" s="1" t="s">
        <v>25</v>
      </c>
    </row>
    <row r="39" spans="1:17" x14ac:dyDescent="0.25">
      <c r="A39" s="1" t="s">
        <v>17</v>
      </c>
      <c r="B39" s="1" t="s">
        <v>18</v>
      </c>
      <c r="C39" s="1" t="s">
        <v>145</v>
      </c>
      <c r="D39" s="1" t="s">
        <v>734</v>
      </c>
      <c r="E39" s="1" t="s">
        <v>18</v>
      </c>
      <c r="F39" s="1" t="s">
        <v>709</v>
      </c>
      <c r="G39" s="1" t="s">
        <v>710</v>
      </c>
      <c r="H39" s="1" t="s">
        <v>711</v>
      </c>
      <c r="I39" s="1" t="s">
        <v>23</v>
      </c>
      <c r="J39" s="3">
        <v>312462.74</v>
      </c>
      <c r="K39" s="1" t="s">
        <v>24</v>
      </c>
      <c r="L39" s="1" t="s">
        <v>23</v>
      </c>
      <c r="M39" s="1" t="s">
        <v>23</v>
      </c>
      <c r="N39" s="1" t="s">
        <v>145</v>
      </c>
      <c r="O39" s="2">
        <v>44286</v>
      </c>
      <c r="P39" s="2">
        <v>44285</v>
      </c>
      <c r="Q39" s="1" t="s">
        <v>25</v>
      </c>
    </row>
    <row r="40" spans="1:17" hidden="1" x14ac:dyDescent="0.25">
      <c r="A40" s="1" t="s">
        <v>17</v>
      </c>
      <c r="B40" s="1" t="s">
        <v>30</v>
      </c>
      <c r="C40" s="1" t="s">
        <v>747</v>
      </c>
      <c r="D40" s="1" t="s">
        <v>733</v>
      </c>
      <c r="E40" s="1" t="s">
        <v>422</v>
      </c>
      <c r="F40" s="1" t="s">
        <v>709</v>
      </c>
      <c r="G40" s="1" t="s">
        <v>710</v>
      </c>
      <c r="H40" s="1" t="s">
        <v>711</v>
      </c>
      <c r="I40" s="1" t="s">
        <v>23</v>
      </c>
      <c r="J40" s="41">
        <v>6.98</v>
      </c>
      <c r="K40" s="1" t="s">
        <v>738</v>
      </c>
      <c r="L40" s="1" t="s">
        <v>23</v>
      </c>
      <c r="M40" s="1" t="s">
        <v>23</v>
      </c>
      <c r="N40" s="1" t="s">
        <v>747</v>
      </c>
      <c r="O40" s="2">
        <v>44469</v>
      </c>
      <c r="P40" s="2">
        <v>44473</v>
      </c>
      <c r="Q40" s="1" t="s">
        <v>25</v>
      </c>
    </row>
    <row r="41" spans="1:17" x14ac:dyDescent="0.25">
      <c r="A41" s="1" t="s">
        <v>17</v>
      </c>
      <c r="B41" s="1" t="s">
        <v>30</v>
      </c>
      <c r="C41" s="1" t="s">
        <v>747</v>
      </c>
      <c r="D41" s="1" t="s">
        <v>734</v>
      </c>
      <c r="E41" s="1" t="s">
        <v>18</v>
      </c>
      <c r="F41" s="1" t="s">
        <v>709</v>
      </c>
      <c r="G41" s="1" t="s">
        <v>710</v>
      </c>
      <c r="H41" s="1" t="s">
        <v>711</v>
      </c>
      <c r="I41" s="1" t="s">
        <v>23</v>
      </c>
      <c r="J41" s="57">
        <v>1312.71</v>
      </c>
      <c r="K41" s="1" t="s">
        <v>738</v>
      </c>
      <c r="L41" s="1" t="s">
        <v>23</v>
      </c>
      <c r="M41" s="1" t="s">
        <v>23</v>
      </c>
      <c r="N41" s="1" t="s">
        <v>747</v>
      </c>
      <c r="O41" s="2">
        <v>44469</v>
      </c>
      <c r="P41" s="2">
        <v>44473</v>
      </c>
      <c r="Q41" s="1" t="s">
        <v>25</v>
      </c>
    </row>
    <row r="42" spans="1:17" hidden="1" x14ac:dyDescent="0.25">
      <c r="A42" s="1" t="s">
        <v>17</v>
      </c>
      <c r="B42" s="1" t="s">
        <v>422</v>
      </c>
      <c r="C42" s="1" t="s">
        <v>689</v>
      </c>
      <c r="D42" s="1" t="s">
        <v>733</v>
      </c>
      <c r="E42" s="1" t="s">
        <v>422</v>
      </c>
      <c r="F42" s="1" t="s">
        <v>709</v>
      </c>
      <c r="G42" s="1" t="s">
        <v>710</v>
      </c>
      <c r="H42" s="1" t="s">
        <v>711</v>
      </c>
      <c r="I42" s="1" t="s">
        <v>23</v>
      </c>
      <c r="J42" s="3">
        <v>2593.59</v>
      </c>
      <c r="K42" s="1" t="s">
        <v>688</v>
      </c>
      <c r="L42" s="1" t="s">
        <v>23</v>
      </c>
      <c r="M42" s="1" t="s">
        <v>429</v>
      </c>
      <c r="N42" s="1" t="s">
        <v>689</v>
      </c>
      <c r="O42" s="2">
        <v>44347</v>
      </c>
      <c r="P42" s="2">
        <v>44349</v>
      </c>
      <c r="Q42" s="1" t="s">
        <v>25</v>
      </c>
    </row>
    <row r="43" spans="1:17" hidden="1" x14ac:dyDescent="0.25">
      <c r="A43" s="1" t="s">
        <v>17</v>
      </c>
      <c r="B43" s="1" t="s">
        <v>422</v>
      </c>
      <c r="C43" s="1" t="s">
        <v>690</v>
      </c>
      <c r="D43" s="1" t="s">
        <v>733</v>
      </c>
      <c r="E43" s="1" t="s">
        <v>422</v>
      </c>
      <c r="F43" s="1" t="s">
        <v>709</v>
      </c>
      <c r="G43" s="1" t="s">
        <v>710</v>
      </c>
      <c r="H43" s="1" t="s">
        <v>711</v>
      </c>
      <c r="I43" s="1" t="s">
        <v>23</v>
      </c>
      <c r="J43" s="3">
        <v>2593.59</v>
      </c>
      <c r="K43" s="1" t="s">
        <v>424</v>
      </c>
      <c r="L43" s="1" t="s">
        <v>23</v>
      </c>
      <c r="M43" s="1" t="s">
        <v>435</v>
      </c>
      <c r="N43" s="1" t="s">
        <v>690</v>
      </c>
      <c r="O43" s="2">
        <v>44316</v>
      </c>
      <c r="P43" s="2">
        <v>44320</v>
      </c>
      <c r="Q43" s="1" t="s">
        <v>25</v>
      </c>
    </row>
    <row r="44" spans="1:17" hidden="1" x14ac:dyDescent="0.25">
      <c r="A44" s="1" t="s">
        <v>17</v>
      </c>
      <c r="B44" s="1" t="s">
        <v>422</v>
      </c>
      <c r="C44" s="1" t="s">
        <v>748</v>
      </c>
      <c r="D44" s="1" t="s">
        <v>733</v>
      </c>
      <c r="E44" s="1" t="s">
        <v>422</v>
      </c>
      <c r="F44" s="1" t="s">
        <v>709</v>
      </c>
      <c r="G44" s="1" t="s">
        <v>710</v>
      </c>
      <c r="H44" s="1" t="s">
        <v>711</v>
      </c>
      <c r="I44" s="1" t="s">
        <v>23</v>
      </c>
      <c r="J44" s="3">
        <v>1716.32</v>
      </c>
      <c r="K44" s="1" t="s">
        <v>688</v>
      </c>
      <c r="L44" s="1" t="s">
        <v>23</v>
      </c>
      <c r="M44" s="1" t="s">
        <v>726</v>
      </c>
      <c r="N44" s="1" t="s">
        <v>748</v>
      </c>
      <c r="O44" s="2">
        <v>44561</v>
      </c>
      <c r="P44" s="2">
        <v>44558</v>
      </c>
      <c r="Q44" s="1" t="s">
        <v>25</v>
      </c>
    </row>
    <row r="45" spans="1:17" hidden="1" x14ac:dyDescent="0.25">
      <c r="A45" s="1" t="s">
        <v>17</v>
      </c>
      <c r="B45" s="1" t="s">
        <v>422</v>
      </c>
      <c r="C45" s="1" t="s">
        <v>686</v>
      </c>
      <c r="D45" s="1" t="s">
        <v>733</v>
      </c>
      <c r="E45" s="1" t="s">
        <v>422</v>
      </c>
      <c r="F45" s="1" t="s">
        <v>709</v>
      </c>
      <c r="G45" s="1" t="s">
        <v>710</v>
      </c>
      <c r="H45" s="1" t="s">
        <v>711</v>
      </c>
      <c r="I45" s="1" t="s">
        <v>23</v>
      </c>
      <c r="J45" s="3">
        <v>2593.59</v>
      </c>
      <c r="K45" s="1" t="s">
        <v>424</v>
      </c>
      <c r="L45" s="1" t="s">
        <v>23</v>
      </c>
      <c r="M45" s="1" t="s">
        <v>465</v>
      </c>
      <c r="N45" s="1" t="s">
        <v>686</v>
      </c>
      <c r="O45" s="2">
        <v>44255</v>
      </c>
      <c r="P45" s="2">
        <v>44257</v>
      </c>
      <c r="Q45" s="1" t="s">
        <v>25</v>
      </c>
    </row>
    <row r="46" spans="1:17" hidden="1" x14ac:dyDescent="0.25">
      <c r="A46" s="1" t="s">
        <v>17</v>
      </c>
      <c r="B46" s="1" t="s">
        <v>422</v>
      </c>
      <c r="C46" s="1" t="s">
        <v>687</v>
      </c>
      <c r="D46" s="1" t="s">
        <v>733</v>
      </c>
      <c r="E46" s="1" t="s">
        <v>422</v>
      </c>
      <c r="F46" s="1" t="s">
        <v>709</v>
      </c>
      <c r="G46" s="1" t="s">
        <v>710</v>
      </c>
      <c r="H46" s="1" t="s">
        <v>711</v>
      </c>
      <c r="I46" s="1" t="s">
        <v>23</v>
      </c>
      <c r="J46" s="3">
        <v>2593.59</v>
      </c>
      <c r="K46" s="1" t="s">
        <v>688</v>
      </c>
      <c r="L46" s="1" t="s">
        <v>23</v>
      </c>
      <c r="M46" s="1" t="s">
        <v>437</v>
      </c>
      <c r="N46" s="1" t="s">
        <v>687</v>
      </c>
      <c r="O46" s="2">
        <v>44377</v>
      </c>
      <c r="P46" s="2">
        <v>44379</v>
      </c>
      <c r="Q46" s="1" t="s">
        <v>25</v>
      </c>
    </row>
    <row r="47" spans="1:17" hidden="1" x14ac:dyDescent="0.25">
      <c r="A47" s="1" t="s">
        <v>17</v>
      </c>
      <c r="B47" s="1" t="s">
        <v>30</v>
      </c>
      <c r="C47" s="1" t="s">
        <v>749</v>
      </c>
      <c r="D47" s="1" t="s">
        <v>733</v>
      </c>
      <c r="E47" s="1" t="s">
        <v>422</v>
      </c>
      <c r="F47" s="1" t="s">
        <v>709</v>
      </c>
      <c r="G47" s="1" t="s">
        <v>710</v>
      </c>
      <c r="H47" s="1" t="s">
        <v>711</v>
      </c>
      <c r="I47" s="1" t="s">
        <v>23</v>
      </c>
      <c r="J47" s="41">
        <v>6.98</v>
      </c>
      <c r="K47" s="1" t="s">
        <v>750</v>
      </c>
      <c r="L47" s="1" t="s">
        <v>23</v>
      </c>
      <c r="M47" s="1" t="s">
        <v>23</v>
      </c>
      <c r="N47" s="1" t="s">
        <v>749</v>
      </c>
      <c r="O47" s="2">
        <v>44255</v>
      </c>
      <c r="P47" s="2">
        <v>44257</v>
      </c>
      <c r="Q47" s="1" t="s">
        <v>25</v>
      </c>
    </row>
    <row r="48" spans="1:17" x14ac:dyDescent="0.25">
      <c r="A48" s="1" t="s">
        <v>17</v>
      </c>
      <c r="B48" s="1" t="s">
        <v>30</v>
      </c>
      <c r="C48" s="1" t="s">
        <v>749</v>
      </c>
      <c r="D48" s="1" t="s">
        <v>734</v>
      </c>
      <c r="E48" s="1" t="s">
        <v>18</v>
      </c>
      <c r="F48" s="1" t="s">
        <v>709</v>
      </c>
      <c r="G48" s="1" t="s">
        <v>710</v>
      </c>
      <c r="H48" s="1" t="s">
        <v>711</v>
      </c>
      <c r="I48" s="1" t="s">
        <v>23</v>
      </c>
      <c r="J48" s="57">
        <v>1312.71</v>
      </c>
      <c r="K48" s="1" t="s">
        <v>750</v>
      </c>
      <c r="L48" s="1" t="s">
        <v>23</v>
      </c>
      <c r="M48" s="1" t="s">
        <v>23</v>
      </c>
      <c r="N48" s="1" t="s">
        <v>749</v>
      </c>
      <c r="O48" s="2">
        <v>44255</v>
      </c>
      <c r="P48" s="2">
        <v>44257</v>
      </c>
      <c r="Q48" s="1" t="s">
        <v>25</v>
      </c>
    </row>
    <row r="49" spans="1:17" hidden="1" x14ac:dyDescent="0.25">
      <c r="A49" s="1" t="s">
        <v>17</v>
      </c>
      <c r="B49" s="1" t="s">
        <v>30</v>
      </c>
      <c r="C49" s="1" t="s">
        <v>749</v>
      </c>
      <c r="D49" s="1" t="s">
        <v>735</v>
      </c>
      <c r="E49" s="1" t="s">
        <v>467</v>
      </c>
      <c r="F49" s="1" t="s">
        <v>709</v>
      </c>
      <c r="G49" s="1" t="s">
        <v>710</v>
      </c>
      <c r="H49" s="1" t="s">
        <v>711</v>
      </c>
      <c r="I49" s="1" t="s">
        <v>23</v>
      </c>
      <c r="J49" s="56">
        <v>90.77</v>
      </c>
      <c r="K49" s="1" t="s">
        <v>750</v>
      </c>
      <c r="L49" s="1" t="s">
        <v>23</v>
      </c>
      <c r="M49" s="1" t="s">
        <v>23</v>
      </c>
      <c r="N49" s="1" t="s">
        <v>749</v>
      </c>
      <c r="O49" s="2">
        <v>44255</v>
      </c>
      <c r="P49" s="2">
        <v>44257</v>
      </c>
      <c r="Q49" s="1" t="s">
        <v>25</v>
      </c>
    </row>
    <row r="50" spans="1:17" hidden="1" x14ac:dyDescent="0.25">
      <c r="A50" s="1" t="s">
        <v>17</v>
      </c>
      <c r="B50" s="1" t="s">
        <v>422</v>
      </c>
      <c r="C50" s="1" t="s">
        <v>699</v>
      </c>
      <c r="D50" s="1" t="s">
        <v>733</v>
      </c>
      <c r="E50" s="1" t="s">
        <v>422</v>
      </c>
      <c r="F50" s="1" t="s">
        <v>709</v>
      </c>
      <c r="G50" s="1" t="s">
        <v>710</v>
      </c>
      <c r="H50" s="1" t="s">
        <v>711</v>
      </c>
      <c r="I50" s="1" t="s">
        <v>23</v>
      </c>
      <c r="J50" s="3">
        <v>1716.32</v>
      </c>
      <c r="K50" s="1" t="s">
        <v>688</v>
      </c>
      <c r="L50" s="1" t="s">
        <v>23</v>
      </c>
      <c r="M50" s="1" t="s">
        <v>433</v>
      </c>
      <c r="N50" s="1" t="s">
        <v>699</v>
      </c>
      <c r="O50" s="2">
        <v>44530</v>
      </c>
      <c r="P50" s="2">
        <v>44530</v>
      </c>
      <c r="Q50" s="1" t="s">
        <v>25</v>
      </c>
    </row>
    <row r="51" spans="1:17" hidden="1" x14ac:dyDescent="0.25">
      <c r="A51" s="1" t="s">
        <v>17</v>
      </c>
      <c r="B51" s="1" t="s">
        <v>422</v>
      </c>
      <c r="C51" s="1" t="s">
        <v>693</v>
      </c>
      <c r="D51" s="1" t="s">
        <v>733</v>
      </c>
      <c r="E51" s="1" t="s">
        <v>422</v>
      </c>
      <c r="F51" s="1" t="s">
        <v>709</v>
      </c>
      <c r="G51" s="1" t="s">
        <v>710</v>
      </c>
      <c r="H51" s="1" t="s">
        <v>711</v>
      </c>
      <c r="I51" s="1" t="s">
        <v>23</v>
      </c>
      <c r="J51" s="3">
        <v>2593.59</v>
      </c>
      <c r="K51" s="1" t="s">
        <v>424</v>
      </c>
      <c r="L51" s="1" t="s">
        <v>23</v>
      </c>
      <c r="M51" s="1" t="s">
        <v>456</v>
      </c>
      <c r="N51" s="1" t="s">
        <v>693</v>
      </c>
      <c r="O51" s="2">
        <v>44227</v>
      </c>
      <c r="P51" s="2">
        <v>44237</v>
      </c>
      <c r="Q51" s="1" t="s">
        <v>25</v>
      </c>
    </row>
    <row r="52" spans="1:17" hidden="1" x14ac:dyDescent="0.25">
      <c r="A52" s="1" t="s">
        <v>17</v>
      </c>
      <c r="B52" s="1" t="s">
        <v>422</v>
      </c>
      <c r="C52" s="1" t="s">
        <v>694</v>
      </c>
      <c r="D52" s="1" t="s">
        <v>733</v>
      </c>
      <c r="E52" s="1" t="s">
        <v>422</v>
      </c>
      <c r="F52" s="1" t="s">
        <v>709</v>
      </c>
      <c r="G52" s="1" t="s">
        <v>710</v>
      </c>
      <c r="H52" s="1" t="s">
        <v>711</v>
      </c>
      <c r="I52" s="1" t="s">
        <v>23</v>
      </c>
      <c r="J52" s="3">
        <v>2593.59</v>
      </c>
      <c r="K52" s="1" t="s">
        <v>424</v>
      </c>
      <c r="L52" s="1" t="s">
        <v>23</v>
      </c>
      <c r="M52" s="1" t="s">
        <v>427</v>
      </c>
      <c r="N52" s="1" t="s">
        <v>694</v>
      </c>
      <c r="O52" s="2">
        <v>44286</v>
      </c>
      <c r="P52" s="2">
        <v>44287</v>
      </c>
      <c r="Q52" s="1" t="s">
        <v>25</v>
      </c>
    </row>
    <row r="53" spans="1:17" hidden="1" x14ac:dyDescent="0.25">
      <c r="A53" s="1" t="s">
        <v>17</v>
      </c>
      <c r="B53" s="1" t="s">
        <v>30</v>
      </c>
      <c r="C53" s="1" t="s">
        <v>751</v>
      </c>
      <c r="D53" s="1" t="s">
        <v>733</v>
      </c>
      <c r="E53" s="1" t="s">
        <v>422</v>
      </c>
      <c r="F53" s="1" t="s">
        <v>709</v>
      </c>
      <c r="G53" s="1" t="s">
        <v>710</v>
      </c>
      <c r="H53" s="1" t="s">
        <v>711</v>
      </c>
      <c r="I53" s="1" t="s">
        <v>23</v>
      </c>
      <c r="J53" s="41">
        <v>6.98</v>
      </c>
      <c r="K53" s="1" t="s">
        <v>750</v>
      </c>
      <c r="L53" s="1" t="s">
        <v>23</v>
      </c>
      <c r="M53" s="1" t="s">
        <v>23</v>
      </c>
      <c r="N53" s="1" t="s">
        <v>751</v>
      </c>
      <c r="O53" s="2">
        <v>44286</v>
      </c>
      <c r="P53" s="2">
        <v>44291</v>
      </c>
      <c r="Q53" s="1" t="s">
        <v>25</v>
      </c>
    </row>
    <row r="54" spans="1:17" x14ac:dyDescent="0.25">
      <c r="A54" s="1" t="s">
        <v>17</v>
      </c>
      <c r="B54" s="1" t="s">
        <v>30</v>
      </c>
      <c r="C54" s="1" t="s">
        <v>751</v>
      </c>
      <c r="D54" s="1" t="s">
        <v>734</v>
      </c>
      <c r="E54" s="1" t="s">
        <v>18</v>
      </c>
      <c r="F54" s="1" t="s">
        <v>709</v>
      </c>
      <c r="G54" s="1" t="s">
        <v>710</v>
      </c>
      <c r="H54" s="1" t="s">
        <v>711</v>
      </c>
      <c r="I54" s="1" t="s">
        <v>23</v>
      </c>
      <c r="J54" s="57">
        <v>1312.71</v>
      </c>
      <c r="K54" s="1" t="s">
        <v>750</v>
      </c>
      <c r="L54" s="1" t="s">
        <v>23</v>
      </c>
      <c r="M54" s="1" t="s">
        <v>23</v>
      </c>
      <c r="N54" s="1" t="s">
        <v>751</v>
      </c>
      <c r="O54" s="2">
        <v>44286</v>
      </c>
      <c r="P54" s="2">
        <v>44291</v>
      </c>
      <c r="Q54" s="1" t="s">
        <v>25</v>
      </c>
    </row>
    <row r="55" spans="1:17" hidden="1" x14ac:dyDescent="0.25">
      <c r="A55" s="1" t="s">
        <v>17</v>
      </c>
      <c r="B55" s="1" t="s">
        <v>30</v>
      </c>
      <c r="C55" s="1" t="s">
        <v>751</v>
      </c>
      <c r="D55" s="1" t="s">
        <v>735</v>
      </c>
      <c r="E55" s="1" t="s">
        <v>467</v>
      </c>
      <c r="F55" s="1" t="s">
        <v>709</v>
      </c>
      <c r="G55" s="1" t="s">
        <v>710</v>
      </c>
      <c r="H55" s="1" t="s">
        <v>711</v>
      </c>
      <c r="I55" s="1" t="s">
        <v>23</v>
      </c>
      <c r="J55" s="56">
        <v>90.77</v>
      </c>
      <c r="K55" s="1" t="s">
        <v>750</v>
      </c>
      <c r="L55" s="1" t="s">
        <v>23</v>
      </c>
      <c r="M55" s="1" t="s">
        <v>23</v>
      </c>
      <c r="N55" s="1" t="s">
        <v>751</v>
      </c>
      <c r="O55" s="2">
        <v>44286</v>
      </c>
      <c r="P55" s="2">
        <v>44291</v>
      </c>
      <c r="Q55" s="1" t="s">
        <v>25</v>
      </c>
    </row>
    <row r="56" spans="1:17" hidden="1" x14ac:dyDescent="0.25">
      <c r="A56" s="1" t="s">
        <v>17</v>
      </c>
      <c r="B56" s="1" t="s">
        <v>422</v>
      </c>
      <c r="C56" s="1" t="s">
        <v>695</v>
      </c>
      <c r="D56" s="1" t="s">
        <v>733</v>
      </c>
      <c r="E56" s="1" t="s">
        <v>422</v>
      </c>
      <c r="F56" s="1" t="s">
        <v>709</v>
      </c>
      <c r="G56" s="1" t="s">
        <v>710</v>
      </c>
      <c r="H56" s="1" t="s">
        <v>711</v>
      </c>
      <c r="I56" s="1" t="s">
        <v>23</v>
      </c>
      <c r="J56" s="3">
        <v>2593.59</v>
      </c>
      <c r="K56" s="1" t="s">
        <v>688</v>
      </c>
      <c r="L56" s="1" t="s">
        <v>23</v>
      </c>
      <c r="M56" s="1" t="s">
        <v>442</v>
      </c>
      <c r="N56" s="1" t="s">
        <v>695</v>
      </c>
      <c r="O56" s="2">
        <v>44408</v>
      </c>
      <c r="P56" s="2">
        <v>44411</v>
      </c>
      <c r="Q56" s="1" t="s">
        <v>25</v>
      </c>
    </row>
    <row r="57" spans="1:17" hidden="1" x14ac:dyDescent="0.25">
      <c r="A57" s="1" t="s">
        <v>17</v>
      </c>
      <c r="B57" s="1" t="s">
        <v>422</v>
      </c>
      <c r="C57" s="1" t="s">
        <v>696</v>
      </c>
      <c r="D57" s="1" t="s">
        <v>733</v>
      </c>
      <c r="E57" s="1" t="s">
        <v>422</v>
      </c>
      <c r="F57" s="1" t="s">
        <v>709</v>
      </c>
      <c r="G57" s="1" t="s">
        <v>710</v>
      </c>
      <c r="H57" s="1" t="s">
        <v>711</v>
      </c>
      <c r="I57" s="1" t="s">
        <v>23</v>
      </c>
      <c r="J57" s="3">
        <v>2593.59</v>
      </c>
      <c r="K57" s="1" t="s">
        <v>688</v>
      </c>
      <c r="L57" s="1" t="s">
        <v>23</v>
      </c>
      <c r="M57" s="1" t="s">
        <v>425</v>
      </c>
      <c r="N57" s="1" t="s">
        <v>696</v>
      </c>
      <c r="O57" s="2">
        <v>44439</v>
      </c>
      <c r="P57" s="2">
        <v>44435</v>
      </c>
      <c r="Q57" s="1" t="s">
        <v>25</v>
      </c>
    </row>
    <row r="58" spans="1:17" hidden="1" x14ac:dyDescent="0.25">
      <c r="A58" s="1" t="s">
        <v>17</v>
      </c>
      <c r="B58" s="1" t="s">
        <v>422</v>
      </c>
      <c r="C58" s="1" t="s">
        <v>697</v>
      </c>
      <c r="D58" s="1" t="s">
        <v>733</v>
      </c>
      <c r="E58" s="1" t="s">
        <v>422</v>
      </c>
      <c r="F58" s="1" t="s">
        <v>709</v>
      </c>
      <c r="G58" s="1" t="s">
        <v>710</v>
      </c>
      <c r="H58" s="1" t="s">
        <v>711</v>
      </c>
      <c r="I58" s="1" t="s">
        <v>23</v>
      </c>
      <c r="J58" s="3">
        <v>2593.59</v>
      </c>
      <c r="K58" s="1" t="s">
        <v>688</v>
      </c>
      <c r="L58" s="1" t="s">
        <v>23</v>
      </c>
      <c r="M58" s="1" t="s">
        <v>431</v>
      </c>
      <c r="N58" s="1" t="s">
        <v>697</v>
      </c>
      <c r="O58" s="2">
        <v>44469</v>
      </c>
      <c r="P58" s="2">
        <v>44473</v>
      </c>
      <c r="Q58" s="1" t="s">
        <v>25</v>
      </c>
    </row>
    <row r="59" spans="1:17" hidden="1" x14ac:dyDescent="0.25">
      <c r="A59" s="1" t="s">
        <v>17</v>
      </c>
      <c r="B59" s="1" t="s">
        <v>30</v>
      </c>
      <c r="C59" s="1" t="s">
        <v>752</v>
      </c>
      <c r="D59" s="1" t="s">
        <v>733</v>
      </c>
      <c r="E59" s="1" t="s">
        <v>422</v>
      </c>
      <c r="F59" s="1" t="s">
        <v>709</v>
      </c>
      <c r="G59" s="1" t="s">
        <v>710</v>
      </c>
      <c r="H59" s="1" t="s">
        <v>711</v>
      </c>
      <c r="I59" s="1" t="s">
        <v>23</v>
      </c>
      <c r="J59" s="41">
        <v>6.98</v>
      </c>
      <c r="K59" s="1" t="s">
        <v>750</v>
      </c>
      <c r="L59" s="1" t="s">
        <v>23</v>
      </c>
      <c r="M59" s="1" t="s">
        <v>23</v>
      </c>
      <c r="N59" s="1" t="s">
        <v>752</v>
      </c>
      <c r="O59" s="2">
        <v>44227</v>
      </c>
      <c r="P59" s="2">
        <v>44235</v>
      </c>
      <c r="Q59" s="1" t="s">
        <v>25</v>
      </c>
    </row>
    <row r="60" spans="1:17" x14ac:dyDescent="0.25">
      <c r="A60" s="1" t="s">
        <v>17</v>
      </c>
      <c r="B60" s="1" t="s">
        <v>30</v>
      </c>
      <c r="C60" s="1" t="s">
        <v>752</v>
      </c>
      <c r="D60" s="1" t="s">
        <v>734</v>
      </c>
      <c r="E60" s="1" t="s">
        <v>18</v>
      </c>
      <c r="F60" s="1" t="s">
        <v>709</v>
      </c>
      <c r="G60" s="1" t="s">
        <v>710</v>
      </c>
      <c r="H60" s="1" t="s">
        <v>711</v>
      </c>
      <c r="I60" s="1" t="s">
        <v>23</v>
      </c>
      <c r="J60" s="57">
        <v>1312.71</v>
      </c>
      <c r="K60" s="1" t="s">
        <v>750</v>
      </c>
      <c r="L60" s="1" t="s">
        <v>23</v>
      </c>
      <c r="M60" s="1" t="s">
        <v>23</v>
      </c>
      <c r="N60" s="1" t="s">
        <v>752</v>
      </c>
      <c r="O60" s="2">
        <v>44227</v>
      </c>
      <c r="P60" s="2">
        <v>44235</v>
      </c>
      <c r="Q60" s="1" t="s">
        <v>25</v>
      </c>
    </row>
    <row r="61" spans="1:17" hidden="1" x14ac:dyDescent="0.25">
      <c r="A61" s="1" t="s">
        <v>17</v>
      </c>
      <c r="B61" s="1" t="s">
        <v>30</v>
      </c>
      <c r="C61" s="1" t="s">
        <v>752</v>
      </c>
      <c r="D61" s="1" t="s">
        <v>735</v>
      </c>
      <c r="E61" s="1" t="s">
        <v>467</v>
      </c>
      <c r="F61" s="1" t="s">
        <v>709</v>
      </c>
      <c r="G61" s="1" t="s">
        <v>710</v>
      </c>
      <c r="H61" s="1" t="s">
        <v>711</v>
      </c>
      <c r="I61" s="1" t="s">
        <v>23</v>
      </c>
      <c r="J61" s="56">
        <v>90.77</v>
      </c>
      <c r="K61" s="1" t="s">
        <v>750</v>
      </c>
      <c r="L61" s="1" t="s">
        <v>23</v>
      </c>
      <c r="M61" s="1" t="s">
        <v>23</v>
      </c>
      <c r="N61" s="1" t="s">
        <v>752</v>
      </c>
      <c r="O61" s="2">
        <v>44227</v>
      </c>
      <c r="P61" s="2">
        <v>44235</v>
      </c>
      <c r="Q61" s="1" t="s">
        <v>25</v>
      </c>
    </row>
    <row r="62" spans="1:17" hidden="1" x14ac:dyDescent="0.25">
      <c r="A62" s="1" t="s">
        <v>17</v>
      </c>
      <c r="B62" s="1" t="s">
        <v>422</v>
      </c>
      <c r="C62" s="1" t="s">
        <v>698</v>
      </c>
      <c r="D62" s="1" t="s">
        <v>733</v>
      </c>
      <c r="E62" s="1" t="s">
        <v>422</v>
      </c>
      <c r="F62" s="1" t="s">
        <v>709</v>
      </c>
      <c r="G62" s="1" t="s">
        <v>710</v>
      </c>
      <c r="H62" s="1" t="s">
        <v>711</v>
      </c>
      <c r="I62" s="1" t="s">
        <v>23</v>
      </c>
      <c r="J62" s="3">
        <v>2593.59</v>
      </c>
      <c r="K62" s="1" t="s">
        <v>688</v>
      </c>
      <c r="L62" s="1" t="s">
        <v>23</v>
      </c>
      <c r="M62" s="1" t="s">
        <v>444</v>
      </c>
      <c r="N62" s="1" t="s">
        <v>698</v>
      </c>
      <c r="O62" s="2">
        <v>44500</v>
      </c>
      <c r="P62" s="2">
        <v>44498</v>
      </c>
      <c r="Q62" s="1" t="s">
        <v>25</v>
      </c>
    </row>
    <row r="63" spans="1:17" hidden="1" x14ac:dyDescent="0.25">
      <c r="A63" s="1" t="s">
        <v>17</v>
      </c>
      <c r="B63" s="1" t="s">
        <v>30</v>
      </c>
      <c r="C63" s="1" t="s">
        <v>747</v>
      </c>
      <c r="D63" s="1" t="s">
        <v>735</v>
      </c>
      <c r="E63" s="1" t="s">
        <v>467</v>
      </c>
      <c r="F63" s="1" t="s">
        <v>709</v>
      </c>
      <c r="G63" s="1" t="s">
        <v>710</v>
      </c>
      <c r="H63" s="1" t="s">
        <v>711</v>
      </c>
      <c r="I63" s="1" t="s">
        <v>23</v>
      </c>
      <c r="J63" s="56">
        <v>90.77</v>
      </c>
      <c r="K63" s="1" t="s">
        <v>738</v>
      </c>
      <c r="L63" s="1" t="s">
        <v>23</v>
      </c>
      <c r="M63" s="1" t="s">
        <v>23</v>
      </c>
      <c r="N63" s="1" t="s">
        <v>747</v>
      </c>
      <c r="O63" s="2">
        <v>44469</v>
      </c>
      <c r="P63" s="2">
        <v>44473</v>
      </c>
      <c r="Q63" s="1" t="s">
        <v>25</v>
      </c>
    </row>
    <row r="64" spans="1:17" x14ac:dyDescent="0.25">
      <c r="A64" s="1" t="s">
        <v>17</v>
      </c>
      <c r="B64" s="1" t="s">
        <v>18</v>
      </c>
      <c r="C64" s="1" t="s">
        <v>146</v>
      </c>
      <c r="D64" s="1" t="s">
        <v>734</v>
      </c>
      <c r="E64" s="1" t="s">
        <v>18</v>
      </c>
      <c r="F64" s="1" t="s">
        <v>709</v>
      </c>
      <c r="G64" s="1" t="s">
        <v>710</v>
      </c>
      <c r="H64" s="1" t="s">
        <v>711</v>
      </c>
      <c r="I64" s="1" t="s">
        <v>23</v>
      </c>
      <c r="J64" s="3">
        <v>312462.74</v>
      </c>
      <c r="K64" s="1" t="s">
        <v>24</v>
      </c>
      <c r="L64" s="1" t="s">
        <v>23</v>
      </c>
      <c r="M64" s="1" t="s">
        <v>23</v>
      </c>
      <c r="N64" s="1" t="s">
        <v>146</v>
      </c>
      <c r="O64" s="2">
        <v>44500</v>
      </c>
      <c r="P64" s="2">
        <v>44498</v>
      </c>
      <c r="Q64" s="1" t="s">
        <v>25</v>
      </c>
    </row>
    <row r="65" spans="1:17" hidden="1" x14ac:dyDescent="0.25">
      <c r="A65" s="1" t="s">
        <v>17</v>
      </c>
      <c r="B65" s="1" t="s">
        <v>467</v>
      </c>
      <c r="C65" s="1" t="s">
        <v>589</v>
      </c>
      <c r="D65" s="1" t="s">
        <v>735</v>
      </c>
      <c r="E65" s="1" t="s">
        <v>467</v>
      </c>
      <c r="F65" s="1" t="s">
        <v>709</v>
      </c>
      <c r="G65" s="1" t="s">
        <v>710</v>
      </c>
      <c r="H65" s="1" t="s">
        <v>711</v>
      </c>
      <c r="I65" s="1" t="s">
        <v>23</v>
      </c>
      <c r="J65" s="3">
        <v>110919.73</v>
      </c>
      <c r="K65" s="1" t="s">
        <v>469</v>
      </c>
      <c r="L65" s="1" t="s">
        <v>23</v>
      </c>
      <c r="M65" s="1" t="s">
        <v>431</v>
      </c>
      <c r="N65" s="1" t="s">
        <v>589</v>
      </c>
      <c r="O65" s="2">
        <v>44469</v>
      </c>
      <c r="P65" s="2">
        <v>44473</v>
      </c>
      <c r="Q65" s="1" t="s">
        <v>25</v>
      </c>
    </row>
    <row r="66" spans="1:17" hidden="1" x14ac:dyDescent="0.25">
      <c r="A66" s="1" t="s">
        <v>17</v>
      </c>
      <c r="B66" s="1" t="s">
        <v>467</v>
      </c>
      <c r="C66" s="1" t="s">
        <v>590</v>
      </c>
      <c r="D66" s="1" t="s">
        <v>735</v>
      </c>
      <c r="E66" s="1" t="s">
        <v>467</v>
      </c>
      <c r="F66" s="1" t="s">
        <v>709</v>
      </c>
      <c r="G66" s="1" t="s">
        <v>710</v>
      </c>
      <c r="H66" s="1" t="s">
        <v>711</v>
      </c>
      <c r="I66" s="1" t="s">
        <v>23</v>
      </c>
      <c r="J66" s="3">
        <v>110919.73</v>
      </c>
      <c r="K66" s="1" t="s">
        <v>469</v>
      </c>
      <c r="L66" s="1" t="s">
        <v>23</v>
      </c>
      <c r="M66" s="1" t="s">
        <v>429</v>
      </c>
      <c r="N66" s="1" t="s">
        <v>590</v>
      </c>
      <c r="O66" s="2">
        <v>44347</v>
      </c>
      <c r="P66" s="2">
        <v>44349</v>
      </c>
      <c r="Q66" s="1" t="s">
        <v>25</v>
      </c>
    </row>
    <row r="67" spans="1:17" hidden="1" x14ac:dyDescent="0.25">
      <c r="A67" s="1" t="s">
        <v>17</v>
      </c>
      <c r="B67" s="1" t="s">
        <v>467</v>
      </c>
      <c r="C67" s="1" t="s">
        <v>591</v>
      </c>
      <c r="D67" s="1" t="s">
        <v>735</v>
      </c>
      <c r="E67" s="1" t="s">
        <v>467</v>
      </c>
      <c r="F67" s="1" t="s">
        <v>709</v>
      </c>
      <c r="G67" s="1" t="s">
        <v>710</v>
      </c>
      <c r="H67" s="1" t="s">
        <v>711</v>
      </c>
      <c r="I67" s="1" t="s">
        <v>23</v>
      </c>
      <c r="J67" s="3">
        <v>110919.73</v>
      </c>
      <c r="K67" s="1" t="s">
        <v>469</v>
      </c>
      <c r="L67" s="1" t="s">
        <v>23</v>
      </c>
      <c r="M67" s="1" t="s">
        <v>429</v>
      </c>
      <c r="N67" s="1" t="s">
        <v>591</v>
      </c>
      <c r="O67" s="2">
        <v>44377</v>
      </c>
      <c r="P67" s="2">
        <v>44379</v>
      </c>
      <c r="Q67" s="1" t="s">
        <v>25</v>
      </c>
    </row>
    <row r="68" spans="1:17" hidden="1" x14ac:dyDescent="0.25">
      <c r="A68" s="1" t="s">
        <v>17</v>
      </c>
      <c r="B68" s="1" t="s">
        <v>467</v>
      </c>
      <c r="C68" s="1" t="s">
        <v>592</v>
      </c>
      <c r="D68" s="1" t="s">
        <v>735</v>
      </c>
      <c r="E68" s="1" t="s">
        <v>467</v>
      </c>
      <c r="F68" s="1" t="s">
        <v>709</v>
      </c>
      <c r="G68" s="1" t="s">
        <v>710</v>
      </c>
      <c r="H68" s="1" t="s">
        <v>711</v>
      </c>
      <c r="I68" s="1" t="s">
        <v>23</v>
      </c>
      <c r="J68" s="3">
        <v>110919.73</v>
      </c>
      <c r="K68" s="1" t="s">
        <v>469</v>
      </c>
      <c r="L68" s="1" t="s">
        <v>23</v>
      </c>
      <c r="M68" s="1" t="s">
        <v>442</v>
      </c>
      <c r="N68" s="1" t="s">
        <v>592</v>
      </c>
      <c r="O68" s="2">
        <v>44408</v>
      </c>
      <c r="P68" s="2">
        <v>44411</v>
      </c>
      <c r="Q68" s="1" t="s">
        <v>25</v>
      </c>
    </row>
    <row r="69" spans="1:17" hidden="1" x14ac:dyDescent="0.25">
      <c r="A69" s="1" t="s">
        <v>17</v>
      </c>
      <c r="B69" s="1" t="s">
        <v>467</v>
      </c>
      <c r="C69" s="1" t="s">
        <v>593</v>
      </c>
      <c r="D69" s="1" t="s">
        <v>735</v>
      </c>
      <c r="E69" s="1" t="s">
        <v>467</v>
      </c>
      <c r="F69" s="1" t="s">
        <v>709</v>
      </c>
      <c r="G69" s="1" t="s">
        <v>710</v>
      </c>
      <c r="H69" s="1" t="s">
        <v>711</v>
      </c>
      <c r="I69" s="1" t="s">
        <v>23</v>
      </c>
      <c r="J69" s="3">
        <v>130075.67</v>
      </c>
      <c r="K69" s="1" t="s">
        <v>469</v>
      </c>
      <c r="L69" s="1" t="s">
        <v>23</v>
      </c>
      <c r="M69" s="1" t="s">
        <v>433</v>
      </c>
      <c r="N69" s="1" t="s">
        <v>593</v>
      </c>
      <c r="O69" s="2">
        <v>44530</v>
      </c>
      <c r="P69" s="2">
        <v>44530</v>
      </c>
      <c r="Q69" s="1" t="s">
        <v>25</v>
      </c>
    </row>
    <row r="70" spans="1:17" hidden="1" x14ac:dyDescent="0.25">
      <c r="A70" s="1" t="s">
        <v>17</v>
      </c>
      <c r="B70" s="1" t="s">
        <v>467</v>
      </c>
      <c r="C70" s="1" t="s">
        <v>753</v>
      </c>
      <c r="D70" s="1" t="s">
        <v>735</v>
      </c>
      <c r="E70" s="1" t="s">
        <v>467</v>
      </c>
      <c r="F70" s="1" t="s">
        <v>709</v>
      </c>
      <c r="G70" s="1" t="s">
        <v>710</v>
      </c>
      <c r="H70" s="1" t="s">
        <v>711</v>
      </c>
      <c r="I70" s="1" t="s">
        <v>23</v>
      </c>
      <c r="J70" s="3">
        <v>130075.66</v>
      </c>
      <c r="K70" s="1" t="s">
        <v>469</v>
      </c>
      <c r="L70" s="1" t="s">
        <v>23</v>
      </c>
      <c r="M70" s="1" t="s">
        <v>726</v>
      </c>
      <c r="N70" s="1" t="s">
        <v>753</v>
      </c>
      <c r="O70" s="2">
        <v>44561</v>
      </c>
      <c r="P70" s="2">
        <v>44558</v>
      </c>
      <c r="Q70" s="1" t="s">
        <v>25</v>
      </c>
    </row>
    <row r="71" spans="1:17" hidden="1" x14ac:dyDescent="0.25">
      <c r="A71" s="1" t="s">
        <v>17</v>
      </c>
      <c r="B71" s="1" t="s">
        <v>467</v>
      </c>
      <c r="C71" s="1" t="s">
        <v>665</v>
      </c>
      <c r="D71" s="1" t="s">
        <v>735</v>
      </c>
      <c r="E71" s="1" t="s">
        <v>467</v>
      </c>
      <c r="F71" s="1" t="s">
        <v>709</v>
      </c>
      <c r="G71" s="1" t="s">
        <v>710</v>
      </c>
      <c r="H71" s="1" t="s">
        <v>711</v>
      </c>
      <c r="I71" s="1" t="s">
        <v>23</v>
      </c>
      <c r="J71" s="3">
        <v>110919.73</v>
      </c>
      <c r="K71" s="1" t="s">
        <v>469</v>
      </c>
      <c r="L71" s="1" t="s">
        <v>23</v>
      </c>
      <c r="M71" s="1" t="s">
        <v>465</v>
      </c>
      <c r="N71" s="1" t="s">
        <v>665</v>
      </c>
      <c r="O71" s="2">
        <v>44255</v>
      </c>
      <c r="P71" s="2">
        <v>44257</v>
      </c>
      <c r="Q71" s="1" t="s">
        <v>25</v>
      </c>
    </row>
    <row r="72" spans="1:17" hidden="1" x14ac:dyDescent="0.25">
      <c r="A72" s="1" t="s">
        <v>17</v>
      </c>
      <c r="B72" s="1" t="s">
        <v>467</v>
      </c>
      <c r="C72" s="1" t="s">
        <v>666</v>
      </c>
      <c r="D72" s="1" t="s">
        <v>735</v>
      </c>
      <c r="E72" s="1" t="s">
        <v>467</v>
      </c>
      <c r="F72" s="1" t="s">
        <v>709</v>
      </c>
      <c r="G72" s="1" t="s">
        <v>710</v>
      </c>
      <c r="H72" s="1" t="s">
        <v>711</v>
      </c>
      <c r="I72" s="1" t="s">
        <v>23</v>
      </c>
      <c r="J72" s="3">
        <v>110919.73</v>
      </c>
      <c r="K72" s="1" t="s">
        <v>469</v>
      </c>
      <c r="L72" s="1" t="s">
        <v>23</v>
      </c>
      <c r="M72" s="1" t="s">
        <v>435</v>
      </c>
      <c r="N72" s="1" t="s">
        <v>666</v>
      </c>
      <c r="O72" s="2">
        <v>44316</v>
      </c>
      <c r="P72" s="2">
        <v>44319</v>
      </c>
      <c r="Q72" s="1" t="s">
        <v>25</v>
      </c>
    </row>
    <row r="73" spans="1:17" hidden="1" x14ac:dyDescent="0.25">
      <c r="A73" s="1" t="s">
        <v>17</v>
      </c>
      <c r="B73" s="1" t="s">
        <v>467</v>
      </c>
      <c r="C73" s="1" t="s">
        <v>667</v>
      </c>
      <c r="D73" s="1" t="s">
        <v>735</v>
      </c>
      <c r="E73" s="1" t="s">
        <v>467</v>
      </c>
      <c r="F73" s="1" t="s">
        <v>709</v>
      </c>
      <c r="G73" s="1" t="s">
        <v>710</v>
      </c>
      <c r="H73" s="1" t="s">
        <v>711</v>
      </c>
      <c r="I73" s="1" t="s">
        <v>23</v>
      </c>
      <c r="J73" s="3">
        <v>110919.73</v>
      </c>
      <c r="K73" s="1" t="s">
        <v>469</v>
      </c>
      <c r="L73" s="1" t="s">
        <v>23</v>
      </c>
      <c r="M73" s="1" t="s">
        <v>456</v>
      </c>
      <c r="N73" s="1" t="s">
        <v>667</v>
      </c>
      <c r="O73" s="2">
        <v>44227</v>
      </c>
      <c r="P73" s="2">
        <v>44236</v>
      </c>
      <c r="Q73" s="1" t="s">
        <v>25</v>
      </c>
    </row>
    <row r="74" spans="1:17" hidden="1" x14ac:dyDescent="0.25">
      <c r="A74" s="1" t="s">
        <v>17</v>
      </c>
      <c r="B74" s="1" t="s">
        <v>467</v>
      </c>
      <c r="C74" s="1" t="s">
        <v>668</v>
      </c>
      <c r="D74" s="1" t="s">
        <v>735</v>
      </c>
      <c r="E74" s="1" t="s">
        <v>467</v>
      </c>
      <c r="F74" s="1" t="s">
        <v>709</v>
      </c>
      <c r="G74" s="1" t="s">
        <v>710</v>
      </c>
      <c r="H74" s="1" t="s">
        <v>711</v>
      </c>
      <c r="I74" s="1" t="s">
        <v>23</v>
      </c>
      <c r="J74" s="3">
        <v>110919.73</v>
      </c>
      <c r="K74" s="1" t="s">
        <v>469</v>
      </c>
      <c r="L74" s="1" t="s">
        <v>23</v>
      </c>
      <c r="M74" s="1" t="s">
        <v>427</v>
      </c>
      <c r="N74" s="1" t="s">
        <v>668</v>
      </c>
      <c r="O74" s="2">
        <v>44286</v>
      </c>
      <c r="P74" s="2">
        <v>44287</v>
      </c>
      <c r="Q74" s="1" t="s">
        <v>25</v>
      </c>
    </row>
    <row r="75" spans="1:17" hidden="1" x14ac:dyDescent="0.25">
      <c r="A75" s="1" t="s">
        <v>17</v>
      </c>
      <c r="B75" s="1" t="s">
        <v>467</v>
      </c>
      <c r="C75" s="1" t="s">
        <v>669</v>
      </c>
      <c r="D75" s="1" t="s">
        <v>735</v>
      </c>
      <c r="E75" s="1" t="s">
        <v>467</v>
      </c>
      <c r="F75" s="1" t="s">
        <v>709</v>
      </c>
      <c r="G75" s="1" t="s">
        <v>710</v>
      </c>
      <c r="H75" s="1" t="s">
        <v>711</v>
      </c>
      <c r="I75" s="1" t="s">
        <v>23</v>
      </c>
      <c r="J75" s="3">
        <v>110919.73</v>
      </c>
      <c r="K75" s="1" t="s">
        <v>469</v>
      </c>
      <c r="L75" s="1" t="s">
        <v>23</v>
      </c>
      <c r="M75" s="1" t="s">
        <v>425</v>
      </c>
      <c r="N75" s="1" t="s">
        <v>669</v>
      </c>
      <c r="O75" s="2">
        <v>44439</v>
      </c>
      <c r="P75" s="2">
        <v>44435</v>
      </c>
      <c r="Q75" s="1" t="s">
        <v>25</v>
      </c>
    </row>
    <row r="76" spans="1:17" hidden="1" x14ac:dyDescent="0.25">
      <c r="A76" s="1" t="s">
        <v>17</v>
      </c>
      <c r="B76" s="1" t="s">
        <v>467</v>
      </c>
      <c r="C76" s="1" t="s">
        <v>670</v>
      </c>
      <c r="D76" s="1" t="s">
        <v>735</v>
      </c>
      <c r="E76" s="1" t="s">
        <v>467</v>
      </c>
      <c r="F76" s="1" t="s">
        <v>709</v>
      </c>
      <c r="G76" s="1" t="s">
        <v>710</v>
      </c>
      <c r="H76" s="1" t="s">
        <v>711</v>
      </c>
      <c r="I76" s="1" t="s">
        <v>23</v>
      </c>
      <c r="J76" s="3">
        <v>110919.73</v>
      </c>
      <c r="K76" s="1" t="s">
        <v>469</v>
      </c>
      <c r="L76" s="1" t="s">
        <v>23</v>
      </c>
      <c r="M76" s="1" t="s">
        <v>444</v>
      </c>
      <c r="N76" s="1" t="s">
        <v>670</v>
      </c>
      <c r="O76" s="2">
        <v>44500</v>
      </c>
      <c r="P76" s="2">
        <v>44498</v>
      </c>
      <c r="Q76" s="1" t="s">
        <v>25</v>
      </c>
    </row>
    <row r="77" spans="1:17" x14ac:dyDescent="0.25">
      <c r="A77" s="1" t="s">
        <v>140</v>
      </c>
      <c r="B77" s="1" t="s">
        <v>18</v>
      </c>
      <c r="C77" s="1" t="s">
        <v>754</v>
      </c>
      <c r="D77" s="1" t="s">
        <v>734</v>
      </c>
      <c r="E77" s="1" t="s">
        <v>18</v>
      </c>
      <c r="F77" s="1" t="s">
        <v>709</v>
      </c>
      <c r="G77" s="1" t="s">
        <v>710</v>
      </c>
      <c r="H77" s="1" t="s">
        <v>711</v>
      </c>
      <c r="I77" s="1" t="s">
        <v>23</v>
      </c>
      <c r="J77" s="57">
        <v>-59434.37</v>
      </c>
      <c r="K77" s="1" t="s">
        <v>755</v>
      </c>
      <c r="L77" s="1" t="s">
        <v>23</v>
      </c>
      <c r="M77" s="1" t="s">
        <v>23</v>
      </c>
      <c r="N77" s="1" t="s">
        <v>754</v>
      </c>
      <c r="O77" s="2">
        <v>44561</v>
      </c>
      <c r="P77" s="2">
        <v>44582</v>
      </c>
      <c r="Q77" s="1" t="s">
        <v>25</v>
      </c>
    </row>
    <row r="78" spans="1:17" hidden="1" x14ac:dyDescent="0.25">
      <c r="A78" s="1" t="s">
        <v>17</v>
      </c>
      <c r="B78" s="1" t="s">
        <v>448</v>
      </c>
      <c r="C78" s="1" t="s">
        <v>685</v>
      </c>
      <c r="D78" s="1" t="s">
        <v>736</v>
      </c>
      <c r="E78" s="1" t="s">
        <v>448</v>
      </c>
      <c r="F78" s="1" t="s">
        <v>709</v>
      </c>
      <c r="G78" s="1" t="s">
        <v>710</v>
      </c>
      <c r="H78" s="1" t="s">
        <v>711</v>
      </c>
      <c r="I78" s="1" t="s">
        <v>23</v>
      </c>
      <c r="J78" s="3">
        <v>1373.37</v>
      </c>
      <c r="K78" s="1" t="s">
        <v>672</v>
      </c>
      <c r="L78" s="1" t="s">
        <v>23</v>
      </c>
      <c r="M78" s="1" t="s">
        <v>437</v>
      </c>
      <c r="N78" s="1" t="s">
        <v>685</v>
      </c>
      <c r="O78" s="2">
        <v>44377</v>
      </c>
      <c r="P78" s="2">
        <v>44379</v>
      </c>
      <c r="Q78" s="1" t="s">
        <v>25</v>
      </c>
    </row>
    <row r="79" spans="1:17" hidden="1" x14ac:dyDescent="0.25">
      <c r="A79" s="1" t="s">
        <v>17</v>
      </c>
      <c r="B79" s="1" t="s">
        <v>448</v>
      </c>
      <c r="C79" s="1" t="s">
        <v>680</v>
      </c>
      <c r="D79" s="1" t="s">
        <v>736</v>
      </c>
      <c r="E79" s="1" t="s">
        <v>448</v>
      </c>
      <c r="F79" s="1" t="s">
        <v>709</v>
      </c>
      <c r="G79" s="1" t="s">
        <v>710</v>
      </c>
      <c r="H79" s="1" t="s">
        <v>711</v>
      </c>
      <c r="I79" s="1" t="s">
        <v>23</v>
      </c>
      <c r="J79" s="3">
        <v>1373.37</v>
      </c>
      <c r="K79" s="1" t="s">
        <v>672</v>
      </c>
      <c r="L79" s="1" t="s">
        <v>23</v>
      </c>
      <c r="M79" s="1" t="s">
        <v>456</v>
      </c>
      <c r="N79" s="1" t="s">
        <v>680</v>
      </c>
      <c r="O79" s="2">
        <v>44227</v>
      </c>
      <c r="P79" s="2">
        <v>44237</v>
      </c>
      <c r="Q79" s="1" t="s">
        <v>25</v>
      </c>
    </row>
    <row r="80" spans="1:17" x14ac:dyDescent="0.25">
      <c r="A80" s="1" t="s">
        <v>29</v>
      </c>
      <c r="B80" s="1" t="s">
        <v>30</v>
      </c>
      <c r="C80" s="1" t="s">
        <v>756</v>
      </c>
      <c r="D80" s="1" t="s">
        <v>734</v>
      </c>
      <c r="E80" s="1" t="s">
        <v>18</v>
      </c>
      <c r="F80" s="1" t="s">
        <v>709</v>
      </c>
      <c r="G80" s="1" t="s">
        <v>710</v>
      </c>
      <c r="H80" s="1" t="s">
        <v>711</v>
      </c>
      <c r="I80" s="1" t="s">
        <v>23</v>
      </c>
      <c r="J80" s="57">
        <v>25586.43</v>
      </c>
      <c r="K80" s="1" t="s">
        <v>472</v>
      </c>
      <c r="L80" s="1" t="s">
        <v>46</v>
      </c>
      <c r="M80" s="1" t="s">
        <v>757</v>
      </c>
      <c r="N80" s="1" t="s">
        <v>758</v>
      </c>
      <c r="O80" s="2">
        <v>44267</v>
      </c>
      <c r="P80" s="2">
        <v>44270</v>
      </c>
      <c r="Q80" s="1" t="s">
        <v>25</v>
      </c>
    </row>
    <row r="81" spans="1:17" hidden="1" x14ac:dyDescent="0.25">
      <c r="A81" s="1" t="s">
        <v>17</v>
      </c>
      <c r="B81" s="1" t="s">
        <v>448</v>
      </c>
      <c r="C81" s="1" t="s">
        <v>681</v>
      </c>
      <c r="D81" s="1" t="s">
        <v>736</v>
      </c>
      <c r="E81" s="1" t="s">
        <v>448</v>
      </c>
      <c r="F81" s="1" t="s">
        <v>709</v>
      </c>
      <c r="G81" s="1" t="s">
        <v>710</v>
      </c>
      <c r="H81" s="1" t="s">
        <v>711</v>
      </c>
      <c r="I81" s="1" t="s">
        <v>23</v>
      </c>
      <c r="J81" s="3">
        <v>1373.37</v>
      </c>
      <c r="K81" s="1" t="s">
        <v>672</v>
      </c>
      <c r="L81" s="1" t="s">
        <v>23</v>
      </c>
      <c r="M81" s="1" t="s">
        <v>429</v>
      </c>
      <c r="N81" s="1" t="s">
        <v>681</v>
      </c>
      <c r="O81" s="2">
        <v>44347</v>
      </c>
      <c r="P81" s="2">
        <v>44349</v>
      </c>
      <c r="Q81" s="1" t="s">
        <v>25</v>
      </c>
    </row>
    <row r="82" spans="1:17" hidden="1" x14ac:dyDescent="0.25">
      <c r="A82" s="1" t="s">
        <v>17</v>
      </c>
      <c r="B82" s="1" t="s">
        <v>448</v>
      </c>
      <c r="C82" s="1" t="s">
        <v>676</v>
      </c>
      <c r="D82" s="1" t="s">
        <v>736</v>
      </c>
      <c r="E82" s="1" t="s">
        <v>448</v>
      </c>
      <c r="F82" s="1" t="s">
        <v>709</v>
      </c>
      <c r="G82" s="1" t="s">
        <v>710</v>
      </c>
      <c r="H82" s="1" t="s">
        <v>711</v>
      </c>
      <c r="I82" s="1" t="s">
        <v>23</v>
      </c>
      <c r="J82" s="3">
        <v>1373.37</v>
      </c>
      <c r="K82" s="1" t="s">
        <v>672</v>
      </c>
      <c r="L82" s="1" t="s">
        <v>23</v>
      </c>
      <c r="M82" s="1" t="s">
        <v>465</v>
      </c>
      <c r="N82" s="1" t="s">
        <v>676</v>
      </c>
      <c r="O82" s="2">
        <v>44255</v>
      </c>
      <c r="P82" s="2">
        <v>44257</v>
      </c>
      <c r="Q82" s="1" t="s">
        <v>25</v>
      </c>
    </row>
    <row r="83" spans="1:17" hidden="1" x14ac:dyDescent="0.25">
      <c r="A83" s="1" t="s">
        <v>17</v>
      </c>
      <c r="B83" s="1" t="s">
        <v>448</v>
      </c>
      <c r="C83" s="1" t="s">
        <v>677</v>
      </c>
      <c r="D83" s="1" t="s">
        <v>736</v>
      </c>
      <c r="E83" s="1" t="s">
        <v>448</v>
      </c>
      <c r="F83" s="1" t="s">
        <v>709</v>
      </c>
      <c r="G83" s="1" t="s">
        <v>710</v>
      </c>
      <c r="H83" s="1" t="s">
        <v>711</v>
      </c>
      <c r="I83" s="1" t="s">
        <v>23</v>
      </c>
      <c r="J83" s="3">
        <v>1373.37</v>
      </c>
      <c r="K83" s="1" t="s">
        <v>672</v>
      </c>
      <c r="L83" s="1" t="s">
        <v>23</v>
      </c>
      <c r="M83" s="1" t="s">
        <v>427</v>
      </c>
      <c r="N83" s="1" t="s">
        <v>677</v>
      </c>
      <c r="O83" s="2">
        <v>44286</v>
      </c>
      <c r="P83" s="2">
        <v>44287</v>
      </c>
      <c r="Q83" s="1" t="s">
        <v>25</v>
      </c>
    </row>
    <row r="84" spans="1:17" hidden="1" x14ac:dyDescent="0.25">
      <c r="A84" s="1" t="s">
        <v>17</v>
      </c>
      <c r="B84" s="1" t="s">
        <v>448</v>
      </c>
      <c r="C84" s="1" t="s">
        <v>678</v>
      </c>
      <c r="D84" s="1" t="s">
        <v>736</v>
      </c>
      <c r="E84" s="1" t="s">
        <v>448</v>
      </c>
      <c r="F84" s="1" t="s">
        <v>709</v>
      </c>
      <c r="G84" s="1" t="s">
        <v>710</v>
      </c>
      <c r="H84" s="1" t="s">
        <v>711</v>
      </c>
      <c r="I84" s="1" t="s">
        <v>23</v>
      </c>
      <c r="J84" s="3">
        <v>1373.37</v>
      </c>
      <c r="K84" s="1" t="s">
        <v>672</v>
      </c>
      <c r="L84" s="1" t="s">
        <v>23</v>
      </c>
      <c r="M84" s="1" t="s">
        <v>435</v>
      </c>
      <c r="N84" s="1" t="s">
        <v>678</v>
      </c>
      <c r="O84" s="2">
        <v>44316</v>
      </c>
      <c r="P84" s="2">
        <v>44320</v>
      </c>
      <c r="Q84" s="1" t="s">
        <v>25</v>
      </c>
    </row>
    <row r="85" spans="1:17" hidden="1" x14ac:dyDescent="0.25">
      <c r="A85" s="1" t="s">
        <v>17</v>
      </c>
      <c r="B85" s="1" t="s">
        <v>448</v>
      </c>
      <c r="C85" s="1" t="s">
        <v>679</v>
      </c>
      <c r="D85" s="1" t="s">
        <v>736</v>
      </c>
      <c r="E85" s="1" t="s">
        <v>448</v>
      </c>
      <c r="F85" s="1" t="s">
        <v>709</v>
      </c>
      <c r="G85" s="1" t="s">
        <v>710</v>
      </c>
      <c r="H85" s="1" t="s">
        <v>711</v>
      </c>
      <c r="I85" s="1" t="s">
        <v>23</v>
      </c>
      <c r="J85" s="3">
        <v>2409.29</v>
      </c>
      <c r="K85" s="1" t="s">
        <v>672</v>
      </c>
      <c r="L85" s="1" t="s">
        <v>23</v>
      </c>
      <c r="M85" s="1" t="s">
        <v>444</v>
      </c>
      <c r="N85" s="1" t="s">
        <v>679</v>
      </c>
      <c r="O85" s="2">
        <v>44530</v>
      </c>
      <c r="P85" s="2">
        <v>44530</v>
      </c>
      <c r="Q85" s="1" t="s">
        <v>25</v>
      </c>
    </row>
    <row r="86" spans="1:17" hidden="1" x14ac:dyDescent="0.25">
      <c r="A86" s="1" t="s">
        <v>17</v>
      </c>
      <c r="B86" s="1" t="s">
        <v>448</v>
      </c>
      <c r="C86" s="1" t="s">
        <v>759</v>
      </c>
      <c r="D86" s="1" t="s">
        <v>736</v>
      </c>
      <c r="E86" s="1" t="s">
        <v>448</v>
      </c>
      <c r="F86" s="1" t="s">
        <v>709</v>
      </c>
      <c r="G86" s="1" t="s">
        <v>710</v>
      </c>
      <c r="H86" s="1" t="s">
        <v>711</v>
      </c>
      <c r="I86" s="1" t="s">
        <v>23</v>
      </c>
      <c r="J86" s="3">
        <v>2409.2800000000002</v>
      </c>
      <c r="K86" s="1" t="s">
        <v>672</v>
      </c>
      <c r="L86" s="1" t="s">
        <v>23</v>
      </c>
      <c r="M86" s="1" t="s">
        <v>726</v>
      </c>
      <c r="N86" s="1" t="s">
        <v>759</v>
      </c>
      <c r="O86" s="2">
        <v>44561</v>
      </c>
      <c r="P86" s="2">
        <v>44558</v>
      </c>
      <c r="Q86" s="1" t="s">
        <v>25</v>
      </c>
    </row>
    <row r="87" spans="1:17" hidden="1" x14ac:dyDescent="0.25">
      <c r="A87" s="1" t="s">
        <v>17</v>
      </c>
      <c r="B87" s="1" t="s">
        <v>448</v>
      </c>
      <c r="C87" s="1" t="s">
        <v>671</v>
      </c>
      <c r="D87" s="1" t="s">
        <v>736</v>
      </c>
      <c r="E87" s="1" t="s">
        <v>448</v>
      </c>
      <c r="F87" s="1" t="s">
        <v>709</v>
      </c>
      <c r="G87" s="1" t="s">
        <v>710</v>
      </c>
      <c r="H87" s="1" t="s">
        <v>711</v>
      </c>
      <c r="I87" s="1" t="s">
        <v>23</v>
      </c>
      <c r="J87" s="3">
        <v>1373.37</v>
      </c>
      <c r="K87" s="1" t="s">
        <v>672</v>
      </c>
      <c r="L87" s="1" t="s">
        <v>23</v>
      </c>
      <c r="M87" s="1" t="s">
        <v>444</v>
      </c>
      <c r="N87" s="1" t="s">
        <v>671</v>
      </c>
      <c r="O87" s="2">
        <v>44500</v>
      </c>
      <c r="P87" s="2">
        <v>44498</v>
      </c>
      <c r="Q87" s="1" t="s">
        <v>25</v>
      </c>
    </row>
    <row r="88" spans="1:17" hidden="1" x14ac:dyDescent="0.25">
      <c r="A88" s="1" t="s">
        <v>17</v>
      </c>
      <c r="B88" s="1" t="s">
        <v>448</v>
      </c>
      <c r="C88" s="1" t="s">
        <v>673</v>
      </c>
      <c r="D88" s="1" t="s">
        <v>736</v>
      </c>
      <c r="E88" s="1" t="s">
        <v>448</v>
      </c>
      <c r="F88" s="1" t="s">
        <v>709</v>
      </c>
      <c r="G88" s="1" t="s">
        <v>710</v>
      </c>
      <c r="H88" s="1" t="s">
        <v>711</v>
      </c>
      <c r="I88" s="1" t="s">
        <v>23</v>
      </c>
      <c r="J88" s="3">
        <v>1373.37</v>
      </c>
      <c r="K88" s="1" t="s">
        <v>672</v>
      </c>
      <c r="L88" s="1" t="s">
        <v>23</v>
      </c>
      <c r="M88" s="1" t="s">
        <v>442</v>
      </c>
      <c r="N88" s="1" t="s">
        <v>673</v>
      </c>
      <c r="O88" s="2">
        <v>44408</v>
      </c>
      <c r="P88" s="2">
        <v>44411</v>
      </c>
      <c r="Q88" s="1" t="s">
        <v>25</v>
      </c>
    </row>
    <row r="89" spans="1:17" hidden="1" x14ac:dyDescent="0.25">
      <c r="A89" s="1" t="s">
        <v>17</v>
      </c>
      <c r="B89" s="1" t="s">
        <v>448</v>
      </c>
      <c r="C89" s="1" t="s">
        <v>674</v>
      </c>
      <c r="D89" s="1" t="s">
        <v>736</v>
      </c>
      <c r="E89" s="1" t="s">
        <v>448</v>
      </c>
      <c r="F89" s="1" t="s">
        <v>709</v>
      </c>
      <c r="G89" s="1" t="s">
        <v>710</v>
      </c>
      <c r="H89" s="1" t="s">
        <v>711</v>
      </c>
      <c r="I89" s="1" t="s">
        <v>23</v>
      </c>
      <c r="J89" s="3">
        <v>1373.37</v>
      </c>
      <c r="K89" s="1" t="s">
        <v>672</v>
      </c>
      <c r="L89" s="1" t="s">
        <v>23</v>
      </c>
      <c r="M89" s="1" t="s">
        <v>425</v>
      </c>
      <c r="N89" s="1" t="s">
        <v>674</v>
      </c>
      <c r="O89" s="2">
        <v>44439</v>
      </c>
      <c r="P89" s="2">
        <v>44435</v>
      </c>
      <c r="Q89" s="1" t="s">
        <v>25</v>
      </c>
    </row>
    <row r="90" spans="1:17" hidden="1" x14ac:dyDescent="0.25">
      <c r="A90" s="1" t="s">
        <v>17</v>
      </c>
      <c r="B90" s="1" t="s">
        <v>448</v>
      </c>
      <c r="C90" s="1" t="s">
        <v>675</v>
      </c>
      <c r="D90" s="1" t="s">
        <v>736</v>
      </c>
      <c r="E90" s="1" t="s">
        <v>448</v>
      </c>
      <c r="F90" s="1" t="s">
        <v>709</v>
      </c>
      <c r="G90" s="1" t="s">
        <v>710</v>
      </c>
      <c r="H90" s="1" t="s">
        <v>711</v>
      </c>
      <c r="I90" s="1" t="s">
        <v>23</v>
      </c>
      <c r="J90" s="3">
        <v>1373.37</v>
      </c>
      <c r="K90" s="1" t="s">
        <v>672</v>
      </c>
      <c r="L90" s="1" t="s">
        <v>23</v>
      </c>
      <c r="M90" s="1" t="s">
        <v>431</v>
      </c>
      <c r="N90" s="1" t="s">
        <v>675</v>
      </c>
      <c r="O90" s="2">
        <v>44469</v>
      </c>
      <c r="P90" s="2">
        <v>44473</v>
      </c>
      <c r="Q90" s="1" t="s">
        <v>25</v>
      </c>
    </row>
  </sheetData>
  <autoFilter ref="A1:Q90">
    <filterColumn colId="4">
      <filters>
        <filter val="FN00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topLeftCell="C1" workbookViewId="0">
      <pane ySplit="3" topLeftCell="A4" activePane="bottomLeft" state="frozen"/>
      <selection pane="bottomLeft" activeCell="G19" sqref="G19"/>
    </sheetView>
  </sheetViews>
  <sheetFormatPr defaultRowHeight="15" x14ac:dyDescent="0.25"/>
  <cols>
    <col min="1" max="1" width="16.7109375" bestFit="1" customWidth="1"/>
    <col min="2" max="3" width="22.28515625" bestFit="1" customWidth="1"/>
    <col min="4" max="4" width="7.28515625" bestFit="1" customWidth="1"/>
    <col min="5" max="5" width="8" bestFit="1" customWidth="1"/>
    <col min="6" max="10" width="14.7109375" customWidth="1"/>
    <col min="11" max="11" width="9.85546875" customWidth="1"/>
    <col min="12" max="20" width="14.7109375" customWidth="1"/>
    <col min="21" max="21" width="13.28515625" bestFit="1" customWidth="1"/>
  </cols>
  <sheetData>
    <row r="1" spans="1:21" x14ac:dyDescent="0.25">
      <c r="A1" s="37" t="s">
        <v>264</v>
      </c>
    </row>
    <row r="2" spans="1:21" ht="15.75" thickBot="1" x14ac:dyDescent="0.3"/>
    <row r="3" spans="1:21" ht="60" x14ac:dyDescent="0.25">
      <c r="A3" s="8" t="s">
        <v>186</v>
      </c>
      <c r="B3" s="8" t="s">
        <v>187</v>
      </c>
      <c r="C3" s="8" t="s">
        <v>188</v>
      </c>
      <c r="D3" s="8" t="s">
        <v>189</v>
      </c>
      <c r="E3" s="8" t="s">
        <v>190</v>
      </c>
      <c r="F3" s="8" t="s">
        <v>191</v>
      </c>
      <c r="G3" s="8" t="s">
        <v>192</v>
      </c>
      <c r="H3" s="8" t="s">
        <v>193</v>
      </c>
      <c r="I3" s="8" t="s">
        <v>194</v>
      </c>
      <c r="J3" s="9" t="s">
        <v>195</v>
      </c>
      <c r="K3" s="9" t="s">
        <v>196</v>
      </c>
      <c r="L3" s="10" t="s">
        <v>197</v>
      </c>
      <c r="M3" s="10" t="s">
        <v>198</v>
      </c>
      <c r="N3" s="10" t="s">
        <v>199</v>
      </c>
      <c r="O3" s="10" t="s">
        <v>200</v>
      </c>
      <c r="P3" s="10" t="s">
        <v>201</v>
      </c>
      <c r="Q3" s="10" t="s">
        <v>202</v>
      </c>
      <c r="R3" s="10" t="s">
        <v>203</v>
      </c>
      <c r="S3" s="10" t="s">
        <v>204</v>
      </c>
      <c r="T3" s="10" t="s">
        <v>205</v>
      </c>
    </row>
    <row r="4" spans="1:21" x14ac:dyDescent="0.25">
      <c r="A4" s="11" t="s">
        <v>206</v>
      </c>
      <c r="B4" s="12">
        <v>115639</v>
      </c>
      <c r="C4" s="13" t="s">
        <v>207</v>
      </c>
      <c r="D4" s="13" t="s">
        <v>208</v>
      </c>
      <c r="E4" s="13" t="s">
        <v>209</v>
      </c>
      <c r="F4" s="14">
        <v>11675.9</v>
      </c>
      <c r="G4" s="14">
        <v>11208.87</v>
      </c>
      <c r="H4" s="15">
        <v>19279.71</v>
      </c>
      <c r="I4" s="15">
        <v>18701.32</v>
      </c>
      <c r="J4" s="16">
        <f t="shared" ref="J4:J40" si="0">+I4-G4</f>
        <v>7492.4499999999989</v>
      </c>
      <c r="K4" s="17">
        <f t="shared" ref="K4:K41" si="1">J4/G4</f>
        <v>0.66843936989188013</v>
      </c>
      <c r="L4" s="18">
        <v>538570</v>
      </c>
      <c r="M4" s="18">
        <v>538284</v>
      </c>
      <c r="O4" s="18">
        <v>899484</v>
      </c>
      <c r="P4" s="18">
        <v>899203</v>
      </c>
      <c r="R4" s="19">
        <f>+O4-L4</f>
        <v>360914</v>
      </c>
      <c r="S4" s="19">
        <f>+P4-M4</f>
        <v>360919</v>
      </c>
    </row>
    <row r="5" spans="1:21" x14ac:dyDescent="0.25">
      <c r="A5" s="13" t="s">
        <v>206</v>
      </c>
      <c r="B5" s="20">
        <v>115640</v>
      </c>
      <c r="C5" s="13" t="s">
        <v>210</v>
      </c>
      <c r="D5" s="13" t="s">
        <v>208</v>
      </c>
      <c r="E5" s="13" t="s">
        <v>209</v>
      </c>
      <c r="F5" s="14">
        <v>120843.6</v>
      </c>
      <c r="G5" s="14">
        <v>116009.85</v>
      </c>
      <c r="H5" s="15">
        <v>201919.33</v>
      </c>
      <c r="I5" s="15">
        <v>193842.56</v>
      </c>
      <c r="J5" s="16">
        <f t="shared" si="0"/>
        <v>77832.709999999992</v>
      </c>
      <c r="K5" s="17">
        <f t="shared" si="1"/>
        <v>0.67091466802172395</v>
      </c>
      <c r="L5" s="18">
        <v>6695490</v>
      </c>
      <c r="M5" s="18">
        <v>6691933</v>
      </c>
      <c r="N5">
        <v>18.0581</v>
      </c>
      <c r="O5" s="18">
        <v>11185820</v>
      </c>
      <c r="P5" s="18">
        <v>11182329</v>
      </c>
      <c r="Q5" s="21">
        <f>4.7815+0.0334+3.5789+0.0996+0.6233+0.032+0.7261+3.248+3.627+0.0365+0.1061+0.1146+1.05</f>
        <v>18.057000000000002</v>
      </c>
      <c r="R5" s="19">
        <f>+O5-L5</f>
        <v>4490330</v>
      </c>
      <c r="S5" s="19">
        <f>+P5-M5</f>
        <v>4490396</v>
      </c>
      <c r="T5">
        <f>+Q5-N5</f>
        <v>-1.0999999999974364E-3</v>
      </c>
      <c r="U5" s="22"/>
    </row>
    <row r="6" spans="1:21" x14ac:dyDescent="0.25">
      <c r="A6" s="13" t="s">
        <v>206</v>
      </c>
      <c r="B6" s="20" t="s">
        <v>211</v>
      </c>
      <c r="C6" s="13" t="s">
        <v>212</v>
      </c>
      <c r="D6" s="13" t="s">
        <v>208</v>
      </c>
      <c r="E6" s="13" t="s">
        <v>209</v>
      </c>
      <c r="F6" s="14">
        <v>67002.97</v>
      </c>
      <c r="G6" s="14">
        <v>64322.85</v>
      </c>
      <c r="H6" s="15">
        <v>108137.49</v>
      </c>
      <c r="I6" s="15">
        <v>103812</v>
      </c>
      <c r="J6" s="16">
        <f t="shared" si="0"/>
        <v>39489.15</v>
      </c>
      <c r="K6" s="17">
        <f t="shared" si="1"/>
        <v>0.61392102495458456</v>
      </c>
      <c r="L6" s="18">
        <v>3132981</v>
      </c>
      <c r="M6" s="18">
        <v>3131317</v>
      </c>
      <c r="N6">
        <v>22.0474</v>
      </c>
      <c r="O6" s="18">
        <v>5097969</v>
      </c>
      <c r="P6" s="18">
        <v>5096378</v>
      </c>
      <c r="Q6" s="21">
        <f>4.7815+0.0334+7.89+0.6233+0.032+0.7261+3.248+3.627+0.0365+0.1061+0.1146</f>
        <v>21.218500000000002</v>
      </c>
      <c r="R6" s="19">
        <f t="shared" ref="R6:T40" si="2">+O6-L6</f>
        <v>1964988</v>
      </c>
      <c r="S6" s="19">
        <f t="shared" si="2"/>
        <v>1965061</v>
      </c>
      <c r="T6">
        <f t="shared" si="2"/>
        <v>-0.82889999999999731</v>
      </c>
      <c r="U6" s="22"/>
    </row>
    <row r="7" spans="1:21" x14ac:dyDescent="0.25">
      <c r="A7" s="13" t="s">
        <v>206</v>
      </c>
      <c r="B7" s="20">
        <v>115643</v>
      </c>
      <c r="C7" s="13" t="s">
        <v>213</v>
      </c>
      <c r="D7" s="13" t="s">
        <v>208</v>
      </c>
      <c r="E7" s="13" t="s">
        <v>209</v>
      </c>
      <c r="F7" s="14">
        <v>70598.899999999994</v>
      </c>
      <c r="G7" s="14">
        <v>67774.94</v>
      </c>
      <c r="H7" s="15">
        <v>116656.83</v>
      </c>
      <c r="I7" s="15">
        <v>111990.55</v>
      </c>
      <c r="J7" s="16">
        <f t="shared" si="0"/>
        <v>44215.61</v>
      </c>
      <c r="K7" s="17">
        <f t="shared" si="1"/>
        <v>0.65238877378570903</v>
      </c>
      <c r="L7" s="18">
        <v>3471520</v>
      </c>
      <c r="M7" s="18">
        <v>3469676</v>
      </c>
      <c r="N7">
        <v>22.3474</v>
      </c>
      <c r="O7" s="18">
        <v>5785830</v>
      </c>
      <c r="P7" s="18">
        <v>5784024</v>
      </c>
      <c r="Q7" s="21">
        <v>20.168800000000001</v>
      </c>
      <c r="R7" s="19">
        <f t="shared" si="2"/>
        <v>2314310</v>
      </c>
      <c r="S7" s="19">
        <f t="shared" si="2"/>
        <v>2314348</v>
      </c>
      <c r="T7">
        <f t="shared" si="2"/>
        <v>-2.1785999999999994</v>
      </c>
      <c r="U7" s="22"/>
    </row>
    <row r="8" spans="1:21" x14ac:dyDescent="0.25">
      <c r="A8" s="13" t="s">
        <v>206</v>
      </c>
      <c r="B8" s="12" t="s">
        <v>214</v>
      </c>
      <c r="C8" s="13" t="s">
        <v>215</v>
      </c>
      <c r="D8" s="13" t="s">
        <v>208</v>
      </c>
      <c r="E8" s="13" t="s">
        <v>209</v>
      </c>
      <c r="F8" s="14">
        <v>29649.72</v>
      </c>
      <c r="G8" s="14">
        <v>28463.73</v>
      </c>
      <c r="H8" s="15">
        <v>49825.78</v>
      </c>
      <c r="I8" s="15">
        <v>47832.75</v>
      </c>
      <c r="J8" s="16">
        <f t="shared" si="0"/>
        <v>19369.02</v>
      </c>
      <c r="K8" s="17">
        <f t="shared" si="1"/>
        <v>0.68048073811830001</v>
      </c>
      <c r="L8" s="18">
        <v>1448439</v>
      </c>
      <c r="M8" s="18">
        <v>1447670</v>
      </c>
      <c r="O8" s="18">
        <v>2453920</v>
      </c>
      <c r="P8" s="18">
        <v>2453154</v>
      </c>
      <c r="R8" s="19">
        <f t="shared" si="2"/>
        <v>1005481</v>
      </c>
      <c r="S8" s="19">
        <f t="shared" si="2"/>
        <v>1005484</v>
      </c>
    </row>
    <row r="9" spans="1:21" x14ac:dyDescent="0.25">
      <c r="A9" s="13" t="s">
        <v>206</v>
      </c>
      <c r="B9" s="12">
        <v>115645</v>
      </c>
      <c r="C9" s="13" t="s">
        <v>216</v>
      </c>
      <c r="D9" s="13" t="s">
        <v>208</v>
      </c>
      <c r="E9" s="13" t="s">
        <v>209</v>
      </c>
      <c r="F9" s="14">
        <v>2366.4499999999998</v>
      </c>
      <c r="G9" s="14">
        <v>2271.79</v>
      </c>
      <c r="H9" s="15">
        <v>3897.71</v>
      </c>
      <c r="I9" s="15">
        <v>3741.81</v>
      </c>
      <c r="J9" s="16">
        <f t="shared" si="0"/>
        <v>1470.02</v>
      </c>
      <c r="K9" s="17">
        <f t="shared" si="1"/>
        <v>0.64707565399970945</v>
      </c>
      <c r="L9" s="18">
        <v>137204</v>
      </c>
      <c r="M9" s="18">
        <v>137131</v>
      </c>
      <c r="O9" s="18">
        <v>229337</v>
      </c>
      <c r="P9" s="18">
        <v>229265</v>
      </c>
      <c r="R9" s="19">
        <f t="shared" si="2"/>
        <v>92133</v>
      </c>
      <c r="S9" s="19">
        <f t="shared" si="2"/>
        <v>92134</v>
      </c>
    </row>
    <row r="10" spans="1:21" x14ac:dyDescent="0.25">
      <c r="A10" s="13" t="s">
        <v>206</v>
      </c>
      <c r="B10" s="12">
        <v>115646</v>
      </c>
      <c r="C10" s="13" t="s">
        <v>217</v>
      </c>
      <c r="D10" s="13" t="s">
        <v>208</v>
      </c>
      <c r="E10" s="13" t="s">
        <v>209</v>
      </c>
      <c r="F10" s="14">
        <v>4823.3900000000003</v>
      </c>
      <c r="G10" s="14">
        <v>4630.45</v>
      </c>
      <c r="H10" s="15">
        <v>7798.45</v>
      </c>
      <c r="I10" s="15">
        <v>7486.51</v>
      </c>
      <c r="J10" s="16">
        <f t="shared" si="0"/>
        <v>2856.0600000000004</v>
      </c>
      <c r="K10" s="17">
        <f t="shared" si="1"/>
        <v>0.6167996630996988</v>
      </c>
      <c r="L10" s="18">
        <v>279192</v>
      </c>
      <c r="M10" s="18">
        <v>279044</v>
      </c>
      <c r="O10" s="18">
        <v>460206</v>
      </c>
      <c r="P10" s="18">
        <v>460062</v>
      </c>
      <c r="R10" s="19">
        <f t="shared" si="2"/>
        <v>181014</v>
      </c>
      <c r="S10" s="19">
        <f t="shared" si="2"/>
        <v>181018</v>
      </c>
    </row>
    <row r="11" spans="1:21" x14ac:dyDescent="0.25">
      <c r="A11" s="13" t="s">
        <v>206</v>
      </c>
      <c r="B11" s="12" t="s">
        <v>218</v>
      </c>
      <c r="C11" s="13" t="s">
        <v>219</v>
      </c>
      <c r="D11" s="13" t="s">
        <v>208</v>
      </c>
      <c r="E11" s="13" t="s">
        <v>209</v>
      </c>
      <c r="F11" s="14">
        <v>1207.8900000000001</v>
      </c>
      <c r="G11" s="14">
        <v>1159.58</v>
      </c>
      <c r="H11" s="15">
        <v>1949.38</v>
      </c>
      <c r="I11" s="15">
        <v>1871.41</v>
      </c>
      <c r="J11" s="16">
        <f t="shared" si="0"/>
        <v>711.83000000000015</v>
      </c>
      <c r="K11" s="17">
        <f t="shared" si="1"/>
        <v>0.61386881457079301</v>
      </c>
      <c r="L11" s="18">
        <v>69934</v>
      </c>
      <c r="M11" s="18">
        <v>69897</v>
      </c>
      <c r="O11" s="18">
        <v>113961</v>
      </c>
      <c r="P11" s="18">
        <v>113925</v>
      </c>
      <c r="R11" s="19">
        <f t="shared" si="2"/>
        <v>44027</v>
      </c>
      <c r="S11" s="19">
        <f t="shared" si="2"/>
        <v>44028</v>
      </c>
    </row>
    <row r="12" spans="1:21" x14ac:dyDescent="0.25">
      <c r="A12" s="13" t="s">
        <v>206</v>
      </c>
      <c r="B12" s="12">
        <v>115648</v>
      </c>
      <c r="C12" s="13" t="s">
        <v>220</v>
      </c>
      <c r="D12" s="13" t="s">
        <v>208</v>
      </c>
      <c r="E12" s="13" t="s">
        <v>209</v>
      </c>
      <c r="F12" s="14">
        <v>13648.11</v>
      </c>
      <c r="G12" s="14">
        <v>13102.19</v>
      </c>
      <c r="H12" s="15">
        <v>22811.279999999999</v>
      </c>
      <c r="I12" s="15">
        <v>21898.83</v>
      </c>
      <c r="J12" s="16">
        <f t="shared" si="0"/>
        <v>8796.6400000000012</v>
      </c>
      <c r="K12" s="17">
        <f t="shared" si="1"/>
        <v>0.67138699713559347</v>
      </c>
      <c r="L12" s="18">
        <v>573300</v>
      </c>
      <c r="M12" s="18">
        <v>572995</v>
      </c>
      <c r="O12" s="18">
        <v>964886</v>
      </c>
      <c r="P12" s="18">
        <v>964585</v>
      </c>
      <c r="R12" s="19">
        <f t="shared" si="2"/>
        <v>391586</v>
      </c>
      <c r="S12" s="19">
        <f t="shared" si="2"/>
        <v>391590</v>
      </c>
    </row>
    <row r="13" spans="1:21" x14ac:dyDescent="0.25">
      <c r="A13" s="13" t="s">
        <v>206</v>
      </c>
      <c r="B13" s="12" t="s">
        <v>221</v>
      </c>
      <c r="C13" s="13" t="s">
        <v>222</v>
      </c>
      <c r="D13" s="13" t="s">
        <v>208</v>
      </c>
      <c r="E13" s="13" t="s">
        <v>209</v>
      </c>
      <c r="F13" s="14">
        <v>17328.560000000001</v>
      </c>
      <c r="G13" s="14">
        <v>16635.41</v>
      </c>
      <c r="H13" s="15">
        <v>28324.14</v>
      </c>
      <c r="I13" s="15">
        <v>27191.18</v>
      </c>
      <c r="J13" s="16">
        <f t="shared" si="0"/>
        <v>10555.77</v>
      </c>
      <c r="K13" s="17">
        <f t="shared" si="1"/>
        <v>0.63453620920674636</v>
      </c>
      <c r="L13" s="18">
        <v>777367</v>
      </c>
      <c r="M13" s="18">
        <v>776954</v>
      </c>
      <c r="O13" s="18">
        <v>1280065</v>
      </c>
      <c r="P13" s="18">
        <v>1279666</v>
      </c>
      <c r="R13" s="19">
        <f t="shared" si="2"/>
        <v>502698</v>
      </c>
      <c r="S13" s="19">
        <f t="shared" si="2"/>
        <v>502712</v>
      </c>
    </row>
    <row r="14" spans="1:21" x14ac:dyDescent="0.25">
      <c r="A14" s="13" t="s">
        <v>206</v>
      </c>
      <c r="B14" s="20">
        <v>115650</v>
      </c>
      <c r="C14" s="13" t="s">
        <v>223</v>
      </c>
      <c r="D14" s="13" t="s">
        <v>208</v>
      </c>
      <c r="E14" s="13" t="s">
        <v>209</v>
      </c>
      <c r="F14" s="14">
        <v>130777.86</v>
      </c>
      <c r="G14" s="14">
        <v>125546.75</v>
      </c>
      <c r="H14" s="15">
        <v>214519</v>
      </c>
      <c r="I14" s="15">
        <v>205938.24</v>
      </c>
      <c r="J14" s="16">
        <f t="shared" si="0"/>
        <v>80391.489999999991</v>
      </c>
      <c r="K14" s="17">
        <f t="shared" si="1"/>
        <v>0.64033111171734824</v>
      </c>
      <c r="L14" s="18">
        <v>5553722</v>
      </c>
      <c r="M14" s="18">
        <v>5550772</v>
      </c>
      <c r="N14">
        <v>23.560300000000002</v>
      </c>
      <c r="O14" s="18">
        <v>9173831</v>
      </c>
      <c r="P14" s="18">
        <v>9170968</v>
      </c>
      <c r="Q14" s="21">
        <v>23.391100000000002</v>
      </c>
      <c r="R14" s="19">
        <f t="shared" si="2"/>
        <v>3620109</v>
      </c>
      <c r="S14" s="19">
        <f t="shared" si="2"/>
        <v>3620196</v>
      </c>
      <c r="T14">
        <f>+Q14-N14</f>
        <v>-0.16920000000000002</v>
      </c>
      <c r="U14" s="22"/>
    </row>
    <row r="15" spans="1:21" x14ac:dyDescent="0.25">
      <c r="A15" s="13" t="s">
        <v>206</v>
      </c>
      <c r="B15" s="12">
        <v>115651</v>
      </c>
      <c r="C15" s="13" t="s">
        <v>224</v>
      </c>
      <c r="D15" s="13" t="s">
        <v>208</v>
      </c>
      <c r="E15" s="13" t="s">
        <v>209</v>
      </c>
      <c r="F15" s="14">
        <v>18818.45</v>
      </c>
      <c r="G15" s="14">
        <v>18065.71</v>
      </c>
      <c r="H15" s="15">
        <v>31038.33</v>
      </c>
      <c r="I15" s="15">
        <v>29796.799999999999</v>
      </c>
      <c r="J15" s="16">
        <f t="shared" si="0"/>
        <v>11731.09</v>
      </c>
      <c r="K15" s="17">
        <f t="shared" si="1"/>
        <v>0.64935670947889679</v>
      </c>
      <c r="L15" s="18">
        <v>920445</v>
      </c>
      <c r="M15" s="18">
        <v>919956</v>
      </c>
      <c r="O15" s="18">
        <v>1530470</v>
      </c>
      <c r="P15" s="18">
        <v>1529992</v>
      </c>
      <c r="R15" s="19">
        <f t="shared" si="2"/>
        <v>610025</v>
      </c>
      <c r="S15" s="19">
        <f t="shared" si="2"/>
        <v>610036</v>
      </c>
    </row>
    <row r="16" spans="1:21" x14ac:dyDescent="0.25">
      <c r="A16" s="13" t="s">
        <v>206</v>
      </c>
      <c r="B16" s="12">
        <v>115652</v>
      </c>
      <c r="C16" s="13" t="s">
        <v>225</v>
      </c>
      <c r="D16" s="13" t="s">
        <v>208</v>
      </c>
      <c r="E16" s="13" t="s">
        <v>209</v>
      </c>
      <c r="F16" s="14">
        <v>5223.07</v>
      </c>
      <c r="G16" s="14">
        <v>5014.1400000000003</v>
      </c>
      <c r="H16" s="15">
        <v>8365</v>
      </c>
      <c r="I16" s="15">
        <v>8030.4</v>
      </c>
      <c r="J16" s="16">
        <f t="shared" si="0"/>
        <v>3016.2599999999993</v>
      </c>
      <c r="K16" s="17">
        <f t="shared" si="1"/>
        <v>0.60155081429716739</v>
      </c>
      <c r="L16" s="18">
        <v>313541</v>
      </c>
      <c r="M16" s="18">
        <v>313374</v>
      </c>
      <c r="O16" s="18">
        <v>507189</v>
      </c>
      <c r="P16" s="18">
        <v>507031</v>
      </c>
      <c r="R16" s="19">
        <f t="shared" si="2"/>
        <v>193648</v>
      </c>
      <c r="S16" s="19">
        <f t="shared" si="2"/>
        <v>193657</v>
      </c>
    </row>
    <row r="17" spans="1:21" x14ac:dyDescent="0.25">
      <c r="A17" s="13" t="s">
        <v>206</v>
      </c>
      <c r="B17" s="12">
        <v>115653</v>
      </c>
      <c r="C17" s="13" t="s">
        <v>226</v>
      </c>
      <c r="D17" s="13" t="s">
        <v>208</v>
      </c>
      <c r="E17" s="13" t="s">
        <v>209</v>
      </c>
      <c r="F17" s="14">
        <v>2294.16</v>
      </c>
      <c r="G17" s="14">
        <v>2202.4</v>
      </c>
      <c r="H17" s="15">
        <v>3668.74</v>
      </c>
      <c r="I17" s="15">
        <v>3521.99</v>
      </c>
      <c r="J17" s="16">
        <f t="shared" si="0"/>
        <v>1319.5899999999997</v>
      </c>
      <c r="K17" s="17">
        <f t="shared" si="1"/>
        <v>0.5991600072648019</v>
      </c>
      <c r="L17" s="18">
        <v>95717</v>
      </c>
      <c r="M17" s="18">
        <v>95666</v>
      </c>
      <c r="O17" s="18">
        <v>154126</v>
      </c>
      <c r="P17" s="18">
        <v>154078</v>
      </c>
      <c r="R17" s="19">
        <f t="shared" si="2"/>
        <v>58409</v>
      </c>
      <c r="S17" s="19">
        <f t="shared" si="2"/>
        <v>58412</v>
      </c>
    </row>
    <row r="18" spans="1:21" x14ac:dyDescent="0.25">
      <c r="A18" s="13" t="s">
        <v>206</v>
      </c>
      <c r="B18" s="12">
        <v>115654</v>
      </c>
      <c r="C18" s="13" t="s">
        <v>227</v>
      </c>
      <c r="D18" s="13" t="s">
        <v>208</v>
      </c>
      <c r="E18" s="13" t="s">
        <v>209</v>
      </c>
      <c r="F18" s="14">
        <v>35869.89</v>
      </c>
      <c r="G18" s="14">
        <v>34435.089999999997</v>
      </c>
      <c r="H18" s="15">
        <v>58288.32</v>
      </c>
      <c r="I18" s="15">
        <v>55956.78</v>
      </c>
      <c r="J18" s="16">
        <f t="shared" si="0"/>
        <v>21521.690000000002</v>
      </c>
      <c r="K18" s="17">
        <f t="shared" si="1"/>
        <v>0.6249929940650657</v>
      </c>
      <c r="L18" s="18">
        <v>1709185</v>
      </c>
      <c r="M18" s="18">
        <v>1708277</v>
      </c>
      <c r="O18" s="18">
        <v>2861178</v>
      </c>
      <c r="P18" s="18">
        <v>2860285</v>
      </c>
      <c r="R18" s="19">
        <f t="shared" si="2"/>
        <v>1151993</v>
      </c>
      <c r="S18" s="19">
        <f t="shared" si="2"/>
        <v>1152008</v>
      </c>
    </row>
    <row r="19" spans="1:21" x14ac:dyDescent="0.25">
      <c r="A19" s="13" t="s">
        <v>206</v>
      </c>
      <c r="B19" s="12" t="s">
        <v>228</v>
      </c>
      <c r="C19" s="13" t="s">
        <v>229</v>
      </c>
      <c r="D19" s="13" t="s">
        <v>208</v>
      </c>
      <c r="E19" s="13" t="s">
        <v>209</v>
      </c>
      <c r="F19" s="14">
        <v>37888.15</v>
      </c>
      <c r="G19" s="14">
        <v>36372.629999999997</v>
      </c>
      <c r="H19" s="15">
        <v>63285.81</v>
      </c>
      <c r="I19" s="15">
        <v>60754.38</v>
      </c>
      <c r="J19" s="16">
        <f t="shared" si="0"/>
        <v>24381.75</v>
      </c>
      <c r="K19" s="17">
        <f t="shared" si="1"/>
        <v>0.67033233505523249</v>
      </c>
      <c r="L19" s="18">
        <v>2298322</v>
      </c>
      <c r="M19" s="18">
        <v>2297101</v>
      </c>
      <c r="O19" s="18">
        <v>3901706</v>
      </c>
      <c r="P19" s="18">
        <v>3900488</v>
      </c>
      <c r="R19" s="19">
        <f t="shared" si="2"/>
        <v>1603384</v>
      </c>
      <c r="S19" s="19">
        <f t="shared" si="2"/>
        <v>1603387</v>
      </c>
    </row>
    <row r="20" spans="1:21" x14ac:dyDescent="0.25">
      <c r="A20" s="13" t="s">
        <v>206</v>
      </c>
      <c r="B20" s="12">
        <v>115657</v>
      </c>
      <c r="C20" s="13" t="s">
        <v>230</v>
      </c>
      <c r="D20" s="13" t="s">
        <v>208</v>
      </c>
      <c r="E20" s="13" t="s">
        <v>209</v>
      </c>
      <c r="F20" s="14">
        <v>9472.0400000000009</v>
      </c>
      <c r="G20" s="14">
        <v>9093.17</v>
      </c>
      <c r="H20" s="15">
        <v>15821.46</v>
      </c>
      <c r="I20" s="15">
        <v>15188.59</v>
      </c>
      <c r="J20" s="16">
        <f t="shared" si="0"/>
        <v>6095.42</v>
      </c>
      <c r="K20" s="17">
        <f t="shared" si="1"/>
        <v>0.6703294890560717</v>
      </c>
      <c r="L20" s="18">
        <v>574580</v>
      </c>
      <c r="M20" s="18">
        <v>574275</v>
      </c>
      <c r="O20" s="18">
        <v>975427</v>
      </c>
      <c r="P20" s="18">
        <v>975123</v>
      </c>
      <c r="R20" s="19">
        <f t="shared" si="2"/>
        <v>400847</v>
      </c>
      <c r="S20" s="19">
        <f t="shared" si="2"/>
        <v>400848</v>
      </c>
    </row>
    <row r="21" spans="1:21" x14ac:dyDescent="0.25">
      <c r="A21" s="13" t="s">
        <v>206</v>
      </c>
      <c r="B21" s="12" t="s">
        <v>231</v>
      </c>
      <c r="C21" s="13" t="s">
        <v>232</v>
      </c>
      <c r="D21" s="13" t="s">
        <v>208</v>
      </c>
      <c r="E21" s="13" t="s">
        <v>209</v>
      </c>
      <c r="F21" s="14">
        <v>2154.3200000000002</v>
      </c>
      <c r="G21" s="14">
        <v>2068.15</v>
      </c>
      <c r="H21" s="15">
        <v>3874.04</v>
      </c>
      <c r="I21" s="15">
        <v>3719.08</v>
      </c>
      <c r="J21" s="16">
        <f t="shared" si="0"/>
        <v>1650.9299999999998</v>
      </c>
      <c r="K21" s="17">
        <f t="shared" si="1"/>
        <v>0.79826414911877752</v>
      </c>
      <c r="L21" s="18">
        <v>109799</v>
      </c>
      <c r="M21" s="18">
        <v>109741</v>
      </c>
      <c r="O21" s="18">
        <v>199130</v>
      </c>
      <c r="P21" s="18">
        <v>199068</v>
      </c>
      <c r="R21" s="19">
        <f t="shared" si="2"/>
        <v>89331</v>
      </c>
      <c r="S21" s="19">
        <f t="shared" si="2"/>
        <v>89327</v>
      </c>
    </row>
    <row r="22" spans="1:21" x14ac:dyDescent="0.25">
      <c r="A22" s="13" t="s">
        <v>206</v>
      </c>
      <c r="B22" s="12" t="s">
        <v>233</v>
      </c>
      <c r="C22" s="13" t="s">
        <v>234</v>
      </c>
      <c r="D22" s="13" t="s">
        <v>208</v>
      </c>
      <c r="E22" s="13" t="s">
        <v>209</v>
      </c>
      <c r="F22" s="14">
        <v>6322.41</v>
      </c>
      <c r="G22" s="14">
        <v>6069.51</v>
      </c>
      <c r="H22" s="15">
        <v>10554.39</v>
      </c>
      <c r="I22" s="15">
        <v>10132.219999999999</v>
      </c>
      <c r="J22" s="16">
        <f t="shared" si="0"/>
        <v>4062.7099999999991</v>
      </c>
      <c r="K22" s="17">
        <f t="shared" si="1"/>
        <v>0.66936375424045746</v>
      </c>
      <c r="L22" s="18">
        <v>303248</v>
      </c>
      <c r="M22" s="18">
        <v>303087</v>
      </c>
      <c r="O22" s="18">
        <v>510282</v>
      </c>
      <c r="P22" s="18">
        <v>510123</v>
      </c>
      <c r="R22" s="19">
        <f t="shared" si="2"/>
        <v>207034</v>
      </c>
      <c r="S22" s="19">
        <f t="shared" si="2"/>
        <v>207036</v>
      </c>
    </row>
    <row r="23" spans="1:21" x14ac:dyDescent="0.25">
      <c r="A23" s="13" t="s">
        <v>206</v>
      </c>
      <c r="B23" s="12">
        <v>115660</v>
      </c>
      <c r="C23" s="13" t="s">
        <v>235</v>
      </c>
      <c r="D23" s="13" t="s">
        <v>208</v>
      </c>
      <c r="E23" s="13" t="s">
        <v>209</v>
      </c>
      <c r="F23" s="14">
        <v>12180.21</v>
      </c>
      <c r="G23" s="14">
        <v>11693</v>
      </c>
      <c r="H23" s="15">
        <v>20481.05</v>
      </c>
      <c r="I23" s="15">
        <v>19661.82</v>
      </c>
      <c r="J23" s="16">
        <f t="shared" si="0"/>
        <v>7968.82</v>
      </c>
      <c r="K23" s="17">
        <f t="shared" si="1"/>
        <v>0.68150346361070724</v>
      </c>
      <c r="L23" s="18">
        <v>586852</v>
      </c>
      <c r="M23" s="18">
        <f>586852-312</f>
        <v>586540</v>
      </c>
      <c r="O23" s="18">
        <v>995213</v>
      </c>
      <c r="P23" s="18">
        <v>994902</v>
      </c>
      <c r="R23" s="19">
        <f t="shared" si="2"/>
        <v>408361</v>
      </c>
      <c r="S23" s="19">
        <f t="shared" si="2"/>
        <v>408362</v>
      </c>
    </row>
    <row r="24" spans="1:21" x14ac:dyDescent="0.25">
      <c r="A24" s="13" t="s">
        <v>206</v>
      </c>
      <c r="B24" s="12" t="s">
        <v>236</v>
      </c>
      <c r="C24" s="13" t="s">
        <v>237</v>
      </c>
      <c r="D24" s="13" t="s">
        <v>208</v>
      </c>
      <c r="E24" s="13" t="s">
        <v>209</v>
      </c>
      <c r="F24" s="14">
        <v>45522.93</v>
      </c>
      <c r="G24" s="14">
        <v>43702.02</v>
      </c>
      <c r="H24" s="15">
        <v>75219.83</v>
      </c>
      <c r="I24" s="15">
        <v>72211.03</v>
      </c>
      <c r="J24" s="16">
        <f t="shared" si="0"/>
        <v>28509.010000000002</v>
      </c>
      <c r="K24" s="17">
        <f t="shared" si="1"/>
        <v>0.65234993714249379</v>
      </c>
      <c r="L24" s="18">
        <v>2075067</v>
      </c>
      <c r="M24" s="18">
        <v>2073965</v>
      </c>
      <c r="O24" s="18">
        <v>3454618</v>
      </c>
      <c r="P24" s="18">
        <v>3453540</v>
      </c>
      <c r="R24" s="19">
        <f t="shared" si="2"/>
        <v>1379551</v>
      </c>
      <c r="S24" s="19">
        <f t="shared" si="2"/>
        <v>1379575</v>
      </c>
    </row>
    <row r="25" spans="1:21" x14ac:dyDescent="0.25">
      <c r="A25" s="13" t="s">
        <v>206</v>
      </c>
      <c r="B25" s="12" t="s">
        <v>238</v>
      </c>
      <c r="C25" s="13" t="s">
        <v>239</v>
      </c>
      <c r="D25" s="13" t="s">
        <v>208</v>
      </c>
      <c r="E25" s="13" t="s">
        <v>209</v>
      </c>
      <c r="F25" s="14">
        <v>593.58000000000004</v>
      </c>
      <c r="G25" s="14">
        <v>569.84</v>
      </c>
      <c r="H25" s="15">
        <v>945.48</v>
      </c>
      <c r="I25" s="15">
        <v>907.66</v>
      </c>
      <c r="J25" s="16">
        <f t="shared" si="0"/>
        <v>337.81999999999994</v>
      </c>
      <c r="K25" s="17">
        <f t="shared" si="1"/>
        <v>0.59283307595114398</v>
      </c>
      <c r="L25" s="18">
        <v>28179</v>
      </c>
      <c r="M25" s="18">
        <v>28164</v>
      </c>
      <c r="O25" s="18">
        <v>45320</v>
      </c>
      <c r="P25" s="18">
        <v>45306</v>
      </c>
      <c r="R25" s="19">
        <f t="shared" si="2"/>
        <v>17141</v>
      </c>
      <c r="S25" s="19">
        <f t="shared" si="2"/>
        <v>17142</v>
      </c>
    </row>
    <row r="26" spans="1:21" s="29" customFormat="1" x14ac:dyDescent="0.25">
      <c r="A26" s="23" t="s">
        <v>206</v>
      </c>
      <c r="B26" s="20">
        <v>115663</v>
      </c>
      <c r="C26" s="23" t="s">
        <v>240</v>
      </c>
      <c r="D26" s="23" t="s">
        <v>208</v>
      </c>
      <c r="E26" s="23" t="s">
        <v>209</v>
      </c>
      <c r="F26" s="24">
        <v>683988.54</v>
      </c>
      <c r="G26" s="24">
        <v>656629.01</v>
      </c>
      <c r="H26" s="25">
        <v>1260112.43</v>
      </c>
      <c r="I26" s="25">
        <v>1209707.94</v>
      </c>
      <c r="J26" s="26">
        <f t="shared" si="0"/>
        <v>553078.92999999993</v>
      </c>
      <c r="K26" s="27">
        <f t="shared" si="1"/>
        <v>0.84230047953562082</v>
      </c>
      <c r="L26" s="28">
        <v>31157417</v>
      </c>
      <c r="M26" s="28">
        <v>31132417</v>
      </c>
      <c r="N26" s="29">
        <v>21.970300000000002</v>
      </c>
      <c r="O26" s="28">
        <v>57969729</v>
      </c>
      <c r="P26" s="28">
        <v>57944729</v>
      </c>
      <c r="Q26" s="30">
        <v>21.7468</v>
      </c>
      <c r="R26" s="31">
        <f t="shared" si="2"/>
        <v>26812312</v>
      </c>
      <c r="S26" s="31">
        <f t="shared" si="2"/>
        <v>26812312</v>
      </c>
      <c r="T26" s="29">
        <f>+Q26-N26</f>
        <v>-0.22350000000000136</v>
      </c>
      <c r="U26" s="32"/>
    </row>
    <row r="27" spans="1:21" x14ac:dyDescent="0.25">
      <c r="A27" s="13" t="s">
        <v>206</v>
      </c>
      <c r="B27" s="12" t="s">
        <v>241</v>
      </c>
      <c r="C27" s="13" t="s">
        <v>242</v>
      </c>
      <c r="D27" s="13" t="s">
        <v>208</v>
      </c>
      <c r="E27" s="13" t="s">
        <v>209</v>
      </c>
      <c r="F27" s="14">
        <v>33393.019999999997</v>
      </c>
      <c r="G27" s="14">
        <v>32057.3</v>
      </c>
      <c r="H27" s="15">
        <v>62568.91</v>
      </c>
      <c r="I27" s="15">
        <v>60066.15</v>
      </c>
      <c r="J27" s="16">
        <f t="shared" si="0"/>
        <v>28008.850000000002</v>
      </c>
      <c r="K27" s="17">
        <f t="shared" si="1"/>
        <v>0.87371207182139488</v>
      </c>
      <c r="L27" s="18">
        <v>1520724</v>
      </c>
      <c r="M27" s="18">
        <v>1519916</v>
      </c>
      <c r="O27" s="18">
        <v>2878052</v>
      </c>
      <c r="P27" s="18">
        <v>2877154</v>
      </c>
      <c r="R27" s="19">
        <f t="shared" si="2"/>
        <v>1357328</v>
      </c>
      <c r="S27" s="19">
        <f t="shared" si="2"/>
        <v>1357238</v>
      </c>
    </row>
    <row r="28" spans="1:21" x14ac:dyDescent="0.25">
      <c r="A28" s="13" t="s">
        <v>206</v>
      </c>
      <c r="B28" s="12" t="s">
        <v>243</v>
      </c>
      <c r="C28" s="13" t="s">
        <v>244</v>
      </c>
      <c r="D28" s="13" t="s">
        <v>208</v>
      </c>
      <c r="E28" s="13" t="s">
        <v>209</v>
      </c>
      <c r="F28" s="14">
        <v>19706.04</v>
      </c>
      <c r="G28" s="14">
        <v>18917.8</v>
      </c>
      <c r="H28" s="15">
        <v>34096.910000000003</v>
      </c>
      <c r="I28" s="15">
        <v>32733.03</v>
      </c>
      <c r="J28" s="16">
        <f t="shared" si="0"/>
        <v>13815.23</v>
      </c>
      <c r="K28" s="17">
        <f t="shared" si="1"/>
        <v>0.73027677636934529</v>
      </c>
      <c r="L28" s="18">
        <v>1124146</v>
      </c>
      <c r="M28" s="18">
        <v>1123549</v>
      </c>
      <c r="O28" s="18">
        <v>1963704</v>
      </c>
      <c r="P28" s="18">
        <v>1963091</v>
      </c>
      <c r="R28" s="19">
        <f t="shared" si="2"/>
        <v>839558</v>
      </c>
      <c r="S28" s="19">
        <f t="shared" si="2"/>
        <v>839542</v>
      </c>
    </row>
    <row r="29" spans="1:21" x14ac:dyDescent="0.25">
      <c r="A29" s="13" t="s">
        <v>206</v>
      </c>
      <c r="B29" s="12">
        <v>115666</v>
      </c>
      <c r="C29" s="13" t="s">
        <v>245</v>
      </c>
      <c r="D29" s="13" t="s">
        <v>208</v>
      </c>
      <c r="E29" s="13" t="s">
        <v>209</v>
      </c>
      <c r="F29" s="14">
        <v>48940.4</v>
      </c>
      <c r="G29" s="14">
        <v>46982.78</v>
      </c>
      <c r="H29" s="15">
        <v>88944.7</v>
      </c>
      <c r="I29" s="15">
        <v>85386.91</v>
      </c>
      <c r="J29" s="16">
        <f t="shared" si="0"/>
        <v>38404.130000000005</v>
      </c>
      <c r="K29" s="17">
        <f t="shared" si="1"/>
        <v>0.81740863354616322</v>
      </c>
      <c r="L29" s="18">
        <v>2791843</v>
      </c>
      <c r="M29" s="18">
        <v>2790360</v>
      </c>
      <c r="O29" s="18">
        <v>5122486</v>
      </c>
      <c r="P29" s="18">
        <v>5120887</v>
      </c>
      <c r="R29" s="19">
        <f t="shared" si="2"/>
        <v>2330643</v>
      </c>
      <c r="S29" s="19">
        <f t="shared" si="2"/>
        <v>2330527</v>
      </c>
    </row>
    <row r="30" spans="1:21" s="29" customFormat="1" x14ac:dyDescent="0.25">
      <c r="A30" s="23" t="s">
        <v>206</v>
      </c>
      <c r="B30" s="20">
        <v>115667</v>
      </c>
      <c r="C30" s="23" t="s">
        <v>246</v>
      </c>
      <c r="D30" s="23" t="s">
        <v>208</v>
      </c>
      <c r="E30" s="23" t="s">
        <v>209</v>
      </c>
      <c r="F30" s="24">
        <v>1105763.19</v>
      </c>
      <c r="G30" s="24">
        <v>1061532.6599999999</v>
      </c>
      <c r="H30" s="25">
        <v>326429.28000000003</v>
      </c>
      <c r="I30" s="25">
        <v>313372.09999999998</v>
      </c>
      <c r="J30" s="26">
        <f t="shared" si="0"/>
        <v>-748160.55999999994</v>
      </c>
      <c r="K30" s="27">
        <f t="shared" si="1"/>
        <v>-0.70479278517912014</v>
      </c>
      <c r="L30" s="28">
        <v>63048878</v>
      </c>
      <c r="M30" s="28">
        <v>63045606</v>
      </c>
      <c r="N30" s="29">
        <v>17.539100000000001</v>
      </c>
      <c r="O30" s="28">
        <v>18797302</v>
      </c>
      <c r="P30" s="28">
        <v>18793787</v>
      </c>
      <c r="Q30" s="30">
        <v>17.369</v>
      </c>
      <c r="R30" s="31">
        <f t="shared" si="2"/>
        <v>-44251576</v>
      </c>
      <c r="S30" s="31">
        <f t="shared" si="2"/>
        <v>-44251819</v>
      </c>
      <c r="T30" s="29">
        <f>+Q30-N30</f>
        <v>-0.17010000000000147</v>
      </c>
      <c r="U30" s="32"/>
    </row>
    <row r="31" spans="1:21" x14ac:dyDescent="0.25">
      <c r="A31" s="13" t="s">
        <v>206</v>
      </c>
      <c r="B31" s="12">
        <v>115668</v>
      </c>
      <c r="C31" s="13" t="s">
        <v>247</v>
      </c>
      <c r="D31" s="13" t="s">
        <v>208</v>
      </c>
      <c r="E31" s="13" t="s">
        <v>209</v>
      </c>
      <c r="F31" s="14">
        <v>63924.67</v>
      </c>
      <c r="G31" s="14">
        <v>61367.69</v>
      </c>
      <c r="H31" s="15">
        <v>102191.03</v>
      </c>
      <c r="I31" s="15">
        <v>98103.38</v>
      </c>
      <c r="J31" s="16">
        <f t="shared" si="0"/>
        <v>36735.69</v>
      </c>
      <c r="K31" s="17">
        <f t="shared" si="1"/>
        <v>0.59861614474978608</v>
      </c>
      <c r="L31" s="18">
        <v>3646632</v>
      </c>
      <c r="M31" s="18">
        <v>3644695</v>
      </c>
      <c r="O31" s="18">
        <v>5885363</v>
      </c>
      <c r="P31" s="18">
        <v>5883530</v>
      </c>
      <c r="R31" s="19">
        <f t="shared" si="2"/>
        <v>2238731</v>
      </c>
      <c r="S31" s="19">
        <f t="shared" si="2"/>
        <v>2238835</v>
      </c>
    </row>
    <row r="32" spans="1:21" x14ac:dyDescent="0.25">
      <c r="A32" s="13" t="s">
        <v>206</v>
      </c>
      <c r="B32" s="12">
        <v>127205</v>
      </c>
      <c r="C32" s="13" t="s">
        <v>248</v>
      </c>
      <c r="D32" s="13" t="s">
        <v>208</v>
      </c>
      <c r="E32" s="13" t="s">
        <v>209</v>
      </c>
      <c r="F32" s="14">
        <v>2495.1999999999998</v>
      </c>
      <c r="G32" s="14">
        <v>2395.39</v>
      </c>
      <c r="H32" s="15">
        <v>4094.38</v>
      </c>
      <c r="I32" s="15">
        <v>4264.99</v>
      </c>
      <c r="J32" s="16">
        <f t="shared" si="0"/>
        <v>1869.6</v>
      </c>
      <c r="K32" s="17">
        <f t="shared" si="1"/>
        <v>0.78049920889708979</v>
      </c>
      <c r="L32" s="18">
        <v>127144</v>
      </c>
      <c r="M32" s="18">
        <v>127076</v>
      </c>
      <c r="O32" s="18">
        <v>220087</v>
      </c>
      <c r="P32" s="18">
        <v>22018</v>
      </c>
      <c r="R32" s="19">
        <f t="shared" si="2"/>
        <v>92943</v>
      </c>
      <c r="S32" s="19">
        <f t="shared" si="2"/>
        <v>-105058</v>
      </c>
    </row>
    <row r="33" spans="1:19" x14ac:dyDescent="0.25">
      <c r="A33" s="13" t="s">
        <v>206</v>
      </c>
      <c r="B33" s="12" t="s">
        <v>249</v>
      </c>
      <c r="C33" s="13"/>
      <c r="D33" s="13" t="s">
        <v>208</v>
      </c>
      <c r="E33" s="13" t="s">
        <v>250</v>
      </c>
      <c r="F33" s="14">
        <v>7010.29</v>
      </c>
      <c r="G33" s="14">
        <v>6729.88</v>
      </c>
      <c r="H33" s="15">
        <v>6951.2</v>
      </c>
      <c r="I33" s="15">
        <v>6673.16</v>
      </c>
      <c r="J33" s="16">
        <f t="shared" si="0"/>
        <v>-56.720000000000255</v>
      </c>
      <c r="K33" s="17">
        <f t="shared" si="1"/>
        <v>-8.4280848989878362E-3</v>
      </c>
      <c r="L33" s="18">
        <v>325306</v>
      </c>
      <c r="M33" s="18">
        <v>325306</v>
      </c>
      <c r="O33" s="18">
        <v>325268</v>
      </c>
      <c r="P33" s="18">
        <v>325268</v>
      </c>
      <c r="R33" s="19">
        <f t="shared" si="2"/>
        <v>-38</v>
      </c>
      <c r="S33" s="19">
        <f t="shared" si="2"/>
        <v>-38</v>
      </c>
    </row>
    <row r="34" spans="1:19" ht="30" x14ac:dyDescent="0.25">
      <c r="A34" s="13" t="s">
        <v>206</v>
      </c>
      <c r="B34" s="12" t="s">
        <v>251</v>
      </c>
      <c r="C34" s="33" t="s">
        <v>252</v>
      </c>
      <c r="D34" s="13" t="s">
        <v>208</v>
      </c>
      <c r="E34" s="13" t="s">
        <v>250</v>
      </c>
      <c r="F34" s="14">
        <v>44128.05</v>
      </c>
      <c r="G34" s="14">
        <v>42362.93</v>
      </c>
      <c r="H34" s="15">
        <v>61910.29</v>
      </c>
      <c r="I34" s="15">
        <v>59434.37</v>
      </c>
      <c r="J34" s="16">
        <f t="shared" si="0"/>
        <v>17071.440000000002</v>
      </c>
      <c r="K34" s="17">
        <f t="shared" si="1"/>
        <v>0.40298062480569691</v>
      </c>
      <c r="L34" s="18">
        <v>1862431</v>
      </c>
      <c r="M34" s="18">
        <v>1862431</v>
      </c>
      <c r="O34" s="18">
        <v>2708990</v>
      </c>
      <c r="P34" s="18">
        <v>2708990</v>
      </c>
      <c r="R34" s="19">
        <f t="shared" si="2"/>
        <v>846559</v>
      </c>
      <c r="S34" s="19">
        <f t="shared" si="2"/>
        <v>846559</v>
      </c>
    </row>
    <row r="35" spans="1:19" x14ac:dyDescent="0.25">
      <c r="A35" s="13" t="s">
        <v>206</v>
      </c>
      <c r="B35" s="12" t="s">
        <v>253</v>
      </c>
      <c r="C35" s="13"/>
      <c r="D35" s="13" t="s">
        <v>208</v>
      </c>
      <c r="E35" s="13" t="s">
        <v>209</v>
      </c>
      <c r="F35" s="14">
        <v>22827.11</v>
      </c>
      <c r="G35" s="14">
        <v>21914.03</v>
      </c>
      <c r="H35" s="15">
        <v>22617.31</v>
      </c>
      <c r="I35" s="15">
        <v>21712.62</v>
      </c>
      <c r="J35" s="16">
        <f t="shared" si="0"/>
        <v>-201.40999999999985</v>
      </c>
      <c r="K35" s="17">
        <f t="shared" si="1"/>
        <v>-9.190915591518304E-3</v>
      </c>
      <c r="L35" s="18">
        <v>1028696</v>
      </c>
      <c r="M35" s="18">
        <v>1028696</v>
      </c>
      <c r="O35" s="34">
        <v>1022555</v>
      </c>
      <c r="P35" s="34">
        <v>1022555</v>
      </c>
      <c r="R35" s="19">
        <f t="shared" si="2"/>
        <v>-6141</v>
      </c>
      <c r="S35" s="19">
        <f t="shared" si="2"/>
        <v>-6141</v>
      </c>
    </row>
    <row r="36" spans="1:19" x14ac:dyDescent="0.25">
      <c r="A36" s="13" t="s">
        <v>206</v>
      </c>
      <c r="B36" s="12" t="s">
        <v>254</v>
      </c>
      <c r="C36" s="13" t="s">
        <v>255</v>
      </c>
      <c r="D36" s="13" t="s">
        <v>208</v>
      </c>
      <c r="E36" s="13" t="s">
        <v>250</v>
      </c>
      <c r="F36" s="14">
        <v>971.65</v>
      </c>
      <c r="G36" s="14">
        <v>932.79</v>
      </c>
      <c r="H36" s="15">
        <v>1025.6300000000001</v>
      </c>
      <c r="I36" s="15">
        <v>984.6</v>
      </c>
      <c r="J36" s="16">
        <f t="shared" si="0"/>
        <v>51.810000000000059</v>
      </c>
      <c r="K36" s="17">
        <f t="shared" si="1"/>
        <v>5.5543048274531312E-2</v>
      </c>
      <c r="L36" s="18"/>
      <c r="M36" s="18"/>
      <c r="O36" s="18">
        <v>25115</v>
      </c>
      <c r="P36" s="18">
        <v>25115</v>
      </c>
      <c r="R36" s="19">
        <f t="shared" si="2"/>
        <v>25115</v>
      </c>
      <c r="S36" s="19">
        <f t="shared" si="2"/>
        <v>25115</v>
      </c>
    </row>
    <row r="37" spans="1:19" x14ac:dyDescent="0.25">
      <c r="A37" s="13" t="s">
        <v>206</v>
      </c>
      <c r="B37" s="12" t="s">
        <v>256</v>
      </c>
      <c r="C37" s="13" t="s">
        <v>257</v>
      </c>
      <c r="D37" s="13" t="s">
        <v>208</v>
      </c>
      <c r="E37" s="13" t="s">
        <v>250</v>
      </c>
      <c r="F37" s="14">
        <v>1213</v>
      </c>
      <c r="G37" s="14">
        <v>1164.49</v>
      </c>
      <c r="H37" s="15">
        <v>1842.17</v>
      </c>
      <c r="I37" s="15">
        <v>1768.48</v>
      </c>
      <c r="J37" s="16">
        <f t="shared" si="0"/>
        <v>603.99</v>
      </c>
      <c r="K37" s="17">
        <f t="shared" si="1"/>
        <v>0.51867341067763573</v>
      </c>
      <c r="L37" s="18">
        <v>5431</v>
      </c>
      <c r="M37" s="18">
        <v>5431</v>
      </c>
      <c r="O37" s="18">
        <v>5974</v>
      </c>
      <c r="P37" s="18">
        <v>5974</v>
      </c>
      <c r="R37" s="19">
        <f t="shared" si="2"/>
        <v>543</v>
      </c>
      <c r="S37" s="19">
        <f t="shared" si="2"/>
        <v>543</v>
      </c>
    </row>
    <row r="38" spans="1:19" x14ac:dyDescent="0.25">
      <c r="A38" s="13" t="s">
        <v>206</v>
      </c>
      <c r="B38" s="12" t="s">
        <v>258</v>
      </c>
      <c r="C38" s="13" t="s">
        <v>259</v>
      </c>
      <c r="D38" s="13" t="s">
        <v>208</v>
      </c>
      <c r="E38" s="13" t="s">
        <v>250</v>
      </c>
      <c r="F38" s="14">
        <v>7213.26</v>
      </c>
      <c r="G38" s="14">
        <v>6924.73</v>
      </c>
      <c r="H38" s="15">
        <v>8458.3700000000008</v>
      </c>
      <c r="I38" s="15">
        <v>8120.04</v>
      </c>
      <c r="J38" s="16">
        <f t="shared" si="0"/>
        <v>1195.3100000000004</v>
      </c>
      <c r="K38" s="17">
        <f t="shared" si="1"/>
        <v>0.17261467234101552</v>
      </c>
      <c r="L38" s="18">
        <v>272712</v>
      </c>
      <c r="M38" s="18">
        <v>272712</v>
      </c>
      <c r="O38" s="18">
        <v>311744</v>
      </c>
      <c r="P38" s="18">
        <v>311744</v>
      </c>
      <c r="R38" s="19">
        <f t="shared" si="2"/>
        <v>39032</v>
      </c>
      <c r="S38" s="19">
        <f t="shared" si="2"/>
        <v>39032</v>
      </c>
    </row>
    <row r="39" spans="1:19" x14ac:dyDescent="0.25">
      <c r="A39" s="13" t="s">
        <v>206</v>
      </c>
      <c r="B39" s="12" t="s">
        <v>260</v>
      </c>
      <c r="C39" s="13" t="s">
        <v>261</v>
      </c>
      <c r="D39" s="13" t="s">
        <v>208</v>
      </c>
      <c r="E39" s="13" t="s">
        <v>250</v>
      </c>
      <c r="F39" s="14">
        <v>759.28</v>
      </c>
      <c r="G39" s="14">
        <v>728.9</v>
      </c>
      <c r="H39" s="15">
        <v>1179.8399999999999</v>
      </c>
      <c r="I39" s="15">
        <v>1132.6500000000001</v>
      </c>
      <c r="J39" s="16">
        <f t="shared" si="0"/>
        <v>403.75000000000011</v>
      </c>
      <c r="K39" s="17">
        <f t="shared" si="1"/>
        <v>0.55391686102346016</v>
      </c>
      <c r="L39" s="18">
        <v>1130</v>
      </c>
      <c r="M39" s="18">
        <v>1130</v>
      </c>
      <c r="O39" s="18">
        <v>1243</v>
      </c>
      <c r="P39" s="18">
        <v>1243</v>
      </c>
      <c r="R39" s="19">
        <f t="shared" si="2"/>
        <v>113</v>
      </c>
      <c r="S39" s="19">
        <f t="shared" si="2"/>
        <v>113</v>
      </c>
    </row>
    <row r="40" spans="1:19" x14ac:dyDescent="0.25">
      <c r="A40" s="13" t="s">
        <v>206</v>
      </c>
      <c r="B40" s="12" t="s">
        <v>262</v>
      </c>
      <c r="C40" s="13" t="s">
        <v>263</v>
      </c>
      <c r="D40" s="13" t="s">
        <v>208</v>
      </c>
      <c r="E40" s="13" t="s">
        <v>250</v>
      </c>
      <c r="F40" s="14">
        <v>2001.83</v>
      </c>
      <c r="G40" s="14">
        <v>1921.76</v>
      </c>
      <c r="H40" s="15">
        <v>2790.23</v>
      </c>
      <c r="I40" s="15">
        <v>2678.82</v>
      </c>
      <c r="J40" s="16">
        <f t="shared" si="0"/>
        <v>757.06000000000017</v>
      </c>
      <c r="K40" s="17">
        <f t="shared" si="1"/>
        <v>0.39394097077678802</v>
      </c>
      <c r="L40" s="18">
        <v>37952</v>
      </c>
      <c r="M40" s="18">
        <v>37952</v>
      </c>
      <c r="O40" s="18">
        <v>41747</v>
      </c>
      <c r="P40" s="18">
        <v>41747</v>
      </c>
      <c r="R40" s="19">
        <f t="shared" si="2"/>
        <v>3795</v>
      </c>
      <c r="S40" s="19">
        <f t="shared" si="2"/>
        <v>3795</v>
      </c>
    </row>
    <row r="41" spans="1:19" ht="15.75" thickBot="1" x14ac:dyDescent="0.3">
      <c r="G41" s="16">
        <f>SUM(G4:G40)</f>
        <v>2582974.21</v>
      </c>
      <c r="I41" s="22">
        <f>SUM(I4:I40)</f>
        <v>2930327.1500000004</v>
      </c>
      <c r="J41" s="16">
        <f>SUM(J4:J40)</f>
        <v>347352.94000000006</v>
      </c>
      <c r="K41" s="17">
        <f t="shared" si="1"/>
        <v>0.1344778970905792</v>
      </c>
      <c r="L41" s="35">
        <f>SUM(L4:L40)</f>
        <v>138643096</v>
      </c>
      <c r="M41" s="35">
        <f>SUM(M4:M40)</f>
        <v>138593096</v>
      </c>
      <c r="O41" s="35">
        <f>SUM(O4:O40)</f>
        <v>150059327</v>
      </c>
      <c r="P41" s="35">
        <f>SUM(P4:P40)</f>
        <v>149811327</v>
      </c>
      <c r="R41" s="35">
        <f>SUM(R4:R40)</f>
        <v>11416231</v>
      </c>
      <c r="S41" s="35">
        <f>SUM(S4:S40)</f>
        <v>11218231</v>
      </c>
    </row>
    <row r="42" spans="1:19" ht="15.75" thickTop="1" x14ac:dyDescent="0.25">
      <c r="G42" s="16">
        <f>G41*0.03</f>
        <v>77489.226299999995</v>
      </c>
      <c r="I42" s="16"/>
      <c r="J42" s="16">
        <f>J41-G42</f>
        <v>269863.71370000008</v>
      </c>
      <c r="K42" s="17"/>
      <c r="M42" s="22"/>
      <c r="O42" s="18"/>
      <c r="P42" s="18">
        <v>137603672</v>
      </c>
      <c r="S42" s="36">
        <f>S41*(20.3252/1000)</f>
        <v>228012.78872119999</v>
      </c>
    </row>
    <row r="43" spans="1:19" x14ac:dyDescent="0.25">
      <c r="O43" s="19"/>
      <c r="P43" s="19">
        <f>+P41-P42</f>
        <v>12207655</v>
      </c>
    </row>
  </sheetData>
  <autoFilter ref="A3:Q43"/>
  <pageMargins left="0.7" right="0.7" top="0.75" bottom="0.75" header="0.3" footer="0.3"/>
  <pageSetup orientation="portrait" r:id="rId1"/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 A C T I V E ! 1 5 6 7 6 8 5 3 . 1 < / d o c u m e n t i d >  
     < s e n d e r i d > K E A B E T < / s e n d e r i d >  
     < s e n d e r e m a i l > B K E A T I N G @ G U N S T E R . C O M < / s e n d e r e m a i l >  
     < l a s t m o d i f i e d > 2 0 2 2 - 0 2 - 0 2 T 1 0 : 2 0 : 0 6 . 0 0 0 0 0 0 0 - 0 5 : 0 0 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 Pivot</vt:lpstr>
      <vt:lpstr>2020</vt:lpstr>
      <vt:lpstr>2020 GL Details 8220</vt:lpstr>
      <vt:lpstr>2021 Pivot</vt:lpstr>
      <vt:lpstr>2021</vt:lpstr>
      <vt:lpstr>2021 GL Details 8220</vt:lpstr>
      <vt:lpstr>Palm Beach County</vt:lpstr>
    </vt:vector>
  </TitlesOfParts>
  <Company>Chesapeake Utilities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2022-02-01T20:44:12Z</dcterms:created>
  <dcterms:modified xsi:type="dcterms:W3CDTF">2022-02-02T15:20:06Z</dcterms:modified>
</cp:coreProperties>
</file>