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3 to 7 Cost of Capital\"/>
    </mc:Choice>
  </mc:AlternateContent>
  <bookViews>
    <workbookView xWindow="0" yWindow="0" windowWidth="19200" windowHeight="52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6" i="1" l="1"/>
  <c r="J18" i="1"/>
  <c r="J16" i="1"/>
  <c r="B8" i="1" l="1"/>
  <c r="B6" i="1"/>
</calcChain>
</file>

<file path=xl/sharedStrings.xml><?xml version="1.0" encoding="utf-8"?>
<sst xmlns="http://schemas.openxmlformats.org/spreadsheetml/2006/main" count="67" uniqueCount="66">
  <si>
    <t>Schedule</t>
  </si>
  <si>
    <t>G-3</t>
  </si>
  <si>
    <t xml:space="preserve"> Financing Plans - Stock and Bond Issues</t>
  </si>
  <si>
    <t>Page 8 of 11</t>
  </si>
  <si>
    <t>Florida Public Service Commission</t>
  </si>
  <si>
    <t>Explanation:</t>
  </si>
  <si>
    <t xml:space="preserve">Provide the information, as specified, for financing </t>
  </si>
  <si>
    <t>Type of Data Shown:</t>
  </si>
  <si>
    <t>plans and assumptions.</t>
  </si>
  <si>
    <t>Projected Test Year:      12/31/2023</t>
  </si>
  <si>
    <t xml:space="preserve">Company: </t>
  </si>
  <si>
    <t xml:space="preserve">Witness: </t>
  </si>
  <si>
    <t xml:space="preserve">Docket No.: </t>
  </si>
  <si>
    <t>For Bonds</t>
  </si>
  <si>
    <t>For Stock</t>
  </si>
  <si>
    <t>(1)</t>
  </si>
  <si>
    <t>(2)</t>
  </si>
  <si>
    <t>(3)</t>
  </si>
  <si>
    <t>(4)</t>
  </si>
  <si>
    <t>(5)</t>
  </si>
  <si>
    <t xml:space="preserve">       (6)</t>
  </si>
  <si>
    <t>(7)</t>
  </si>
  <si>
    <t>(8)</t>
  </si>
  <si>
    <t>(9)</t>
  </si>
  <si>
    <t>(10)</t>
  </si>
  <si>
    <t>Line No.</t>
  </si>
  <si>
    <t>Type of Issue</t>
  </si>
  <si>
    <t>Date of Issue</t>
  </si>
  <si>
    <t>Capitalization</t>
  </si>
  <si>
    <t>Interest Rate</t>
  </si>
  <si>
    <t>Life in Years</t>
  </si>
  <si>
    <t>No. of Shares</t>
  </si>
  <si>
    <t>Market Price</t>
  </si>
  <si>
    <t>Issue Cost</t>
  </si>
  <si>
    <t>Principal Amount</t>
  </si>
  <si>
    <t>Other Assumptions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</si>
  <si>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</si>
  <si>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</si>
  <si>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</si>
  <si>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</si>
  <si>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</si>
  <si>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</si>
  <si>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</si>
  <si>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</si>
  <si>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</si>
  <si>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</si>
  <si>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(11)</t>
  </si>
  <si>
    <t>(12)</t>
  </si>
  <si>
    <t>Capital Structure Objectives:</t>
  </si>
  <si>
    <t>Components</t>
  </si>
  <si>
    <t>Percent of Total</t>
  </si>
  <si>
    <t xml:space="preserve"> 11</t>
  </si>
  <si>
    <t>LONG TERM DEBT</t>
  </si>
  <si>
    <t xml:space="preserve"> 12</t>
  </si>
  <si>
    <t>PREFERRED STOCK</t>
  </si>
  <si>
    <t xml:space="preserve"> 13</t>
  </si>
  <si>
    <t>COMMON EQUITY</t>
  </si>
  <si>
    <t xml:space="preserve"> 14</t>
  </si>
  <si>
    <t>OTHER (EXPLAIN)</t>
  </si>
  <si>
    <t>Supporting Schedules:  G-6 p.1</t>
  </si>
  <si>
    <t>Recap Schedules:</t>
  </si>
  <si>
    <t>Senior Notes</t>
  </si>
  <si>
    <t>Common Stock</t>
  </si>
  <si>
    <t>Various</t>
  </si>
  <si>
    <t>Current Portion of Long-term Debt and Short-term Borrowings</t>
  </si>
  <si>
    <t xml:space="preserve">Common Stock may be issued using at-the-market offerings, Dividend Reinvestment &amp; Direct Stock Purchase Plan, overnight offerings or other traditional forms of equity issuance.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</si>
</sst>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409]#,##0"/>
    <numFmt numFmtId="165" formatCode="[$-409]mmm\-yy;@"/>
    <numFmt numFmtId="166" formatCode="[$$-409]#,##0.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0"/>
      <name val="Courier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/>
    <xf numFmtId="0" fontId="1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fill"/>
    </xf>
    <xf numFmtId="0" fontId="1" fillId="0" borderId="1" xfId="0" applyFont="1" applyBorder="1" applyAlignment="1">
      <alignment vertical="center"/>
    </xf>
    <xf numFmtId="0" fontId="1" fillId="0" borderId="0" xfId="0" applyNumberFormat="1" applyFont="1" applyAlignment="1">
      <alignment horizontal="fill"/>
    </xf>
    <xf numFmtId="0" fontId="2" fillId="0" borderId="0" xfId="0" applyFont="1"/>
    <xf numFmtId="0" fontId="1" fillId="0" borderId="0" xfId="0" applyNumberFormat="1" applyFont="1" applyAlignment="1">
      <alignment horizontal="right"/>
    </xf>
    <xf numFmtId="37" fontId="1" fillId="0" borderId="0" xfId="1" applyNumberFormat="1" applyFont="1" applyProtection="1"/>
    <xf numFmtId="0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0" fontId="1" fillId="0" borderId="0" xfId="0" applyNumberFormat="1" applyFont="1"/>
    <xf numFmtId="0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/>
    <xf numFmtId="10" fontId="1" fillId="0" borderId="0" xfId="0" applyNumberFormat="1" applyFont="1" applyAlignment="1"/>
    <xf numFmtId="166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3%20to%207%20Schedules%20Proforma%20Cost%20of%20Capital%20&amp;%20Mi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-1"/>
      <sheetName val="G3-1 FN"/>
      <sheetName val="G3-1 CF"/>
      <sheetName val="G3-1 FI"/>
      <sheetName val="G3-1 FT"/>
      <sheetName val="G3-2"/>
      <sheetName val="G3-2 FN"/>
      <sheetName val="G3-2 CF"/>
      <sheetName val="G3-2 FI"/>
      <sheetName val="G3-2 FT"/>
      <sheetName val="G3-3"/>
      <sheetName val="G3-4"/>
      <sheetName val="G3-5"/>
      <sheetName val="G3-6"/>
      <sheetName val="G3-7"/>
      <sheetName val="G3-7 FN"/>
      <sheetName val="G3-7 CF"/>
      <sheetName val="G3-7 FI"/>
      <sheetName val="G3-7 FT"/>
      <sheetName val="G3-8"/>
      <sheetName val="G3-9"/>
      <sheetName val="G3-9 FN"/>
      <sheetName val="G3-9 CF"/>
      <sheetName val="G3-9 FI"/>
      <sheetName val="G3-9 FT"/>
      <sheetName val="G3-10"/>
      <sheetName val="G3-10 FN"/>
      <sheetName val="G3-10 CF"/>
      <sheetName val="G3-10 FI"/>
      <sheetName val="G3-10 FT"/>
      <sheetName val="G3-11"/>
      <sheetName val="G3-11 FN"/>
      <sheetName val="G3-11 CF"/>
      <sheetName val="G3-11 FI"/>
      <sheetName val="G3-11 FT"/>
      <sheetName val="G4"/>
      <sheetName val="G4 FN"/>
      <sheetName val="G4 CF"/>
      <sheetName val="G4 FI"/>
      <sheetName val="G4 FT"/>
      <sheetName val="G5"/>
      <sheetName val="G5 FN"/>
      <sheetName val="G5 CF"/>
      <sheetName val="G5 FI"/>
      <sheetName val="G5 FT"/>
      <sheetName val="G6 1of3"/>
      <sheetName val="G6 2of3"/>
      <sheetName val="G6 3of3"/>
      <sheetName val="G7 1of2"/>
      <sheetName val="G7 1of2 FN"/>
      <sheetName val="G7 1of2 CF"/>
      <sheetName val="G7 1of2 FI"/>
      <sheetName val="G7 1of2 FT"/>
      <sheetName val="G7 2of2"/>
      <sheetName val="G7 2of2 FN"/>
      <sheetName val="G7 2of2 CF"/>
      <sheetName val="G7 2of2 FI"/>
      <sheetName val="G7 2of2 FT"/>
    </sheetNames>
    <sheetDataSet>
      <sheetData sheetId="0">
        <row r="6">
          <cell r="B6" t="str">
            <v>Florida Public Utilities Company Consolidated 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0" zoomScale="80" zoomScaleNormal="80" workbookViewId="0">
      <selection activeCell="E39" sqref="E39:F45"/>
    </sheetView>
  </sheetViews>
  <sheetFormatPr defaultRowHeight="15" x14ac:dyDescent="0.25"/>
  <cols>
    <col min="1" max="1" width="16" customWidth="1"/>
    <col min="2" max="2" width="53" bestFit="1" customWidth="1"/>
    <col min="3" max="3" width="14.42578125" bestFit="1" customWidth="1"/>
    <col min="4" max="4" width="17.5703125" customWidth="1"/>
    <col min="5" max="5" width="14.7109375" customWidth="1"/>
    <col min="6" max="6" width="13.7109375" bestFit="1" customWidth="1"/>
    <col min="7" max="7" width="19.7109375" bestFit="1" customWidth="1"/>
    <col min="8" max="8" width="14.140625" bestFit="1" customWidth="1"/>
    <col min="9" max="9" width="37.140625" bestFit="1" customWidth="1"/>
    <col min="10" max="10" width="18.42578125" bestFit="1" customWidth="1"/>
    <col min="11" max="11" width="31.85546875" customWidth="1"/>
  </cols>
  <sheetData>
    <row r="1" spans="1:11" ht="15.75" x14ac:dyDescent="0.25">
      <c r="A1" s="1" t="s">
        <v>0</v>
      </c>
      <c r="B1" s="2" t="s">
        <v>1</v>
      </c>
      <c r="C1" s="2"/>
      <c r="D1" s="3" t="s">
        <v>2</v>
      </c>
      <c r="E1" s="2"/>
      <c r="F1" s="1"/>
      <c r="G1" s="1"/>
      <c r="H1" s="2"/>
      <c r="I1" s="4" t="s">
        <v>3</v>
      </c>
      <c r="J1" s="2"/>
      <c r="K1" s="2"/>
    </row>
    <row r="2" spans="1:11" ht="16.5" thickBot="1" x14ac:dyDescent="0.3">
      <c r="A2" s="5"/>
      <c r="B2" s="6"/>
      <c r="C2" s="6"/>
      <c r="D2" s="6"/>
      <c r="E2" s="6"/>
      <c r="F2" s="6"/>
      <c r="G2" s="6"/>
      <c r="H2" s="6"/>
      <c r="I2" s="7"/>
      <c r="J2" s="6"/>
      <c r="K2" s="6"/>
    </row>
    <row r="3" spans="1:11" ht="15.75" x14ac:dyDescent="0.25">
      <c r="A3" s="1"/>
      <c r="B3" s="8"/>
      <c r="C3" s="8"/>
      <c r="D3" s="8"/>
      <c r="E3" s="8"/>
      <c r="F3" s="8"/>
      <c r="G3" s="8"/>
      <c r="H3" s="8"/>
      <c r="I3" s="9"/>
      <c r="J3" s="8"/>
      <c r="K3" s="8"/>
    </row>
    <row r="4" spans="1:11" ht="15.75" x14ac:dyDescent="0.25">
      <c r="A4" s="1" t="s">
        <v>4</v>
      </c>
      <c r="B4" s="1"/>
      <c r="C4" s="1"/>
      <c r="D4" s="10" t="s">
        <v>5</v>
      </c>
      <c r="E4" s="4" t="s">
        <v>6</v>
      </c>
      <c r="F4" s="1"/>
      <c r="G4" s="1"/>
      <c r="H4" s="1"/>
      <c r="I4" s="4" t="s">
        <v>7</v>
      </c>
      <c r="J4" s="1"/>
      <c r="K4" s="1"/>
    </row>
    <row r="5" spans="1:11" ht="15.75" x14ac:dyDescent="0.25">
      <c r="A5" s="1"/>
      <c r="B5" s="1"/>
      <c r="C5" s="1"/>
      <c r="D5" s="1"/>
      <c r="E5" s="4" t="s">
        <v>8</v>
      </c>
      <c r="F5" s="1"/>
      <c r="G5" s="1"/>
      <c r="H5" s="1"/>
      <c r="I5" s="4" t="s">
        <v>9</v>
      </c>
      <c r="J5" s="1"/>
      <c r="K5" s="1"/>
    </row>
    <row r="6" spans="1:11" ht="15.75" x14ac:dyDescent="0.25">
      <c r="A6" s="1" t="s">
        <v>10</v>
      </c>
      <c r="B6" s="11" t="str">
        <f>'[1]G3-1'!B6</f>
        <v>Florida Public Utilities Company Consolidated Gas</v>
      </c>
      <c r="C6" s="1"/>
      <c r="D6" s="1"/>
      <c r="E6" s="1"/>
      <c r="F6" s="1"/>
      <c r="G6" s="1"/>
      <c r="H6" s="1"/>
      <c r="I6" s="4" t="s">
        <v>11</v>
      </c>
      <c r="J6" s="1"/>
      <c r="K6" s="1"/>
    </row>
    <row r="7" spans="1:11" ht="15.75" x14ac:dyDescent="0.25">
      <c r="A7" s="1"/>
      <c r="B7" s="1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1" t="s">
        <v>12</v>
      </c>
      <c r="B8" s="11">
        <f>'[1]G3-1'!B8</f>
        <v>0</v>
      </c>
      <c r="C8" s="1"/>
      <c r="D8" s="1"/>
      <c r="E8" s="1"/>
      <c r="F8" s="1"/>
      <c r="G8" s="1"/>
      <c r="H8" s="1"/>
      <c r="I8" s="1"/>
      <c r="J8" s="1"/>
      <c r="K8" s="1"/>
    </row>
    <row r="9" spans="1:11" ht="16.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.75" x14ac:dyDescent="0.25">
      <c r="A11" s="1"/>
      <c r="B11" s="1"/>
      <c r="C11" s="1"/>
      <c r="D11" s="20" t="s">
        <v>13</v>
      </c>
      <c r="E11" s="20"/>
      <c r="F11" s="20"/>
      <c r="G11" s="20" t="s">
        <v>14</v>
      </c>
      <c r="H11" s="20"/>
      <c r="I11" s="1"/>
      <c r="J11" s="1"/>
      <c r="K11" s="1"/>
    </row>
    <row r="12" spans="1:11" ht="15.75" x14ac:dyDescent="0.25">
      <c r="A12" s="1"/>
      <c r="B12" s="12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12" t="s">
        <v>21</v>
      </c>
      <c r="I12" s="12" t="s">
        <v>22</v>
      </c>
      <c r="J12" s="12" t="s">
        <v>23</v>
      </c>
      <c r="K12" s="12" t="s">
        <v>24</v>
      </c>
    </row>
    <row r="13" spans="1:11" ht="15.75" x14ac:dyDescent="0.25">
      <c r="A13" s="1" t="s">
        <v>25</v>
      </c>
      <c r="B13" s="12" t="s">
        <v>26</v>
      </c>
      <c r="C13" s="12" t="s">
        <v>27</v>
      </c>
      <c r="D13" s="12" t="s">
        <v>28</v>
      </c>
      <c r="E13" s="12" t="s">
        <v>29</v>
      </c>
      <c r="F13" s="12" t="s">
        <v>30</v>
      </c>
      <c r="G13" s="12" t="s">
        <v>31</v>
      </c>
      <c r="H13" s="12" t="s">
        <v>32</v>
      </c>
      <c r="I13" s="12" t="s">
        <v>33</v>
      </c>
      <c r="J13" s="12" t="s">
        <v>34</v>
      </c>
      <c r="K13" s="12" t="s">
        <v>35</v>
      </c>
    </row>
    <row r="14" spans="1:11" ht="16.5" thickBo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.75" x14ac:dyDescent="0.25">
      <c r="A15" s="1"/>
      <c r="B15" s="1"/>
      <c r="C15" s="1"/>
      <c r="D15" s="1"/>
      <c r="E15" s="1"/>
      <c r="F15" s="1"/>
      <c r="G15" s="1"/>
      <c r="H15" s="1"/>
      <c r="I15" s="13"/>
      <c r="J15" s="1"/>
      <c r="K15" s="1"/>
    </row>
    <row r="16" spans="1:11" ht="15.75" x14ac:dyDescent="0.25">
      <c r="A16" s="1" t="s">
        <v>36</v>
      </c>
      <c r="B16" s="1" t="s">
        <v>61</v>
      </c>
      <c r="C16" s="16">
        <v>44635</v>
      </c>
      <c r="D16" s="13">
        <v>50000000</v>
      </c>
      <c r="E16" s="14">
        <v>2.9499999999999998E-2</v>
      </c>
      <c r="F16" s="1">
        <v>20</v>
      </c>
      <c r="G16" s="1"/>
      <c r="H16" s="13"/>
      <c r="I16" s="13">
        <f>+D16*0.125%</f>
        <v>62500</v>
      </c>
      <c r="J16" s="13">
        <f>+D16</f>
        <v>50000000</v>
      </c>
      <c r="K16" s="1"/>
    </row>
    <row r="17" spans="1:11" ht="15.75" x14ac:dyDescent="0.25">
      <c r="A17" s="1"/>
      <c r="B17" s="1"/>
      <c r="C17" s="1"/>
      <c r="D17" s="13"/>
      <c r="E17" s="14"/>
      <c r="F17" s="1"/>
      <c r="G17" s="1"/>
      <c r="H17" s="13"/>
      <c r="I17" s="13"/>
      <c r="J17" s="13"/>
      <c r="K17" s="1"/>
    </row>
    <row r="18" spans="1:11" ht="15.75" x14ac:dyDescent="0.25">
      <c r="A18" s="1" t="s">
        <v>37</v>
      </c>
      <c r="B18" s="1" t="s">
        <v>61</v>
      </c>
      <c r="C18" s="16">
        <v>44896</v>
      </c>
      <c r="D18" s="13">
        <v>80000000</v>
      </c>
      <c r="E18" s="14">
        <v>3.7499999999999999E-2</v>
      </c>
      <c r="F18" s="1">
        <v>15</v>
      </c>
      <c r="G18" s="1"/>
      <c r="H18" s="13"/>
      <c r="I18" s="13">
        <f>+D18*0.2%</f>
        <v>160000</v>
      </c>
      <c r="J18" s="13">
        <f>+D18</f>
        <v>80000000</v>
      </c>
      <c r="K18" s="1"/>
    </row>
    <row r="19" spans="1:11" ht="15.75" x14ac:dyDescent="0.25">
      <c r="A19" s="1"/>
      <c r="B19" s="1"/>
      <c r="C19" s="1"/>
      <c r="D19" s="13"/>
      <c r="E19" s="14"/>
      <c r="F19" s="1"/>
      <c r="G19" s="1"/>
      <c r="H19" s="13"/>
      <c r="I19" s="13"/>
      <c r="J19" s="13"/>
      <c r="K19" s="1"/>
    </row>
    <row r="20" spans="1:11" s="29" customFormat="1" ht="105" x14ac:dyDescent="0.25">
      <c r="A20" s="23" t="s">
        <v>38</v>
      </c>
      <c r="B20" s="23" t="s">
        <v>62</v>
      </c>
      <c r="C20" s="24" t="s">
        <v>63</v>
      </c>
      <c r="D20" s="25"/>
      <c r="E20" s="26"/>
      <c r="F20" s="23"/>
      <c r="G20" s="27">
        <v>710433</v>
      </c>
      <c r="H20" s="25">
        <v>135.74</v>
      </c>
      <c r="I20" s="25">
        <v>393600</v>
      </c>
      <c r="J20" s="25">
        <v>96000000</v>
      </c>
      <c r="K20" s="28" t="s">
        <v>65</v>
      </c>
    </row>
    <row r="21" spans="1:11" ht="15.75" x14ac:dyDescent="0.25">
      <c r="A21" s="1"/>
      <c r="B21" s="1"/>
      <c r="C21" s="1"/>
      <c r="D21" s="13"/>
      <c r="E21" s="14"/>
      <c r="F21" s="1"/>
      <c r="G21" s="1"/>
      <c r="H21" s="13"/>
      <c r="I21" s="13"/>
      <c r="J21" s="13"/>
      <c r="K21" s="1"/>
    </row>
    <row r="22" spans="1:11" ht="15.75" x14ac:dyDescent="0.25">
      <c r="A22" s="1" t="s">
        <v>39</v>
      </c>
      <c r="B22" s="1"/>
      <c r="C22" s="1"/>
      <c r="D22" s="13"/>
      <c r="E22" s="14"/>
      <c r="F22" s="1"/>
      <c r="G22" s="1"/>
      <c r="H22" s="13"/>
      <c r="I22" s="13"/>
      <c r="J22" s="13"/>
      <c r="K22" s="1"/>
    </row>
    <row r="23" spans="1:11" ht="15.75" x14ac:dyDescent="0.25">
      <c r="A23" s="1"/>
      <c r="B23" s="1"/>
      <c r="C23" s="1"/>
      <c r="D23" s="13"/>
      <c r="E23" s="14"/>
      <c r="F23" s="1"/>
      <c r="G23" s="1"/>
      <c r="H23" s="13"/>
      <c r="I23" s="13"/>
      <c r="J23" s="13"/>
      <c r="K23" s="1"/>
    </row>
    <row r="24" spans="1:11" ht="15.75" x14ac:dyDescent="0.25">
      <c r="A24" s="1" t="s">
        <v>40</v>
      </c>
      <c r="B24" s="1"/>
      <c r="C24" s="1"/>
      <c r="D24" s="13"/>
      <c r="E24" s="14"/>
      <c r="F24" s="1"/>
      <c r="G24" s="1"/>
      <c r="H24" s="13"/>
      <c r="I24" s="18"/>
      <c r="J24" s="13"/>
      <c r="K24" s="1"/>
    </row>
    <row r="25" spans="1:11" ht="15.75" x14ac:dyDescent="0.25">
      <c r="A25" s="1"/>
      <c r="B25" s="1"/>
      <c r="C25" s="1"/>
      <c r="D25" s="13"/>
      <c r="E25" s="14"/>
      <c r="F25" s="1"/>
      <c r="G25" s="1"/>
      <c r="H25" s="13"/>
      <c r="I25" s="13"/>
      <c r="J25" s="13"/>
      <c r="K25" s="1"/>
    </row>
    <row r="26" spans="1:11" ht="15.75" x14ac:dyDescent="0.25">
      <c r="A26" s="1" t="s">
        <v>41</v>
      </c>
      <c r="B26" s="1"/>
      <c r="C26" s="1"/>
      <c r="D26" s="13"/>
      <c r="E26" s="14"/>
      <c r="F26" s="1"/>
      <c r="G26" s="1"/>
      <c r="H26" s="13"/>
      <c r="I26" s="13"/>
      <c r="J26" s="13"/>
      <c r="K26" s="1"/>
    </row>
    <row r="27" spans="1:11" ht="15.75" x14ac:dyDescent="0.25">
      <c r="A27" s="1"/>
      <c r="B27" s="1"/>
      <c r="C27" s="1"/>
      <c r="D27" s="13"/>
      <c r="E27" s="14"/>
      <c r="F27" s="1"/>
      <c r="G27" s="1"/>
      <c r="H27" s="13"/>
      <c r="I27" s="13"/>
      <c r="J27" s="13"/>
      <c r="K27" s="1"/>
    </row>
    <row r="28" spans="1:11" ht="15.75" x14ac:dyDescent="0.25">
      <c r="A28" s="1" t="s">
        <v>42</v>
      </c>
      <c r="B28" s="1"/>
      <c r="C28" s="1"/>
      <c r="D28" s="13"/>
      <c r="E28" s="14"/>
      <c r="F28" s="1"/>
      <c r="G28" s="1"/>
      <c r="H28" s="13"/>
      <c r="I28" s="13"/>
      <c r="J28" s="13"/>
      <c r="K28" s="1"/>
    </row>
    <row r="29" spans="1:11" ht="15.75" x14ac:dyDescent="0.25">
      <c r="A29" s="1"/>
      <c r="B29" s="1"/>
      <c r="C29" s="1"/>
      <c r="D29" s="13"/>
      <c r="E29" s="14"/>
      <c r="F29" s="1"/>
      <c r="G29" s="1"/>
      <c r="H29" s="13"/>
      <c r="I29" s="13"/>
      <c r="J29" s="13"/>
      <c r="K29" s="1"/>
    </row>
    <row r="30" spans="1:11" ht="15.75" x14ac:dyDescent="0.25">
      <c r="A30" s="1" t="s">
        <v>43</v>
      </c>
      <c r="B30" s="1"/>
      <c r="C30" s="1"/>
      <c r="D30" s="13"/>
      <c r="E30" s="14"/>
      <c r="F30" s="1"/>
      <c r="G30" s="1"/>
      <c r="H30" s="13"/>
      <c r="I30" s="13"/>
      <c r="J30" s="13"/>
      <c r="K30" s="1"/>
    </row>
    <row r="31" spans="1:11" ht="15.75" x14ac:dyDescent="0.25">
      <c r="A31" s="1"/>
      <c r="B31" s="1"/>
      <c r="C31" s="1"/>
      <c r="D31" s="13"/>
      <c r="E31" s="14"/>
      <c r="F31" s="1"/>
      <c r="G31" s="1"/>
      <c r="H31" s="13"/>
      <c r="I31" s="13"/>
      <c r="J31" s="13"/>
      <c r="K31" s="1"/>
    </row>
    <row r="32" spans="1:11" ht="15.75" x14ac:dyDescent="0.25">
      <c r="A32" s="1" t="s">
        <v>44</v>
      </c>
      <c r="B32" s="1"/>
      <c r="C32" s="1"/>
      <c r="D32" s="13"/>
      <c r="E32" s="14"/>
      <c r="F32" s="1"/>
      <c r="G32" s="1"/>
      <c r="H32" s="13"/>
      <c r="I32" s="13"/>
      <c r="J32" s="13"/>
      <c r="K32" s="1"/>
    </row>
    <row r="33" spans="1:11" ht="15.75" x14ac:dyDescent="0.25">
      <c r="A33" s="1"/>
      <c r="B33" s="1"/>
      <c r="C33" s="1"/>
      <c r="D33" s="13"/>
      <c r="E33" s="14"/>
      <c r="F33" s="1"/>
      <c r="G33" s="1"/>
      <c r="H33" s="13"/>
      <c r="I33" s="13"/>
      <c r="J33" s="13"/>
      <c r="K33" s="1"/>
    </row>
    <row r="34" spans="1:11" ht="15.75" x14ac:dyDescent="0.25">
      <c r="A34" s="1" t="s">
        <v>45</v>
      </c>
      <c r="B34" s="1"/>
      <c r="C34" s="1"/>
      <c r="D34" s="13"/>
      <c r="E34" s="14"/>
      <c r="F34" s="1"/>
      <c r="G34" s="1"/>
      <c r="H34" s="13"/>
      <c r="I34" s="13"/>
      <c r="J34" s="13"/>
      <c r="K34" s="1"/>
    </row>
    <row r="35" spans="1:1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x14ac:dyDescent="0.25">
      <c r="A36" s="1"/>
      <c r="B36" s="1"/>
      <c r="C36" s="19" t="s">
        <v>46</v>
      </c>
      <c r="D36" s="19"/>
      <c r="E36" s="12" t="s">
        <v>47</v>
      </c>
      <c r="F36" s="1"/>
      <c r="G36" s="1"/>
      <c r="H36" s="1"/>
      <c r="I36" s="1"/>
      <c r="J36" s="1"/>
      <c r="K36" s="1"/>
    </row>
    <row r="37" spans="1:11" ht="15.75" x14ac:dyDescent="0.25">
      <c r="A37" s="21" t="s">
        <v>48</v>
      </c>
      <c r="B37" s="21"/>
      <c r="C37" s="22" t="s">
        <v>49</v>
      </c>
      <c r="D37" s="22"/>
      <c r="E37" s="15" t="s">
        <v>50</v>
      </c>
      <c r="F37" s="1"/>
      <c r="G37" s="12"/>
      <c r="H37" s="1"/>
      <c r="I37" s="1"/>
      <c r="J37" s="1"/>
      <c r="K37" s="1"/>
    </row>
    <row r="38" spans="1:11" ht="15.75" x14ac:dyDescent="0.25">
      <c r="A38" s="1"/>
      <c r="B38" s="1"/>
      <c r="C38" s="12"/>
      <c r="D38" s="1"/>
      <c r="E38" s="1"/>
      <c r="F38" s="1"/>
      <c r="G38" s="1"/>
      <c r="H38" s="1"/>
      <c r="I38" s="1"/>
      <c r="J38" s="1"/>
      <c r="K38" s="1"/>
    </row>
    <row r="39" spans="1:11" ht="15.75" x14ac:dyDescent="0.25">
      <c r="A39" s="1" t="s">
        <v>51</v>
      </c>
      <c r="B39" s="1"/>
      <c r="C39" s="19" t="s">
        <v>52</v>
      </c>
      <c r="D39" s="19"/>
      <c r="E39" s="17">
        <v>0.38500000000000001</v>
      </c>
      <c r="F39" s="1"/>
      <c r="G39" s="14"/>
      <c r="H39" s="1"/>
      <c r="I39" s="1"/>
      <c r="J39" s="1"/>
      <c r="K39" s="1"/>
    </row>
    <row r="40" spans="1:11" ht="15.75" x14ac:dyDescent="0.25">
      <c r="A40" s="1"/>
      <c r="B40" s="1"/>
      <c r="C40" s="19"/>
      <c r="D40" s="19"/>
      <c r="E40" s="1"/>
      <c r="F40" s="1"/>
      <c r="G40" s="14"/>
      <c r="H40" s="1"/>
      <c r="I40" s="1"/>
      <c r="J40" s="1"/>
      <c r="K40" s="1"/>
    </row>
    <row r="41" spans="1:11" ht="15.75" x14ac:dyDescent="0.25">
      <c r="A41" s="1" t="s">
        <v>53</v>
      </c>
      <c r="B41" s="1"/>
      <c r="C41" s="19" t="s">
        <v>54</v>
      </c>
      <c r="D41" s="19"/>
      <c r="E41" s="1"/>
      <c r="F41" s="1"/>
      <c r="G41" s="14"/>
      <c r="H41" s="1"/>
      <c r="I41" s="1"/>
      <c r="J41" s="1"/>
      <c r="K41" s="1"/>
    </row>
    <row r="42" spans="1:11" ht="15.75" x14ac:dyDescent="0.25">
      <c r="A42" s="1"/>
      <c r="B42" s="1"/>
      <c r="C42" s="19"/>
      <c r="D42" s="19"/>
      <c r="E42" s="1"/>
      <c r="F42" s="1"/>
      <c r="G42" s="14"/>
      <c r="H42" s="1"/>
      <c r="I42" s="1"/>
      <c r="J42" s="1"/>
      <c r="K42" s="1"/>
    </row>
    <row r="43" spans="1:11" ht="15.75" x14ac:dyDescent="0.25">
      <c r="A43" s="1" t="s">
        <v>55</v>
      </c>
      <c r="B43" s="1"/>
      <c r="C43" s="19" t="s">
        <v>56</v>
      </c>
      <c r="D43" s="19"/>
      <c r="E43" s="17">
        <v>0.57050000000000001</v>
      </c>
      <c r="F43" s="1"/>
      <c r="G43" s="14"/>
      <c r="H43" s="1"/>
      <c r="I43" s="1"/>
      <c r="J43" s="1"/>
      <c r="K43" s="1"/>
    </row>
    <row r="44" spans="1:11" ht="15.75" x14ac:dyDescent="0.25">
      <c r="A44" s="1"/>
      <c r="B44" s="1"/>
      <c r="C44" s="19"/>
      <c r="D44" s="19"/>
      <c r="E44" s="1"/>
      <c r="F44" s="1"/>
      <c r="G44" s="14"/>
      <c r="H44" s="1"/>
      <c r="I44" s="1"/>
      <c r="J44" s="1"/>
      <c r="K44" s="1"/>
    </row>
    <row r="45" spans="1:11" ht="15.75" x14ac:dyDescent="0.25">
      <c r="A45" s="1" t="s">
        <v>57</v>
      </c>
      <c r="B45" s="1"/>
      <c r="C45" s="19" t="s">
        <v>58</v>
      </c>
      <c r="D45" s="19"/>
      <c r="E45" s="17">
        <v>4.4499999999999998E-2</v>
      </c>
      <c r="F45" s="1" t="s">
        <v>64</v>
      </c>
      <c r="G45" s="14"/>
      <c r="H45" s="1"/>
      <c r="I45" s="1"/>
      <c r="J45" s="1"/>
      <c r="K45" s="1"/>
    </row>
    <row r="46" spans="1:1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thickBot="1" x14ac:dyDescent="0.3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</row>
    <row r="50" spans="1:11" ht="15.75" x14ac:dyDescent="0.25">
      <c r="A50" s="1" t="s">
        <v>59</v>
      </c>
      <c r="B50" s="1"/>
      <c r="C50" s="1"/>
      <c r="D50" s="1"/>
      <c r="E50" s="1"/>
      <c r="F50" s="1"/>
      <c r="G50" s="1" t="s">
        <v>60</v>
      </c>
      <c r="H50" s="1"/>
      <c r="I50" s="1"/>
      <c r="J50" s="1"/>
      <c r="K50" s="8"/>
    </row>
    <row r="51" spans="1:1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</row>
    <row r="54" spans="1:1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12">
    <mergeCell ref="C45:D45"/>
    <mergeCell ref="D11:F11"/>
    <mergeCell ref="G11:H11"/>
    <mergeCell ref="C36:D36"/>
    <mergeCell ref="A37:B37"/>
    <mergeCell ref="C37:D37"/>
    <mergeCell ref="C39:D39"/>
    <mergeCell ref="C40:D40"/>
    <mergeCell ref="C41:D41"/>
    <mergeCell ref="C42:D42"/>
    <mergeCell ref="C43:D43"/>
    <mergeCell ref="C44:D44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 A C T I V E ! 1 5 6 7 6 8 6 2 . 1 < / d o c u m e n t i d >  
     < s e n d e r i d > K E A B E T < / s e n d e r i d >  
     < s e n d e r e m a i l > B K E A T I N G @ G U N S T E R . C O M < / s e n d e r e m a i l >  
     < l a s t m o d i f i e d > 2 0 2 2 - 0 2 - 2 5 T 1 3 : 2 6 : 4 6 . 0 0 0 0 0 0 0 - 0 5 : 0 0 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2022-02-23T14:58:22Z</dcterms:created>
  <dcterms:modified xsi:type="dcterms:W3CDTF">2022-02-25T18:26:46Z</dcterms:modified>
</cp:coreProperties>
</file>